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defaultThemeVersion="124226"/>
  <mc:AlternateContent xmlns:mc="http://schemas.openxmlformats.org/markup-compatibility/2006">
    <mc:Choice Requires="x15">
      <x15ac:absPath xmlns:x15ac="http://schemas.microsoft.com/office/spreadsheetml/2010/11/ac" url="\\fileserver\ST2\PES\STI\CPI (consumer price index)\Rebasing 2010\Documentation\Writeup\Tables\2018\December\"/>
    </mc:Choice>
  </mc:AlternateContent>
  <bookViews>
    <workbookView xWindow="4305" yWindow="930" windowWidth="15450" windowHeight="10470" activeTab="8"/>
  </bookViews>
  <sheets>
    <sheet name="table 1" sheetId="30" r:id="rId1"/>
    <sheet name="table 2" sheetId="31" r:id="rId2"/>
    <sheet name="table 3" sheetId="34" r:id="rId3"/>
    <sheet name="table 4" sheetId="24" r:id="rId4"/>
    <sheet name="table 5" sheetId="26" r:id="rId5"/>
    <sheet name="table 6" sheetId="33" r:id="rId6"/>
    <sheet name="table 7" sheetId="28" r:id="rId7"/>
    <sheet name="table 8" sheetId="12" r:id="rId8"/>
    <sheet name="table 9" sheetId="13" r:id="rId9"/>
  </sheets>
  <externalReferences>
    <externalReference r:id="rId10"/>
  </externalReferences>
  <definedNames>
    <definedName name="_xlnm._FilterDatabase" localSheetId="0" hidden="1">'table 1'!$A$1:$H$118</definedName>
    <definedName name="_xlnm._FilterDatabase" localSheetId="3" hidden="1">'table 4'!$A$4:$J$224</definedName>
    <definedName name="_xlnm.Print_Area" localSheetId="0">'table 1'!$A$1:$J$119</definedName>
    <definedName name="_xlnm.Print_Area" localSheetId="1">'table 2'!$A$1:$J$119</definedName>
    <definedName name="_xlnm.Print_Area" localSheetId="2">'table 3'!$A$1:$J$119</definedName>
    <definedName name="_xlnm.Print_Area" localSheetId="3">'table 4'!$A$1:$N$226</definedName>
    <definedName name="_xlnm.Print_Area" localSheetId="4">'table 5'!$A$1:$N$227</definedName>
    <definedName name="_xlnm.Print_Area" localSheetId="5">'table 6'!$A$1:$N$227</definedName>
    <definedName name="_xlnm.Print_Area" localSheetId="6">'table 7'!$A$1:$H$67</definedName>
    <definedName name="_xlnm.Print_Area" localSheetId="7">'table 8'!$A$1:$E$246</definedName>
    <definedName name="_xlnm.Print_Titles" localSheetId="3">'table 4'!$3:$4</definedName>
    <definedName name="_xlnm.Print_Titles" localSheetId="4">'table 5'!$3:$4</definedName>
    <definedName name="_xlnm.Print_Titles" localSheetId="6">'table 7'!$3:$4</definedName>
    <definedName name="_xlnm.Print_Titles" localSheetId="7">'table 8'!$3:$3</definedName>
    <definedName name="_xlnm.Print_Titles" localSheetId="8">'table 9'!$3:$3</definedName>
  </definedNames>
  <calcPr calcId="152511"/>
</workbook>
</file>

<file path=xl/calcChain.xml><?xml version="1.0" encoding="utf-8"?>
<calcChain xmlns="http://schemas.openxmlformats.org/spreadsheetml/2006/main">
  <c r="E387" i="13" l="1"/>
  <c r="D387" i="13"/>
  <c r="C387" i="13"/>
  <c r="E322" i="13"/>
  <c r="D322" i="13"/>
  <c r="C322" i="13"/>
  <c r="E321" i="13"/>
  <c r="D321" i="13"/>
  <c r="C321" i="13"/>
  <c r="E320" i="13"/>
  <c r="D320" i="13"/>
  <c r="C320" i="13"/>
  <c r="E319" i="13"/>
  <c r="D319" i="13"/>
  <c r="C319" i="13"/>
  <c r="E318" i="13"/>
  <c r="D318" i="13"/>
  <c r="C318" i="13"/>
  <c r="E317" i="13"/>
  <c r="D317" i="13"/>
  <c r="C317" i="13"/>
  <c r="E316" i="13"/>
  <c r="D316" i="13"/>
  <c r="C316" i="13"/>
  <c r="E315" i="13"/>
  <c r="D315" i="13"/>
  <c r="C315" i="13"/>
  <c r="E309" i="13"/>
  <c r="D309" i="13"/>
  <c r="C309" i="13"/>
  <c r="E265" i="13"/>
  <c r="D265" i="13"/>
  <c r="C265" i="13"/>
  <c r="E145" i="13"/>
  <c r="D145" i="13"/>
  <c r="C145" i="13"/>
  <c r="E144" i="13"/>
  <c r="D144" i="13"/>
  <c r="C144" i="13"/>
  <c r="E260" i="12"/>
  <c r="E142" i="12" s="1"/>
  <c r="D260" i="12"/>
  <c r="C260" i="12"/>
  <c r="D142" i="12"/>
  <c r="C142" i="12"/>
  <c r="E141" i="12"/>
  <c r="D141" i="12"/>
  <c r="C141" i="12"/>
  <c r="I63" i="28"/>
  <c r="E63" i="28"/>
  <c r="I62" i="28"/>
  <c r="E62" i="28"/>
  <c r="I61" i="28"/>
  <c r="E61" i="28"/>
  <c r="I60" i="28"/>
  <c r="E60" i="28"/>
  <c r="I59" i="28"/>
  <c r="E59" i="28"/>
  <c r="I58" i="28"/>
  <c r="E58" i="28"/>
  <c r="I57" i="28"/>
  <c r="E57" i="28"/>
  <c r="I56" i="28"/>
  <c r="E56" i="28"/>
  <c r="I55" i="28"/>
  <c r="E55" i="28"/>
  <c r="I54" i="28"/>
  <c r="E54" i="28"/>
  <c r="I53" i="28"/>
  <c r="E53" i="28"/>
  <c r="I52" i="28"/>
  <c r="E52" i="28"/>
  <c r="I51" i="28"/>
  <c r="E51" i="28"/>
  <c r="I50" i="28"/>
  <c r="E50" i="28"/>
  <c r="I49" i="28"/>
  <c r="E49" i="28"/>
  <c r="I48" i="28"/>
  <c r="E48" i="28"/>
  <c r="I47" i="28"/>
  <c r="E47" i="28"/>
  <c r="I43" i="28"/>
  <c r="E43" i="28"/>
  <c r="I42" i="28"/>
  <c r="E42" i="28"/>
  <c r="I41" i="28"/>
  <c r="E41" i="28"/>
  <c r="I40" i="28"/>
  <c r="E40" i="28"/>
  <c r="I39" i="28"/>
  <c r="E39" i="28"/>
  <c r="I38" i="28"/>
  <c r="E38" i="28"/>
  <c r="I37" i="28"/>
  <c r="E37" i="28"/>
  <c r="I36" i="28"/>
  <c r="E36" i="28"/>
  <c r="I35" i="28"/>
  <c r="E35" i="28"/>
  <c r="I34" i="28"/>
  <c r="E34" i="28"/>
  <c r="I33" i="28"/>
  <c r="E33" i="28"/>
  <c r="I32" i="28"/>
  <c r="E32" i="28"/>
  <c r="I31" i="28"/>
  <c r="E31" i="28"/>
  <c r="I30" i="28"/>
  <c r="E30" i="28"/>
  <c r="I29" i="28"/>
  <c r="E29" i="28"/>
  <c r="I28" i="28"/>
  <c r="E28" i="28"/>
  <c r="I27" i="28"/>
  <c r="E27" i="28"/>
  <c r="I23" i="28"/>
  <c r="E23" i="28"/>
  <c r="I22" i="28"/>
  <c r="E22" i="28"/>
  <c r="I21" i="28"/>
  <c r="E21" i="28"/>
  <c r="I20" i="28"/>
  <c r="E20" i="28"/>
  <c r="I19" i="28"/>
  <c r="E19" i="28"/>
  <c r="I18" i="28"/>
  <c r="E18" i="28"/>
  <c r="I17" i="28"/>
  <c r="E17" i="28"/>
  <c r="I16" i="28"/>
  <c r="E16" i="28"/>
  <c r="I15" i="28"/>
  <c r="E15" i="28"/>
  <c r="I14" i="28"/>
  <c r="E14" i="28"/>
  <c r="I13" i="28"/>
  <c r="E13" i="28"/>
  <c r="I12" i="28"/>
  <c r="E12" i="28"/>
  <c r="I11" i="28"/>
  <c r="E11" i="28"/>
  <c r="I10" i="28"/>
  <c r="E10" i="28"/>
  <c r="I9" i="28"/>
  <c r="E9" i="28"/>
  <c r="I8" i="28"/>
  <c r="E8" i="28"/>
  <c r="I7" i="28"/>
  <c r="E7" i="28"/>
  <c r="N224" i="33"/>
  <c r="M224" i="33"/>
  <c r="G224" i="33"/>
  <c r="F224" i="33"/>
  <c r="N223" i="33"/>
  <c r="M223" i="33"/>
  <c r="G223" i="33"/>
  <c r="F223" i="33"/>
  <c r="N222" i="33"/>
  <c r="M222" i="33"/>
  <c r="G222" i="33"/>
  <c r="F222" i="33"/>
  <c r="N221" i="33"/>
  <c r="M221" i="33"/>
  <c r="G221" i="33"/>
  <c r="F221" i="33"/>
  <c r="N220" i="33"/>
  <c r="M220" i="33"/>
  <c r="G220" i="33"/>
  <c r="F220" i="33"/>
  <c r="N219" i="33"/>
  <c r="M219" i="33"/>
  <c r="G219" i="33"/>
  <c r="F219" i="33"/>
  <c r="N218" i="33"/>
  <c r="M218" i="33"/>
  <c r="G218" i="33"/>
  <c r="F218" i="33"/>
  <c r="N217" i="33"/>
  <c r="M217" i="33"/>
  <c r="G217" i="33"/>
  <c r="F217" i="33"/>
  <c r="N216" i="33"/>
  <c r="M216" i="33"/>
  <c r="G216" i="33"/>
  <c r="F216" i="33"/>
  <c r="N215" i="33"/>
  <c r="M215" i="33"/>
  <c r="G215" i="33"/>
  <c r="F215" i="33"/>
  <c r="N214" i="33"/>
  <c r="M214" i="33"/>
  <c r="G214" i="33"/>
  <c r="F214" i="33"/>
  <c r="N213" i="33"/>
  <c r="M213" i="33"/>
  <c r="G213" i="33"/>
  <c r="F213" i="33"/>
  <c r="N212" i="33"/>
  <c r="M212" i="33"/>
  <c r="G212" i="33"/>
  <c r="F212" i="33"/>
  <c r="N211" i="33"/>
  <c r="M211" i="33"/>
  <c r="G211" i="33"/>
  <c r="F211" i="33"/>
  <c r="N210" i="33"/>
  <c r="M210" i="33"/>
  <c r="G210" i="33"/>
  <c r="F210" i="33"/>
  <c r="N209" i="33"/>
  <c r="M209" i="33"/>
  <c r="G209" i="33"/>
  <c r="F209" i="33"/>
  <c r="N208" i="33"/>
  <c r="M208" i="33"/>
  <c r="G208" i="33"/>
  <c r="F208" i="33"/>
  <c r="N207" i="33"/>
  <c r="M207" i="33"/>
  <c r="G207" i="33"/>
  <c r="F207" i="33"/>
  <c r="N206" i="33"/>
  <c r="M206" i="33"/>
  <c r="G206" i="33"/>
  <c r="F206" i="33"/>
  <c r="N205" i="33"/>
  <c r="M205" i="33"/>
  <c r="G205" i="33"/>
  <c r="F205" i="33"/>
  <c r="N204" i="33"/>
  <c r="M204" i="33"/>
  <c r="G204" i="33"/>
  <c r="F204" i="33"/>
  <c r="N203" i="33"/>
  <c r="M203" i="33"/>
  <c r="G203" i="33"/>
  <c r="F203" i="33"/>
  <c r="N202" i="33"/>
  <c r="M202" i="33"/>
  <c r="G202" i="33"/>
  <c r="F202" i="33"/>
  <c r="N201" i="33"/>
  <c r="M201" i="33"/>
  <c r="G201" i="33"/>
  <c r="F201" i="33"/>
  <c r="N200" i="33"/>
  <c r="M200" i="33"/>
  <c r="G200" i="33"/>
  <c r="F200" i="33"/>
  <c r="N199" i="33"/>
  <c r="M199" i="33"/>
  <c r="G199" i="33"/>
  <c r="F199" i="33"/>
  <c r="N198" i="33"/>
  <c r="M198" i="33"/>
  <c r="G198" i="33"/>
  <c r="F198" i="33"/>
  <c r="N197" i="33"/>
  <c r="M197" i="33"/>
  <c r="G197" i="33"/>
  <c r="F197" i="33"/>
  <c r="N196" i="33"/>
  <c r="M196" i="33"/>
  <c r="G196" i="33"/>
  <c r="F196" i="33"/>
  <c r="N195" i="33"/>
  <c r="M195" i="33"/>
  <c r="G195" i="33"/>
  <c r="F195" i="33"/>
  <c r="N194" i="33"/>
  <c r="M194" i="33"/>
  <c r="G194" i="33"/>
  <c r="F194" i="33"/>
  <c r="N193" i="33"/>
  <c r="M193" i="33"/>
  <c r="G193" i="33"/>
  <c r="F193" i="33"/>
  <c r="N192" i="33"/>
  <c r="M192" i="33"/>
  <c r="G192" i="33"/>
  <c r="F192" i="33"/>
  <c r="N191" i="33"/>
  <c r="M191" i="33"/>
  <c r="G191" i="33"/>
  <c r="F191" i="33"/>
  <c r="N190" i="33"/>
  <c r="M190" i="33"/>
  <c r="G190" i="33"/>
  <c r="F190" i="33"/>
  <c r="N189" i="33"/>
  <c r="M189" i="33"/>
  <c r="G189" i="33"/>
  <c r="F189" i="33"/>
  <c r="N188" i="33"/>
  <c r="M188" i="33"/>
  <c r="G188" i="33"/>
  <c r="F188" i="33"/>
  <c r="N187" i="33"/>
  <c r="M187" i="33"/>
  <c r="G187" i="33"/>
  <c r="F187" i="33"/>
  <c r="N186" i="33"/>
  <c r="M186" i="33"/>
  <c r="G186" i="33"/>
  <c r="F186" i="33"/>
  <c r="N185" i="33"/>
  <c r="M185" i="33"/>
  <c r="G185" i="33"/>
  <c r="F185" i="33"/>
  <c r="N184" i="33"/>
  <c r="M184" i="33"/>
  <c r="G184" i="33"/>
  <c r="F184" i="33"/>
  <c r="N183" i="33"/>
  <c r="M183" i="33"/>
  <c r="G183" i="33"/>
  <c r="F183" i="33"/>
  <c r="N182" i="33"/>
  <c r="M182" i="33"/>
  <c r="G182" i="33"/>
  <c r="F182" i="33"/>
  <c r="N181" i="33"/>
  <c r="M181" i="33"/>
  <c r="G181" i="33"/>
  <c r="F181" i="33"/>
  <c r="N180" i="33"/>
  <c r="M180" i="33"/>
  <c r="G180" i="33"/>
  <c r="F180" i="33"/>
  <c r="N179" i="33"/>
  <c r="M179" i="33"/>
  <c r="G179" i="33"/>
  <c r="F179" i="33"/>
  <c r="N178" i="33"/>
  <c r="M178" i="33"/>
  <c r="G178" i="33"/>
  <c r="F178" i="33"/>
  <c r="N177" i="33"/>
  <c r="M177" i="33"/>
  <c r="G177" i="33"/>
  <c r="F177" i="33"/>
  <c r="N176" i="33"/>
  <c r="M176" i="33"/>
  <c r="G176" i="33"/>
  <c r="F176" i="33"/>
  <c r="N175" i="33"/>
  <c r="M175" i="33"/>
  <c r="G175" i="33"/>
  <c r="F175" i="33"/>
  <c r="N174" i="33"/>
  <c r="M174" i="33"/>
  <c r="G174" i="33"/>
  <c r="F174" i="33"/>
  <c r="N173" i="33"/>
  <c r="M173" i="33"/>
  <c r="G173" i="33"/>
  <c r="F173" i="33"/>
  <c r="N172" i="33"/>
  <c r="M172" i="33"/>
  <c r="G172" i="33"/>
  <c r="F172" i="33"/>
  <c r="N171" i="33"/>
  <c r="M171" i="33"/>
  <c r="G171" i="33"/>
  <c r="F171" i="33"/>
  <c r="N170" i="33"/>
  <c r="M170" i="33"/>
  <c r="G170" i="33"/>
  <c r="F170" i="33"/>
  <c r="N169" i="33"/>
  <c r="M169" i="33"/>
  <c r="G169" i="33"/>
  <c r="F169" i="33"/>
  <c r="N168" i="33"/>
  <c r="M168" i="33"/>
  <c r="G168" i="33"/>
  <c r="F168" i="33"/>
  <c r="N167" i="33"/>
  <c r="M167" i="33"/>
  <c r="G167" i="33"/>
  <c r="F167" i="33"/>
  <c r="N166" i="33"/>
  <c r="M166" i="33"/>
  <c r="G166" i="33"/>
  <c r="F166" i="33"/>
  <c r="N165" i="33"/>
  <c r="M165" i="33"/>
  <c r="G165" i="33"/>
  <c r="F165" i="33"/>
  <c r="N164" i="33"/>
  <c r="M164" i="33"/>
  <c r="G164" i="33"/>
  <c r="F164" i="33"/>
  <c r="N163" i="33"/>
  <c r="M163" i="33"/>
  <c r="G163" i="33"/>
  <c r="F163" i="33"/>
  <c r="N162" i="33"/>
  <c r="M162" i="33"/>
  <c r="G162" i="33"/>
  <c r="F162" i="33"/>
  <c r="N161" i="33"/>
  <c r="M161" i="33"/>
  <c r="G161" i="33"/>
  <c r="F161" i="33"/>
  <c r="N160" i="33"/>
  <c r="M160" i="33"/>
  <c r="G160" i="33"/>
  <c r="F160" i="33"/>
  <c r="N159" i="33"/>
  <c r="M159" i="33"/>
  <c r="G159" i="33"/>
  <c r="F159" i="33"/>
  <c r="N158" i="33"/>
  <c r="M158" i="33"/>
  <c r="G158" i="33"/>
  <c r="F158" i="33"/>
  <c r="N157" i="33"/>
  <c r="M157" i="33"/>
  <c r="G157" i="33"/>
  <c r="F157" i="33"/>
  <c r="N156" i="33"/>
  <c r="M156" i="33"/>
  <c r="G156" i="33"/>
  <c r="F156" i="33"/>
  <c r="N155" i="33"/>
  <c r="M155" i="33"/>
  <c r="G155" i="33"/>
  <c r="F155" i="33"/>
  <c r="N154" i="33"/>
  <c r="M154" i="33"/>
  <c r="G154" i="33"/>
  <c r="F154" i="33"/>
  <c r="N153" i="33"/>
  <c r="M153" i="33"/>
  <c r="G153" i="33"/>
  <c r="F153" i="33"/>
  <c r="N152" i="33"/>
  <c r="M152" i="33"/>
  <c r="G152" i="33"/>
  <c r="F152" i="33"/>
  <c r="N151" i="33"/>
  <c r="M151" i="33"/>
  <c r="G151" i="33"/>
  <c r="F151" i="33"/>
  <c r="N150" i="33"/>
  <c r="M150" i="33"/>
  <c r="G150" i="33"/>
  <c r="F150" i="33"/>
  <c r="N149" i="33"/>
  <c r="M149" i="33"/>
  <c r="G149" i="33"/>
  <c r="F149" i="33"/>
  <c r="N148" i="33"/>
  <c r="M148" i="33"/>
  <c r="G148" i="33"/>
  <c r="F148" i="33"/>
  <c r="N147" i="33"/>
  <c r="M147" i="33"/>
  <c r="G147" i="33"/>
  <c r="F147" i="33"/>
  <c r="N146" i="33"/>
  <c r="M146" i="33"/>
  <c r="G146" i="33"/>
  <c r="F146" i="33"/>
  <c r="N145" i="33"/>
  <c r="M145" i="33"/>
  <c r="G145" i="33"/>
  <c r="F145" i="33"/>
  <c r="N144" i="33"/>
  <c r="M144" i="33"/>
  <c r="G144" i="33"/>
  <c r="F144" i="33"/>
  <c r="N143" i="33"/>
  <c r="M143" i="33"/>
  <c r="G143" i="33"/>
  <c r="F143" i="33"/>
  <c r="N142" i="33"/>
  <c r="M142" i="33"/>
  <c r="G142" i="33"/>
  <c r="F142" i="33"/>
  <c r="N141" i="33"/>
  <c r="M141" i="33"/>
  <c r="G141" i="33"/>
  <c r="F141" i="33"/>
  <c r="N140" i="33"/>
  <c r="M140" i="33"/>
  <c r="G140" i="33"/>
  <c r="F140" i="33"/>
  <c r="N139" i="33"/>
  <c r="M139" i="33"/>
  <c r="G139" i="33"/>
  <c r="F139" i="33"/>
  <c r="N138" i="33"/>
  <c r="M138" i="33"/>
  <c r="G138" i="33"/>
  <c r="F138" i="33"/>
  <c r="N137" i="33"/>
  <c r="M137" i="33"/>
  <c r="G137" i="33"/>
  <c r="F137" i="33"/>
  <c r="N136" i="33"/>
  <c r="M136" i="33"/>
  <c r="G136" i="33"/>
  <c r="F136" i="33"/>
  <c r="N135" i="33"/>
  <c r="M135" i="33"/>
  <c r="G135" i="33"/>
  <c r="F135" i="33"/>
  <c r="N134" i="33"/>
  <c r="M134" i="33"/>
  <c r="G134" i="33"/>
  <c r="F134" i="33"/>
  <c r="N133" i="33"/>
  <c r="M133" i="33"/>
  <c r="G133" i="33"/>
  <c r="F133" i="33"/>
  <c r="N132" i="33"/>
  <c r="M132" i="33"/>
  <c r="G132" i="33"/>
  <c r="F132" i="33"/>
  <c r="N131" i="33"/>
  <c r="M131" i="33"/>
  <c r="G131" i="33"/>
  <c r="F131" i="33"/>
  <c r="N130" i="33"/>
  <c r="M130" i="33"/>
  <c r="G130" i="33"/>
  <c r="F130" i="33"/>
  <c r="N129" i="33"/>
  <c r="M129" i="33"/>
  <c r="G129" i="33"/>
  <c r="F129" i="33"/>
  <c r="N128" i="33"/>
  <c r="M128" i="33"/>
  <c r="G128" i="33"/>
  <c r="F128" i="33"/>
  <c r="N127" i="33"/>
  <c r="M127" i="33"/>
  <c r="G127" i="33"/>
  <c r="F127" i="33"/>
  <c r="N126" i="33"/>
  <c r="M126" i="33"/>
  <c r="G126" i="33"/>
  <c r="F126" i="33"/>
  <c r="N125" i="33"/>
  <c r="M125" i="33"/>
  <c r="G125" i="33"/>
  <c r="F125" i="33"/>
  <c r="N124" i="33"/>
  <c r="M124" i="33"/>
  <c r="G124" i="33"/>
  <c r="F124" i="33"/>
  <c r="N123" i="33"/>
  <c r="M123" i="33"/>
  <c r="G123" i="33"/>
  <c r="F123" i="33"/>
  <c r="N122" i="33"/>
  <c r="M122" i="33"/>
  <c r="G122" i="33"/>
  <c r="F122" i="33"/>
  <c r="N121" i="33"/>
  <c r="M121" i="33"/>
  <c r="G121" i="33"/>
  <c r="F121" i="33"/>
  <c r="N120" i="33"/>
  <c r="M120" i="33"/>
  <c r="G120" i="33"/>
  <c r="F120" i="33"/>
  <c r="N119" i="33"/>
  <c r="M119" i="33"/>
  <c r="G119" i="33"/>
  <c r="F119" i="33"/>
  <c r="N118" i="33"/>
  <c r="M118" i="33"/>
  <c r="G118" i="33"/>
  <c r="F118" i="33"/>
  <c r="N117" i="33"/>
  <c r="M117" i="33"/>
  <c r="G117" i="33"/>
  <c r="F117" i="33"/>
  <c r="N116" i="33"/>
  <c r="M116" i="33"/>
  <c r="G116" i="33"/>
  <c r="F116" i="33"/>
  <c r="N115" i="33"/>
  <c r="M115" i="33"/>
  <c r="G115" i="33"/>
  <c r="F115" i="33"/>
  <c r="N114" i="33"/>
  <c r="M114" i="33"/>
  <c r="G114" i="33"/>
  <c r="F114" i="33"/>
  <c r="N113" i="33"/>
  <c r="M113" i="33"/>
  <c r="G113" i="33"/>
  <c r="F113" i="33"/>
  <c r="N112" i="33"/>
  <c r="M112" i="33"/>
  <c r="G112" i="33"/>
  <c r="F112" i="33"/>
  <c r="N111" i="33"/>
  <c r="M111" i="33"/>
  <c r="G111" i="33"/>
  <c r="F111" i="33"/>
  <c r="N110" i="33"/>
  <c r="M110" i="33"/>
  <c r="G110" i="33"/>
  <c r="F110" i="33"/>
  <c r="N109" i="33"/>
  <c r="M109" i="33"/>
  <c r="G109" i="33"/>
  <c r="F109" i="33"/>
  <c r="N108" i="33"/>
  <c r="M108" i="33"/>
  <c r="G108" i="33"/>
  <c r="F108" i="33"/>
  <c r="N107" i="33"/>
  <c r="M107" i="33"/>
  <c r="G107" i="33"/>
  <c r="F107" i="33"/>
  <c r="N106" i="33"/>
  <c r="M106" i="33"/>
  <c r="G106" i="33"/>
  <c r="F106" i="33"/>
  <c r="N105" i="33"/>
  <c r="M105" i="33"/>
  <c r="G105" i="33"/>
  <c r="F105" i="33"/>
  <c r="N104" i="33"/>
  <c r="M104" i="33"/>
  <c r="G104" i="33"/>
  <c r="F104" i="33"/>
  <c r="N103" i="33"/>
  <c r="M103" i="33"/>
  <c r="G103" i="33"/>
  <c r="F103" i="33"/>
  <c r="N102" i="33"/>
  <c r="M102" i="33"/>
  <c r="G102" i="33"/>
  <c r="F102" i="33"/>
  <c r="N101" i="33"/>
  <c r="M101" i="33"/>
  <c r="G101" i="33"/>
  <c r="F101" i="33"/>
  <c r="N100" i="33"/>
  <c r="M100" i="33"/>
  <c r="G100" i="33"/>
  <c r="F100" i="33"/>
  <c r="N99" i="33"/>
  <c r="M99" i="33"/>
  <c r="G99" i="33"/>
  <c r="F99" i="33"/>
  <c r="N98" i="33"/>
  <c r="M98" i="33"/>
  <c r="G98" i="33"/>
  <c r="F98" i="33"/>
  <c r="N97" i="33"/>
  <c r="M97" i="33"/>
  <c r="G97" i="33"/>
  <c r="F97" i="33"/>
  <c r="N96" i="33"/>
  <c r="M96" i="33"/>
  <c r="G96" i="33"/>
  <c r="F96" i="33"/>
  <c r="N95" i="33"/>
  <c r="M95" i="33"/>
  <c r="G95" i="33"/>
  <c r="F95" i="33"/>
  <c r="N94" i="33"/>
  <c r="M94" i="33"/>
  <c r="G94" i="33"/>
  <c r="F94" i="33"/>
  <c r="N93" i="33"/>
  <c r="M93" i="33"/>
  <c r="G93" i="33"/>
  <c r="F93" i="33"/>
  <c r="N92" i="33"/>
  <c r="M92" i="33"/>
  <c r="G92" i="33"/>
  <c r="F92" i="33"/>
  <c r="N91" i="33"/>
  <c r="M91" i="33"/>
  <c r="G91" i="33"/>
  <c r="F91" i="33"/>
  <c r="N90" i="33"/>
  <c r="M90" i="33"/>
  <c r="G90" i="33"/>
  <c r="F90" i="33"/>
  <c r="N89" i="33"/>
  <c r="M89" i="33"/>
  <c r="G89" i="33"/>
  <c r="F89" i="33"/>
  <c r="N88" i="33"/>
  <c r="M88" i="33"/>
  <c r="G88" i="33"/>
  <c r="F88" i="33"/>
  <c r="N87" i="33"/>
  <c r="M87" i="33"/>
  <c r="G87" i="33"/>
  <c r="F87" i="33"/>
  <c r="N86" i="33"/>
  <c r="M86" i="33"/>
  <c r="G86" i="33"/>
  <c r="F86" i="33"/>
  <c r="N85" i="33"/>
  <c r="M85" i="33"/>
  <c r="G85" i="33"/>
  <c r="F85" i="33"/>
  <c r="N84" i="33"/>
  <c r="M84" i="33"/>
  <c r="G84" i="33"/>
  <c r="F84" i="33"/>
  <c r="N83" i="33"/>
  <c r="M83" i="33"/>
  <c r="G83" i="33"/>
  <c r="F83" i="33"/>
  <c r="N82" i="33"/>
  <c r="M82" i="33"/>
  <c r="G82" i="33"/>
  <c r="F82" i="33"/>
  <c r="N81" i="33"/>
  <c r="M81" i="33"/>
  <c r="G81" i="33"/>
  <c r="F81" i="33"/>
  <c r="N80" i="33"/>
  <c r="M80" i="33"/>
  <c r="G80" i="33"/>
  <c r="F80" i="33"/>
  <c r="N79" i="33"/>
  <c r="M79" i="33"/>
  <c r="G79" i="33"/>
  <c r="F79" i="33"/>
  <c r="N78" i="33"/>
  <c r="M78" i="33"/>
  <c r="G78" i="33"/>
  <c r="F78" i="33"/>
  <c r="N77" i="33"/>
  <c r="M77" i="33"/>
  <c r="G77" i="33"/>
  <c r="F77" i="33"/>
  <c r="N76" i="33"/>
  <c r="M76" i="33"/>
  <c r="G76" i="33"/>
  <c r="F76" i="33"/>
  <c r="N75" i="33"/>
  <c r="M75" i="33"/>
  <c r="G75" i="33"/>
  <c r="F75" i="33"/>
  <c r="N74" i="33"/>
  <c r="M74" i="33"/>
  <c r="G74" i="33"/>
  <c r="F74" i="33"/>
  <c r="N73" i="33"/>
  <c r="M73" i="33"/>
  <c r="G73" i="33"/>
  <c r="F73" i="33"/>
  <c r="N72" i="33"/>
  <c r="M72" i="33"/>
  <c r="G72" i="33"/>
  <c r="F72" i="33"/>
  <c r="N71" i="33"/>
  <c r="M71" i="33"/>
  <c r="G71" i="33"/>
  <c r="F71" i="33"/>
  <c r="N70" i="33"/>
  <c r="M70" i="33"/>
  <c r="G70" i="33"/>
  <c r="F70" i="33"/>
  <c r="N69" i="33"/>
  <c r="M69" i="33"/>
  <c r="G69" i="33"/>
  <c r="F69" i="33"/>
  <c r="N68" i="33"/>
  <c r="M68" i="33"/>
  <c r="G68" i="33"/>
  <c r="F68" i="33"/>
  <c r="N67" i="33"/>
  <c r="M67" i="33"/>
  <c r="G67" i="33"/>
  <c r="F67" i="33"/>
  <c r="N66" i="33"/>
  <c r="M66" i="33"/>
  <c r="G66" i="33"/>
  <c r="F66" i="33"/>
  <c r="N65" i="33"/>
  <c r="M65" i="33"/>
  <c r="G65" i="33"/>
  <c r="F65" i="33"/>
  <c r="N64" i="33"/>
  <c r="M64" i="33"/>
  <c r="G64" i="33"/>
  <c r="F64" i="33"/>
  <c r="N63" i="33"/>
  <c r="M63" i="33"/>
  <c r="G63" i="33"/>
  <c r="F63" i="33"/>
  <c r="N62" i="33"/>
  <c r="M62" i="33"/>
  <c r="G62" i="33"/>
  <c r="F62" i="33"/>
  <c r="N61" i="33"/>
  <c r="M61" i="33"/>
  <c r="G61" i="33"/>
  <c r="F61" i="33"/>
  <c r="N60" i="33"/>
  <c r="M60" i="33"/>
  <c r="G60" i="33"/>
  <c r="F60" i="33"/>
  <c r="N59" i="33"/>
  <c r="M59" i="33"/>
  <c r="G59" i="33"/>
  <c r="F59" i="33"/>
  <c r="N58" i="33"/>
  <c r="M58" i="33"/>
  <c r="G58" i="33"/>
  <c r="F58" i="33"/>
  <c r="N57" i="33"/>
  <c r="M57" i="33"/>
  <c r="G57" i="33"/>
  <c r="F57" i="33"/>
  <c r="N56" i="33"/>
  <c r="M56" i="33"/>
  <c r="G56" i="33"/>
  <c r="F56" i="33"/>
  <c r="N55" i="33"/>
  <c r="M55" i="33"/>
  <c r="G55" i="33"/>
  <c r="F55" i="33"/>
  <c r="N54" i="33"/>
  <c r="M54" i="33"/>
  <c r="G54" i="33"/>
  <c r="F54" i="33"/>
  <c r="N53" i="33"/>
  <c r="M53" i="33"/>
  <c r="G53" i="33"/>
  <c r="F53" i="33"/>
  <c r="N52" i="33"/>
  <c r="M52" i="33"/>
  <c r="G52" i="33"/>
  <c r="F52" i="33"/>
  <c r="N51" i="33"/>
  <c r="M51" i="33"/>
  <c r="G51" i="33"/>
  <c r="F51" i="33"/>
  <c r="N50" i="33"/>
  <c r="M50" i="33"/>
  <c r="G50" i="33"/>
  <c r="F50" i="33"/>
  <c r="N49" i="33"/>
  <c r="M49" i="33"/>
  <c r="G49" i="33"/>
  <c r="F49" i="33"/>
  <c r="N48" i="33"/>
  <c r="M48" i="33"/>
  <c r="G48" i="33"/>
  <c r="F48" i="33"/>
  <c r="N47" i="33"/>
  <c r="M47" i="33"/>
  <c r="G47" i="33"/>
  <c r="F47" i="33"/>
  <c r="N46" i="33"/>
  <c r="M46" i="33"/>
  <c r="G46" i="33"/>
  <c r="F46" i="33"/>
  <c r="N45" i="33"/>
  <c r="M45" i="33"/>
  <c r="G45" i="33"/>
  <c r="F45" i="33"/>
  <c r="N44" i="33"/>
  <c r="M44" i="33"/>
  <c r="G44" i="33"/>
  <c r="F44" i="33"/>
  <c r="N43" i="33"/>
  <c r="M43" i="33"/>
  <c r="G43" i="33"/>
  <c r="F43" i="33"/>
  <c r="N42" i="33"/>
  <c r="M42" i="33"/>
  <c r="G42" i="33"/>
  <c r="F42" i="33"/>
  <c r="N41" i="33"/>
  <c r="M41" i="33"/>
  <c r="G41" i="33"/>
  <c r="F41" i="33"/>
  <c r="N40" i="33"/>
  <c r="M40" i="33"/>
  <c r="G40" i="33"/>
  <c r="F40" i="33"/>
  <c r="N39" i="33"/>
  <c r="M39" i="33"/>
  <c r="G39" i="33"/>
  <c r="F39" i="33"/>
  <c r="N38" i="33"/>
  <c r="M38" i="33"/>
  <c r="G38" i="33"/>
  <c r="F38" i="33"/>
  <c r="N37" i="33"/>
  <c r="M37" i="33"/>
  <c r="G37" i="33"/>
  <c r="F37" i="33"/>
  <c r="N36" i="33"/>
  <c r="M36" i="33"/>
  <c r="G36" i="33"/>
  <c r="F36" i="33"/>
  <c r="N35" i="33"/>
  <c r="M35" i="33"/>
  <c r="G35" i="33"/>
  <c r="F35" i="33"/>
  <c r="N34" i="33"/>
  <c r="M34" i="33"/>
  <c r="G34" i="33"/>
  <c r="F34" i="33"/>
  <c r="N33" i="33"/>
  <c r="M33" i="33"/>
  <c r="G33" i="33"/>
  <c r="F33" i="33"/>
  <c r="N32" i="33"/>
  <c r="M32" i="33"/>
  <c r="G32" i="33"/>
  <c r="F32" i="33"/>
  <c r="N31" i="33"/>
  <c r="M31" i="33"/>
  <c r="G31" i="33"/>
  <c r="F31" i="33"/>
  <c r="N30" i="33"/>
  <c r="M30" i="33"/>
  <c r="G30" i="33"/>
  <c r="F30" i="33"/>
  <c r="N29" i="33"/>
  <c r="M29" i="33"/>
  <c r="G29" i="33"/>
  <c r="F29" i="33"/>
  <c r="N28" i="33"/>
  <c r="M28" i="33"/>
  <c r="G28" i="33"/>
  <c r="F28" i="33"/>
  <c r="N27" i="33"/>
  <c r="M27" i="33"/>
  <c r="G27" i="33"/>
  <c r="F27" i="33"/>
  <c r="N26" i="33"/>
  <c r="M26" i="33"/>
  <c r="G26" i="33"/>
  <c r="F26" i="33"/>
  <c r="N25" i="33"/>
  <c r="M25" i="33"/>
  <c r="G25" i="33"/>
  <c r="F25" i="33"/>
  <c r="N24" i="33"/>
  <c r="M24" i="33"/>
  <c r="G24" i="33"/>
  <c r="F24" i="33"/>
  <c r="N23" i="33"/>
  <c r="M23" i="33"/>
  <c r="G23" i="33"/>
  <c r="F23" i="33"/>
  <c r="N22" i="33"/>
  <c r="M22" i="33"/>
  <c r="G22" i="33"/>
  <c r="F22" i="33"/>
  <c r="N21" i="33"/>
  <c r="M21" i="33"/>
  <c r="G21" i="33"/>
  <c r="F21" i="33"/>
  <c r="N20" i="33"/>
  <c r="M20" i="33"/>
  <c r="G20" i="33"/>
  <c r="F20" i="33"/>
  <c r="N19" i="33"/>
  <c r="M19" i="33"/>
  <c r="G19" i="33"/>
  <c r="F19" i="33"/>
  <c r="N18" i="33"/>
  <c r="M18" i="33"/>
  <c r="G18" i="33"/>
  <c r="F18" i="33"/>
  <c r="N17" i="33"/>
  <c r="M17" i="33"/>
  <c r="G17" i="33"/>
  <c r="F17" i="33"/>
  <c r="N16" i="33"/>
  <c r="M16" i="33"/>
  <c r="G16" i="33"/>
  <c r="F16" i="33"/>
  <c r="N15" i="33"/>
  <c r="M15" i="33"/>
  <c r="G15" i="33"/>
  <c r="F15" i="33"/>
  <c r="N14" i="33"/>
  <c r="M14" i="33"/>
  <c r="G14" i="33"/>
  <c r="F14" i="33"/>
  <c r="N13" i="33"/>
  <c r="M13" i="33"/>
  <c r="G13" i="33"/>
  <c r="F13" i="33"/>
  <c r="N12" i="33"/>
  <c r="M12" i="33"/>
  <c r="G12" i="33"/>
  <c r="F12" i="33"/>
  <c r="N11" i="33"/>
  <c r="M11" i="33"/>
  <c r="G11" i="33"/>
  <c r="F11" i="33"/>
  <c r="N10" i="33"/>
  <c r="M10" i="33"/>
  <c r="G10" i="33"/>
  <c r="F10" i="33"/>
  <c r="N9" i="33"/>
  <c r="M9" i="33"/>
  <c r="G9" i="33"/>
  <c r="F9" i="33"/>
  <c r="N8" i="33"/>
  <c r="M8" i="33"/>
  <c r="G8" i="33"/>
  <c r="F8" i="33"/>
  <c r="N7" i="33"/>
  <c r="M7" i="33"/>
  <c r="G7" i="33"/>
  <c r="F7" i="33"/>
  <c r="N5" i="33"/>
  <c r="M5" i="33"/>
  <c r="G5" i="33"/>
  <c r="F5" i="33"/>
  <c r="N224" i="26"/>
  <c r="M224" i="26"/>
  <c r="G224" i="26"/>
  <c r="F224" i="26"/>
  <c r="N223" i="26"/>
  <c r="M223" i="26"/>
  <c r="G223" i="26"/>
  <c r="F223" i="26"/>
  <c r="N222" i="26"/>
  <c r="M222" i="26"/>
  <c r="G222" i="26"/>
  <c r="F222" i="26"/>
  <c r="N221" i="26"/>
  <c r="M221" i="26"/>
  <c r="G221" i="26"/>
  <c r="F221" i="26"/>
  <c r="N220" i="26"/>
  <c r="M220" i="26"/>
  <c r="G220" i="26"/>
  <c r="F220" i="26"/>
  <c r="N219" i="26"/>
  <c r="M219" i="26"/>
  <c r="G219" i="26"/>
  <c r="F219" i="26"/>
  <c r="N218" i="26"/>
  <c r="M218" i="26"/>
  <c r="G218" i="26"/>
  <c r="F218" i="26"/>
  <c r="N217" i="26"/>
  <c r="M217" i="26"/>
  <c r="G217" i="26"/>
  <c r="F217" i="26"/>
  <c r="N216" i="26"/>
  <c r="M216" i="26"/>
  <c r="G216" i="26"/>
  <c r="F216" i="26"/>
  <c r="N215" i="26"/>
  <c r="M215" i="26"/>
  <c r="G215" i="26"/>
  <c r="F215" i="26"/>
  <c r="N214" i="26"/>
  <c r="M214" i="26"/>
  <c r="G214" i="26"/>
  <c r="F214" i="26"/>
  <c r="N213" i="26"/>
  <c r="M213" i="26"/>
  <c r="G213" i="26"/>
  <c r="F213" i="26"/>
  <c r="N212" i="26"/>
  <c r="M212" i="26"/>
  <c r="G212" i="26"/>
  <c r="F212" i="26"/>
  <c r="N211" i="26"/>
  <c r="M211" i="26"/>
  <c r="G211" i="26"/>
  <c r="F211" i="26"/>
  <c r="N210" i="26"/>
  <c r="M210" i="26"/>
  <c r="G210" i="26"/>
  <c r="F210" i="26"/>
  <c r="N209" i="26"/>
  <c r="M209" i="26"/>
  <c r="G209" i="26"/>
  <c r="F209" i="26"/>
  <c r="N208" i="26"/>
  <c r="M208" i="26"/>
  <c r="G208" i="26"/>
  <c r="F208" i="26"/>
  <c r="N207" i="26"/>
  <c r="M207" i="26"/>
  <c r="G207" i="26"/>
  <c r="F207" i="26"/>
  <c r="N206" i="26"/>
  <c r="M206" i="26"/>
  <c r="G206" i="26"/>
  <c r="F206" i="26"/>
  <c r="N205" i="26"/>
  <c r="M205" i="26"/>
  <c r="G205" i="26"/>
  <c r="F205" i="26"/>
  <c r="N204" i="26"/>
  <c r="M204" i="26"/>
  <c r="G204" i="26"/>
  <c r="F204" i="26"/>
  <c r="N203" i="26"/>
  <c r="M203" i="26"/>
  <c r="G203" i="26"/>
  <c r="F203" i="26"/>
  <c r="N202" i="26"/>
  <c r="M202" i="26"/>
  <c r="G202" i="26"/>
  <c r="F202" i="26"/>
  <c r="N201" i="26"/>
  <c r="M201" i="26"/>
  <c r="G201" i="26"/>
  <c r="F201" i="26"/>
  <c r="N200" i="26"/>
  <c r="M200" i="26"/>
  <c r="G200" i="26"/>
  <c r="F200" i="26"/>
  <c r="N199" i="26"/>
  <c r="M199" i="26"/>
  <c r="G199" i="26"/>
  <c r="F199" i="26"/>
  <c r="N198" i="26"/>
  <c r="M198" i="26"/>
  <c r="G198" i="26"/>
  <c r="F198" i="26"/>
  <c r="N197" i="26"/>
  <c r="M197" i="26"/>
  <c r="G197" i="26"/>
  <c r="F197" i="26"/>
  <c r="N196" i="26"/>
  <c r="M196" i="26"/>
  <c r="G196" i="26"/>
  <c r="F196" i="26"/>
  <c r="N195" i="26"/>
  <c r="M195" i="26"/>
  <c r="G195" i="26"/>
  <c r="F195" i="26"/>
  <c r="N194" i="26"/>
  <c r="M194" i="26"/>
  <c r="G194" i="26"/>
  <c r="F194" i="26"/>
  <c r="N193" i="26"/>
  <c r="M193" i="26"/>
  <c r="G193" i="26"/>
  <c r="F193" i="26"/>
  <c r="N192" i="26"/>
  <c r="M192" i="26"/>
  <c r="G192" i="26"/>
  <c r="F192" i="26"/>
  <c r="N191" i="26"/>
  <c r="M191" i="26"/>
  <c r="G191" i="26"/>
  <c r="F191" i="26"/>
  <c r="N190" i="26"/>
  <c r="M190" i="26"/>
  <c r="G190" i="26"/>
  <c r="F190" i="26"/>
  <c r="N189" i="26"/>
  <c r="M189" i="26"/>
  <c r="G189" i="26"/>
  <c r="F189" i="26"/>
  <c r="N188" i="26"/>
  <c r="M188" i="26"/>
  <c r="G188" i="26"/>
  <c r="F188" i="26"/>
  <c r="N187" i="26"/>
  <c r="M187" i="26"/>
  <c r="G187" i="26"/>
  <c r="F187" i="26"/>
  <c r="N186" i="26"/>
  <c r="M186" i="26"/>
  <c r="G186" i="26"/>
  <c r="F186" i="26"/>
  <c r="N185" i="26"/>
  <c r="M185" i="26"/>
  <c r="G185" i="26"/>
  <c r="F185" i="26"/>
  <c r="N184" i="26"/>
  <c r="M184" i="26"/>
  <c r="G184" i="26"/>
  <c r="F184" i="26"/>
  <c r="N183" i="26"/>
  <c r="M183" i="26"/>
  <c r="G183" i="26"/>
  <c r="F183" i="26"/>
  <c r="N182" i="26"/>
  <c r="M182" i="26"/>
  <c r="G182" i="26"/>
  <c r="F182" i="26"/>
  <c r="N181" i="26"/>
  <c r="M181" i="26"/>
  <c r="G181" i="26"/>
  <c r="F181" i="26"/>
  <c r="N180" i="26"/>
  <c r="M180" i="26"/>
  <c r="G180" i="26"/>
  <c r="F180" i="26"/>
  <c r="N179" i="26"/>
  <c r="M179" i="26"/>
  <c r="G179" i="26"/>
  <c r="F179" i="26"/>
  <c r="N178" i="26"/>
  <c r="M178" i="26"/>
  <c r="G178" i="26"/>
  <c r="F178" i="26"/>
  <c r="N177" i="26"/>
  <c r="M177" i="26"/>
  <c r="G177" i="26"/>
  <c r="F177" i="26"/>
  <c r="N176" i="26"/>
  <c r="M176" i="26"/>
  <c r="G176" i="26"/>
  <c r="F176" i="26"/>
  <c r="N175" i="26"/>
  <c r="M175" i="26"/>
  <c r="G175" i="26"/>
  <c r="F175" i="26"/>
  <c r="N174" i="26"/>
  <c r="M174" i="26"/>
  <c r="G174" i="26"/>
  <c r="F174" i="26"/>
  <c r="N173" i="26"/>
  <c r="M173" i="26"/>
  <c r="G173" i="26"/>
  <c r="F173" i="26"/>
  <c r="N172" i="26"/>
  <c r="M172" i="26"/>
  <c r="G172" i="26"/>
  <c r="F172" i="26"/>
  <c r="N171" i="26"/>
  <c r="M171" i="26"/>
  <c r="G171" i="26"/>
  <c r="F171" i="26"/>
  <c r="N170" i="26"/>
  <c r="M170" i="26"/>
  <c r="G170" i="26"/>
  <c r="F170" i="26"/>
  <c r="N169" i="26"/>
  <c r="M169" i="26"/>
  <c r="G169" i="26"/>
  <c r="F169" i="26"/>
  <c r="N168" i="26"/>
  <c r="M168" i="26"/>
  <c r="G168" i="26"/>
  <c r="F168" i="26"/>
  <c r="N167" i="26"/>
  <c r="M167" i="26"/>
  <c r="G167" i="26"/>
  <c r="F167" i="26"/>
  <c r="N166" i="26"/>
  <c r="M166" i="26"/>
  <c r="G166" i="26"/>
  <c r="F166" i="26"/>
  <c r="N165" i="26"/>
  <c r="M165" i="26"/>
  <c r="G165" i="26"/>
  <c r="F165" i="26"/>
  <c r="N164" i="26"/>
  <c r="M164" i="26"/>
  <c r="G164" i="26"/>
  <c r="F164" i="26"/>
  <c r="N163" i="26"/>
  <c r="M163" i="26"/>
  <c r="G163" i="26"/>
  <c r="F163" i="26"/>
  <c r="N162" i="26"/>
  <c r="M162" i="26"/>
  <c r="G162" i="26"/>
  <c r="F162" i="26"/>
  <c r="N161" i="26"/>
  <c r="M161" i="26"/>
  <c r="G161" i="26"/>
  <c r="F161" i="26"/>
  <c r="N160" i="26"/>
  <c r="M160" i="26"/>
  <c r="G160" i="26"/>
  <c r="F160" i="26"/>
  <c r="N159" i="26"/>
  <c r="M159" i="26"/>
  <c r="G159" i="26"/>
  <c r="F159" i="26"/>
  <c r="N158" i="26"/>
  <c r="M158" i="26"/>
  <c r="G158" i="26"/>
  <c r="F158" i="26"/>
  <c r="N157" i="26"/>
  <c r="M157" i="26"/>
  <c r="G157" i="26"/>
  <c r="F157" i="26"/>
  <c r="N156" i="26"/>
  <c r="M156" i="26"/>
  <c r="G156" i="26"/>
  <c r="F156" i="26"/>
  <c r="N155" i="26"/>
  <c r="M155" i="26"/>
  <c r="G155" i="26"/>
  <c r="F155" i="26"/>
  <c r="N154" i="26"/>
  <c r="M154" i="26"/>
  <c r="G154" i="26"/>
  <c r="F154" i="26"/>
  <c r="N153" i="26"/>
  <c r="M153" i="26"/>
  <c r="G153" i="26"/>
  <c r="F153" i="26"/>
  <c r="N152" i="26"/>
  <c r="M152" i="26"/>
  <c r="G152" i="26"/>
  <c r="F152" i="26"/>
  <c r="N151" i="26"/>
  <c r="M151" i="26"/>
  <c r="G151" i="26"/>
  <c r="F151" i="26"/>
  <c r="N150" i="26"/>
  <c r="M150" i="26"/>
  <c r="G150" i="26"/>
  <c r="F150" i="26"/>
  <c r="N149" i="26"/>
  <c r="M149" i="26"/>
  <c r="G149" i="26"/>
  <c r="F149" i="26"/>
  <c r="N148" i="26"/>
  <c r="M148" i="26"/>
  <c r="G148" i="26"/>
  <c r="F148" i="26"/>
  <c r="N147" i="26"/>
  <c r="M147" i="26"/>
  <c r="G147" i="26"/>
  <c r="F147" i="26"/>
  <c r="N146" i="26"/>
  <c r="M146" i="26"/>
  <c r="G146" i="26"/>
  <c r="F146" i="26"/>
  <c r="N145" i="26"/>
  <c r="M145" i="26"/>
  <c r="G145" i="26"/>
  <c r="F145" i="26"/>
  <c r="N144" i="26"/>
  <c r="M144" i="26"/>
  <c r="G144" i="26"/>
  <c r="F144" i="26"/>
  <c r="N143" i="26"/>
  <c r="M143" i="26"/>
  <c r="G143" i="26"/>
  <c r="F143" i="26"/>
  <c r="N142" i="26"/>
  <c r="M142" i="26"/>
  <c r="G142" i="26"/>
  <c r="F142" i="26"/>
  <c r="N141" i="26"/>
  <c r="M141" i="26"/>
  <c r="G141" i="26"/>
  <c r="F141" i="26"/>
  <c r="N140" i="26"/>
  <c r="M140" i="26"/>
  <c r="G140" i="26"/>
  <c r="F140" i="26"/>
  <c r="N139" i="26"/>
  <c r="M139" i="26"/>
  <c r="G139" i="26"/>
  <c r="F139" i="26"/>
  <c r="N138" i="26"/>
  <c r="M138" i="26"/>
  <c r="G138" i="26"/>
  <c r="F138" i="26"/>
  <c r="N137" i="26"/>
  <c r="M137" i="26"/>
  <c r="G137" i="26"/>
  <c r="F137" i="26"/>
  <c r="N136" i="26"/>
  <c r="M136" i="26"/>
  <c r="G136" i="26"/>
  <c r="F136" i="26"/>
  <c r="N135" i="26"/>
  <c r="M135" i="26"/>
  <c r="G135" i="26"/>
  <c r="F135" i="26"/>
  <c r="N134" i="26"/>
  <c r="M134" i="26"/>
  <c r="G134" i="26"/>
  <c r="F134" i="26"/>
  <c r="N133" i="26"/>
  <c r="M133" i="26"/>
  <c r="G133" i="26"/>
  <c r="F133" i="26"/>
  <c r="N132" i="26"/>
  <c r="M132" i="26"/>
  <c r="G132" i="26"/>
  <c r="F132" i="26"/>
  <c r="N131" i="26"/>
  <c r="M131" i="26"/>
  <c r="G131" i="26"/>
  <c r="F131" i="26"/>
  <c r="N130" i="26"/>
  <c r="M130" i="26"/>
  <c r="G130" i="26"/>
  <c r="F130" i="26"/>
  <c r="N129" i="26"/>
  <c r="M129" i="26"/>
  <c r="G129" i="26"/>
  <c r="F129" i="26"/>
  <c r="N128" i="26"/>
  <c r="M128" i="26"/>
  <c r="G128" i="26"/>
  <c r="F128" i="26"/>
  <c r="N127" i="26"/>
  <c r="M127" i="26"/>
  <c r="G127" i="26"/>
  <c r="F127" i="26"/>
  <c r="N126" i="26"/>
  <c r="M126" i="26"/>
  <c r="G126" i="26"/>
  <c r="F126" i="26"/>
  <c r="N125" i="26"/>
  <c r="M125" i="26"/>
  <c r="G125" i="26"/>
  <c r="F125" i="26"/>
  <c r="N124" i="26"/>
  <c r="M124" i="26"/>
  <c r="G124" i="26"/>
  <c r="F124" i="26"/>
  <c r="N123" i="26"/>
  <c r="M123" i="26"/>
  <c r="G123" i="26"/>
  <c r="F123" i="26"/>
  <c r="N122" i="26"/>
  <c r="M122" i="26"/>
  <c r="G122" i="26"/>
  <c r="F122" i="26"/>
  <c r="N121" i="26"/>
  <c r="M121" i="26"/>
  <c r="G121" i="26"/>
  <c r="F121" i="26"/>
  <c r="N120" i="26"/>
  <c r="M120" i="26"/>
  <c r="G120" i="26"/>
  <c r="F120" i="26"/>
  <c r="N119" i="26"/>
  <c r="M119" i="26"/>
  <c r="G119" i="26"/>
  <c r="F119" i="26"/>
  <c r="N118" i="26"/>
  <c r="M118" i="26"/>
  <c r="G118" i="26"/>
  <c r="F118" i="26"/>
  <c r="N117" i="26"/>
  <c r="M117" i="26"/>
  <c r="G117" i="26"/>
  <c r="F117" i="26"/>
  <c r="N116" i="26"/>
  <c r="M116" i="26"/>
  <c r="G116" i="26"/>
  <c r="F116" i="26"/>
  <c r="N115" i="26"/>
  <c r="M115" i="26"/>
  <c r="G115" i="26"/>
  <c r="F115" i="26"/>
  <c r="N114" i="26"/>
  <c r="M114" i="26"/>
  <c r="G114" i="26"/>
  <c r="F114" i="26"/>
  <c r="N113" i="26"/>
  <c r="M113" i="26"/>
  <c r="G113" i="26"/>
  <c r="F113" i="26"/>
  <c r="N112" i="26"/>
  <c r="M112" i="26"/>
  <c r="G112" i="26"/>
  <c r="F112" i="26"/>
  <c r="N111" i="26"/>
  <c r="M111" i="26"/>
  <c r="G111" i="26"/>
  <c r="F111" i="26"/>
  <c r="N110" i="26"/>
  <c r="M110" i="26"/>
  <c r="G110" i="26"/>
  <c r="F110" i="26"/>
  <c r="N109" i="26"/>
  <c r="M109" i="26"/>
  <c r="G109" i="26"/>
  <c r="F109" i="26"/>
  <c r="N108" i="26"/>
  <c r="M108" i="26"/>
  <c r="G108" i="26"/>
  <c r="F108" i="26"/>
  <c r="N107" i="26"/>
  <c r="M107" i="26"/>
  <c r="G107" i="26"/>
  <c r="F107" i="26"/>
  <c r="N106" i="26"/>
  <c r="M106" i="26"/>
  <c r="G106" i="26"/>
  <c r="F106" i="26"/>
  <c r="N105" i="26"/>
  <c r="M105" i="26"/>
  <c r="G105" i="26"/>
  <c r="F105" i="26"/>
  <c r="N104" i="26"/>
  <c r="M104" i="26"/>
  <c r="G104" i="26"/>
  <c r="F104" i="26"/>
  <c r="N103" i="26"/>
  <c r="M103" i="26"/>
  <c r="G103" i="26"/>
  <c r="F103" i="26"/>
  <c r="N102" i="26"/>
  <c r="M102" i="26"/>
  <c r="G102" i="26"/>
  <c r="F102" i="26"/>
  <c r="N101" i="26"/>
  <c r="M101" i="26"/>
  <c r="G101" i="26"/>
  <c r="F101" i="26"/>
  <c r="N100" i="26"/>
  <c r="M100" i="26"/>
  <c r="G100" i="26"/>
  <c r="F100" i="26"/>
  <c r="N99" i="26"/>
  <c r="M99" i="26"/>
  <c r="G99" i="26"/>
  <c r="F99" i="26"/>
  <c r="N98" i="26"/>
  <c r="M98" i="26"/>
  <c r="G98" i="26"/>
  <c r="F98" i="26"/>
  <c r="N97" i="26"/>
  <c r="M97" i="26"/>
  <c r="G97" i="26"/>
  <c r="F97" i="26"/>
  <c r="N96" i="26"/>
  <c r="M96" i="26"/>
  <c r="G96" i="26"/>
  <c r="F96" i="26"/>
  <c r="N95" i="26"/>
  <c r="M95" i="26"/>
  <c r="G95" i="26"/>
  <c r="F95" i="26"/>
  <c r="N94" i="26"/>
  <c r="M94" i="26"/>
  <c r="G94" i="26"/>
  <c r="F94" i="26"/>
  <c r="N93" i="26"/>
  <c r="M93" i="26"/>
  <c r="G93" i="26"/>
  <c r="F93" i="26"/>
  <c r="N92" i="26"/>
  <c r="M92" i="26"/>
  <c r="G92" i="26"/>
  <c r="F92" i="26"/>
  <c r="N91" i="26"/>
  <c r="M91" i="26"/>
  <c r="G91" i="26"/>
  <c r="F91" i="26"/>
  <c r="N90" i="26"/>
  <c r="M90" i="26"/>
  <c r="G90" i="26"/>
  <c r="F90" i="26"/>
  <c r="N89" i="26"/>
  <c r="M89" i="26"/>
  <c r="G89" i="26"/>
  <c r="F89" i="26"/>
  <c r="N88" i="26"/>
  <c r="M88" i="26"/>
  <c r="G88" i="26"/>
  <c r="F88" i="26"/>
  <c r="N87" i="26"/>
  <c r="M87" i="26"/>
  <c r="G87" i="26"/>
  <c r="F87" i="26"/>
  <c r="N86" i="26"/>
  <c r="M86" i="26"/>
  <c r="G86" i="26"/>
  <c r="F86" i="26"/>
  <c r="N85" i="26"/>
  <c r="M85" i="26"/>
  <c r="G85" i="26"/>
  <c r="F85" i="26"/>
  <c r="N84" i="26"/>
  <c r="M84" i="26"/>
  <c r="G84" i="26"/>
  <c r="F84" i="26"/>
  <c r="N83" i="26"/>
  <c r="M83" i="26"/>
  <c r="G83" i="26"/>
  <c r="F83" i="26"/>
  <c r="N82" i="26"/>
  <c r="M82" i="26"/>
  <c r="G82" i="26"/>
  <c r="F82" i="26"/>
  <c r="N81" i="26"/>
  <c r="M81" i="26"/>
  <c r="G81" i="26"/>
  <c r="F81" i="26"/>
  <c r="N80" i="26"/>
  <c r="M80" i="26"/>
  <c r="G80" i="26"/>
  <c r="F80" i="26"/>
  <c r="N79" i="26"/>
  <c r="M79" i="26"/>
  <c r="G79" i="26"/>
  <c r="F79" i="26"/>
  <c r="N78" i="26"/>
  <c r="M78" i="26"/>
  <c r="G78" i="26"/>
  <c r="F78" i="26"/>
  <c r="N77" i="26"/>
  <c r="M77" i="26"/>
  <c r="G77" i="26"/>
  <c r="F77" i="26"/>
  <c r="N76" i="26"/>
  <c r="M76" i="26"/>
  <c r="G76" i="26"/>
  <c r="F76" i="26"/>
  <c r="N75" i="26"/>
  <c r="M75" i="26"/>
  <c r="G75" i="26"/>
  <c r="F75" i="26"/>
  <c r="N74" i="26"/>
  <c r="M74" i="26"/>
  <c r="G74" i="26"/>
  <c r="F74" i="26"/>
  <c r="N73" i="26"/>
  <c r="M73" i="26"/>
  <c r="G73" i="26"/>
  <c r="F73" i="26"/>
  <c r="N72" i="26"/>
  <c r="M72" i="26"/>
  <c r="G72" i="26"/>
  <c r="F72" i="26"/>
  <c r="N71" i="26"/>
  <c r="M71" i="26"/>
  <c r="G71" i="26"/>
  <c r="F71" i="26"/>
  <c r="N70" i="26"/>
  <c r="M70" i="26"/>
  <c r="G70" i="26"/>
  <c r="F70" i="26"/>
  <c r="N69" i="26"/>
  <c r="M69" i="26"/>
  <c r="G69" i="26"/>
  <c r="F69" i="26"/>
  <c r="N68" i="26"/>
  <c r="M68" i="26"/>
  <c r="G68" i="26"/>
  <c r="F68" i="26"/>
  <c r="N67" i="26"/>
  <c r="M67" i="26"/>
  <c r="G67" i="26"/>
  <c r="F67" i="26"/>
  <c r="N66" i="26"/>
  <c r="M66" i="26"/>
  <c r="G66" i="26"/>
  <c r="F66" i="26"/>
  <c r="N65" i="26"/>
  <c r="M65" i="26"/>
  <c r="G65" i="26"/>
  <c r="F65" i="26"/>
  <c r="N64" i="26"/>
  <c r="M64" i="26"/>
  <c r="G64" i="26"/>
  <c r="F64" i="26"/>
  <c r="N63" i="26"/>
  <c r="M63" i="26"/>
  <c r="G63" i="26"/>
  <c r="F63" i="26"/>
  <c r="N62" i="26"/>
  <c r="M62" i="26"/>
  <c r="G62" i="26"/>
  <c r="F62" i="26"/>
  <c r="N61" i="26"/>
  <c r="M61" i="26"/>
  <c r="G61" i="26"/>
  <c r="F61" i="26"/>
  <c r="N60" i="26"/>
  <c r="M60" i="26"/>
  <c r="G60" i="26"/>
  <c r="F60" i="26"/>
  <c r="N59" i="26"/>
  <c r="M59" i="26"/>
  <c r="G59" i="26"/>
  <c r="F59" i="26"/>
  <c r="N58" i="26"/>
  <c r="M58" i="26"/>
  <c r="G58" i="26"/>
  <c r="F58" i="26"/>
  <c r="N57" i="26"/>
  <c r="M57" i="26"/>
  <c r="G57" i="26"/>
  <c r="F57" i="26"/>
  <c r="N56" i="26"/>
  <c r="M56" i="26"/>
  <c r="G56" i="26"/>
  <c r="F56" i="26"/>
  <c r="N55" i="26"/>
  <c r="M55" i="26"/>
  <c r="G55" i="26"/>
  <c r="F55" i="26"/>
  <c r="N54" i="26"/>
  <c r="M54" i="26"/>
  <c r="G54" i="26"/>
  <c r="F54" i="26"/>
  <c r="N53" i="26"/>
  <c r="M53" i="26"/>
  <c r="G53" i="26"/>
  <c r="F53" i="26"/>
  <c r="N52" i="26"/>
  <c r="M52" i="26"/>
  <c r="G52" i="26"/>
  <c r="F52" i="26"/>
  <c r="N51" i="26"/>
  <c r="M51" i="26"/>
  <c r="G51" i="26"/>
  <c r="F51" i="26"/>
  <c r="N50" i="26"/>
  <c r="M50" i="26"/>
  <c r="G50" i="26"/>
  <c r="F50" i="26"/>
  <c r="N49" i="26"/>
  <c r="M49" i="26"/>
  <c r="G49" i="26"/>
  <c r="F49" i="26"/>
  <c r="N48" i="26"/>
  <c r="M48" i="26"/>
  <c r="G48" i="26"/>
  <c r="F48" i="26"/>
  <c r="N47" i="26"/>
  <c r="M47" i="26"/>
  <c r="G47" i="26"/>
  <c r="F47" i="26"/>
  <c r="N46" i="26"/>
  <c r="M46" i="26"/>
  <c r="G46" i="26"/>
  <c r="F46" i="26"/>
  <c r="N45" i="26"/>
  <c r="M45" i="26"/>
  <c r="G45" i="26"/>
  <c r="F45" i="26"/>
  <c r="N44" i="26"/>
  <c r="M44" i="26"/>
  <c r="G44" i="26"/>
  <c r="F44" i="26"/>
  <c r="N43" i="26"/>
  <c r="M43" i="26"/>
  <c r="G43" i="26"/>
  <c r="F43" i="26"/>
  <c r="N42" i="26"/>
  <c r="M42" i="26"/>
  <c r="G42" i="26"/>
  <c r="F42" i="26"/>
  <c r="N41" i="26"/>
  <c r="M41" i="26"/>
  <c r="G41" i="26"/>
  <c r="F41" i="26"/>
  <c r="N40" i="26"/>
  <c r="M40" i="26"/>
  <c r="G40" i="26"/>
  <c r="F40" i="26"/>
  <c r="N39" i="26"/>
  <c r="M39" i="26"/>
  <c r="G39" i="26"/>
  <c r="F39" i="26"/>
  <c r="N38" i="26"/>
  <c r="M38" i="26"/>
  <c r="G38" i="26"/>
  <c r="F38" i="26"/>
  <c r="N37" i="26"/>
  <c r="M37" i="26"/>
  <c r="G37" i="26"/>
  <c r="F37" i="26"/>
  <c r="N36" i="26"/>
  <c r="M36" i="26"/>
  <c r="G36" i="26"/>
  <c r="F36" i="26"/>
  <c r="N35" i="26"/>
  <c r="M35" i="26"/>
  <c r="G35" i="26"/>
  <c r="F35" i="26"/>
  <c r="N34" i="26"/>
  <c r="M34" i="26"/>
  <c r="G34" i="26"/>
  <c r="F34" i="26"/>
  <c r="N33" i="26"/>
  <c r="M33" i="26"/>
  <c r="G33" i="26"/>
  <c r="F33" i="26"/>
  <c r="N32" i="26"/>
  <c r="M32" i="26"/>
  <c r="G32" i="26"/>
  <c r="F32" i="26"/>
  <c r="N31" i="26"/>
  <c r="M31" i="26"/>
  <c r="G31" i="26"/>
  <c r="F31" i="26"/>
  <c r="N30" i="26"/>
  <c r="M30" i="26"/>
  <c r="G30" i="26"/>
  <c r="F30" i="26"/>
  <c r="N29" i="26"/>
  <c r="M29" i="26"/>
  <c r="G29" i="26"/>
  <c r="F29" i="26"/>
  <c r="N28" i="26"/>
  <c r="M28" i="26"/>
  <c r="G28" i="26"/>
  <c r="F28" i="26"/>
  <c r="N27" i="26"/>
  <c r="M27" i="26"/>
  <c r="G27" i="26"/>
  <c r="F27" i="26"/>
  <c r="N26" i="26"/>
  <c r="M26" i="26"/>
  <c r="G26" i="26"/>
  <c r="F26" i="26"/>
  <c r="N25" i="26"/>
  <c r="M25" i="26"/>
  <c r="G25" i="26"/>
  <c r="F25" i="26"/>
  <c r="N24" i="26"/>
  <c r="M24" i="26"/>
  <c r="G24" i="26"/>
  <c r="F24" i="26"/>
  <c r="N23" i="26"/>
  <c r="M23" i="26"/>
  <c r="G23" i="26"/>
  <c r="F23" i="26"/>
  <c r="N22" i="26"/>
  <c r="M22" i="26"/>
  <c r="G22" i="26"/>
  <c r="F22" i="26"/>
  <c r="N21" i="26"/>
  <c r="M21" i="26"/>
  <c r="G21" i="26"/>
  <c r="F21" i="26"/>
  <c r="N20" i="26"/>
  <c r="M20" i="26"/>
  <c r="G20" i="26"/>
  <c r="F20" i="26"/>
  <c r="N19" i="26"/>
  <c r="M19" i="26"/>
  <c r="G19" i="26"/>
  <c r="F19" i="26"/>
  <c r="N18" i="26"/>
  <c r="M18" i="26"/>
  <c r="G18" i="26"/>
  <c r="F18" i="26"/>
  <c r="N17" i="26"/>
  <c r="M17" i="26"/>
  <c r="G17" i="26"/>
  <c r="F17" i="26"/>
  <c r="N16" i="26"/>
  <c r="M16" i="26"/>
  <c r="G16" i="26"/>
  <c r="F16" i="26"/>
  <c r="N15" i="26"/>
  <c r="M15" i="26"/>
  <c r="G15" i="26"/>
  <c r="F15" i="26"/>
  <c r="N14" i="26"/>
  <c r="M14" i="26"/>
  <c r="G14" i="26"/>
  <c r="F14" i="26"/>
  <c r="N13" i="26"/>
  <c r="M13" i="26"/>
  <c r="G13" i="26"/>
  <c r="F13" i="26"/>
  <c r="N12" i="26"/>
  <c r="M12" i="26"/>
  <c r="G12" i="26"/>
  <c r="F12" i="26"/>
  <c r="N11" i="26"/>
  <c r="M11" i="26"/>
  <c r="G11" i="26"/>
  <c r="F11" i="26"/>
  <c r="N10" i="26"/>
  <c r="M10" i="26"/>
  <c r="G10" i="26"/>
  <c r="F10" i="26"/>
  <c r="N9" i="26"/>
  <c r="M9" i="26"/>
  <c r="G9" i="26"/>
  <c r="F9" i="26"/>
  <c r="N8" i="26"/>
  <c r="M8" i="26"/>
  <c r="G8" i="26"/>
  <c r="F8" i="26"/>
  <c r="N7" i="26"/>
  <c r="M7" i="26"/>
  <c r="G7" i="26"/>
  <c r="F7" i="26"/>
  <c r="N5" i="26"/>
  <c r="M5" i="26"/>
  <c r="G5" i="26"/>
  <c r="F5" i="26"/>
  <c r="N224" i="24"/>
  <c r="M224" i="24"/>
  <c r="G224" i="24"/>
  <c r="F224" i="24"/>
  <c r="N223" i="24"/>
  <c r="M223" i="24"/>
  <c r="G223" i="24"/>
  <c r="F223" i="24"/>
  <c r="N222" i="24"/>
  <c r="M222" i="24"/>
  <c r="G222" i="24"/>
  <c r="F222" i="24"/>
  <c r="N221" i="24"/>
  <c r="M221" i="24"/>
  <c r="G221" i="24"/>
  <c r="F221" i="24"/>
  <c r="N220" i="24"/>
  <c r="M220" i="24"/>
  <c r="G220" i="24"/>
  <c r="F220" i="24"/>
  <c r="N219" i="24"/>
  <c r="M219" i="24"/>
  <c r="G219" i="24"/>
  <c r="F219" i="24"/>
  <c r="N218" i="24"/>
  <c r="M218" i="24"/>
  <c r="G218" i="24"/>
  <c r="F218" i="24"/>
  <c r="N217" i="24"/>
  <c r="M217" i="24"/>
  <c r="G217" i="24"/>
  <c r="F217" i="24"/>
  <c r="N216" i="24"/>
  <c r="M216" i="24"/>
  <c r="G216" i="24"/>
  <c r="F216" i="24"/>
  <c r="N215" i="24"/>
  <c r="M215" i="24"/>
  <c r="G215" i="24"/>
  <c r="F215" i="24"/>
  <c r="N214" i="24"/>
  <c r="M214" i="24"/>
  <c r="G214" i="24"/>
  <c r="F214" i="24"/>
  <c r="N213" i="24"/>
  <c r="M213" i="24"/>
  <c r="G213" i="24"/>
  <c r="F213" i="24"/>
  <c r="N212" i="24"/>
  <c r="M212" i="24"/>
  <c r="G212" i="24"/>
  <c r="F212" i="24"/>
  <c r="N211" i="24"/>
  <c r="M211" i="24"/>
  <c r="G211" i="24"/>
  <c r="F211" i="24"/>
  <c r="N210" i="24"/>
  <c r="M210" i="24"/>
  <c r="G210" i="24"/>
  <c r="F210" i="24"/>
  <c r="N209" i="24"/>
  <c r="M209" i="24"/>
  <c r="G209" i="24"/>
  <c r="F209" i="24"/>
  <c r="N208" i="24"/>
  <c r="M208" i="24"/>
  <c r="G208" i="24"/>
  <c r="F208" i="24"/>
  <c r="N207" i="24"/>
  <c r="M207" i="24"/>
  <c r="G207" i="24"/>
  <c r="F207" i="24"/>
  <c r="N206" i="24"/>
  <c r="M206" i="24"/>
  <c r="G206" i="24"/>
  <c r="F206" i="24"/>
  <c r="N205" i="24"/>
  <c r="M205" i="24"/>
  <c r="G205" i="24"/>
  <c r="F205" i="24"/>
  <c r="N204" i="24"/>
  <c r="M204" i="24"/>
  <c r="G204" i="24"/>
  <c r="F204" i="24"/>
  <c r="N203" i="24"/>
  <c r="M203" i="24"/>
  <c r="G203" i="24"/>
  <c r="F203" i="24"/>
  <c r="N202" i="24"/>
  <c r="M202" i="24"/>
  <c r="G202" i="24"/>
  <c r="F202" i="24"/>
  <c r="N201" i="24"/>
  <c r="M201" i="24"/>
  <c r="G201" i="24"/>
  <c r="F201" i="24"/>
  <c r="N200" i="24"/>
  <c r="M200" i="24"/>
  <c r="G200" i="24"/>
  <c r="F200" i="24"/>
  <c r="N199" i="24"/>
  <c r="M199" i="24"/>
  <c r="G199" i="24"/>
  <c r="F199" i="24"/>
  <c r="N198" i="24"/>
  <c r="M198" i="24"/>
  <c r="G198" i="24"/>
  <c r="F198" i="24"/>
  <c r="N197" i="24"/>
  <c r="M197" i="24"/>
  <c r="G197" i="24"/>
  <c r="F197" i="24"/>
  <c r="N196" i="24"/>
  <c r="M196" i="24"/>
  <c r="G196" i="24"/>
  <c r="F196" i="24"/>
  <c r="N195" i="24"/>
  <c r="M195" i="24"/>
  <c r="G195" i="24"/>
  <c r="F195" i="24"/>
  <c r="N194" i="24"/>
  <c r="M194" i="24"/>
  <c r="G194" i="24"/>
  <c r="F194" i="24"/>
  <c r="N193" i="24"/>
  <c r="M193" i="24"/>
  <c r="G193" i="24"/>
  <c r="F193" i="24"/>
  <c r="N192" i="24"/>
  <c r="M192" i="24"/>
  <c r="G192" i="24"/>
  <c r="F192" i="24"/>
  <c r="N191" i="24"/>
  <c r="M191" i="24"/>
  <c r="G191" i="24"/>
  <c r="F191" i="24"/>
  <c r="N190" i="24"/>
  <c r="M190" i="24"/>
  <c r="G190" i="24"/>
  <c r="F190" i="24"/>
  <c r="N189" i="24"/>
  <c r="M189" i="24"/>
  <c r="G189" i="24"/>
  <c r="F189" i="24"/>
  <c r="N188" i="24"/>
  <c r="M188" i="24"/>
  <c r="G188" i="24"/>
  <c r="F188" i="24"/>
  <c r="N187" i="24"/>
  <c r="M187" i="24"/>
  <c r="G187" i="24"/>
  <c r="F187" i="24"/>
  <c r="N186" i="24"/>
  <c r="M186" i="24"/>
  <c r="G186" i="24"/>
  <c r="F186" i="24"/>
  <c r="N185" i="24"/>
  <c r="M185" i="24"/>
  <c r="G185" i="24"/>
  <c r="F185" i="24"/>
  <c r="N184" i="24"/>
  <c r="M184" i="24"/>
  <c r="G184" i="24"/>
  <c r="F184" i="24"/>
  <c r="N183" i="24"/>
  <c r="M183" i="24"/>
  <c r="G183" i="24"/>
  <c r="F183" i="24"/>
  <c r="N182" i="24"/>
  <c r="M182" i="24"/>
  <c r="G182" i="24"/>
  <c r="F182" i="24"/>
  <c r="N181" i="24"/>
  <c r="M181" i="24"/>
  <c r="G181" i="24"/>
  <c r="F181" i="24"/>
  <c r="N180" i="24"/>
  <c r="M180" i="24"/>
  <c r="G180" i="24"/>
  <c r="F180" i="24"/>
  <c r="N179" i="24"/>
  <c r="M179" i="24"/>
  <c r="G179" i="24"/>
  <c r="F179" i="24"/>
  <c r="N178" i="24"/>
  <c r="M178" i="24"/>
  <c r="G178" i="24"/>
  <c r="F178" i="24"/>
  <c r="N177" i="24"/>
  <c r="M177" i="24"/>
  <c r="G177" i="24"/>
  <c r="F177" i="24"/>
  <c r="N176" i="24"/>
  <c r="M176" i="24"/>
  <c r="G176" i="24"/>
  <c r="F176" i="24"/>
  <c r="N175" i="24"/>
  <c r="M175" i="24"/>
  <c r="G175" i="24"/>
  <c r="F175" i="24"/>
  <c r="N174" i="24"/>
  <c r="M174" i="24"/>
  <c r="G174" i="24"/>
  <c r="F174" i="24"/>
  <c r="N173" i="24"/>
  <c r="M173" i="24"/>
  <c r="G173" i="24"/>
  <c r="F173" i="24"/>
  <c r="N172" i="24"/>
  <c r="M172" i="24"/>
  <c r="G172" i="24"/>
  <c r="F172" i="24"/>
  <c r="N171" i="24"/>
  <c r="M171" i="24"/>
  <c r="G171" i="24"/>
  <c r="F171" i="24"/>
  <c r="N170" i="24"/>
  <c r="M170" i="24"/>
  <c r="G170" i="24"/>
  <c r="F170" i="24"/>
  <c r="N169" i="24"/>
  <c r="M169" i="24"/>
  <c r="G169" i="24"/>
  <c r="F169" i="24"/>
  <c r="N168" i="24"/>
  <c r="M168" i="24"/>
  <c r="G168" i="24"/>
  <c r="F168" i="24"/>
  <c r="N167" i="24"/>
  <c r="M167" i="24"/>
  <c r="G167" i="24"/>
  <c r="F167" i="24"/>
  <c r="N166" i="24"/>
  <c r="M166" i="24"/>
  <c r="G166" i="24"/>
  <c r="F166" i="24"/>
  <c r="N165" i="24"/>
  <c r="M165" i="24"/>
  <c r="G165" i="24"/>
  <c r="F165" i="24"/>
  <c r="N164" i="24"/>
  <c r="M164" i="24"/>
  <c r="G164" i="24"/>
  <c r="F164" i="24"/>
  <c r="N163" i="24"/>
  <c r="M163" i="24"/>
  <c r="G163" i="24"/>
  <c r="F163" i="24"/>
  <c r="N162" i="24"/>
  <c r="M162" i="24"/>
  <c r="G162" i="24"/>
  <c r="F162" i="24"/>
  <c r="N161" i="24"/>
  <c r="M161" i="24"/>
  <c r="G161" i="24"/>
  <c r="F161" i="24"/>
  <c r="N160" i="24"/>
  <c r="M160" i="24"/>
  <c r="G160" i="24"/>
  <c r="F160" i="24"/>
  <c r="N159" i="24"/>
  <c r="M159" i="24"/>
  <c r="G159" i="24"/>
  <c r="F159" i="24"/>
  <c r="N158" i="24"/>
  <c r="M158" i="24"/>
  <c r="G158" i="24"/>
  <c r="F158" i="24"/>
  <c r="N157" i="24"/>
  <c r="M157" i="24"/>
  <c r="G157" i="24"/>
  <c r="F157" i="24"/>
  <c r="N156" i="24"/>
  <c r="M156" i="24"/>
  <c r="G156" i="24"/>
  <c r="F156" i="24"/>
  <c r="N155" i="24"/>
  <c r="M155" i="24"/>
  <c r="G155" i="24"/>
  <c r="F155" i="24"/>
  <c r="N154" i="24"/>
  <c r="M154" i="24"/>
  <c r="G154" i="24"/>
  <c r="F154" i="24"/>
  <c r="N153" i="24"/>
  <c r="M153" i="24"/>
  <c r="G153" i="24"/>
  <c r="F153" i="24"/>
  <c r="N152" i="24"/>
  <c r="M152" i="24"/>
  <c r="G152" i="24"/>
  <c r="F152" i="24"/>
  <c r="N151" i="24"/>
  <c r="M151" i="24"/>
  <c r="G151" i="24"/>
  <c r="F151" i="24"/>
  <c r="N150" i="24"/>
  <c r="M150" i="24"/>
  <c r="G150" i="24"/>
  <c r="F150" i="24"/>
  <c r="N149" i="24"/>
  <c r="M149" i="24"/>
  <c r="G149" i="24"/>
  <c r="F149" i="24"/>
  <c r="N148" i="24"/>
  <c r="M148" i="24"/>
  <c r="G148" i="24"/>
  <c r="F148" i="24"/>
  <c r="N147" i="24"/>
  <c r="M147" i="24"/>
  <c r="G147" i="24"/>
  <c r="F147" i="24"/>
  <c r="N146" i="24"/>
  <c r="M146" i="24"/>
  <c r="G146" i="24"/>
  <c r="F146" i="24"/>
  <c r="N145" i="24"/>
  <c r="M145" i="24"/>
  <c r="G145" i="24"/>
  <c r="F145" i="24"/>
  <c r="N144" i="24"/>
  <c r="M144" i="24"/>
  <c r="G144" i="24"/>
  <c r="F144" i="24"/>
  <c r="N143" i="24"/>
  <c r="M143" i="24"/>
  <c r="G143" i="24"/>
  <c r="F143" i="24"/>
  <c r="N142" i="24"/>
  <c r="M142" i="24"/>
  <c r="G142" i="24"/>
  <c r="F142" i="24"/>
  <c r="N141" i="24"/>
  <c r="M141" i="24"/>
  <c r="G141" i="24"/>
  <c r="F141" i="24"/>
  <c r="N140" i="24"/>
  <c r="M140" i="24"/>
  <c r="G140" i="24"/>
  <c r="F140" i="24"/>
  <c r="N139" i="24"/>
  <c r="M139" i="24"/>
  <c r="G139" i="24"/>
  <c r="F139" i="24"/>
  <c r="N138" i="24"/>
  <c r="M138" i="24"/>
  <c r="G138" i="24"/>
  <c r="F138" i="24"/>
  <c r="N137" i="24"/>
  <c r="M137" i="24"/>
  <c r="G137" i="24"/>
  <c r="F137" i="24"/>
  <c r="N136" i="24"/>
  <c r="M136" i="24"/>
  <c r="G136" i="24"/>
  <c r="F136" i="24"/>
  <c r="N135" i="24"/>
  <c r="M135" i="24"/>
  <c r="G135" i="24"/>
  <c r="F135" i="24"/>
  <c r="N134" i="24"/>
  <c r="M134" i="24"/>
  <c r="G134" i="24"/>
  <c r="F134" i="24"/>
  <c r="N133" i="24"/>
  <c r="M133" i="24"/>
  <c r="G133" i="24"/>
  <c r="F133" i="24"/>
  <c r="N132" i="24"/>
  <c r="M132" i="24"/>
  <c r="G132" i="24"/>
  <c r="F132" i="24"/>
  <c r="N131" i="24"/>
  <c r="M131" i="24"/>
  <c r="G131" i="24"/>
  <c r="F131" i="24"/>
  <c r="N130" i="24"/>
  <c r="M130" i="24"/>
  <c r="G130" i="24"/>
  <c r="F130" i="24"/>
  <c r="N129" i="24"/>
  <c r="M129" i="24"/>
  <c r="G129" i="24"/>
  <c r="F129" i="24"/>
  <c r="N128" i="24"/>
  <c r="M128" i="24"/>
  <c r="G128" i="24"/>
  <c r="F128" i="24"/>
  <c r="N127" i="24"/>
  <c r="M127" i="24"/>
  <c r="G127" i="24"/>
  <c r="F127" i="24"/>
  <c r="N126" i="24"/>
  <c r="M126" i="24"/>
  <c r="G126" i="24"/>
  <c r="F126" i="24"/>
  <c r="N125" i="24"/>
  <c r="M125" i="24"/>
  <c r="G125" i="24"/>
  <c r="F125" i="24"/>
  <c r="N124" i="24"/>
  <c r="M124" i="24"/>
  <c r="G124" i="24"/>
  <c r="F124" i="24"/>
  <c r="N123" i="24"/>
  <c r="M123" i="24"/>
  <c r="G123" i="24"/>
  <c r="F123" i="24"/>
  <c r="N122" i="24"/>
  <c r="M122" i="24"/>
  <c r="G122" i="24"/>
  <c r="F122" i="24"/>
  <c r="N121" i="24"/>
  <c r="M121" i="24"/>
  <c r="G121" i="24"/>
  <c r="F121" i="24"/>
  <c r="N120" i="24"/>
  <c r="M120" i="24"/>
  <c r="G120" i="24"/>
  <c r="F120" i="24"/>
  <c r="N119" i="24"/>
  <c r="M119" i="24"/>
  <c r="G119" i="24"/>
  <c r="F119" i="24"/>
  <c r="N118" i="24"/>
  <c r="M118" i="24"/>
  <c r="G118" i="24"/>
  <c r="F118" i="24"/>
  <c r="N117" i="24"/>
  <c r="M117" i="24"/>
  <c r="G117" i="24"/>
  <c r="F117" i="24"/>
  <c r="N116" i="24"/>
  <c r="M116" i="24"/>
  <c r="G116" i="24"/>
  <c r="F116" i="24"/>
  <c r="N115" i="24"/>
  <c r="M115" i="24"/>
  <c r="G115" i="24"/>
  <c r="F115" i="24"/>
  <c r="N114" i="24"/>
  <c r="M114" i="24"/>
  <c r="G114" i="24"/>
  <c r="F114" i="24"/>
  <c r="N113" i="24"/>
  <c r="M113" i="24"/>
  <c r="G113" i="24"/>
  <c r="F113" i="24"/>
  <c r="N112" i="24"/>
  <c r="M112" i="24"/>
  <c r="G112" i="24"/>
  <c r="F112" i="24"/>
  <c r="N111" i="24"/>
  <c r="M111" i="24"/>
  <c r="G111" i="24"/>
  <c r="F111" i="24"/>
  <c r="N110" i="24"/>
  <c r="M110" i="24"/>
  <c r="G110" i="24"/>
  <c r="F110" i="24"/>
  <c r="N109" i="24"/>
  <c r="M109" i="24"/>
  <c r="G109" i="24"/>
  <c r="F109" i="24"/>
  <c r="N108" i="24"/>
  <c r="M108" i="24"/>
  <c r="G108" i="24"/>
  <c r="F108" i="24"/>
  <c r="N107" i="24"/>
  <c r="M107" i="24"/>
  <c r="G107" i="24"/>
  <c r="F107" i="24"/>
  <c r="N106" i="24"/>
  <c r="M106" i="24"/>
  <c r="G106" i="24"/>
  <c r="F106" i="24"/>
  <c r="N105" i="24"/>
  <c r="M105" i="24"/>
  <c r="G105" i="24"/>
  <c r="F105" i="24"/>
  <c r="N104" i="24"/>
  <c r="M104" i="24"/>
  <c r="G104" i="24"/>
  <c r="F104" i="24"/>
  <c r="N103" i="24"/>
  <c r="M103" i="24"/>
  <c r="G103" i="24"/>
  <c r="F103" i="24"/>
  <c r="N102" i="24"/>
  <c r="M102" i="24"/>
  <c r="G102" i="24"/>
  <c r="F102" i="24"/>
  <c r="N101" i="24"/>
  <c r="M101" i="24"/>
  <c r="G101" i="24"/>
  <c r="F101" i="24"/>
  <c r="N100" i="24"/>
  <c r="M100" i="24"/>
  <c r="G100" i="24"/>
  <c r="F100" i="24"/>
  <c r="N99" i="24"/>
  <c r="M99" i="24"/>
  <c r="G99" i="24"/>
  <c r="F99" i="24"/>
  <c r="N98" i="24"/>
  <c r="M98" i="24"/>
  <c r="G98" i="24"/>
  <c r="F98" i="24"/>
  <c r="N97" i="24"/>
  <c r="M97" i="24"/>
  <c r="G97" i="24"/>
  <c r="F97" i="24"/>
  <c r="N96" i="24"/>
  <c r="M96" i="24"/>
  <c r="G96" i="24"/>
  <c r="F96" i="24"/>
  <c r="N95" i="24"/>
  <c r="M95" i="24"/>
  <c r="G95" i="24"/>
  <c r="F95" i="24"/>
  <c r="N94" i="24"/>
  <c r="M94" i="24"/>
  <c r="G94" i="24"/>
  <c r="F94" i="24"/>
  <c r="N93" i="24"/>
  <c r="M93" i="24"/>
  <c r="G93" i="24"/>
  <c r="F93" i="24"/>
  <c r="N92" i="24"/>
  <c r="M92" i="24"/>
  <c r="G92" i="24"/>
  <c r="F92" i="24"/>
  <c r="N91" i="24"/>
  <c r="M91" i="24"/>
  <c r="G91" i="24"/>
  <c r="F91" i="24"/>
  <c r="N90" i="24"/>
  <c r="M90" i="24"/>
  <c r="G90" i="24"/>
  <c r="F90" i="24"/>
  <c r="N89" i="24"/>
  <c r="M89" i="24"/>
  <c r="G89" i="24"/>
  <c r="F89" i="24"/>
  <c r="N88" i="24"/>
  <c r="M88" i="24"/>
  <c r="G88" i="24"/>
  <c r="F88" i="24"/>
  <c r="N87" i="24"/>
  <c r="M87" i="24"/>
  <c r="G87" i="24"/>
  <c r="F87" i="24"/>
  <c r="N86" i="24"/>
  <c r="M86" i="24"/>
  <c r="G86" i="24"/>
  <c r="F86" i="24"/>
  <c r="N85" i="24"/>
  <c r="M85" i="24"/>
  <c r="G85" i="24"/>
  <c r="F85" i="24"/>
  <c r="N84" i="24"/>
  <c r="M84" i="24"/>
  <c r="G84" i="24"/>
  <c r="F84" i="24"/>
  <c r="N83" i="24"/>
  <c r="M83" i="24"/>
  <c r="G83" i="24"/>
  <c r="F83" i="24"/>
  <c r="N82" i="24"/>
  <c r="M82" i="24"/>
  <c r="G82" i="24"/>
  <c r="F82" i="24"/>
  <c r="N81" i="24"/>
  <c r="M81" i="24"/>
  <c r="G81" i="24"/>
  <c r="F81" i="24"/>
  <c r="N80" i="24"/>
  <c r="M80" i="24"/>
  <c r="G80" i="24"/>
  <c r="F80" i="24"/>
  <c r="N79" i="24"/>
  <c r="M79" i="24"/>
  <c r="G79" i="24"/>
  <c r="F79" i="24"/>
  <c r="N78" i="24"/>
  <c r="M78" i="24"/>
  <c r="G78" i="24"/>
  <c r="F78" i="24"/>
  <c r="N77" i="24"/>
  <c r="M77" i="24"/>
  <c r="G77" i="24"/>
  <c r="F77" i="24"/>
  <c r="N76" i="24"/>
  <c r="M76" i="24"/>
  <c r="G76" i="24"/>
  <c r="F76" i="24"/>
  <c r="N75" i="24"/>
  <c r="M75" i="24"/>
  <c r="G75" i="24"/>
  <c r="F75" i="24"/>
  <c r="N74" i="24"/>
  <c r="M74" i="24"/>
  <c r="G74" i="24"/>
  <c r="F74" i="24"/>
  <c r="N73" i="24"/>
  <c r="M73" i="24"/>
  <c r="G73" i="24"/>
  <c r="F73" i="24"/>
  <c r="N72" i="24"/>
  <c r="M72" i="24"/>
  <c r="G72" i="24"/>
  <c r="F72" i="24"/>
  <c r="N71" i="24"/>
  <c r="M71" i="24"/>
  <c r="G71" i="24"/>
  <c r="F71" i="24"/>
  <c r="N70" i="24"/>
  <c r="M70" i="24"/>
  <c r="G70" i="24"/>
  <c r="F70" i="24"/>
  <c r="N69" i="24"/>
  <c r="M69" i="24"/>
  <c r="G69" i="24"/>
  <c r="F69" i="24"/>
  <c r="N68" i="24"/>
  <c r="M68" i="24"/>
  <c r="G68" i="24"/>
  <c r="F68" i="24"/>
  <c r="N67" i="24"/>
  <c r="M67" i="24"/>
  <c r="G67" i="24"/>
  <c r="F67" i="24"/>
  <c r="N66" i="24"/>
  <c r="M66" i="24"/>
  <c r="G66" i="24"/>
  <c r="F66" i="24"/>
  <c r="N65" i="24"/>
  <c r="M65" i="24"/>
  <c r="G65" i="24"/>
  <c r="F65" i="24"/>
  <c r="N64" i="24"/>
  <c r="M64" i="24"/>
  <c r="G64" i="24"/>
  <c r="F64" i="24"/>
  <c r="N63" i="24"/>
  <c r="M63" i="24"/>
  <c r="G63" i="24"/>
  <c r="F63" i="24"/>
  <c r="N62" i="24"/>
  <c r="M62" i="24"/>
  <c r="G62" i="24"/>
  <c r="F62" i="24"/>
  <c r="N61" i="24"/>
  <c r="M61" i="24"/>
  <c r="G61" i="24"/>
  <c r="F61" i="24"/>
  <c r="N60" i="24"/>
  <c r="M60" i="24"/>
  <c r="G60" i="24"/>
  <c r="F60" i="24"/>
  <c r="N59" i="24"/>
  <c r="M59" i="24"/>
  <c r="G59" i="24"/>
  <c r="F59" i="24"/>
  <c r="N58" i="24"/>
  <c r="M58" i="24"/>
  <c r="G58" i="24"/>
  <c r="F58" i="24"/>
  <c r="N57" i="24"/>
  <c r="M57" i="24"/>
  <c r="G57" i="24"/>
  <c r="F57" i="24"/>
  <c r="N56" i="24"/>
  <c r="M56" i="24"/>
  <c r="G56" i="24"/>
  <c r="F56" i="24"/>
  <c r="N55" i="24"/>
  <c r="M55" i="24"/>
  <c r="G55" i="24"/>
  <c r="F55" i="24"/>
  <c r="N54" i="24"/>
  <c r="M54" i="24"/>
  <c r="G54" i="24"/>
  <c r="F54" i="24"/>
  <c r="N53" i="24"/>
  <c r="M53" i="24"/>
  <c r="G53" i="24"/>
  <c r="F53" i="24"/>
  <c r="N52" i="24"/>
  <c r="M52" i="24"/>
  <c r="G52" i="24"/>
  <c r="F52" i="24"/>
  <c r="N51" i="24"/>
  <c r="M51" i="24"/>
  <c r="G51" i="24"/>
  <c r="F51" i="24"/>
  <c r="N50" i="24"/>
  <c r="M50" i="24"/>
  <c r="G50" i="24"/>
  <c r="F50" i="24"/>
  <c r="N49" i="24"/>
  <c r="M49" i="24"/>
  <c r="G49" i="24"/>
  <c r="F49" i="24"/>
  <c r="N48" i="24"/>
  <c r="M48" i="24"/>
  <c r="G48" i="24"/>
  <c r="F48" i="24"/>
  <c r="N47" i="24"/>
  <c r="M47" i="24"/>
  <c r="G47" i="24"/>
  <c r="F47" i="24"/>
  <c r="N46" i="24"/>
  <c r="M46" i="24"/>
  <c r="G46" i="24"/>
  <c r="F46" i="24"/>
  <c r="N45" i="24"/>
  <c r="M45" i="24"/>
  <c r="G45" i="24"/>
  <c r="F45" i="24"/>
  <c r="N44" i="24"/>
  <c r="M44" i="24"/>
  <c r="G44" i="24"/>
  <c r="F44" i="24"/>
  <c r="N43" i="24"/>
  <c r="M43" i="24"/>
  <c r="G43" i="24"/>
  <c r="F43" i="24"/>
  <c r="N42" i="24"/>
  <c r="M42" i="24"/>
  <c r="G42" i="24"/>
  <c r="F42" i="24"/>
  <c r="N41" i="24"/>
  <c r="M41" i="24"/>
  <c r="G41" i="24"/>
  <c r="F41" i="24"/>
  <c r="N40" i="24"/>
  <c r="M40" i="24"/>
  <c r="G40" i="24"/>
  <c r="F40" i="24"/>
  <c r="N39" i="24"/>
  <c r="M39" i="24"/>
  <c r="G39" i="24"/>
  <c r="F39" i="24"/>
  <c r="N38" i="24"/>
  <c r="M38" i="24"/>
  <c r="G38" i="24"/>
  <c r="F38" i="24"/>
  <c r="N37" i="24"/>
  <c r="M37" i="24"/>
  <c r="G37" i="24"/>
  <c r="F37" i="24"/>
  <c r="N36" i="24"/>
  <c r="M36" i="24"/>
  <c r="G36" i="24"/>
  <c r="F36" i="24"/>
  <c r="N35" i="24"/>
  <c r="M35" i="24"/>
  <c r="G35" i="24"/>
  <c r="F35" i="24"/>
  <c r="N34" i="24"/>
  <c r="M34" i="24"/>
  <c r="G34" i="24"/>
  <c r="F34" i="24"/>
  <c r="N33" i="24"/>
  <c r="M33" i="24"/>
  <c r="G33" i="24"/>
  <c r="F33" i="24"/>
  <c r="N32" i="24"/>
  <c r="M32" i="24"/>
  <c r="G32" i="24"/>
  <c r="F32" i="24"/>
  <c r="N31" i="24"/>
  <c r="M31" i="24"/>
  <c r="G31" i="24"/>
  <c r="F31" i="24"/>
  <c r="N30" i="24"/>
  <c r="M30" i="24"/>
  <c r="G30" i="24"/>
  <c r="F30" i="24"/>
  <c r="N29" i="24"/>
  <c r="M29" i="24"/>
  <c r="G29" i="24"/>
  <c r="F29" i="24"/>
  <c r="N28" i="24"/>
  <c r="M28" i="24"/>
  <c r="G28" i="24"/>
  <c r="F28" i="24"/>
  <c r="N27" i="24"/>
  <c r="M27" i="24"/>
  <c r="G27" i="24"/>
  <c r="F27" i="24"/>
  <c r="N26" i="24"/>
  <c r="M26" i="24"/>
  <c r="G26" i="24"/>
  <c r="F26" i="24"/>
  <c r="N25" i="24"/>
  <c r="M25" i="24"/>
  <c r="G25" i="24"/>
  <c r="F25" i="24"/>
  <c r="N24" i="24"/>
  <c r="M24" i="24"/>
  <c r="G24" i="24"/>
  <c r="F24" i="24"/>
  <c r="N23" i="24"/>
  <c r="M23" i="24"/>
  <c r="G23" i="24"/>
  <c r="F23" i="24"/>
  <c r="N22" i="24"/>
  <c r="M22" i="24"/>
  <c r="G22" i="24"/>
  <c r="F22" i="24"/>
  <c r="N21" i="24"/>
  <c r="M21" i="24"/>
  <c r="G21" i="24"/>
  <c r="F21" i="24"/>
  <c r="N20" i="24"/>
  <c r="M20" i="24"/>
  <c r="G20" i="24"/>
  <c r="F20" i="24"/>
  <c r="N19" i="24"/>
  <c r="M19" i="24"/>
  <c r="G19" i="24"/>
  <c r="F19" i="24"/>
  <c r="N18" i="24"/>
  <c r="M18" i="24"/>
  <c r="G18" i="24"/>
  <c r="F18" i="24"/>
  <c r="N17" i="24"/>
  <c r="M17" i="24"/>
  <c r="G17" i="24"/>
  <c r="F17" i="24"/>
  <c r="N16" i="24"/>
  <c r="M16" i="24"/>
  <c r="G16" i="24"/>
  <c r="F16" i="24"/>
  <c r="N15" i="24"/>
  <c r="M15" i="24"/>
  <c r="G15" i="24"/>
  <c r="F15" i="24"/>
  <c r="N14" i="24"/>
  <c r="M14" i="24"/>
  <c r="G14" i="24"/>
  <c r="F14" i="24"/>
  <c r="N13" i="24"/>
  <c r="M13" i="24"/>
  <c r="G13" i="24"/>
  <c r="F13" i="24"/>
  <c r="N12" i="24"/>
  <c r="M12" i="24"/>
  <c r="G12" i="24"/>
  <c r="F12" i="24"/>
  <c r="N11" i="24"/>
  <c r="M11" i="24"/>
  <c r="G11" i="24"/>
  <c r="F11" i="24"/>
  <c r="N10" i="24"/>
  <c r="M10" i="24"/>
  <c r="G10" i="24"/>
  <c r="F10" i="24"/>
  <c r="N9" i="24"/>
  <c r="M9" i="24"/>
  <c r="G9" i="24"/>
  <c r="F9" i="24"/>
  <c r="N8" i="24"/>
  <c r="M8" i="24"/>
  <c r="G8" i="24"/>
  <c r="F8" i="24"/>
  <c r="N7" i="24"/>
  <c r="M7" i="24"/>
  <c r="G7" i="24"/>
  <c r="F7" i="24"/>
  <c r="N5" i="24"/>
  <c r="M5" i="24"/>
  <c r="G5" i="24"/>
  <c r="F5" i="24"/>
  <c r="J115" i="34"/>
  <c r="E115" i="34"/>
  <c r="J114" i="34"/>
  <c r="E114" i="34"/>
  <c r="J113" i="34"/>
  <c r="E113" i="34"/>
  <c r="J112" i="34"/>
  <c r="E112" i="34"/>
  <c r="J111" i="34"/>
  <c r="E111" i="34"/>
  <c r="J110" i="34"/>
  <c r="E110" i="34"/>
  <c r="J109" i="34"/>
  <c r="E109" i="34"/>
  <c r="J108" i="34"/>
  <c r="E108" i="34"/>
  <c r="J107" i="34"/>
  <c r="E107" i="34"/>
  <c r="J106" i="34"/>
  <c r="E106" i="34"/>
  <c r="J105" i="34"/>
  <c r="E105" i="34"/>
  <c r="J104" i="34"/>
  <c r="E104" i="34"/>
  <c r="J103" i="34"/>
  <c r="E103" i="34"/>
  <c r="J102" i="34"/>
  <c r="E102" i="34"/>
  <c r="J101" i="34"/>
  <c r="E101" i="34"/>
  <c r="J100" i="34"/>
  <c r="E100" i="34"/>
  <c r="J99" i="34"/>
  <c r="E99" i="34"/>
  <c r="J98" i="34"/>
  <c r="E98" i="34"/>
  <c r="J97" i="34"/>
  <c r="E97" i="34"/>
  <c r="J96" i="34"/>
  <c r="E96" i="34"/>
  <c r="J95" i="34"/>
  <c r="E95" i="34"/>
  <c r="J94" i="34"/>
  <c r="E94" i="34"/>
  <c r="J93" i="34"/>
  <c r="E93" i="34"/>
  <c r="J92" i="34"/>
  <c r="E92" i="34"/>
  <c r="J91" i="34"/>
  <c r="E91" i="34"/>
  <c r="J90" i="34"/>
  <c r="E90" i="34"/>
  <c r="J89" i="34"/>
  <c r="E89" i="34"/>
  <c r="J88" i="34"/>
  <c r="E88" i="34"/>
  <c r="J87" i="34"/>
  <c r="E87" i="34"/>
  <c r="J86" i="34"/>
  <c r="E86" i="34"/>
  <c r="J85" i="34"/>
  <c r="E85" i="34"/>
  <c r="J84" i="34"/>
  <c r="E84" i="34"/>
  <c r="J83" i="34"/>
  <c r="E83" i="34"/>
  <c r="J82" i="34"/>
  <c r="E82" i="34"/>
  <c r="J81" i="34"/>
  <c r="E81" i="34"/>
  <c r="J80" i="34"/>
  <c r="E80" i="34"/>
  <c r="J79" i="34"/>
  <c r="E79" i="34"/>
  <c r="J78" i="34"/>
  <c r="E78" i="34"/>
  <c r="J77" i="34"/>
  <c r="E77" i="34"/>
  <c r="J76" i="34"/>
  <c r="E76" i="34"/>
  <c r="J75" i="34"/>
  <c r="E75" i="34"/>
  <c r="J74" i="34"/>
  <c r="E74" i="34"/>
  <c r="J73" i="34"/>
  <c r="E73" i="34"/>
  <c r="J72" i="34"/>
  <c r="E72" i="34"/>
  <c r="J71" i="34"/>
  <c r="E71" i="34"/>
  <c r="J70" i="34"/>
  <c r="E70" i="34"/>
  <c r="J69" i="34"/>
  <c r="E69" i="34"/>
  <c r="J68" i="34"/>
  <c r="E68" i="34"/>
  <c r="J67" i="34"/>
  <c r="E67" i="34"/>
  <c r="J66" i="34"/>
  <c r="E66" i="34"/>
  <c r="J65" i="34"/>
  <c r="E65" i="34"/>
  <c r="J64" i="34"/>
  <c r="E64" i="34"/>
  <c r="J63" i="34"/>
  <c r="E63" i="34"/>
  <c r="J62" i="34"/>
  <c r="E62" i="34"/>
  <c r="J61" i="34"/>
  <c r="E61" i="34"/>
  <c r="J60" i="34"/>
  <c r="E60" i="34"/>
  <c r="J59" i="34"/>
  <c r="E59" i="34"/>
  <c r="J58" i="34"/>
  <c r="E58" i="34"/>
  <c r="J57" i="34"/>
  <c r="E57" i="34"/>
  <c r="J56" i="34"/>
  <c r="E56" i="34"/>
  <c r="J55" i="34"/>
  <c r="E55" i="34"/>
  <c r="J54" i="34"/>
  <c r="E54" i="34"/>
  <c r="J53" i="34"/>
  <c r="E53" i="34"/>
  <c r="J52" i="34"/>
  <c r="E52" i="34"/>
  <c r="J51" i="34"/>
  <c r="E51" i="34"/>
  <c r="J50" i="34"/>
  <c r="E50" i="34"/>
  <c r="J49" i="34"/>
  <c r="E49" i="34"/>
  <c r="J48" i="34"/>
  <c r="E48" i="34"/>
  <c r="J47" i="34"/>
  <c r="E47" i="34"/>
  <c r="J46" i="34"/>
  <c r="E46" i="34"/>
  <c r="J45" i="34"/>
  <c r="E45" i="34"/>
  <c r="J44" i="34"/>
  <c r="E44" i="34"/>
  <c r="J43" i="34"/>
  <c r="E43" i="34"/>
  <c r="J42" i="34"/>
  <c r="E42" i="34"/>
  <c r="J41" i="34"/>
  <c r="E41" i="34"/>
  <c r="J40" i="34"/>
  <c r="E40" i="34"/>
  <c r="J39" i="34"/>
  <c r="E39" i="34"/>
  <c r="J38" i="34"/>
  <c r="E38" i="34"/>
  <c r="J37" i="34"/>
  <c r="E37" i="34"/>
  <c r="J36" i="34"/>
  <c r="E36" i="34"/>
  <c r="J35" i="34"/>
  <c r="E35" i="34"/>
  <c r="J34" i="34"/>
  <c r="E34" i="34"/>
  <c r="J33" i="34"/>
  <c r="E33" i="34"/>
  <c r="J32" i="34"/>
  <c r="E32" i="34"/>
  <c r="J31" i="34"/>
  <c r="E31" i="34"/>
  <c r="J30" i="34"/>
  <c r="E30" i="34"/>
  <c r="J29" i="34"/>
  <c r="E29" i="34"/>
  <c r="J28" i="34"/>
  <c r="E28" i="34"/>
  <c r="J27" i="34"/>
  <c r="E27" i="34"/>
  <c r="J26" i="34"/>
  <c r="E26" i="34"/>
  <c r="J25" i="34"/>
  <c r="E25" i="34"/>
  <c r="J24" i="34"/>
  <c r="E24" i="34"/>
  <c r="J23" i="34"/>
  <c r="E23" i="34"/>
  <c r="J22" i="34"/>
  <c r="E22" i="34"/>
  <c r="J21" i="34"/>
  <c r="E21" i="34"/>
  <c r="J20" i="34"/>
  <c r="E20" i="34"/>
  <c r="J19" i="34"/>
  <c r="E19" i="34"/>
  <c r="J18" i="34"/>
  <c r="E18" i="34"/>
  <c r="J17" i="34"/>
  <c r="E17" i="34"/>
  <c r="J16" i="34"/>
  <c r="E16" i="34"/>
  <c r="J15" i="34"/>
  <c r="E15" i="34"/>
  <c r="J14" i="34"/>
  <c r="E14" i="34"/>
  <c r="J13" i="34"/>
  <c r="E13" i="34"/>
  <c r="J12" i="34"/>
  <c r="E12" i="34"/>
  <c r="J11" i="34"/>
  <c r="E11" i="34"/>
  <c r="J10" i="34"/>
  <c r="E10" i="34"/>
  <c r="J9" i="34"/>
  <c r="E9" i="34"/>
  <c r="J8" i="34"/>
  <c r="E8" i="34"/>
  <c r="J7" i="34"/>
  <c r="E7" i="34"/>
  <c r="J5" i="34"/>
  <c r="E5" i="34"/>
  <c r="J115" i="31"/>
  <c r="E115" i="31"/>
  <c r="J114" i="31"/>
  <c r="E114" i="31"/>
  <c r="J113" i="31"/>
  <c r="E113" i="31"/>
  <c r="J112" i="31"/>
  <c r="E112" i="31"/>
  <c r="J111" i="31"/>
  <c r="E111" i="31"/>
  <c r="J110" i="31"/>
  <c r="E110" i="31"/>
  <c r="J109" i="31"/>
  <c r="E109" i="31"/>
  <c r="J108" i="31"/>
  <c r="E108" i="31"/>
  <c r="J107" i="31"/>
  <c r="E107" i="31"/>
  <c r="J106" i="31"/>
  <c r="E106" i="31"/>
  <c r="J105" i="31"/>
  <c r="E105" i="31"/>
  <c r="J104" i="31"/>
  <c r="E104" i="31"/>
  <c r="J103" i="31"/>
  <c r="E103" i="31"/>
  <c r="J102" i="31"/>
  <c r="E102" i="31"/>
  <c r="J101" i="31"/>
  <c r="E101" i="31"/>
  <c r="J100" i="31"/>
  <c r="E100" i="31"/>
  <c r="J99" i="31"/>
  <c r="E99" i="31"/>
  <c r="J98" i="31"/>
  <c r="E98" i="31"/>
  <c r="J97" i="31"/>
  <c r="E97" i="31"/>
  <c r="J96" i="31"/>
  <c r="E96" i="31"/>
  <c r="J95" i="31"/>
  <c r="E95" i="31"/>
  <c r="J94" i="31"/>
  <c r="E94" i="31"/>
  <c r="J93" i="31"/>
  <c r="E93" i="31"/>
  <c r="J92" i="31"/>
  <c r="E92" i="31"/>
  <c r="J91" i="31"/>
  <c r="E91" i="31"/>
  <c r="J90" i="31"/>
  <c r="E90" i="31"/>
  <c r="J89" i="31"/>
  <c r="E89" i="31"/>
  <c r="J88" i="31"/>
  <c r="E88" i="31"/>
  <c r="J87" i="31"/>
  <c r="E87" i="31"/>
  <c r="J86" i="31"/>
  <c r="E86" i="31"/>
  <c r="J85" i="31"/>
  <c r="E85" i="31"/>
  <c r="J84" i="31"/>
  <c r="E84" i="31"/>
  <c r="J83" i="31"/>
  <c r="E83" i="31"/>
  <c r="J82" i="31"/>
  <c r="E82" i="31"/>
  <c r="J81" i="31"/>
  <c r="E81" i="31"/>
  <c r="J80" i="31"/>
  <c r="E80" i="31"/>
  <c r="J79" i="31"/>
  <c r="E79" i="31"/>
  <c r="J78" i="31"/>
  <c r="E78" i="31"/>
  <c r="J77" i="31"/>
  <c r="E77" i="31"/>
  <c r="J76" i="31"/>
  <c r="E76" i="31"/>
  <c r="J75" i="31"/>
  <c r="E75" i="31"/>
  <c r="J74" i="31"/>
  <c r="E74" i="31"/>
  <c r="J73" i="31"/>
  <c r="E73" i="31"/>
  <c r="J72" i="31"/>
  <c r="E72" i="31"/>
  <c r="J71" i="31"/>
  <c r="E71" i="31"/>
  <c r="J70" i="31"/>
  <c r="E70" i="31"/>
  <c r="J69" i="31"/>
  <c r="E69" i="31"/>
  <c r="J68" i="31"/>
  <c r="E68" i="31"/>
  <c r="J67" i="31"/>
  <c r="E67" i="31"/>
  <c r="J66" i="31"/>
  <c r="E66" i="31"/>
  <c r="J65" i="31"/>
  <c r="E65" i="31"/>
  <c r="J64" i="31"/>
  <c r="E64" i="31"/>
  <c r="J63" i="31"/>
  <c r="E63" i="31"/>
  <c r="J62" i="31"/>
  <c r="E62" i="31"/>
  <c r="J61" i="31"/>
  <c r="E61" i="31"/>
  <c r="J60" i="31"/>
  <c r="E60" i="31"/>
  <c r="J59" i="31"/>
  <c r="E59" i="31"/>
  <c r="J58" i="31"/>
  <c r="E58" i="31"/>
  <c r="J57" i="31"/>
  <c r="E57" i="31"/>
  <c r="J56" i="31"/>
  <c r="E56" i="31"/>
  <c r="J55" i="31"/>
  <c r="E55" i="31"/>
  <c r="J54" i="31"/>
  <c r="E54" i="31"/>
  <c r="J53" i="31"/>
  <c r="E53" i="31"/>
  <c r="J52" i="31"/>
  <c r="E52" i="31"/>
  <c r="J51" i="31"/>
  <c r="E51" i="31"/>
  <c r="J50" i="31"/>
  <c r="E50" i="31"/>
  <c r="J49" i="31"/>
  <c r="E49" i="31"/>
  <c r="J48" i="31"/>
  <c r="E48" i="31"/>
  <c r="J47" i="31"/>
  <c r="E47" i="31"/>
  <c r="J46" i="31"/>
  <c r="E46" i="31"/>
  <c r="J45" i="31"/>
  <c r="E45" i="31"/>
  <c r="J44" i="31"/>
  <c r="E44" i="31"/>
  <c r="J43" i="31"/>
  <c r="E43" i="31"/>
  <c r="J42" i="31"/>
  <c r="E42" i="31"/>
  <c r="J41" i="31"/>
  <c r="E41" i="31"/>
  <c r="J40" i="31"/>
  <c r="E40" i="31"/>
  <c r="J39" i="31"/>
  <c r="E39" i="31"/>
  <c r="J38" i="31"/>
  <c r="E38" i="31"/>
  <c r="J37" i="31"/>
  <c r="E37" i="31"/>
  <c r="J36" i="31"/>
  <c r="E36" i="31"/>
  <c r="J35" i="31"/>
  <c r="E35" i="31"/>
  <c r="J34" i="31"/>
  <c r="E34" i="31"/>
  <c r="J33" i="31"/>
  <c r="E33" i="31"/>
  <c r="J32" i="31"/>
  <c r="E32" i="31"/>
  <c r="J31" i="31"/>
  <c r="E31" i="31"/>
  <c r="J30" i="31"/>
  <c r="E30" i="31"/>
  <c r="J29" i="31"/>
  <c r="E29" i="31"/>
  <c r="J28" i="31"/>
  <c r="E28" i="31"/>
  <c r="J27" i="31"/>
  <c r="E27" i="31"/>
  <c r="J26" i="31"/>
  <c r="E26" i="31"/>
  <c r="J25" i="31"/>
  <c r="E25" i="31"/>
  <c r="J24" i="31"/>
  <c r="E24" i="31"/>
  <c r="J23" i="31"/>
  <c r="E23" i="31"/>
  <c r="J22" i="31"/>
  <c r="E22" i="31"/>
  <c r="J21" i="31"/>
  <c r="E21" i="31"/>
  <c r="J20" i="31"/>
  <c r="E20" i="31"/>
  <c r="J19" i="31"/>
  <c r="E19" i="31"/>
  <c r="J18" i="31"/>
  <c r="E18" i="31"/>
  <c r="J17" i="31"/>
  <c r="E17" i="31"/>
  <c r="J16" i="31"/>
  <c r="E16" i="31"/>
  <c r="J15" i="31"/>
  <c r="E15" i="31"/>
  <c r="J14" i="31"/>
  <c r="E14" i="31"/>
  <c r="J13" i="31"/>
  <c r="E13" i="31"/>
  <c r="J12" i="31"/>
  <c r="E12" i="31"/>
  <c r="J11" i="31"/>
  <c r="E11" i="31"/>
  <c r="J10" i="31"/>
  <c r="E10" i="31"/>
  <c r="J9" i="31"/>
  <c r="E9" i="31"/>
  <c r="J8" i="31"/>
  <c r="E8" i="31"/>
  <c r="J7" i="31"/>
  <c r="E7" i="31"/>
  <c r="J5" i="31"/>
  <c r="E5" i="31"/>
  <c r="J115" i="30"/>
  <c r="E115" i="30"/>
  <c r="J114" i="30"/>
  <c r="E114" i="30"/>
  <c r="J113" i="30"/>
  <c r="E113" i="30"/>
  <c r="J112" i="30"/>
  <c r="E112" i="30"/>
  <c r="J111" i="30"/>
  <c r="E111" i="30"/>
  <c r="J110" i="30"/>
  <c r="E110" i="30"/>
  <c r="J109" i="30"/>
  <c r="E109" i="30"/>
  <c r="J108" i="30"/>
  <c r="E108" i="30"/>
  <c r="J107" i="30"/>
  <c r="E107" i="30"/>
  <c r="J106" i="30"/>
  <c r="E106" i="30"/>
  <c r="J105" i="30"/>
  <c r="E105" i="30"/>
  <c r="J104" i="30"/>
  <c r="E104" i="30"/>
  <c r="J103" i="30"/>
  <c r="E103" i="30"/>
  <c r="J102" i="30"/>
  <c r="E102" i="30"/>
  <c r="J101" i="30"/>
  <c r="E101" i="30"/>
  <c r="J100" i="30"/>
  <c r="E100" i="30"/>
  <c r="J99" i="30"/>
  <c r="E99" i="30"/>
  <c r="J98" i="30"/>
  <c r="E98" i="30"/>
  <c r="J97" i="30"/>
  <c r="E97" i="30"/>
  <c r="J96" i="30"/>
  <c r="E96" i="30"/>
  <c r="J95" i="30"/>
  <c r="E95" i="30"/>
  <c r="J94" i="30"/>
  <c r="E94" i="30"/>
  <c r="J93" i="30"/>
  <c r="E93" i="30"/>
  <c r="J92" i="30"/>
  <c r="E92" i="30"/>
  <c r="J91" i="30"/>
  <c r="E91" i="30"/>
  <c r="J90" i="30"/>
  <c r="E90" i="30"/>
  <c r="J89" i="30"/>
  <c r="E89" i="30"/>
  <c r="J88" i="30"/>
  <c r="E88" i="30"/>
  <c r="J87" i="30"/>
  <c r="E87" i="30"/>
  <c r="J86" i="30"/>
  <c r="E86" i="30"/>
  <c r="J85" i="30"/>
  <c r="E85" i="30"/>
  <c r="J84" i="30"/>
  <c r="E84" i="30"/>
  <c r="J83" i="30"/>
  <c r="E83" i="30"/>
  <c r="J82" i="30"/>
  <c r="E82" i="30"/>
  <c r="J81" i="30"/>
  <c r="E81" i="30"/>
  <c r="J80" i="30"/>
  <c r="E80" i="30"/>
  <c r="J79" i="30"/>
  <c r="E79" i="30"/>
  <c r="J78" i="30"/>
  <c r="E78" i="30"/>
  <c r="J77" i="30"/>
  <c r="E77" i="30"/>
  <c r="J76" i="30"/>
  <c r="E76" i="30"/>
  <c r="J75" i="30"/>
  <c r="E75" i="30"/>
  <c r="J74" i="30"/>
  <c r="E74" i="30"/>
  <c r="J73" i="30"/>
  <c r="E73" i="30"/>
  <c r="J72" i="30"/>
  <c r="E72" i="30"/>
  <c r="J71" i="30"/>
  <c r="E71" i="30"/>
  <c r="J70" i="30"/>
  <c r="E70" i="30"/>
  <c r="J69" i="30"/>
  <c r="E69" i="30"/>
  <c r="J68" i="30"/>
  <c r="E68" i="30"/>
  <c r="J67" i="30"/>
  <c r="E67" i="30"/>
  <c r="J66" i="30"/>
  <c r="E66" i="30"/>
  <c r="J65" i="30"/>
  <c r="E65" i="30"/>
  <c r="J64" i="30"/>
  <c r="E64" i="30"/>
  <c r="J63" i="30"/>
  <c r="E63" i="30"/>
  <c r="J62" i="30"/>
  <c r="E62" i="30"/>
  <c r="J61" i="30"/>
  <c r="E61" i="30"/>
  <c r="J60" i="30"/>
  <c r="E60" i="30"/>
  <c r="J59" i="30"/>
  <c r="E59" i="30"/>
  <c r="J58" i="30"/>
  <c r="E58" i="30"/>
  <c r="J57" i="30"/>
  <c r="E57" i="30"/>
  <c r="J56" i="30"/>
  <c r="E56" i="30"/>
  <c r="J55" i="30"/>
  <c r="E55" i="30"/>
  <c r="J54" i="30"/>
  <c r="E54" i="30"/>
  <c r="J53" i="30"/>
  <c r="E53" i="30"/>
  <c r="J52" i="30"/>
  <c r="E52" i="30"/>
  <c r="J51" i="30"/>
  <c r="E51" i="30"/>
  <c r="J50" i="30"/>
  <c r="E50" i="30"/>
  <c r="J49" i="30"/>
  <c r="E49" i="30"/>
  <c r="J48" i="30"/>
  <c r="E48" i="30"/>
  <c r="J47" i="30"/>
  <c r="E47" i="30"/>
  <c r="J46" i="30"/>
  <c r="E46" i="30"/>
  <c r="J45" i="30"/>
  <c r="E45" i="30"/>
  <c r="J44" i="30"/>
  <c r="E44" i="30"/>
  <c r="J43" i="30"/>
  <c r="E43" i="30"/>
  <c r="J42" i="30"/>
  <c r="E42" i="30"/>
  <c r="J41" i="30"/>
  <c r="E41" i="30"/>
  <c r="J40" i="30"/>
  <c r="E40" i="30"/>
  <c r="J39" i="30"/>
  <c r="E39" i="30"/>
  <c r="J38" i="30"/>
  <c r="E38" i="30"/>
  <c r="J37" i="30"/>
  <c r="E37" i="30"/>
  <c r="J36" i="30"/>
  <c r="E36" i="30"/>
  <c r="J35" i="30"/>
  <c r="E35" i="30"/>
  <c r="J34" i="30"/>
  <c r="E34" i="30"/>
  <c r="J33" i="30"/>
  <c r="E33" i="30"/>
  <c r="J32" i="30"/>
  <c r="E32" i="30"/>
  <c r="J31" i="30"/>
  <c r="E31" i="30"/>
  <c r="J30" i="30"/>
  <c r="E30" i="30"/>
  <c r="J29" i="30"/>
  <c r="E29" i="30"/>
  <c r="J28" i="30"/>
  <c r="E28" i="30"/>
  <c r="J27" i="30"/>
  <c r="E27" i="30"/>
  <c r="J26" i="30"/>
  <c r="E26" i="30"/>
  <c r="J25" i="30"/>
  <c r="E25" i="30"/>
  <c r="J24" i="30"/>
  <c r="E24" i="30"/>
  <c r="J23" i="30"/>
  <c r="E23" i="30"/>
  <c r="J22" i="30"/>
  <c r="E22" i="30"/>
  <c r="J21" i="30"/>
  <c r="E21" i="30"/>
  <c r="J20" i="30"/>
  <c r="E20" i="30"/>
  <c r="J19" i="30"/>
  <c r="E19" i="30"/>
  <c r="J18" i="30"/>
  <c r="E18" i="30"/>
  <c r="J17" i="30"/>
  <c r="E17" i="30"/>
  <c r="J16" i="30"/>
  <c r="E16" i="30"/>
  <c r="J15" i="30"/>
  <c r="E15" i="30"/>
  <c r="J14" i="30"/>
  <c r="E14" i="30"/>
  <c r="J13" i="30"/>
  <c r="E13" i="30"/>
  <c r="J12" i="30"/>
  <c r="E12" i="30"/>
  <c r="J11" i="30"/>
  <c r="E11" i="30"/>
  <c r="J10" i="30"/>
  <c r="E10" i="30"/>
  <c r="J9" i="30"/>
  <c r="E9" i="30"/>
  <c r="J8" i="30"/>
  <c r="E8" i="30"/>
  <c r="J7" i="30"/>
  <c r="E7" i="30"/>
  <c r="J5" i="30"/>
  <c r="E5" i="30"/>
</calcChain>
</file>

<file path=xl/sharedStrings.xml><?xml version="1.0" encoding="utf-8"?>
<sst xmlns="http://schemas.openxmlformats.org/spreadsheetml/2006/main" count="2038" uniqueCount="274">
  <si>
    <t>Fish</t>
  </si>
  <si>
    <t>Tobacco</t>
  </si>
  <si>
    <t>Health</t>
  </si>
  <si>
    <t>Transport</t>
  </si>
  <si>
    <t>Communication</t>
  </si>
  <si>
    <t>na</t>
  </si>
  <si>
    <t xml:space="preserve">Rice </t>
  </si>
  <si>
    <t>Bread</t>
  </si>
  <si>
    <t xml:space="preserve">Eggs     </t>
  </si>
  <si>
    <t xml:space="preserve">Bananas </t>
  </si>
  <si>
    <t xml:space="preserve">Apples </t>
  </si>
  <si>
    <t xml:space="preserve">Cabbages </t>
  </si>
  <si>
    <t>Potatoes</t>
  </si>
  <si>
    <t xml:space="preserve">Coffee </t>
  </si>
  <si>
    <t>Tea</t>
  </si>
  <si>
    <t xml:space="preserve">Cigarettes </t>
  </si>
  <si>
    <t>Aracanut</t>
  </si>
  <si>
    <t>Electricity</t>
  </si>
  <si>
    <t>Cookers</t>
  </si>
  <si>
    <t>Medical Services (S)</t>
  </si>
  <si>
    <t>Books</t>
  </si>
  <si>
    <t>Restaurants</t>
  </si>
  <si>
    <t>Total excluding Fish</t>
  </si>
  <si>
    <t>Food and non-alcoholic beverages excluding Fish</t>
  </si>
  <si>
    <t>Total excluding Food and non-alcoholic beverages</t>
  </si>
  <si>
    <t>Total excluding Clothing and Footwear</t>
  </si>
  <si>
    <t>Total excluding Housing and utilities</t>
  </si>
  <si>
    <t>Total excluding Furnishing, household equipment etc</t>
  </si>
  <si>
    <t>Total excluding Health</t>
  </si>
  <si>
    <t>Total excluding Transport</t>
  </si>
  <si>
    <t>Total excluding Communication</t>
  </si>
  <si>
    <t>Total excluding Recreation and culture</t>
  </si>
  <si>
    <t>Total excluding Education</t>
  </si>
  <si>
    <t>Total excluding Restaurants and hotels</t>
  </si>
  <si>
    <t>Total excluding Miscellaneous goods and services</t>
  </si>
  <si>
    <t>May</t>
  </si>
  <si>
    <t>Male'</t>
  </si>
  <si>
    <t>Atolls</t>
  </si>
  <si>
    <t>Republic</t>
  </si>
  <si>
    <t>Atoll</t>
  </si>
  <si>
    <t>December</t>
  </si>
  <si>
    <t>September</t>
  </si>
  <si>
    <t>June</t>
  </si>
  <si>
    <t>March</t>
  </si>
  <si>
    <t>Period</t>
  </si>
  <si>
    <t>January</t>
  </si>
  <si>
    <t>February</t>
  </si>
  <si>
    <t>April</t>
  </si>
  <si>
    <t>July</t>
  </si>
  <si>
    <t>August</t>
  </si>
  <si>
    <t>October</t>
  </si>
  <si>
    <t>November</t>
  </si>
  <si>
    <t>PERCENTAGE CHANGE (from corresponding month of previous year)</t>
  </si>
  <si>
    <t>PERCENTAGE CHANGE (from previous year)</t>
  </si>
  <si>
    <t>(a) Base of each index: June 2012=100</t>
  </si>
  <si>
    <t>PERCENTAGE CHANGE (from previous month)</t>
  </si>
  <si>
    <t>Groups, sub group and expenditure class</t>
  </si>
  <si>
    <t>Food</t>
  </si>
  <si>
    <t>Bread And Cereals (Nd)</t>
  </si>
  <si>
    <t>Pasta Products</t>
  </si>
  <si>
    <t>Pastry-Cook Products</t>
  </si>
  <si>
    <t>Other Cereal Products</t>
  </si>
  <si>
    <t>Meat (Nd)</t>
  </si>
  <si>
    <t>Fish (Nd)</t>
  </si>
  <si>
    <t>Fresh Milk</t>
  </si>
  <si>
    <t>Preserved Milk</t>
  </si>
  <si>
    <t>Other Milk Products</t>
  </si>
  <si>
    <t>Olive Oil</t>
  </si>
  <si>
    <t xml:space="preserve">Edible Oils </t>
  </si>
  <si>
    <t>Fruit (Nd)</t>
  </si>
  <si>
    <t>Citrus Fruits (Fresh)</t>
  </si>
  <si>
    <t>Dried Fruit</t>
  </si>
  <si>
    <t>Vegetables(Nd)</t>
  </si>
  <si>
    <t>Dried Vegetables</t>
  </si>
  <si>
    <t>Confectionery Products</t>
  </si>
  <si>
    <t>Other Sugar Products</t>
  </si>
  <si>
    <t>Non-Alcoholic Beverages</t>
  </si>
  <si>
    <t>Soft Drinks</t>
  </si>
  <si>
    <t>Tobacco (Nd)</t>
  </si>
  <si>
    <t>Clothing</t>
  </si>
  <si>
    <t>Clothing Materials (Sd)</t>
  </si>
  <si>
    <t xml:space="preserve">Clothing Materials </t>
  </si>
  <si>
    <t>Garments (Sd)</t>
  </si>
  <si>
    <t>Footwear</t>
  </si>
  <si>
    <t>Water Supply (S)</t>
  </si>
  <si>
    <t>Water Supply</t>
  </si>
  <si>
    <t>Refuse Collection (Nd)</t>
  </si>
  <si>
    <t>Refuse Collection</t>
  </si>
  <si>
    <t>Gas (Nd)</t>
  </si>
  <si>
    <t>Natural Gas</t>
  </si>
  <si>
    <t>Liquid Fuels(Nd)</t>
  </si>
  <si>
    <t>Liquid Fuels</t>
  </si>
  <si>
    <t>Household Textiles</t>
  </si>
  <si>
    <t>Household Textiles (Sd)</t>
  </si>
  <si>
    <t>Household Appliances</t>
  </si>
  <si>
    <t>Heaters, Air Conditioners</t>
  </si>
  <si>
    <t>Other Major Household Appliances</t>
  </si>
  <si>
    <t>Small Electrical Household Appliances  (Sd)</t>
  </si>
  <si>
    <t>Small Electrical Household Appliances</t>
  </si>
  <si>
    <t>Non-Durable Household Goods (Nd)</t>
  </si>
  <si>
    <t>Other Non-Durable Household Articles</t>
  </si>
  <si>
    <t>Domestic Services</t>
  </si>
  <si>
    <t>Pharmaceutical Products (Nd)</t>
  </si>
  <si>
    <t>Pharmaceutical Products</t>
  </si>
  <si>
    <t>Out-Patient Services</t>
  </si>
  <si>
    <t>Medical Services</t>
  </si>
  <si>
    <t>Dental Services (S)</t>
  </si>
  <si>
    <t>Dental Services</t>
  </si>
  <si>
    <t>Paramedical Services (S)</t>
  </si>
  <si>
    <t>Motor-Cycles (D)</t>
  </si>
  <si>
    <t>Motor- Cycles</t>
  </si>
  <si>
    <t>Transport Services</t>
  </si>
  <si>
    <t>Information Processing Equipment (D)</t>
  </si>
  <si>
    <t>Information Processing Equipment</t>
  </si>
  <si>
    <t>Cultural Services(S)</t>
  </si>
  <si>
    <t>Other Services</t>
  </si>
  <si>
    <t>Books (Sd)</t>
  </si>
  <si>
    <t>Education</t>
  </si>
  <si>
    <t>Secondary Education</t>
  </si>
  <si>
    <t>Secondary Education (S)</t>
  </si>
  <si>
    <t>Post-Secondary Non-Tertiary Education</t>
  </si>
  <si>
    <t>Post-Secondary Non-Tertiary Education (S)</t>
  </si>
  <si>
    <t>Caterinng Services</t>
  </si>
  <si>
    <t>Accommodation Services</t>
  </si>
  <si>
    <t>Accommodation Services  (S)</t>
  </si>
  <si>
    <t>Personal Care</t>
  </si>
  <si>
    <t>Other Personal Effects (Sd)</t>
  </si>
  <si>
    <t>Food and Non-Alcoholic Beverages</t>
  </si>
  <si>
    <t>Clothing and Footwear</t>
  </si>
  <si>
    <t>Housing, Water, Electricity, Gas and Other Fuels</t>
  </si>
  <si>
    <t>Recreation and Culture</t>
  </si>
  <si>
    <t>Restaurants and Hotels</t>
  </si>
  <si>
    <t>Miscellaneous Goods and Services</t>
  </si>
  <si>
    <t>Other Services n.e.c</t>
  </si>
  <si>
    <t xml:space="preserve">Personal Effects n.e.c </t>
  </si>
  <si>
    <t>Pre-Primary and Primary Education</t>
  </si>
  <si>
    <t>Recreational and Cultural Services</t>
  </si>
  <si>
    <t>Other Recreational Items and Equipment, Gardens And Pets</t>
  </si>
  <si>
    <t>Audio-Visual, Photographic and Information Processing Equipment</t>
  </si>
  <si>
    <t>Postal, Telephone and Telefax Services</t>
  </si>
  <si>
    <t>Telephone and Telefax Equipment</t>
  </si>
  <si>
    <t>Medical Product, Appliances and Equipment</t>
  </si>
  <si>
    <t>Goods and Services for Routine Household Maintenance</t>
  </si>
  <si>
    <t>Tools and Equipment for House and Garden</t>
  </si>
  <si>
    <t>Glassware, Tableware and Household Utensils</t>
  </si>
  <si>
    <t>Furniture And Furnishings, Carpets and Other Floor Coverings</t>
  </si>
  <si>
    <t>Electricity, Gas and Other Fuels</t>
  </si>
  <si>
    <t>Water Supply and Miscellaneous Services Relating to the Dwelling</t>
  </si>
  <si>
    <t>Maintenance and the repiar of the Dwelling</t>
  </si>
  <si>
    <t>Actual Rentals for Housing</t>
  </si>
  <si>
    <t>Purcahse of vehicles</t>
  </si>
  <si>
    <t>Newspapers, Books and Stationery</t>
  </si>
  <si>
    <t>Milk, Cheese and Eggs (Nd)</t>
  </si>
  <si>
    <t>Oils and Fats (Nd)</t>
  </si>
  <si>
    <t>Sugar, Jam, Honey, Chocolate and Confectionery(Nd)</t>
  </si>
  <si>
    <t>Food Products n.e.c (Nd)</t>
  </si>
  <si>
    <t>Coffee, Tea and Cocoa (Nd)</t>
  </si>
  <si>
    <t>Mineral Waters, Soft Drinks, Fruit and Vegetable Juices (Nd)</t>
  </si>
  <si>
    <t>Other Articles of Clothing and Clothing Accessories (Sd)</t>
  </si>
  <si>
    <t>Shoes and Other Footwear (Sd)</t>
  </si>
  <si>
    <t>Actual Rentals Paid by Tenants</t>
  </si>
  <si>
    <t>Materials for the Maintenance and Repair of the Dwelling (Nd)</t>
  </si>
  <si>
    <t>Services for the Maintenance and Repair of the Dwelling (S)</t>
  </si>
  <si>
    <t>Furniture and Furnishings (D)</t>
  </si>
  <si>
    <t>Major Household Appliances Whether or Not Electrical (D)</t>
  </si>
  <si>
    <t>Glassware, Tableware and Household Utensils (Sd)</t>
  </si>
  <si>
    <t>Tools and Equipment (D)</t>
  </si>
  <si>
    <t>Domestic Services and Household Services  (S)</t>
  </si>
  <si>
    <t>Therapeutic Appliances and Equipment (D)</t>
  </si>
  <si>
    <t>Fuels and Lubricants(Nd)</t>
  </si>
  <si>
    <t>Maintenance and Repair of Personal Transport Equipment(Nd)</t>
  </si>
  <si>
    <t>Passenger Transport by Road (S)</t>
  </si>
  <si>
    <t>Passenger Transport by Air (S)</t>
  </si>
  <si>
    <t>Passenger Transport by Sea and Inland Waterway (S)</t>
  </si>
  <si>
    <t>Telephone and Telefax Equipment (D)</t>
  </si>
  <si>
    <t>Telephone and Telefax Services (S)</t>
  </si>
  <si>
    <t>Equipment for the Reception, Recording and Reproduction of Sound and Pictures (D)</t>
  </si>
  <si>
    <t>Photographic and Cinematographic Equipment and Optical Instruments (D)</t>
  </si>
  <si>
    <t>Repair of Audio-Visual, Photographic and Information Processing Equipment (S)</t>
  </si>
  <si>
    <t>Games, Toys and Hobbies (Sd)</t>
  </si>
  <si>
    <t>Recreational and Sporting Services (S)</t>
  </si>
  <si>
    <t>Stationery and Drawing Materials(Nd)</t>
  </si>
  <si>
    <t>Pre-Primary and Primary Education (S)</t>
  </si>
  <si>
    <t>Restaurants, Café'S and The Like (S)</t>
  </si>
  <si>
    <t>Hairdressing Salons and Personal Grooming Establishments (S)</t>
  </si>
  <si>
    <t>Other Appliances, Articles and Products for Personal Care (Nd)</t>
  </si>
  <si>
    <t>Other Services n.e.c (S)</t>
  </si>
  <si>
    <t>Fresh, Chilled or Frozen Meat of Poultry</t>
  </si>
  <si>
    <t>Fresh, Chilled or Frozen Meat of Beef, Sheep And Goat</t>
  </si>
  <si>
    <t>Other Preserved or Processed Meat and Meat Preparations</t>
  </si>
  <si>
    <t xml:space="preserve">Fresh, Chilled or Frozen Fish </t>
  </si>
  <si>
    <t>Dried , Smoked or Salted Fish and Seafood</t>
  </si>
  <si>
    <t>Other Preserved or Processed Fish and Seafood and Fish and Seafood Preparations</t>
  </si>
  <si>
    <t>Yoghurt and Cream</t>
  </si>
  <si>
    <t>Cheese and Curd</t>
  </si>
  <si>
    <t>Butter, Margarine and Other Vegetable Fats</t>
  </si>
  <si>
    <t>Other Fresh, Chilled or Frozen Fruits</t>
  </si>
  <si>
    <t>Preserved Fruit and Fruit -Based Products</t>
  </si>
  <si>
    <t>Vegetables Cultivated for their Fruit (Fresh, Chilled or Frozen)</t>
  </si>
  <si>
    <t>Root Crops, Non-Starchy Bulbs and Mushrooms (Fresh, Chilled or Frozen)</t>
  </si>
  <si>
    <t>Travel Goods and Other Carriers</t>
  </si>
  <si>
    <t>Other Appliances, Articlesand Products for Personal Care</t>
  </si>
  <si>
    <t>Hairdressing Salons and Personal Grooming Establishments</t>
  </si>
  <si>
    <t>Cafés</t>
  </si>
  <si>
    <t>Stationery and Drawing Materials</t>
  </si>
  <si>
    <t>Television and Radio Taxes and Hire of Equipment</t>
  </si>
  <si>
    <t>Recreational and Sporting Services</t>
  </si>
  <si>
    <t>Games, Toys and Hobbies</t>
  </si>
  <si>
    <t>Repair of Audio-Visual, Photographic and Information Processing Equipment</t>
  </si>
  <si>
    <t>Photographic and Cinematographic Equipment</t>
  </si>
  <si>
    <t>Television Sets, Video-Cassette Players and Recorders</t>
  </si>
  <si>
    <t>Equipment for the Reception, Recording and Reproduction of Sound</t>
  </si>
  <si>
    <t>Telephone and Telefax Services</t>
  </si>
  <si>
    <t>Passenger Transport by Sea and Inland Waterway</t>
  </si>
  <si>
    <t>Passenger Transport by Air</t>
  </si>
  <si>
    <t>Passenger Transport by Road</t>
  </si>
  <si>
    <t>Maintenance and Repair</t>
  </si>
  <si>
    <t>Fuels and Lubricants</t>
  </si>
  <si>
    <t>Services of Medical Analysis Laboratories and X-Ray Centres</t>
  </si>
  <si>
    <t>Therapeutic Appliances and Equipment</t>
  </si>
  <si>
    <t>Cleaning and Maintenance Products</t>
  </si>
  <si>
    <t>Tools and Equipment</t>
  </si>
  <si>
    <t>Kitchen and Domestic Utensils</t>
  </si>
  <si>
    <t>Clothes Washing Machines, Clothes Drying Machine and Dish Washing Machines</t>
  </si>
  <si>
    <t>Refrigerators, Freezers and Fridge-Freezers</t>
  </si>
  <si>
    <t>Furniture and Furnishings</t>
  </si>
  <si>
    <t>Services for the Maintenance and Repair of the Dwelling</t>
  </si>
  <si>
    <t>Materials for the Maintenance and Repair of the Dweling</t>
  </si>
  <si>
    <t xml:space="preserve">Other Articles of Clothing and Clothing Accessories </t>
  </si>
  <si>
    <t>Garments For Children (3 To 13 Years) and Infants (0 To 2 Years)</t>
  </si>
  <si>
    <t>Garments for Women</t>
  </si>
  <si>
    <t xml:space="preserve">Garments for Men </t>
  </si>
  <si>
    <t>Fruit and Vegetable Juices</t>
  </si>
  <si>
    <t xml:space="preserve">Mineral or Spring Waters </t>
  </si>
  <si>
    <t>Other Food Products n.e.c</t>
  </si>
  <si>
    <t xml:space="preserve">Salt, Spices and Culinary Herbs </t>
  </si>
  <si>
    <t>Edible Ices and Ice Cream</t>
  </si>
  <si>
    <t>Chocolate (Fresh, Chilled or Frozen)</t>
  </si>
  <si>
    <t>Jams, Fruit Jellies And Fruit or Nut Puree And Pastes</t>
  </si>
  <si>
    <t>Sugar (Fresh, Chilled or Frozen)</t>
  </si>
  <si>
    <t>Other Preserved or Processed Vegetables</t>
  </si>
  <si>
    <t>All group CPI</t>
  </si>
  <si>
    <t>Index numbers (a)</t>
  </si>
  <si>
    <t>Percentage change</t>
  </si>
  <si>
    <t>Contribution to total CPI (All groups CPI index points)</t>
  </si>
  <si>
    <t xml:space="preserve">Change in points contribution </t>
  </si>
  <si>
    <t>Actual rents for housing</t>
  </si>
  <si>
    <t>Tobacco and Aracanut</t>
  </si>
  <si>
    <t>Total excluding Alcoholic beverages, tobacco and aracanut</t>
  </si>
  <si>
    <t>The series for the Republic prior to June 2012 was linked to previously published series for Male’ and hence the Male' and Republic have the same values prior to June 2012</t>
  </si>
  <si>
    <t>Furnishing Household Equipments and Routine Maintenance of the House</t>
  </si>
  <si>
    <t>na- Not Available</t>
  </si>
  <si>
    <t>na- not available</t>
  </si>
  <si>
    <t>TABLE 1: CPI GROUP AND SUB- GROUP, REPUBLIC</t>
  </si>
  <si>
    <t>TABLE 2: CPI GROUP AND SUB- GROUP, MALE'</t>
  </si>
  <si>
    <t>TABLE 4: CPI GROUP, SUB- GROUP AND EXPENDITURE CLASS, REPUBLIC</t>
  </si>
  <si>
    <t>TABLE 5: CPI GROUP, SUB- GROUP AND EXPENDITURE CLASS, MALE'</t>
  </si>
  <si>
    <t>TABLE 6: CPI GROUP, SUB- GROUP AND EXPENDITURE CLASS, ATOLLS</t>
  </si>
  <si>
    <t>TABLE 8: ALL GROUPS CPI (TOTAL), Index numbers (a)</t>
  </si>
  <si>
    <t xml:space="preserve">TABLE 9: ALL GROUPS CPI (TOTAL), Percentage changes </t>
  </si>
  <si>
    <t>TABLE 7: ANALYTICAL SERIES</t>
  </si>
  <si>
    <t>TABLE 3: CPI GROUP AND SUB- GROUP, ATOLLS'</t>
  </si>
  <si>
    <t>Jun</t>
  </si>
  <si>
    <t>Jul</t>
  </si>
  <si>
    <t>Aug</t>
  </si>
  <si>
    <t>Sep</t>
  </si>
  <si>
    <t>Oct</t>
  </si>
  <si>
    <t>Nov</t>
  </si>
  <si>
    <t>Nov  2018 Dec 2018</t>
  </si>
  <si>
    <t>Nov  2018 -Dec 2018</t>
  </si>
  <si>
    <t>Nov 2018 -Dec  2018</t>
  </si>
  <si>
    <t>Dec 2017 -Dec 2018</t>
  </si>
  <si>
    <t>Dec  2017 -Dec 2018</t>
  </si>
  <si>
    <t>Dec</t>
  </si>
</sst>
</file>

<file path=xl/styles.xml><?xml version="1.0" encoding="utf-8"?>
<styleSheet xmlns="http://schemas.openxmlformats.org/spreadsheetml/2006/main" xmlns:mc="http://schemas.openxmlformats.org/markup-compatibility/2006" xmlns:x14ac="http://schemas.microsoft.com/office/spreadsheetml/2009/9/ac" mc:Ignorable="x14ac">
  <numFmts count="5">
    <numFmt numFmtId="164" formatCode="_-* #,##0.00_-;\-* #,##0.00_-;_-* &quot;-&quot;??_-;_-@_-"/>
    <numFmt numFmtId="165" formatCode="_-* #,##0.00\ _ރ_._-;_-* #,##0.00\ _ރ_.\-;_-* &quot;-&quot;??\ _ރ_._-;_-@_-"/>
    <numFmt numFmtId="166" formatCode="[$-409]mmm\-yy;@"/>
    <numFmt numFmtId="167" formatCode="B1mmm\-yy"/>
    <numFmt numFmtId="168" formatCode="0.0"/>
  </numFmts>
  <fonts count="17" x14ac:knownFonts="1">
    <font>
      <sz val="11"/>
      <color theme="1"/>
      <name val="Calibri"/>
      <family val="2"/>
      <scheme val="minor"/>
    </font>
    <font>
      <sz val="11"/>
      <color theme="1"/>
      <name val="Calibri"/>
      <family val="2"/>
      <charset val="1"/>
      <scheme val="minor"/>
    </font>
    <font>
      <b/>
      <sz val="11"/>
      <color theme="1"/>
      <name val="Calibri"/>
      <family val="2"/>
      <scheme val="minor"/>
    </font>
    <font>
      <b/>
      <sz val="12"/>
      <color theme="1"/>
      <name val="Calibri"/>
      <family val="2"/>
      <scheme val="minor"/>
    </font>
    <font>
      <i/>
      <sz val="11"/>
      <color theme="1"/>
      <name val="Calibri"/>
      <family val="2"/>
      <scheme val="minor"/>
    </font>
    <font>
      <sz val="12"/>
      <color theme="1"/>
      <name val="Calibri"/>
      <family val="2"/>
      <scheme val="minor"/>
    </font>
    <font>
      <sz val="11"/>
      <name val="Calibri"/>
      <family val="2"/>
      <scheme val="minor"/>
    </font>
    <font>
      <b/>
      <sz val="12"/>
      <name val="Calibri"/>
      <family val="2"/>
      <scheme val="minor"/>
    </font>
    <font>
      <b/>
      <sz val="11"/>
      <name val="Calibri"/>
      <family val="2"/>
      <scheme val="minor"/>
    </font>
    <font>
      <sz val="11"/>
      <color theme="1"/>
      <name val="Calibri"/>
      <family val="2"/>
      <scheme val="minor"/>
    </font>
    <font>
      <u/>
      <sz val="12"/>
      <color theme="10"/>
      <name val="Calibri"/>
      <family val="2"/>
      <scheme val="minor"/>
    </font>
    <font>
      <u/>
      <sz val="12"/>
      <color theme="11"/>
      <name val="Calibri"/>
      <family val="2"/>
      <scheme val="minor"/>
    </font>
    <font>
      <sz val="12"/>
      <name val="Calibri"/>
      <family val="2"/>
      <scheme val="minor"/>
    </font>
    <font>
      <i/>
      <sz val="11"/>
      <name val="Calibri"/>
      <family val="2"/>
      <scheme val="minor"/>
    </font>
    <font>
      <sz val="11"/>
      <color rgb="FFFF0000"/>
      <name val="Calibri"/>
      <family val="2"/>
      <scheme val="minor"/>
    </font>
    <font>
      <sz val="16"/>
      <name val="Calibri"/>
      <family val="2"/>
      <scheme val="minor"/>
    </font>
    <font>
      <sz val="14"/>
      <name val="Calibri"/>
      <family val="2"/>
      <scheme val="minor"/>
    </font>
  </fonts>
  <fills count="4">
    <fill>
      <patternFill patternType="none"/>
    </fill>
    <fill>
      <patternFill patternType="gray125"/>
    </fill>
    <fill>
      <patternFill patternType="solid">
        <fgColor theme="0" tint="-0.14999847407452621"/>
        <bgColor indexed="64"/>
      </patternFill>
    </fill>
    <fill>
      <patternFill patternType="solid">
        <fgColor theme="0"/>
        <bgColor indexed="64"/>
      </patternFill>
    </fill>
  </fills>
  <borders count="37">
    <border>
      <left/>
      <right/>
      <top/>
      <bottom/>
      <diagonal/>
    </border>
    <border>
      <left style="thin">
        <color theme="0"/>
      </left>
      <right style="thin">
        <color theme="0"/>
      </right>
      <top style="thin">
        <color theme="0"/>
      </top>
      <bottom style="thin">
        <color theme="0"/>
      </bottom>
      <diagonal/>
    </border>
    <border>
      <left style="thin">
        <color theme="0"/>
      </left>
      <right/>
      <top style="thin">
        <color theme="0"/>
      </top>
      <bottom/>
      <diagonal/>
    </border>
    <border>
      <left style="thin">
        <color theme="0"/>
      </left>
      <right style="thin">
        <color theme="0"/>
      </right>
      <top style="thin">
        <color theme="0"/>
      </top>
      <bottom/>
      <diagonal/>
    </border>
    <border>
      <left style="thin">
        <color theme="0"/>
      </left>
      <right style="thin">
        <color theme="0"/>
      </right>
      <top/>
      <bottom style="thin">
        <color theme="0"/>
      </bottom>
      <diagonal/>
    </border>
    <border>
      <left/>
      <right style="thin">
        <color theme="0"/>
      </right>
      <top style="thin">
        <color theme="0"/>
      </top>
      <bottom style="thin">
        <color theme="0"/>
      </bottom>
      <diagonal/>
    </border>
    <border>
      <left style="thin">
        <color theme="0"/>
      </left>
      <right style="thin">
        <color theme="0"/>
      </right>
      <top style="thin">
        <color theme="0"/>
      </top>
      <bottom style="dashDot">
        <color indexed="64"/>
      </bottom>
      <diagonal/>
    </border>
    <border>
      <left/>
      <right style="thin">
        <color theme="0"/>
      </right>
      <top style="thin">
        <color theme="0"/>
      </top>
      <bottom style="dashDot">
        <color indexed="64"/>
      </bottom>
      <diagonal/>
    </border>
    <border>
      <left style="thin">
        <color theme="0"/>
      </left>
      <right/>
      <top style="thin">
        <color theme="0"/>
      </top>
      <bottom style="dashDot">
        <color indexed="64"/>
      </bottom>
      <diagonal/>
    </border>
    <border>
      <left style="thin">
        <color theme="0"/>
      </left>
      <right/>
      <top/>
      <bottom style="thin">
        <color theme="0"/>
      </bottom>
      <diagonal/>
    </border>
    <border>
      <left/>
      <right style="thin">
        <color theme="0"/>
      </right>
      <top/>
      <bottom style="thin">
        <color theme="0"/>
      </bottom>
      <diagonal/>
    </border>
    <border>
      <left style="thin">
        <color theme="0"/>
      </left>
      <right style="thin">
        <color theme="0"/>
      </right>
      <top style="dashDot">
        <color indexed="64"/>
      </top>
      <bottom style="dashDot">
        <color indexed="64"/>
      </bottom>
      <diagonal/>
    </border>
    <border>
      <left style="thin">
        <color theme="0"/>
      </left>
      <right/>
      <top style="thin">
        <color theme="0"/>
      </top>
      <bottom style="thin">
        <color theme="0"/>
      </bottom>
      <diagonal/>
    </border>
    <border>
      <left style="thin">
        <color theme="0"/>
      </left>
      <right/>
      <top style="dashDot">
        <color indexed="64"/>
      </top>
      <bottom style="thin">
        <color theme="0"/>
      </bottom>
      <diagonal/>
    </border>
    <border>
      <left/>
      <right/>
      <top style="dashDot">
        <color indexed="64"/>
      </top>
      <bottom style="thin">
        <color theme="0"/>
      </bottom>
      <diagonal/>
    </border>
    <border>
      <left/>
      <right/>
      <top style="thin">
        <color theme="0"/>
      </top>
      <bottom style="thin">
        <color theme="0"/>
      </bottom>
      <diagonal/>
    </border>
    <border>
      <left/>
      <right/>
      <top/>
      <bottom style="dashDot">
        <color indexed="64"/>
      </bottom>
      <diagonal/>
    </border>
    <border>
      <left style="thin">
        <color theme="0"/>
      </left>
      <right/>
      <top/>
      <bottom/>
      <diagonal/>
    </border>
    <border>
      <left/>
      <right/>
      <top style="dashDot">
        <color indexed="64"/>
      </top>
      <bottom/>
      <diagonal/>
    </border>
    <border>
      <left/>
      <right/>
      <top style="thin">
        <color theme="0"/>
      </top>
      <bottom style="dashDot">
        <color indexed="64"/>
      </bottom>
      <diagonal/>
    </border>
    <border>
      <left/>
      <right/>
      <top/>
      <bottom style="thin">
        <color theme="0"/>
      </bottom>
      <diagonal/>
    </border>
    <border>
      <left style="thin">
        <color theme="0"/>
      </left>
      <right style="thin">
        <color theme="0"/>
      </right>
      <top/>
      <bottom style="dashDot">
        <color indexed="64"/>
      </bottom>
      <diagonal/>
    </border>
    <border>
      <left/>
      <right/>
      <top style="dashDot">
        <color indexed="64"/>
      </top>
      <bottom style="dashDot">
        <color indexed="64"/>
      </bottom>
      <diagonal/>
    </border>
    <border>
      <left style="thin">
        <color theme="0"/>
      </left>
      <right/>
      <top style="dashDot">
        <color indexed="64"/>
      </top>
      <bottom style="dashDot">
        <color indexed="64"/>
      </bottom>
      <diagonal/>
    </border>
    <border>
      <left/>
      <right style="thin">
        <color theme="0"/>
      </right>
      <top style="dashDot">
        <color indexed="64"/>
      </top>
      <bottom style="dashDot">
        <color indexed="64"/>
      </bottom>
      <diagonal/>
    </border>
    <border>
      <left/>
      <right/>
      <top style="thin">
        <color theme="0"/>
      </top>
      <bottom/>
      <diagonal/>
    </border>
    <border>
      <left/>
      <right style="thin">
        <color theme="0"/>
      </right>
      <top style="thin">
        <color theme="0"/>
      </top>
      <bottom/>
      <diagonal/>
    </border>
    <border>
      <left/>
      <right style="thin">
        <color theme="0"/>
      </right>
      <top/>
      <bottom/>
      <diagonal/>
    </border>
    <border>
      <left/>
      <right style="thin">
        <color theme="0"/>
      </right>
      <top style="dashDot">
        <color indexed="64"/>
      </top>
      <bottom style="thin">
        <color theme="0"/>
      </bottom>
      <diagonal/>
    </border>
    <border>
      <left/>
      <right/>
      <top/>
      <bottom style="thin">
        <color indexed="64"/>
      </bottom>
      <diagonal/>
    </border>
    <border>
      <left style="thin">
        <color theme="0"/>
      </left>
      <right style="thin">
        <color theme="0"/>
      </right>
      <top/>
      <bottom style="thin">
        <color indexed="64"/>
      </bottom>
      <diagonal/>
    </border>
    <border>
      <left style="thin">
        <color theme="0"/>
      </left>
      <right/>
      <top style="thin">
        <color theme="0"/>
      </top>
      <bottom style="thin">
        <color indexed="64"/>
      </bottom>
      <diagonal/>
    </border>
    <border>
      <left/>
      <right style="thin">
        <color theme="0"/>
      </right>
      <top style="thin">
        <color theme="0"/>
      </top>
      <bottom style="thin">
        <color indexed="64"/>
      </bottom>
      <diagonal/>
    </border>
    <border>
      <left style="thin">
        <color theme="0"/>
      </left>
      <right style="thin">
        <color theme="0"/>
      </right>
      <top/>
      <bottom/>
      <diagonal/>
    </border>
    <border>
      <left/>
      <right/>
      <top style="dashDot">
        <color indexed="64"/>
      </top>
      <bottom style="thin">
        <color indexed="64"/>
      </bottom>
      <diagonal/>
    </border>
    <border>
      <left style="thin">
        <color theme="0"/>
      </left>
      <right style="thin">
        <color theme="0"/>
      </right>
      <top style="dashDot">
        <color indexed="64"/>
      </top>
      <bottom style="thin">
        <color indexed="64"/>
      </bottom>
      <diagonal/>
    </border>
    <border>
      <left style="thin">
        <color theme="0"/>
      </left>
      <right style="thin">
        <color indexed="64"/>
      </right>
      <top style="dashDot">
        <color indexed="64"/>
      </top>
      <bottom style="thin">
        <color indexed="64"/>
      </bottom>
      <diagonal/>
    </border>
  </borders>
  <cellStyleXfs count="1106">
    <xf numFmtId="166" fontId="0" fillId="0" borderId="0"/>
    <xf numFmtId="0" fontId="1" fillId="0" borderId="0"/>
    <xf numFmtId="165" fontId="1" fillId="0" borderId="0" applyFont="0" applyFill="0" applyBorder="0" applyAlignment="0" applyProtection="0"/>
    <xf numFmtId="9" fontId="9" fillId="0" borderId="0" applyFont="0" applyFill="0" applyBorder="0" applyAlignment="0" applyProtection="0"/>
    <xf numFmtId="0" fontId="9" fillId="0" borderId="0"/>
    <xf numFmtId="0" fontId="5" fillId="0" borderId="0"/>
    <xf numFmtId="164" fontId="5" fillId="0" borderId="0" applyFon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9" fillId="0" borderId="0"/>
    <xf numFmtId="0" fontId="9" fillId="0" borderId="0"/>
    <xf numFmtId="0" fontId="9" fillId="0" borderId="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9" fillId="0" borderId="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9" fillId="0" borderId="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9" fillId="0" borderId="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9" fillId="0" borderId="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cellStyleXfs>
  <cellXfs count="237">
    <xf numFmtId="166" fontId="0" fillId="0" borderId="0" xfId="0"/>
    <xf numFmtId="2" fontId="0" fillId="0" borderId="0" xfId="0" applyNumberFormat="1"/>
    <xf numFmtId="166" fontId="2" fillId="0" borderId="0" xfId="0" applyFont="1"/>
    <xf numFmtId="166" fontId="0" fillId="0" borderId="0" xfId="0" applyAlignment="1">
      <alignment horizontal="right"/>
    </xf>
    <xf numFmtId="166" fontId="0" fillId="0" borderId="0" xfId="0" applyFill="1"/>
    <xf numFmtId="166" fontId="0" fillId="0" borderId="0" xfId="0" applyAlignment="1">
      <alignment horizontal="center"/>
    </xf>
    <xf numFmtId="166" fontId="0" fillId="0" borderId="3" xfId="0" applyBorder="1" applyAlignment="1">
      <alignment horizontal="center"/>
    </xf>
    <xf numFmtId="166" fontId="0" fillId="0" borderId="4" xfId="0" applyBorder="1" applyAlignment="1">
      <alignment horizontal="center"/>
    </xf>
    <xf numFmtId="166" fontId="0" fillId="0" borderId="1" xfId="0" applyBorder="1" applyAlignment="1">
      <alignment horizontal="center"/>
    </xf>
    <xf numFmtId="166" fontId="0" fillId="0" borderId="1" xfId="0" applyBorder="1" applyAlignment="1">
      <alignment wrapText="1"/>
    </xf>
    <xf numFmtId="166" fontId="0" fillId="0" borderId="1" xfId="0" applyBorder="1" applyAlignment="1">
      <alignment horizontal="left"/>
    </xf>
    <xf numFmtId="167" fontId="0" fillId="0" borderId="1" xfId="0" applyNumberFormat="1" applyBorder="1" applyAlignment="1">
      <alignment wrapText="1"/>
    </xf>
    <xf numFmtId="167" fontId="0" fillId="0" borderId="1" xfId="0" applyNumberFormat="1" applyBorder="1" applyAlignment="1">
      <alignment horizontal="left"/>
    </xf>
    <xf numFmtId="2" fontId="0" fillId="0" borderId="1" xfId="0" applyNumberFormat="1" applyBorder="1" applyAlignment="1">
      <alignment horizontal="center"/>
    </xf>
    <xf numFmtId="166" fontId="0" fillId="0" borderId="3" xfId="0" applyBorder="1" applyAlignment="1">
      <alignment horizontal="left"/>
    </xf>
    <xf numFmtId="2" fontId="0" fillId="0" borderId="1" xfId="0" applyNumberFormat="1" applyBorder="1" applyAlignment="1">
      <alignment horizontal="left"/>
    </xf>
    <xf numFmtId="167" fontId="3" fillId="0" borderId="1" xfId="0" applyNumberFormat="1" applyFont="1" applyBorder="1" applyAlignment="1">
      <alignment horizontal="left"/>
    </xf>
    <xf numFmtId="2" fontId="0" fillId="0" borderId="0" xfId="0" applyNumberFormat="1" applyAlignment="1">
      <alignment horizontal="center"/>
    </xf>
    <xf numFmtId="166" fontId="0" fillId="0" borderId="4" xfId="0" applyBorder="1" applyAlignment="1">
      <alignment wrapText="1"/>
    </xf>
    <xf numFmtId="166" fontId="0" fillId="0" borderId="6" xfId="0" applyBorder="1" applyAlignment="1">
      <alignment horizontal="center"/>
    </xf>
    <xf numFmtId="166" fontId="0" fillId="0" borderId="7" xfId="0" applyBorder="1" applyAlignment="1"/>
    <xf numFmtId="166" fontId="0" fillId="0" borderId="7" xfId="0" applyBorder="1" applyAlignment="1">
      <alignment horizontal="center"/>
    </xf>
    <xf numFmtId="166" fontId="0" fillId="0" borderId="8" xfId="0" applyBorder="1" applyAlignment="1">
      <alignment horizontal="center"/>
    </xf>
    <xf numFmtId="166" fontId="4" fillId="0" borderId="1" xfId="0" applyFont="1" applyBorder="1" applyAlignment="1">
      <alignment horizontal="left"/>
    </xf>
    <xf numFmtId="167" fontId="2" fillId="0" borderId="1" xfId="0" applyNumberFormat="1" applyFont="1" applyBorder="1" applyAlignment="1">
      <alignment horizontal="left"/>
    </xf>
    <xf numFmtId="2" fontId="0" fillId="0" borderId="6" xfId="0" applyNumberFormat="1" applyBorder="1" applyAlignment="1">
      <alignment horizontal="center"/>
    </xf>
    <xf numFmtId="2" fontId="0" fillId="0" borderId="1" xfId="0" applyNumberFormat="1" applyBorder="1" applyAlignment="1">
      <alignment horizontal="right"/>
    </xf>
    <xf numFmtId="166" fontId="0" fillId="0" borderId="1" xfId="0" applyBorder="1" applyAlignment="1">
      <alignment horizontal="right"/>
    </xf>
    <xf numFmtId="166" fontId="0" fillId="0" borderId="4" xfId="0" applyBorder="1" applyAlignment="1">
      <alignment horizontal="right"/>
    </xf>
    <xf numFmtId="166" fontId="0" fillId="0" borderId="16" xfId="0" applyBorder="1"/>
    <xf numFmtId="166" fontId="0" fillId="0" borderId="19" xfId="0" applyBorder="1" applyAlignment="1">
      <alignment horizontal="center"/>
    </xf>
    <xf numFmtId="167" fontId="0" fillId="0" borderId="8" xfId="0" applyNumberFormat="1" applyBorder="1" applyAlignment="1">
      <alignment wrapText="1"/>
    </xf>
    <xf numFmtId="167" fontId="0" fillId="0" borderId="19" xfId="0" applyNumberFormat="1" applyBorder="1" applyAlignment="1">
      <alignment horizontal="left"/>
    </xf>
    <xf numFmtId="0" fontId="3" fillId="0" borderId="0" xfId="0" quotePrefix="1" applyNumberFormat="1" applyFont="1" applyFill="1"/>
    <xf numFmtId="0" fontId="5" fillId="0" borderId="0" xfId="0" applyNumberFormat="1" applyFont="1" applyFill="1" applyAlignment="1">
      <alignment horizontal="left" indent="1"/>
    </xf>
    <xf numFmtId="0" fontId="5" fillId="0" borderId="0" xfId="0" applyNumberFormat="1" applyFont="1" applyFill="1" applyAlignment="1">
      <alignment horizontal="left" indent="2"/>
    </xf>
    <xf numFmtId="0" fontId="5" fillId="0" borderId="0" xfId="0" applyNumberFormat="1" applyFont="1" applyFill="1" applyAlignment="1">
      <alignment horizontal="left" indent="4"/>
    </xf>
    <xf numFmtId="2" fontId="2" fillId="0" borderId="1" xfId="0" applyNumberFormat="1" applyFont="1" applyBorder="1" applyAlignment="1">
      <alignment horizontal="right"/>
    </xf>
    <xf numFmtId="2" fontId="2" fillId="0" borderId="4" xfId="0" applyNumberFormat="1" applyFont="1" applyBorder="1" applyAlignment="1">
      <alignment horizontal="right"/>
    </xf>
    <xf numFmtId="166" fontId="3" fillId="0" borderId="0" xfId="0" applyFont="1" applyFill="1" applyBorder="1"/>
    <xf numFmtId="0" fontId="0" fillId="0" borderId="0" xfId="0" applyNumberFormat="1"/>
    <xf numFmtId="166" fontId="0" fillId="0" borderId="0" xfId="0" applyBorder="1"/>
    <xf numFmtId="166" fontId="0" fillId="0" borderId="16" xfId="0" applyFill="1" applyBorder="1"/>
    <xf numFmtId="166" fontId="0" fillId="0" borderId="16" xfId="0" applyBorder="1" applyAlignment="1">
      <alignment horizontal="right"/>
    </xf>
    <xf numFmtId="0" fontId="5" fillId="0" borderId="16" xfId="0" applyNumberFormat="1" applyFont="1" applyFill="1" applyBorder="1" applyAlignment="1">
      <alignment horizontal="left" indent="4"/>
    </xf>
    <xf numFmtId="166" fontId="2" fillId="0" borderId="16" xfId="0" applyFont="1" applyBorder="1" applyAlignment="1">
      <alignment wrapText="1"/>
    </xf>
    <xf numFmtId="167" fontId="3" fillId="0" borderId="4" xfId="0" applyNumberFormat="1" applyFont="1" applyBorder="1" applyAlignment="1">
      <alignment horizontal="left"/>
    </xf>
    <xf numFmtId="167" fontId="3" fillId="0" borderId="0" xfId="0" applyNumberFormat="1" applyFont="1" applyBorder="1" applyAlignment="1">
      <alignment horizontal="left"/>
    </xf>
    <xf numFmtId="0" fontId="0" fillId="0" borderId="16" xfId="0" applyNumberFormat="1" applyBorder="1"/>
    <xf numFmtId="2" fontId="0" fillId="0" borderId="16" xfId="0" applyNumberFormat="1" applyBorder="1" applyAlignment="1">
      <alignment horizontal="right"/>
    </xf>
    <xf numFmtId="166" fontId="0" fillId="0" borderId="11" xfId="0" applyBorder="1" applyAlignment="1">
      <alignment horizontal="right"/>
    </xf>
    <xf numFmtId="2" fontId="0" fillId="0" borderId="19" xfId="0" applyNumberFormat="1" applyBorder="1" applyAlignment="1">
      <alignment horizontal="center"/>
    </xf>
    <xf numFmtId="166" fontId="5" fillId="0" borderId="3" xfId="0" applyFont="1" applyBorder="1" applyAlignment="1"/>
    <xf numFmtId="166" fontId="3" fillId="0" borderId="3" xfId="0" applyFont="1" applyFill="1" applyBorder="1" applyAlignment="1"/>
    <xf numFmtId="166" fontId="2" fillId="0" borderId="3" xfId="0" applyFont="1" applyFill="1" applyBorder="1" applyAlignment="1"/>
    <xf numFmtId="0" fontId="3" fillId="2" borderId="0" xfId="0" quotePrefix="1" applyNumberFormat="1" applyFont="1" applyFill="1"/>
    <xf numFmtId="2" fontId="2" fillId="2" borderId="4" xfId="0" applyNumberFormat="1" applyFont="1" applyFill="1" applyBorder="1" applyAlignment="1">
      <alignment horizontal="right"/>
    </xf>
    <xf numFmtId="166" fontId="0" fillId="2" borderId="0" xfId="0" applyFill="1"/>
    <xf numFmtId="0" fontId="5" fillId="2" borderId="0" xfId="0" applyNumberFormat="1" applyFont="1" applyFill="1" applyAlignment="1">
      <alignment horizontal="left" indent="2"/>
    </xf>
    <xf numFmtId="2" fontId="0" fillId="2" borderId="1" xfId="0" applyNumberFormat="1" applyFill="1" applyBorder="1" applyAlignment="1">
      <alignment horizontal="right"/>
    </xf>
    <xf numFmtId="2" fontId="2" fillId="2" borderId="1" xfId="0" applyNumberFormat="1" applyFont="1" applyFill="1" applyBorder="1" applyAlignment="1">
      <alignment horizontal="right"/>
    </xf>
    <xf numFmtId="0" fontId="5" fillId="2" borderId="0" xfId="0" applyNumberFormat="1" applyFont="1" applyFill="1" applyAlignment="1">
      <alignment horizontal="left" indent="1"/>
    </xf>
    <xf numFmtId="166" fontId="3" fillId="2" borderId="0" xfId="0" applyFont="1" applyFill="1" applyBorder="1"/>
    <xf numFmtId="166" fontId="2" fillId="2" borderId="0" xfId="0" applyFont="1" applyFill="1"/>
    <xf numFmtId="0" fontId="5" fillId="2" borderId="0" xfId="0" applyNumberFormat="1" applyFont="1" applyFill="1" applyAlignment="1">
      <alignment horizontal="left" indent="4"/>
    </xf>
    <xf numFmtId="167" fontId="0" fillId="0" borderId="26" xfId="0" applyNumberFormat="1" applyBorder="1" applyAlignment="1">
      <alignment wrapText="1"/>
    </xf>
    <xf numFmtId="167" fontId="0" fillId="0" borderId="26" xfId="0" applyNumberFormat="1" applyBorder="1" applyAlignment="1">
      <alignment horizontal="left"/>
    </xf>
    <xf numFmtId="2" fontId="0" fillId="0" borderId="3" xfId="0" applyNumberFormat="1" applyBorder="1" applyAlignment="1">
      <alignment horizontal="right"/>
    </xf>
    <xf numFmtId="166" fontId="0" fillId="0" borderId="3" xfId="0" applyBorder="1" applyAlignment="1">
      <alignment horizontal="right"/>
    </xf>
    <xf numFmtId="167" fontId="0" fillId="0" borderId="3" xfId="0" applyNumberFormat="1" applyBorder="1" applyAlignment="1">
      <alignment wrapText="1"/>
    </xf>
    <xf numFmtId="167" fontId="0" fillId="0" borderId="3" xfId="0" applyNumberFormat="1" applyBorder="1" applyAlignment="1">
      <alignment horizontal="left"/>
    </xf>
    <xf numFmtId="2" fontId="0" fillId="0" borderId="0" xfId="0" applyNumberFormat="1" applyBorder="1" applyAlignment="1">
      <alignment horizontal="right"/>
    </xf>
    <xf numFmtId="2" fontId="6" fillId="0" borderId="1" xfId="0" applyNumberFormat="1" applyFont="1" applyBorder="1" applyAlignment="1">
      <alignment horizontal="center"/>
    </xf>
    <xf numFmtId="2" fontId="0" fillId="0" borderId="2" xfId="0" applyNumberFormat="1" applyBorder="1" applyAlignment="1">
      <alignment horizontal="right"/>
    </xf>
    <xf numFmtId="167" fontId="0" fillId="0" borderId="12" xfId="0" applyNumberFormat="1" applyBorder="1" applyAlignment="1">
      <alignment horizontal="left"/>
    </xf>
    <xf numFmtId="2" fontId="0" fillId="0" borderId="26" xfId="0" applyNumberFormat="1" applyBorder="1" applyAlignment="1">
      <alignment horizontal="right"/>
    </xf>
    <xf numFmtId="2" fontId="0" fillId="3" borderId="0" xfId="0" applyNumberFormat="1" applyFill="1" applyBorder="1" applyAlignment="1">
      <alignment horizontal="right"/>
    </xf>
    <xf numFmtId="166" fontId="0" fillId="0" borderId="6" xfId="0" applyBorder="1" applyAlignment="1">
      <alignment horizontal="left"/>
    </xf>
    <xf numFmtId="2" fontId="0" fillId="0" borderId="3" xfId="0" applyNumberFormat="1" applyBorder="1" applyAlignment="1">
      <alignment horizontal="left"/>
    </xf>
    <xf numFmtId="166" fontId="0" fillId="0" borderId="22" xfId="0" applyBorder="1" applyAlignment="1">
      <alignment vertical="center"/>
    </xf>
    <xf numFmtId="166" fontId="0" fillId="0" borderId="18" xfId="0" applyBorder="1" applyAlignment="1">
      <alignment vertical="center"/>
    </xf>
    <xf numFmtId="166" fontId="0" fillId="0" borderId="0" xfId="0" applyFill="1" applyBorder="1"/>
    <xf numFmtId="166" fontId="0" fillId="0" borderId="0" xfId="0" applyFill="1" applyBorder="1" applyAlignment="1">
      <alignment horizontal="right"/>
    </xf>
    <xf numFmtId="166" fontId="7" fillId="0" borderId="21" xfId="0" applyNumberFormat="1" applyFont="1" applyBorder="1" applyAlignment="1">
      <alignment horizontal="right"/>
    </xf>
    <xf numFmtId="166" fontId="6" fillId="0" borderId="16" xfId="0" applyFont="1" applyBorder="1"/>
    <xf numFmtId="166" fontId="6" fillId="0" borderId="0" xfId="0" applyFont="1"/>
    <xf numFmtId="166" fontId="6" fillId="0" borderId="0" xfId="0" applyFont="1" applyFill="1" applyBorder="1" applyAlignment="1">
      <alignment horizontal="right"/>
    </xf>
    <xf numFmtId="166" fontId="6" fillId="0" borderId="0" xfId="0" applyFont="1" applyBorder="1"/>
    <xf numFmtId="166" fontId="6" fillId="0" borderId="16" xfId="0" applyFont="1" applyBorder="1" applyAlignment="1">
      <alignment horizontal="right"/>
    </xf>
    <xf numFmtId="166" fontId="6" fillId="0" borderId="18" xfId="0" applyFont="1" applyBorder="1" applyAlignment="1">
      <alignment vertical="center"/>
    </xf>
    <xf numFmtId="2" fontId="8" fillId="0" borderId="4" xfId="0" applyNumberFormat="1" applyFont="1" applyBorder="1" applyAlignment="1">
      <alignment horizontal="right"/>
    </xf>
    <xf numFmtId="2" fontId="8" fillId="2" borderId="4" xfId="0" applyNumberFormat="1" applyFont="1" applyFill="1" applyBorder="1" applyAlignment="1">
      <alignment horizontal="right"/>
    </xf>
    <xf numFmtId="2" fontId="6" fillId="0" borderId="1" xfId="0" applyNumberFormat="1" applyFont="1" applyBorder="1" applyAlignment="1">
      <alignment horizontal="right"/>
    </xf>
    <xf numFmtId="2" fontId="6" fillId="2" borderId="1" xfId="0" applyNumberFormat="1" applyFont="1" applyFill="1" applyBorder="1" applyAlignment="1">
      <alignment horizontal="right"/>
    </xf>
    <xf numFmtId="2" fontId="8" fillId="2" borderId="1" xfId="0" applyNumberFormat="1" applyFont="1" applyFill="1" applyBorder="1" applyAlignment="1">
      <alignment horizontal="right"/>
    </xf>
    <xf numFmtId="2" fontId="8" fillId="0" borderId="1" xfId="0" applyNumberFormat="1" applyFont="1" applyBorder="1" applyAlignment="1">
      <alignment horizontal="right"/>
    </xf>
    <xf numFmtId="166" fontId="6" fillId="0" borderId="1" xfId="0" applyFont="1" applyBorder="1" applyAlignment="1">
      <alignment horizontal="center"/>
    </xf>
    <xf numFmtId="166" fontId="6" fillId="0" borderId="0" xfId="0" applyFont="1" applyAlignment="1">
      <alignment horizontal="right"/>
    </xf>
    <xf numFmtId="166" fontId="6" fillId="0" borderId="0" xfId="0" applyFont="1" applyFill="1" applyAlignment="1">
      <alignment vertical="center"/>
    </xf>
    <xf numFmtId="166" fontId="6" fillId="0" borderId="0" xfId="0" applyFont="1" applyAlignment="1">
      <alignment vertical="center"/>
    </xf>
    <xf numFmtId="166" fontId="6" fillId="0" borderId="16" xfId="0" applyFont="1" applyBorder="1" applyAlignment="1">
      <alignment horizontal="right" vertical="center"/>
    </xf>
    <xf numFmtId="166" fontId="6" fillId="0" borderId="16" xfId="0" applyFont="1" applyBorder="1" applyAlignment="1">
      <alignment vertical="center"/>
    </xf>
    <xf numFmtId="166" fontId="6" fillId="0" borderId="22" xfId="0" applyFont="1" applyBorder="1" applyAlignment="1">
      <alignment vertical="center"/>
    </xf>
    <xf numFmtId="166" fontId="6" fillId="2" borderId="0" xfId="0" applyFont="1" applyFill="1"/>
    <xf numFmtId="166" fontId="8" fillId="2" borderId="0" xfId="0" applyFont="1" applyFill="1"/>
    <xf numFmtId="166" fontId="0" fillId="0" borderId="26" xfId="0" applyBorder="1" applyAlignment="1">
      <alignment horizontal="center"/>
    </xf>
    <xf numFmtId="166" fontId="0" fillId="0" borderId="0" xfId="0" applyBorder="1" applyAlignment="1">
      <alignment horizontal="center"/>
    </xf>
    <xf numFmtId="10" fontId="0" fillId="0" borderId="0" xfId="3" applyNumberFormat="1" applyFont="1" applyAlignment="1">
      <alignment horizontal="center"/>
    </xf>
    <xf numFmtId="2" fontId="0" fillId="0" borderId="0" xfId="0" applyNumberFormat="1" applyBorder="1" applyAlignment="1">
      <alignment horizontal="left"/>
    </xf>
    <xf numFmtId="166" fontId="8" fillId="0" borderId="22" xfId="0" applyFont="1" applyFill="1" applyBorder="1" applyAlignment="1">
      <alignment horizontal="center" vertical="center" wrapText="1"/>
    </xf>
    <xf numFmtId="167" fontId="0" fillId="0" borderId="4" xfId="0" applyNumberFormat="1" applyBorder="1" applyAlignment="1">
      <alignment wrapText="1"/>
    </xf>
    <xf numFmtId="168" fontId="0" fillId="0" borderId="0" xfId="0" applyNumberFormat="1" applyFill="1"/>
    <xf numFmtId="2" fontId="0" fillId="0" borderId="1" xfId="0" applyNumberFormat="1" applyFill="1" applyBorder="1" applyAlignment="1">
      <alignment horizontal="right"/>
    </xf>
    <xf numFmtId="2" fontId="0" fillId="0" borderId="0" xfId="0" applyNumberFormat="1" applyFill="1"/>
    <xf numFmtId="2" fontId="0" fillId="0" borderId="1" xfId="0" applyNumberFormat="1" applyFont="1" applyBorder="1" applyAlignment="1">
      <alignment horizontal="right"/>
    </xf>
    <xf numFmtId="166" fontId="3" fillId="0" borderId="0" xfId="0" applyFont="1" applyBorder="1"/>
    <xf numFmtId="166" fontId="7" fillId="0" borderId="21" xfId="0" applyNumberFormat="1" applyFont="1" applyFill="1" applyBorder="1" applyAlignment="1">
      <alignment horizontal="right"/>
    </xf>
    <xf numFmtId="0" fontId="2" fillId="0" borderId="4" xfId="0" applyNumberFormat="1" applyFont="1" applyBorder="1" applyAlignment="1">
      <alignment horizontal="left" wrapText="1"/>
    </xf>
    <xf numFmtId="167" fontId="0" fillId="0" borderId="30" xfId="0" applyNumberFormat="1" applyBorder="1" applyAlignment="1">
      <alignment wrapText="1"/>
    </xf>
    <xf numFmtId="167" fontId="0" fillId="0" borderId="31" xfId="0" applyNumberFormat="1" applyBorder="1" applyAlignment="1">
      <alignment horizontal="left"/>
    </xf>
    <xf numFmtId="2" fontId="0" fillId="3" borderId="29" xfId="0" applyNumberFormat="1" applyFill="1" applyBorder="1" applyAlignment="1">
      <alignment horizontal="right"/>
    </xf>
    <xf numFmtId="2" fontId="0" fillId="0" borderId="32" xfId="0" applyNumberFormat="1" applyBorder="1" applyAlignment="1">
      <alignment horizontal="right"/>
    </xf>
    <xf numFmtId="166" fontId="0" fillId="0" borderId="29" xfId="0" applyBorder="1" applyAlignment="1">
      <alignment horizontal="center"/>
    </xf>
    <xf numFmtId="10" fontId="0" fillId="0" borderId="29" xfId="3" applyNumberFormat="1" applyFont="1" applyBorder="1" applyAlignment="1">
      <alignment horizontal="center"/>
    </xf>
    <xf numFmtId="0" fontId="2" fillId="0" borderId="33" xfId="0" applyNumberFormat="1" applyFont="1" applyBorder="1" applyAlignment="1">
      <alignment horizontal="left" wrapText="1"/>
    </xf>
    <xf numFmtId="166" fontId="3" fillId="0" borderId="34" xfId="0" applyFont="1" applyFill="1" applyBorder="1"/>
    <xf numFmtId="2" fontId="8" fillId="0" borderId="35" xfId="0" applyNumberFormat="1" applyFont="1" applyBorder="1" applyAlignment="1">
      <alignment horizontal="right"/>
    </xf>
    <xf numFmtId="2" fontId="8" fillId="0" borderId="36" xfId="0" applyNumberFormat="1" applyFont="1" applyBorder="1" applyAlignment="1">
      <alignment horizontal="right"/>
    </xf>
    <xf numFmtId="2" fontId="6" fillId="0" borderId="0" xfId="0" applyNumberFormat="1" applyFont="1" applyFill="1"/>
    <xf numFmtId="2" fontId="0" fillId="0" borderId="12" xfId="0" applyNumberFormat="1" applyBorder="1" applyAlignment="1">
      <alignment horizontal="right"/>
    </xf>
    <xf numFmtId="166" fontId="7" fillId="0" borderId="0" xfId="0" applyFont="1" applyFill="1" applyBorder="1" applyAlignment="1"/>
    <xf numFmtId="166" fontId="6" fillId="0" borderId="16" xfId="0" applyFont="1" applyFill="1" applyBorder="1"/>
    <xf numFmtId="2" fontId="8" fillId="2" borderId="4" xfId="0" applyNumberFormat="1" applyFont="1" applyFill="1" applyBorder="1" applyAlignment="1">
      <alignment horizontal="center"/>
    </xf>
    <xf numFmtId="166" fontId="6" fillId="0" borderId="0" xfId="0" applyFont="1" applyAlignment="1">
      <alignment horizontal="center"/>
    </xf>
    <xf numFmtId="2" fontId="8" fillId="0" borderId="4" xfId="0" applyNumberFormat="1" applyFont="1" applyBorder="1" applyAlignment="1">
      <alignment horizontal="center"/>
    </xf>
    <xf numFmtId="2" fontId="6" fillId="2" borderId="1" xfId="0" applyNumberFormat="1" applyFont="1" applyFill="1" applyBorder="1" applyAlignment="1">
      <alignment horizontal="center"/>
    </xf>
    <xf numFmtId="2" fontId="8" fillId="2" borderId="1" xfId="0" applyNumberFormat="1" applyFont="1" applyFill="1" applyBorder="1" applyAlignment="1">
      <alignment horizontal="center"/>
    </xf>
    <xf numFmtId="2" fontId="8" fillId="0" borderId="1" xfId="0" applyNumberFormat="1" applyFont="1" applyBorder="1" applyAlignment="1">
      <alignment horizontal="center"/>
    </xf>
    <xf numFmtId="0" fontId="12" fillId="0" borderId="16" xfId="0" applyNumberFormat="1" applyFont="1" applyFill="1" applyBorder="1" applyAlignment="1">
      <alignment horizontal="left" indent="4"/>
    </xf>
    <xf numFmtId="166" fontId="13" fillId="0" borderId="1" xfId="0" applyFont="1" applyBorder="1" applyAlignment="1">
      <alignment horizontal="left"/>
    </xf>
    <xf numFmtId="166" fontId="6" fillId="0" borderId="0" xfId="0" applyFont="1" applyFill="1"/>
    <xf numFmtId="166" fontId="7" fillId="0" borderId="0" xfId="0" applyFont="1" applyFill="1" applyBorder="1"/>
    <xf numFmtId="166" fontId="7" fillId="0" borderId="3" xfId="0" applyFont="1" applyFill="1" applyBorder="1" applyAlignment="1"/>
    <xf numFmtId="166" fontId="6" fillId="0" borderId="0" xfId="0" applyFont="1" applyBorder="1" applyAlignment="1">
      <alignment horizontal="right"/>
    </xf>
    <xf numFmtId="166" fontId="7" fillId="2" borderId="0" xfId="0" applyFont="1" applyFill="1" applyBorder="1"/>
    <xf numFmtId="0" fontId="7" fillId="0" borderId="0" xfId="0" quotePrefix="1" applyNumberFormat="1" applyFont="1" applyFill="1"/>
    <xf numFmtId="0" fontId="12" fillId="2" borderId="0" xfId="0" applyNumberFormat="1" applyFont="1" applyFill="1" applyAlignment="1">
      <alignment horizontal="left" indent="1"/>
    </xf>
    <xf numFmtId="0" fontId="12" fillId="0" borderId="0" xfId="0" applyNumberFormat="1" applyFont="1" applyFill="1" applyAlignment="1">
      <alignment horizontal="left" indent="2"/>
    </xf>
    <xf numFmtId="0" fontId="12" fillId="2" borderId="0" xfId="0" applyNumberFormat="1" applyFont="1" applyFill="1" applyAlignment="1">
      <alignment horizontal="left" indent="4"/>
    </xf>
    <xf numFmtId="0" fontId="12" fillId="0" borderId="0" xfId="0" applyNumberFormat="1" applyFont="1" applyFill="1" applyAlignment="1">
      <alignment horizontal="left" indent="4"/>
    </xf>
    <xf numFmtId="0" fontId="12" fillId="2" borderId="0" xfId="0" applyNumberFormat="1" applyFont="1" applyFill="1" applyAlignment="1">
      <alignment horizontal="left" indent="2"/>
    </xf>
    <xf numFmtId="0" fontId="7" fillId="2" borderId="0" xfId="0" quotePrefix="1" applyNumberFormat="1" applyFont="1" applyFill="1"/>
    <xf numFmtId="0" fontId="12" fillId="0" borderId="0" xfId="0" applyNumberFormat="1" applyFont="1" applyFill="1" applyAlignment="1">
      <alignment horizontal="left" indent="1"/>
    </xf>
    <xf numFmtId="166" fontId="8" fillId="0" borderId="0" xfId="0" applyFont="1"/>
    <xf numFmtId="2" fontId="12" fillId="0" borderId="0" xfId="0" applyNumberFormat="1" applyFont="1"/>
    <xf numFmtId="166" fontId="8" fillId="0" borderId="16" xfId="0" applyFont="1" applyFill="1" applyBorder="1" applyAlignment="1">
      <alignment horizontal="right" wrapText="1"/>
    </xf>
    <xf numFmtId="2" fontId="8" fillId="2" borderId="3" xfId="0" applyNumberFormat="1" applyFont="1" applyFill="1" applyBorder="1" applyAlignment="1">
      <alignment horizontal="center"/>
    </xf>
    <xf numFmtId="2" fontId="2" fillId="2" borderId="3" xfId="0" applyNumberFormat="1" applyFont="1" applyFill="1" applyBorder="1" applyAlignment="1">
      <alignment horizontal="right"/>
    </xf>
    <xf numFmtId="2" fontId="8" fillId="2" borderId="3" xfId="0" applyNumberFormat="1" applyFont="1" applyFill="1" applyBorder="1" applyAlignment="1">
      <alignment horizontal="right"/>
    </xf>
    <xf numFmtId="0" fontId="5" fillId="0" borderId="0" xfId="0" applyNumberFormat="1" applyFont="1" applyFill="1" applyBorder="1" applyAlignment="1">
      <alignment horizontal="left" indent="1"/>
    </xf>
    <xf numFmtId="2" fontId="6" fillId="0" borderId="0" xfId="0" applyNumberFormat="1" applyFont="1" applyBorder="1" applyAlignment="1">
      <alignment horizontal="center"/>
    </xf>
    <xf numFmtId="2" fontId="6" fillId="0" borderId="0" xfId="0" applyNumberFormat="1" applyFont="1" applyBorder="1" applyAlignment="1">
      <alignment horizontal="right"/>
    </xf>
    <xf numFmtId="166" fontId="0" fillId="2" borderId="0" xfId="0" applyFill="1" applyBorder="1"/>
    <xf numFmtId="0" fontId="3" fillId="2" borderId="0" xfId="0" quotePrefix="1" applyNumberFormat="1" applyFont="1" applyFill="1" applyBorder="1"/>
    <xf numFmtId="2" fontId="2" fillId="2" borderId="0" xfId="0" applyNumberFormat="1" applyFont="1" applyFill="1" applyBorder="1" applyAlignment="1">
      <alignment horizontal="right"/>
    </xf>
    <xf numFmtId="2" fontId="6" fillId="0" borderId="4" xfId="0" applyNumberFormat="1" applyFont="1" applyBorder="1" applyAlignment="1">
      <alignment horizontal="center"/>
    </xf>
    <xf numFmtId="2" fontId="0" fillId="0" borderId="4" xfId="0" applyNumberFormat="1" applyBorder="1" applyAlignment="1">
      <alignment horizontal="right"/>
    </xf>
    <xf numFmtId="2" fontId="6" fillId="0" borderId="4" xfId="0" applyNumberFormat="1" applyFont="1" applyBorder="1" applyAlignment="1">
      <alignment horizontal="right"/>
    </xf>
    <xf numFmtId="2" fontId="14" fillId="0" borderId="1" xfId="0" applyNumberFormat="1" applyFont="1" applyBorder="1" applyAlignment="1">
      <alignment horizontal="right"/>
    </xf>
    <xf numFmtId="2" fontId="6" fillId="0" borderId="1" xfId="0" applyNumberFormat="1" applyFont="1" applyFill="1" applyBorder="1" applyAlignment="1">
      <alignment horizontal="right"/>
    </xf>
    <xf numFmtId="2" fontId="14" fillId="0" borderId="1" xfId="0" applyNumberFormat="1" applyFont="1" applyFill="1" applyBorder="1" applyAlignment="1">
      <alignment horizontal="right"/>
    </xf>
    <xf numFmtId="2" fontId="6" fillId="0" borderId="0" xfId="0" applyNumberFormat="1" applyFont="1"/>
    <xf numFmtId="166" fontId="14" fillId="0" borderId="0" xfId="0" applyFont="1"/>
    <xf numFmtId="2" fontId="6" fillId="2" borderId="0" xfId="0" applyNumberFormat="1" applyFont="1" applyFill="1" applyBorder="1" applyAlignment="1">
      <alignment horizontal="center"/>
    </xf>
    <xf numFmtId="2" fontId="0" fillId="2" borderId="0" xfId="0" applyNumberFormat="1" applyFont="1" applyFill="1" applyBorder="1" applyAlignment="1">
      <alignment horizontal="right"/>
    </xf>
    <xf numFmtId="2" fontId="6" fillId="2" borderId="0" xfId="0" applyNumberFormat="1" applyFont="1" applyFill="1" applyBorder="1" applyAlignment="1">
      <alignment horizontal="right"/>
    </xf>
    <xf numFmtId="166" fontId="0" fillId="2" borderId="0" xfId="0" applyFont="1" applyFill="1" applyBorder="1"/>
    <xf numFmtId="166" fontId="0" fillId="0" borderId="0" xfId="0" applyBorder="1" applyAlignment="1">
      <alignment horizontal="right"/>
    </xf>
    <xf numFmtId="166" fontId="15" fillId="0" borderId="0" xfId="0" applyFont="1"/>
    <xf numFmtId="166" fontId="16" fillId="0" borderId="0" xfId="0" applyFont="1"/>
    <xf numFmtId="2" fontId="0" fillId="0" borderId="34" xfId="0" applyNumberFormat="1" applyBorder="1"/>
    <xf numFmtId="166" fontId="7" fillId="0" borderId="21" xfId="0" applyNumberFormat="1" applyFont="1" applyFill="1" applyBorder="1" applyAlignment="1">
      <alignment horizontal="right" vertical="center"/>
    </xf>
    <xf numFmtId="166" fontId="7" fillId="0" borderId="21" xfId="0" applyNumberFormat="1" applyFont="1" applyBorder="1" applyAlignment="1">
      <alignment horizontal="right" vertical="center"/>
    </xf>
    <xf numFmtId="166" fontId="6" fillId="0" borderId="16" xfId="0" applyFont="1" applyFill="1" applyBorder="1" applyAlignment="1">
      <alignment vertical="center"/>
    </xf>
    <xf numFmtId="166" fontId="8" fillId="0" borderId="16" xfId="0" applyFont="1" applyFill="1" applyBorder="1" applyAlignment="1">
      <alignment horizontal="right" vertical="center" wrapText="1"/>
    </xf>
    <xf numFmtId="166" fontId="8" fillId="0" borderId="22" xfId="0" applyFont="1" applyBorder="1" applyAlignment="1">
      <alignment horizontal="center" vertical="center" wrapText="1"/>
    </xf>
    <xf numFmtId="166" fontId="4" fillId="0" borderId="9" xfId="0" applyFont="1" applyBorder="1" applyAlignment="1">
      <alignment horizontal="left" wrapText="1"/>
    </xf>
    <xf numFmtId="166" fontId="2" fillId="0" borderId="22" xfId="0" applyFont="1" applyBorder="1" applyAlignment="1">
      <alignment horizontal="center" vertical="center" wrapText="1"/>
    </xf>
    <xf numFmtId="166" fontId="2" fillId="0" borderId="16" xfId="0" applyFont="1" applyBorder="1" applyAlignment="1">
      <alignment horizontal="center" wrapText="1"/>
    </xf>
    <xf numFmtId="166" fontId="8" fillId="0" borderId="22" xfId="0" applyFont="1" applyBorder="1" applyAlignment="1">
      <alignment horizontal="center" vertical="center" wrapText="1"/>
    </xf>
    <xf numFmtId="166" fontId="3" fillId="0" borderId="22" xfId="0" applyFont="1" applyFill="1" applyBorder="1" applyAlignment="1">
      <alignment horizontal="left"/>
    </xf>
    <xf numFmtId="166" fontId="3" fillId="0" borderId="16" xfId="0" applyFont="1" applyFill="1" applyBorder="1" applyAlignment="1">
      <alignment horizontal="left"/>
    </xf>
    <xf numFmtId="166" fontId="8" fillId="0" borderId="22" xfId="0" applyFont="1" applyBorder="1" applyAlignment="1">
      <alignment horizontal="center" vertical="center"/>
    </xf>
    <xf numFmtId="166" fontId="4" fillId="0" borderId="9" xfId="0" applyFont="1" applyBorder="1" applyAlignment="1">
      <alignment horizontal="left" wrapText="1"/>
    </xf>
    <xf numFmtId="166" fontId="4" fillId="0" borderId="20" xfId="0" applyFont="1" applyBorder="1" applyAlignment="1">
      <alignment horizontal="left" wrapText="1"/>
    </xf>
    <xf numFmtId="166" fontId="2" fillId="0" borderId="22" xfId="0" applyFont="1" applyBorder="1" applyAlignment="1">
      <alignment horizontal="center" vertical="center"/>
    </xf>
    <xf numFmtId="166" fontId="2" fillId="0" borderId="22" xfId="0" applyFont="1" applyBorder="1" applyAlignment="1">
      <alignment horizontal="center" vertical="center" wrapText="1"/>
    </xf>
    <xf numFmtId="166" fontId="7" fillId="0" borderId="22" xfId="0" applyFont="1" applyFill="1" applyBorder="1" applyAlignment="1">
      <alignment horizontal="left"/>
    </xf>
    <xf numFmtId="166" fontId="7" fillId="0" borderId="16" xfId="0" applyFont="1" applyFill="1" applyBorder="1" applyAlignment="1">
      <alignment horizontal="left"/>
    </xf>
    <xf numFmtId="166" fontId="13" fillId="0" borderId="9" xfId="0" applyFont="1" applyBorder="1" applyAlignment="1">
      <alignment horizontal="left" wrapText="1"/>
    </xf>
    <xf numFmtId="166" fontId="13" fillId="0" borderId="20" xfId="0" applyFont="1" applyBorder="1" applyAlignment="1">
      <alignment horizontal="left" wrapText="1"/>
    </xf>
    <xf numFmtId="166" fontId="7" fillId="0" borderId="18" xfId="0" applyFont="1" applyFill="1" applyBorder="1" applyAlignment="1">
      <alignment horizontal="left"/>
    </xf>
    <xf numFmtId="166" fontId="13" fillId="0" borderId="13" xfId="0" applyFont="1" applyBorder="1" applyAlignment="1">
      <alignment horizontal="left" wrapText="1"/>
    </xf>
    <xf numFmtId="166" fontId="13" fillId="0" borderId="14" xfId="0" applyFont="1" applyBorder="1" applyAlignment="1">
      <alignment horizontal="left" wrapText="1"/>
    </xf>
    <xf numFmtId="166" fontId="2" fillId="0" borderId="16" xfId="0" applyFont="1" applyBorder="1" applyAlignment="1">
      <alignment horizontal="center"/>
    </xf>
    <xf numFmtId="166" fontId="0" fillId="0" borderId="18" xfId="0" applyBorder="1" applyAlignment="1">
      <alignment horizontal="center"/>
    </xf>
    <xf numFmtId="166" fontId="0" fillId="0" borderId="16" xfId="0" applyBorder="1" applyAlignment="1">
      <alignment horizontal="center"/>
    </xf>
    <xf numFmtId="166" fontId="2" fillId="0" borderId="16" xfId="0" applyFont="1" applyBorder="1" applyAlignment="1">
      <alignment horizontal="center" wrapText="1"/>
    </xf>
    <xf numFmtId="166" fontId="0" fillId="0" borderId="9" xfId="0" applyBorder="1" applyAlignment="1">
      <alignment horizontal="left" wrapText="1"/>
    </xf>
    <xf numFmtId="166" fontId="0" fillId="0" borderId="20" xfId="0" applyBorder="1" applyAlignment="1">
      <alignment horizontal="left" wrapText="1"/>
    </xf>
    <xf numFmtId="166" fontId="0" fillId="0" borderId="10" xfId="0" applyBorder="1" applyAlignment="1">
      <alignment horizontal="left" wrapText="1"/>
    </xf>
    <xf numFmtId="166" fontId="4" fillId="0" borderId="2" xfId="0" applyFont="1" applyBorder="1" applyAlignment="1">
      <alignment horizontal="left" wrapText="1"/>
    </xf>
    <xf numFmtId="166" fontId="4" fillId="0" borderId="25" xfId="0" applyFont="1" applyBorder="1" applyAlignment="1">
      <alignment horizontal="left" wrapText="1"/>
    </xf>
    <xf numFmtId="166" fontId="4" fillId="0" borderId="17" xfId="0" applyFont="1" applyBorder="1" applyAlignment="1">
      <alignment horizontal="left" wrapText="1"/>
    </xf>
    <xf numFmtId="166" fontId="4" fillId="0" borderId="0" xfId="0" applyFont="1" applyBorder="1" applyAlignment="1">
      <alignment horizontal="left" wrapText="1"/>
    </xf>
    <xf numFmtId="0" fontId="2" fillId="0" borderId="1" xfId="0" applyNumberFormat="1" applyFont="1" applyBorder="1" applyAlignment="1">
      <alignment horizontal="left" wrapText="1"/>
    </xf>
    <xf numFmtId="166" fontId="0" fillId="0" borderId="23" xfId="0" applyBorder="1" applyAlignment="1">
      <alignment horizontal="center" wrapText="1"/>
    </xf>
    <xf numFmtId="166" fontId="0" fillId="0" borderId="24" xfId="0" applyBorder="1" applyAlignment="1">
      <alignment horizontal="center" wrapText="1"/>
    </xf>
    <xf numFmtId="166" fontId="0" fillId="0" borderId="1" xfId="0" applyBorder="1" applyAlignment="1">
      <alignment horizontal="left" wrapText="1"/>
    </xf>
    <xf numFmtId="0" fontId="2" fillId="0" borderId="0" xfId="0" applyNumberFormat="1" applyFont="1" applyBorder="1" applyAlignment="1">
      <alignment horizontal="left" wrapText="1"/>
    </xf>
    <xf numFmtId="166" fontId="0" fillId="0" borderId="13" xfId="0" applyBorder="1" applyAlignment="1">
      <alignment horizontal="left" wrapText="1"/>
    </xf>
    <xf numFmtId="166" fontId="0" fillId="0" borderId="14" xfId="0" applyBorder="1" applyAlignment="1">
      <alignment horizontal="left" wrapText="1"/>
    </xf>
    <xf numFmtId="166" fontId="0" fillId="0" borderId="28" xfId="0" applyBorder="1" applyAlignment="1">
      <alignment horizontal="left" wrapText="1"/>
    </xf>
    <xf numFmtId="166" fontId="4" fillId="0" borderId="26" xfId="0" applyFont="1" applyBorder="1" applyAlignment="1">
      <alignment horizontal="left" wrapText="1"/>
    </xf>
    <xf numFmtId="166" fontId="4" fillId="0" borderId="27" xfId="0" applyFont="1" applyBorder="1" applyAlignment="1">
      <alignment horizontal="left" wrapText="1"/>
    </xf>
    <xf numFmtId="166" fontId="4" fillId="0" borderId="10" xfId="0" applyFont="1" applyBorder="1" applyAlignment="1">
      <alignment horizontal="left" wrapText="1"/>
    </xf>
    <xf numFmtId="0" fontId="2" fillId="0" borderId="6" xfId="0" applyNumberFormat="1" applyFont="1" applyBorder="1" applyAlignment="1">
      <alignment horizontal="left" wrapText="1"/>
    </xf>
    <xf numFmtId="166" fontId="5" fillId="0" borderId="12" xfId="0" applyFont="1" applyBorder="1" applyAlignment="1">
      <alignment horizontal="left"/>
    </xf>
    <xf numFmtId="166" fontId="5" fillId="0" borderId="15" xfId="0" applyFont="1" applyBorder="1" applyAlignment="1">
      <alignment horizontal="left"/>
    </xf>
    <xf numFmtId="166" fontId="5" fillId="0" borderId="5" xfId="0" applyFont="1" applyBorder="1" applyAlignment="1">
      <alignment horizontal="left"/>
    </xf>
    <xf numFmtId="167" fontId="2" fillId="0" borderId="9" xfId="0" applyNumberFormat="1" applyFont="1" applyBorder="1" applyAlignment="1">
      <alignment horizontal="center"/>
    </xf>
    <xf numFmtId="167" fontId="2" fillId="0" borderId="20" xfId="0" applyNumberFormat="1" applyFont="1" applyBorder="1" applyAlignment="1">
      <alignment horizontal="center"/>
    </xf>
    <xf numFmtId="167" fontId="2" fillId="0" borderId="13" xfId="0" applyNumberFormat="1" applyFont="1" applyBorder="1" applyAlignment="1">
      <alignment horizontal="center"/>
    </xf>
    <xf numFmtId="167" fontId="2" fillId="0" borderId="14" xfId="0" applyNumberFormat="1" applyFont="1" applyBorder="1" applyAlignment="1">
      <alignment horizontal="center"/>
    </xf>
    <xf numFmtId="0" fontId="2" fillId="0" borderId="25" xfId="0" applyNumberFormat="1" applyFont="1" applyBorder="1" applyAlignment="1">
      <alignment horizontal="left" wrapText="1"/>
    </xf>
    <xf numFmtId="0" fontId="2" fillId="0" borderId="26" xfId="0" applyNumberFormat="1" applyFont="1" applyBorder="1" applyAlignment="1">
      <alignment horizontal="left" wrapText="1"/>
    </xf>
    <xf numFmtId="0" fontId="2" fillId="0" borderId="27" xfId="0" applyNumberFormat="1" applyFont="1" applyBorder="1" applyAlignment="1">
      <alignment horizontal="left" wrapText="1"/>
    </xf>
  </cellXfs>
  <cellStyles count="1106">
    <cellStyle name="Comma 2" xfId="2"/>
    <cellStyle name="Comma 2 2" xfId="6"/>
    <cellStyle name="Followed Hyperlink" xfId="8" builtinId="9" hidden="1"/>
    <cellStyle name="Followed Hyperlink" xfId="10" builtinId="9" hidden="1"/>
    <cellStyle name="Followed Hyperlink" xfId="12" builtinId="9" hidden="1"/>
    <cellStyle name="Followed Hyperlink" xfId="14" builtinId="9" hidden="1"/>
    <cellStyle name="Followed Hyperlink" xfId="16" builtinId="9" hidden="1"/>
    <cellStyle name="Followed Hyperlink" xfId="18" builtinId="9" hidden="1"/>
    <cellStyle name="Followed Hyperlink" xfId="20" builtinId="9" hidden="1"/>
    <cellStyle name="Followed Hyperlink" xfId="22" builtinId="9" hidden="1"/>
    <cellStyle name="Followed Hyperlink" xfId="24" builtinId="9" hidden="1"/>
    <cellStyle name="Followed Hyperlink" xfId="26" builtinId="9" hidden="1"/>
    <cellStyle name="Followed Hyperlink" xfId="28" builtinId="9" hidden="1"/>
    <cellStyle name="Followed Hyperlink" xfId="30" builtinId="9" hidden="1"/>
    <cellStyle name="Followed Hyperlink" xfId="32" builtinId="9" hidden="1"/>
    <cellStyle name="Followed Hyperlink" xfId="34" builtinId="9" hidden="1"/>
    <cellStyle name="Followed Hyperlink" xfId="36" builtinId="9" hidden="1"/>
    <cellStyle name="Followed Hyperlink" xfId="38" builtinId="9" hidden="1"/>
    <cellStyle name="Followed Hyperlink" xfId="40" builtinId="9" hidden="1"/>
    <cellStyle name="Followed Hyperlink" xfId="42" builtinId="9" hidden="1"/>
    <cellStyle name="Followed Hyperlink" xfId="44" builtinId="9" hidden="1"/>
    <cellStyle name="Followed Hyperlink" xfId="46" builtinId="9" hidden="1"/>
    <cellStyle name="Followed Hyperlink" xfId="48" builtinId="9" hidden="1"/>
    <cellStyle name="Followed Hyperlink" xfId="50" builtinId="9" hidden="1"/>
    <cellStyle name="Followed Hyperlink" xfId="52" builtinId="9" hidden="1"/>
    <cellStyle name="Followed Hyperlink" xfId="54" builtinId="9" hidden="1"/>
    <cellStyle name="Followed Hyperlink" xfId="56" builtinId="9" hidden="1"/>
    <cellStyle name="Followed Hyperlink" xfId="58" builtinId="9" hidden="1"/>
    <cellStyle name="Followed Hyperlink" xfId="60" builtinId="9" hidden="1"/>
    <cellStyle name="Followed Hyperlink" xfId="62" builtinId="9" hidden="1"/>
    <cellStyle name="Followed Hyperlink" xfId="64" builtinId="9" hidden="1"/>
    <cellStyle name="Followed Hyperlink" xfId="66" builtinId="9" hidden="1"/>
    <cellStyle name="Followed Hyperlink" xfId="68" builtinId="9" hidden="1"/>
    <cellStyle name="Followed Hyperlink" xfId="70" builtinId="9" hidden="1"/>
    <cellStyle name="Followed Hyperlink" xfId="72" builtinId="9" hidden="1"/>
    <cellStyle name="Followed Hyperlink" xfId="74" builtinId="9" hidden="1"/>
    <cellStyle name="Followed Hyperlink" xfId="76" builtinId="9" hidden="1"/>
    <cellStyle name="Followed Hyperlink" xfId="78" builtinId="9" hidden="1"/>
    <cellStyle name="Followed Hyperlink" xfId="80" builtinId="9" hidden="1"/>
    <cellStyle name="Followed Hyperlink" xfId="82" builtinId="9" hidden="1"/>
    <cellStyle name="Followed Hyperlink" xfId="84" builtinId="9" hidden="1"/>
    <cellStyle name="Followed Hyperlink" xfId="86" builtinId="9" hidden="1"/>
    <cellStyle name="Followed Hyperlink" xfId="88" builtinId="9" hidden="1"/>
    <cellStyle name="Followed Hyperlink" xfId="90" builtinId="9" hidden="1"/>
    <cellStyle name="Followed Hyperlink" xfId="95" builtinId="9" hidden="1"/>
    <cellStyle name="Followed Hyperlink" xfId="97" builtinId="9" hidden="1"/>
    <cellStyle name="Followed Hyperlink" xfId="99" builtinId="9" hidden="1"/>
    <cellStyle name="Followed Hyperlink" xfId="101" builtinId="9" hidden="1"/>
    <cellStyle name="Followed Hyperlink" xfId="103" builtinId="9" hidden="1"/>
    <cellStyle name="Followed Hyperlink" xfId="105" builtinId="9" hidden="1"/>
    <cellStyle name="Followed Hyperlink" xfId="107" builtinId="9" hidden="1"/>
    <cellStyle name="Followed Hyperlink" xfId="109" builtinId="9" hidden="1"/>
    <cellStyle name="Followed Hyperlink" xfId="111" builtinId="9" hidden="1"/>
    <cellStyle name="Followed Hyperlink" xfId="113" builtinId="9" hidden="1"/>
    <cellStyle name="Followed Hyperlink" xfId="115" builtinId="9" hidden="1"/>
    <cellStyle name="Followed Hyperlink" xfId="117" builtinId="9" hidden="1"/>
    <cellStyle name="Followed Hyperlink" xfId="119" builtinId="9" hidden="1"/>
    <cellStyle name="Followed Hyperlink" xfId="121" builtinId="9" hidden="1"/>
    <cellStyle name="Followed Hyperlink" xfId="123" builtinId="9" hidden="1"/>
    <cellStyle name="Followed Hyperlink" xfId="125" builtinId="9" hidden="1"/>
    <cellStyle name="Followed Hyperlink" xfId="127" builtinId="9" hidden="1"/>
    <cellStyle name="Followed Hyperlink" xfId="129" builtinId="9" hidden="1"/>
    <cellStyle name="Followed Hyperlink" xfId="131" builtinId="9" hidden="1"/>
    <cellStyle name="Followed Hyperlink" xfId="133" builtinId="9" hidden="1"/>
    <cellStyle name="Followed Hyperlink" xfId="135" builtinId="9" hidden="1"/>
    <cellStyle name="Followed Hyperlink" xfId="137" builtinId="9" hidden="1"/>
    <cellStyle name="Followed Hyperlink" xfId="139" builtinId="9" hidden="1"/>
    <cellStyle name="Followed Hyperlink" xfId="141" builtinId="9" hidden="1"/>
    <cellStyle name="Followed Hyperlink" xfId="143" builtinId="9" hidden="1"/>
    <cellStyle name="Followed Hyperlink" xfId="145" builtinId="9" hidden="1"/>
    <cellStyle name="Followed Hyperlink" xfId="147" builtinId="9" hidden="1"/>
    <cellStyle name="Followed Hyperlink" xfId="149" builtinId="9" hidden="1"/>
    <cellStyle name="Followed Hyperlink" xfId="151" builtinId="9" hidden="1"/>
    <cellStyle name="Followed Hyperlink" xfId="153" builtinId="9" hidden="1"/>
    <cellStyle name="Followed Hyperlink" xfId="155" builtinId="9" hidden="1"/>
    <cellStyle name="Followed Hyperlink" xfId="157" builtinId="9" hidden="1"/>
    <cellStyle name="Followed Hyperlink" xfId="159" builtinId="9" hidden="1"/>
    <cellStyle name="Followed Hyperlink" xfId="161" builtinId="9" hidden="1"/>
    <cellStyle name="Followed Hyperlink" xfId="163" builtinId="9" hidden="1"/>
    <cellStyle name="Followed Hyperlink" xfId="165" builtinId="9" hidden="1"/>
    <cellStyle name="Followed Hyperlink" xfId="167" builtinId="9" hidden="1"/>
    <cellStyle name="Followed Hyperlink" xfId="169" builtinId="9" hidden="1"/>
    <cellStyle name="Followed Hyperlink" xfId="171" builtinId="9" hidden="1"/>
    <cellStyle name="Followed Hyperlink" xfId="173" builtinId="9" hidden="1"/>
    <cellStyle name="Followed Hyperlink" xfId="175" builtinId="9" hidden="1"/>
    <cellStyle name="Followed Hyperlink" xfId="177" builtinId="9" hidden="1"/>
    <cellStyle name="Followed Hyperlink" xfId="180" builtinId="9" hidden="1"/>
    <cellStyle name="Followed Hyperlink" xfId="182" builtinId="9" hidden="1"/>
    <cellStyle name="Followed Hyperlink" xfId="184" builtinId="9" hidden="1"/>
    <cellStyle name="Followed Hyperlink" xfId="186" builtinId="9" hidden="1"/>
    <cellStyle name="Followed Hyperlink" xfId="188" builtinId="9" hidden="1"/>
    <cellStyle name="Followed Hyperlink" xfId="190" builtinId="9" hidden="1"/>
    <cellStyle name="Followed Hyperlink" xfId="192" builtinId="9" hidden="1"/>
    <cellStyle name="Followed Hyperlink" xfId="194" builtinId="9" hidden="1"/>
    <cellStyle name="Followed Hyperlink" xfId="196" builtinId="9" hidden="1"/>
    <cellStyle name="Followed Hyperlink" xfId="198" builtinId="9" hidden="1"/>
    <cellStyle name="Followed Hyperlink" xfId="200" builtinId="9" hidden="1"/>
    <cellStyle name="Followed Hyperlink" xfId="202" builtinId="9" hidden="1"/>
    <cellStyle name="Followed Hyperlink" xfId="204" builtinId="9" hidden="1"/>
    <cellStyle name="Followed Hyperlink" xfId="206" builtinId="9" hidden="1"/>
    <cellStyle name="Followed Hyperlink" xfId="208" builtinId="9" hidden="1"/>
    <cellStyle name="Followed Hyperlink" xfId="210" builtinId="9" hidden="1"/>
    <cellStyle name="Followed Hyperlink" xfId="212" builtinId="9" hidden="1"/>
    <cellStyle name="Followed Hyperlink" xfId="214" builtinId="9" hidden="1"/>
    <cellStyle name="Followed Hyperlink" xfId="216" builtinId="9" hidden="1"/>
    <cellStyle name="Followed Hyperlink" xfId="218" builtinId="9" hidden="1"/>
    <cellStyle name="Followed Hyperlink" xfId="220" builtinId="9" hidden="1"/>
    <cellStyle name="Followed Hyperlink" xfId="222" builtinId="9" hidden="1"/>
    <cellStyle name="Followed Hyperlink" xfId="224" builtinId="9" hidden="1"/>
    <cellStyle name="Followed Hyperlink" xfId="226" builtinId="9" hidden="1"/>
    <cellStyle name="Followed Hyperlink" xfId="228" builtinId="9" hidden="1"/>
    <cellStyle name="Followed Hyperlink" xfId="230" builtinId="9" hidden="1"/>
    <cellStyle name="Followed Hyperlink" xfId="232" builtinId="9" hidden="1"/>
    <cellStyle name="Followed Hyperlink" xfId="234" builtinId="9" hidden="1"/>
    <cellStyle name="Followed Hyperlink" xfId="236" builtinId="9" hidden="1"/>
    <cellStyle name="Followed Hyperlink" xfId="238" builtinId="9" hidden="1"/>
    <cellStyle name="Followed Hyperlink" xfId="240" builtinId="9" hidden="1"/>
    <cellStyle name="Followed Hyperlink" xfId="242" builtinId="9" hidden="1"/>
    <cellStyle name="Followed Hyperlink" xfId="244" builtinId="9" hidden="1"/>
    <cellStyle name="Followed Hyperlink" xfId="246" builtinId="9" hidden="1"/>
    <cellStyle name="Followed Hyperlink" xfId="248" builtinId="9" hidden="1"/>
    <cellStyle name="Followed Hyperlink" xfId="250" builtinId="9" hidden="1"/>
    <cellStyle name="Followed Hyperlink" xfId="252" builtinId="9" hidden="1"/>
    <cellStyle name="Followed Hyperlink" xfId="254" builtinId="9" hidden="1"/>
    <cellStyle name="Followed Hyperlink" xfId="256" builtinId="9" hidden="1"/>
    <cellStyle name="Followed Hyperlink" xfId="258" builtinId="9" hidden="1"/>
    <cellStyle name="Followed Hyperlink" xfId="260" builtinId="9" hidden="1"/>
    <cellStyle name="Followed Hyperlink" xfId="262" builtinId="9" hidden="1"/>
    <cellStyle name="Followed Hyperlink" xfId="265" builtinId="9" hidden="1"/>
    <cellStyle name="Followed Hyperlink" xfId="267" builtinId="9" hidden="1"/>
    <cellStyle name="Followed Hyperlink" xfId="269" builtinId="9" hidden="1"/>
    <cellStyle name="Followed Hyperlink" xfId="271" builtinId="9" hidden="1"/>
    <cellStyle name="Followed Hyperlink" xfId="273" builtinId="9" hidden="1"/>
    <cellStyle name="Followed Hyperlink" xfId="275" builtinId="9" hidden="1"/>
    <cellStyle name="Followed Hyperlink" xfId="277" builtinId="9" hidden="1"/>
    <cellStyle name="Followed Hyperlink" xfId="279" builtinId="9" hidden="1"/>
    <cellStyle name="Followed Hyperlink" xfId="281" builtinId="9" hidden="1"/>
    <cellStyle name="Followed Hyperlink" xfId="283" builtinId="9" hidden="1"/>
    <cellStyle name="Followed Hyperlink" xfId="285" builtinId="9" hidden="1"/>
    <cellStyle name="Followed Hyperlink" xfId="287" builtinId="9" hidden="1"/>
    <cellStyle name="Followed Hyperlink" xfId="289" builtinId="9" hidden="1"/>
    <cellStyle name="Followed Hyperlink" xfId="291" builtinId="9" hidden="1"/>
    <cellStyle name="Followed Hyperlink" xfId="293" builtinId="9" hidden="1"/>
    <cellStyle name="Followed Hyperlink" xfId="295" builtinId="9" hidden="1"/>
    <cellStyle name="Followed Hyperlink" xfId="297" builtinId="9" hidden="1"/>
    <cellStyle name="Followed Hyperlink" xfId="299" builtinId="9" hidden="1"/>
    <cellStyle name="Followed Hyperlink" xfId="301" builtinId="9" hidden="1"/>
    <cellStyle name="Followed Hyperlink" xfId="303" builtinId="9" hidden="1"/>
    <cellStyle name="Followed Hyperlink" xfId="305" builtinId="9" hidden="1"/>
    <cellStyle name="Followed Hyperlink" xfId="307" builtinId="9" hidden="1"/>
    <cellStyle name="Followed Hyperlink" xfId="309" builtinId="9" hidden="1"/>
    <cellStyle name="Followed Hyperlink" xfId="311" builtinId="9" hidden="1"/>
    <cellStyle name="Followed Hyperlink" xfId="313" builtinId="9" hidden="1"/>
    <cellStyle name="Followed Hyperlink" xfId="315" builtinId="9" hidden="1"/>
    <cellStyle name="Followed Hyperlink" xfId="317" builtinId="9" hidden="1"/>
    <cellStyle name="Followed Hyperlink" xfId="319" builtinId="9" hidden="1"/>
    <cellStyle name="Followed Hyperlink" xfId="321" builtinId="9" hidden="1"/>
    <cellStyle name="Followed Hyperlink" xfId="323" builtinId="9" hidden="1"/>
    <cellStyle name="Followed Hyperlink" xfId="325" builtinId="9" hidden="1"/>
    <cellStyle name="Followed Hyperlink" xfId="327" builtinId="9" hidden="1"/>
    <cellStyle name="Followed Hyperlink" xfId="329" builtinId="9" hidden="1"/>
    <cellStyle name="Followed Hyperlink" xfId="331" builtinId="9" hidden="1"/>
    <cellStyle name="Followed Hyperlink" xfId="333" builtinId="9" hidden="1"/>
    <cellStyle name="Followed Hyperlink" xfId="335" builtinId="9" hidden="1"/>
    <cellStyle name="Followed Hyperlink" xfId="337" builtinId="9" hidden="1"/>
    <cellStyle name="Followed Hyperlink" xfId="339" builtinId="9" hidden="1"/>
    <cellStyle name="Followed Hyperlink" xfId="341" builtinId="9" hidden="1"/>
    <cellStyle name="Followed Hyperlink" xfId="343" builtinId="9" hidden="1"/>
    <cellStyle name="Followed Hyperlink" xfId="345" builtinId="9" hidden="1"/>
    <cellStyle name="Followed Hyperlink" xfId="347" builtinId="9" hidden="1"/>
    <cellStyle name="Followed Hyperlink" xfId="349" builtinId="9" hidden="1"/>
    <cellStyle name="Followed Hyperlink" xfId="351" builtinId="9" hidden="1"/>
    <cellStyle name="Followed Hyperlink" xfId="353" builtinId="9" hidden="1"/>
    <cellStyle name="Followed Hyperlink" xfId="355" builtinId="9" hidden="1"/>
    <cellStyle name="Followed Hyperlink" xfId="357" builtinId="9" hidden="1"/>
    <cellStyle name="Followed Hyperlink" xfId="359" builtinId="9" hidden="1"/>
    <cellStyle name="Followed Hyperlink" xfId="361" builtinId="9" hidden="1"/>
    <cellStyle name="Followed Hyperlink" xfId="363" builtinId="9" hidden="1"/>
    <cellStyle name="Followed Hyperlink" xfId="365" builtinId="9" hidden="1"/>
    <cellStyle name="Followed Hyperlink" xfId="367" builtinId="9" hidden="1"/>
    <cellStyle name="Followed Hyperlink" xfId="369" builtinId="9" hidden="1"/>
    <cellStyle name="Followed Hyperlink" xfId="371" builtinId="9" hidden="1"/>
    <cellStyle name="Followed Hyperlink" xfId="373" builtinId="9" hidden="1"/>
    <cellStyle name="Followed Hyperlink" xfId="375" builtinId="9" hidden="1"/>
    <cellStyle name="Followed Hyperlink" xfId="377" builtinId="9" hidden="1"/>
    <cellStyle name="Followed Hyperlink" xfId="379" builtinId="9" hidden="1"/>
    <cellStyle name="Followed Hyperlink" xfId="381" builtinId="9" hidden="1"/>
    <cellStyle name="Followed Hyperlink" xfId="383" builtinId="9" hidden="1"/>
    <cellStyle name="Followed Hyperlink" xfId="385" builtinId="9" hidden="1"/>
    <cellStyle name="Followed Hyperlink" xfId="387" builtinId="9" hidden="1"/>
    <cellStyle name="Followed Hyperlink" xfId="389" builtinId="9" hidden="1"/>
    <cellStyle name="Followed Hyperlink" xfId="391" builtinId="9" hidden="1"/>
    <cellStyle name="Followed Hyperlink" xfId="393" builtinId="9" hidden="1"/>
    <cellStyle name="Followed Hyperlink" xfId="395" builtinId="9" hidden="1"/>
    <cellStyle name="Followed Hyperlink" xfId="397" builtinId="9" hidden="1"/>
    <cellStyle name="Followed Hyperlink" xfId="399" builtinId="9" hidden="1"/>
    <cellStyle name="Followed Hyperlink" xfId="401" builtinId="9" hidden="1"/>
    <cellStyle name="Followed Hyperlink" xfId="403" builtinId="9" hidden="1"/>
    <cellStyle name="Followed Hyperlink" xfId="405" builtinId="9" hidden="1"/>
    <cellStyle name="Followed Hyperlink" xfId="407" builtinId="9" hidden="1"/>
    <cellStyle name="Followed Hyperlink" xfId="409" builtinId="9" hidden="1"/>
    <cellStyle name="Followed Hyperlink" xfId="411" builtinId="9" hidden="1"/>
    <cellStyle name="Followed Hyperlink" xfId="413" builtinId="9" hidden="1"/>
    <cellStyle name="Followed Hyperlink" xfId="415" builtinId="9" hidden="1"/>
    <cellStyle name="Followed Hyperlink" xfId="417" builtinId="9" hidden="1"/>
    <cellStyle name="Followed Hyperlink" xfId="419" builtinId="9" hidden="1"/>
    <cellStyle name="Followed Hyperlink" xfId="421" builtinId="9" hidden="1"/>
    <cellStyle name="Followed Hyperlink" xfId="423" builtinId="9" hidden="1"/>
    <cellStyle name="Followed Hyperlink" xfId="425" builtinId="9" hidden="1"/>
    <cellStyle name="Followed Hyperlink" xfId="427" builtinId="9" hidden="1"/>
    <cellStyle name="Followed Hyperlink" xfId="429" builtinId="9" hidden="1"/>
    <cellStyle name="Followed Hyperlink" xfId="431" builtinId="9" hidden="1"/>
    <cellStyle name="Followed Hyperlink" xfId="434" builtinId="9" hidden="1"/>
    <cellStyle name="Followed Hyperlink" xfId="436" builtinId="9" hidden="1"/>
    <cellStyle name="Followed Hyperlink" xfId="438" builtinId="9" hidden="1"/>
    <cellStyle name="Followed Hyperlink" xfId="440" builtinId="9" hidden="1"/>
    <cellStyle name="Followed Hyperlink" xfId="442" builtinId="9" hidden="1"/>
    <cellStyle name="Followed Hyperlink" xfId="444" builtinId="9" hidden="1"/>
    <cellStyle name="Followed Hyperlink" xfId="446" builtinId="9" hidden="1"/>
    <cellStyle name="Followed Hyperlink" xfId="448" builtinId="9" hidden="1"/>
    <cellStyle name="Followed Hyperlink" xfId="450" builtinId="9" hidden="1"/>
    <cellStyle name="Followed Hyperlink" xfId="452" builtinId="9" hidden="1"/>
    <cellStyle name="Followed Hyperlink" xfId="454" builtinId="9" hidden="1"/>
    <cellStyle name="Followed Hyperlink" xfId="456" builtinId="9" hidden="1"/>
    <cellStyle name="Followed Hyperlink" xfId="458" builtinId="9" hidden="1"/>
    <cellStyle name="Followed Hyperlink" xfId="460" builtinId="9" hidden="1"/>
    <cellStyle name="Followed Hyperlink" xfId="462" builtinId="9" hidden="1"/>
    <cellStyle name="Followed Hyperlink" xfId="464" builtinId="9" hidden="1"/>
    <cellStyle name="Followed Hyperlink" xfId="466" builtinId="9" hidden="1"/>
    <cellStyle name="Followed Hyperlink" xfId="468" builtinId="9" hidden="1"/>
    <cellStyle name="Followed Hyperlink" xfId="470" builtinId="9" hidden="1"/>
    <cellStyle name="Followed Hyperlink" xfId="472" builtinId="9" hidden="1"/>
    <cellStyle name="Followed Hyperlink" xfId="474" builtinId="9" hidden="1"/>
    <cellStyle name="Followed Hyperlink" xfId="476" builtinId="9" hidden="1"/>
    <cellStyle name="Followed Hyperlink" xfId="478" builtinId="9" hidden="1"/>
    <cellStyle name="Followed Hyperlink" xfId="480" builtinId="9" hidden="1"/>
    <cellStyle name="Followed Hyperlink" xfId="482" builtinId="9" hidden="1"/>
    <cellStyle name="Followed Hyperlink" xfId="484" builtinId="9" hidden="1"/>
    <cellStyle name="Followed Hyperlink" xfId="486" builtinId="9" hidden="1"/>
    <cellStyle name="Followed Hyperlink" xfId="488" builtinId="9" hidden="1"/>
    <cellStyle name="Followed Hyperlink" xfId="490" builtinId="9" hidden="1"/>
    <cellStyle name="Followed Hyperlink" xfId="492" builtinId="9" hidden="1"/>
    <cellStyle name="Followed Hyperlink" xfId="494" builtinId="9" hidden="1"/>
    <cellStyle name="Followed Hyperlink" xfId="496" builtinId="9" hidden="1"/>
    <cellStyle name="Followed Hyperlink" xfId="498" builtinId="9" hidden="1"/>
    <cellStyle name="Followed Hyperlink" xfId="500" builtinId="9" hidden="1"/>
    <cellStyle name="Followed Hyperlink" xfId="502" builtinId="9" hidden="1"/>
    <cellStyle name="Followed Hyperlink" xfId="504" builtinId="9" hidden="1"/>
    <cellStyle name="Followed Hyperlink" xfId="506" builtinId="9" hidden="1"/>
    <cellStyle name="Followed Hyperlink" xfId="508" builtinId="9" hidden="1"/>
    <cellStyle name="Followed Hyperlink" xfId="510" builtinId="9" hidden="1"/>
    <cellStyle name="Followed Hyperlink" xfId="512" builtinId="9" hidden="1"/>
    <cellStyle name="Followed Hyperlink" xfId="514" builtinId="9" hidden="1"/>
    <cellStyle name="Followed Hyperlink" xfId="516" builtinId="9" hidden="1"/>
    <cellStyle name="Followed Hyperlink" xfId="518" builtinId="9" hidden="1"/>
    <cellStyle name="Followed Hyperlink" xfId="520" builtinId="9" hidden="1"/>
    <cellStyle name="Followed Hyperlink" xfId="522" builtinId="9" hidden="1"/>
    <cellStyle name="Followed Hyperlink" xfId="524" builtinId="9" hidden="1"/>
    <cellStyle name="Followed Hyperlink" xfId="526" builtinId="9" hidden="1"/>
    <cellStyle name="Followed Hyperlink" xfId="528" builtinId="9" hidden="1"/>
    <cellStyle name="Followed Hyperlink" xfId="530" builtinId="9" hidden="1"/>
    <cellStyle name="Followed Hyperlink" xfId="532" builtinId="9" hidden="1"/>
    <cellStyle name="Followed Hyperlink" xfId="534" builtinId="9" hidden="1"/>
    <cellStyle name="Followed Hyperlink" xfId="536" builtinId="9" hidden="1"/>
    <cellStyle name="Followed Hyperlink" xfId="538" builtinId="9" hidden="1"/>
    <cellStyle name="Followed Hyperlink" xfId="540" builtinId="9" hidden="1"/>
    <cellStyle name="Followed Hyperlink" xfId="542" builtinId="9" hidden="1"/>
    <cellStyle name="Followed Hyperlink" xfId="544" builtinId="9" hidden="1"/>
    <cellStyle name="Followed Hyperlink" xfId="546" builtinId="9" hidden="1"/>
    <cellStyle name="Followed Hyperlink" xfId="548" builtinId="9" hidden="1"/>
    <cellStyle name="Followed Hyperlink" xfId="550" builtinId="9" hidden="1"/>
    <cellStyle name="Followed Hyperlink" xfId="552" builtinId="9" hidden="1"/>
    <cellStyle name="Followed Hyperlink" xfId="554" builtinId="9" hidden="1"/>
    <cellStyle name="Followed Hyperlink" xfId="556" builtinId="9" hidden="1"/>
    <cellStyle name="Followed Hyperlink" xfId="558" builtinId="9" hidden="1"/>
    <cellStyle name="Followed Hyperlink" xfId="560" builtinId="9" hidden="1"/>
    <cellStyle name="Followed Hyperlink" xfId="562" builtinId="9" hidden="1"/>
    <cellStyle name="Followed Hyperlink" xfId="564" builtinId="9" hidden="1"/>
    <cellStyle name="Followed Hyperlink" xfId="566" builtinId="9" hidden="1"/>
    <cellStyle name="Followed Hyperlink" xfId="568" builtinId="9" hidden="1"/>
    <cellStyle name="Followed Hyperlink" xfId="570" builtinId="9" hidden="1"/>
    <cellStyle name="Followed Hyperlink" xfId="572" builtinId="9" hidden="1"/>
    <cellStyle name="Followed Hyperlink" xfId="574" builtinId="9" hidden="1"/>
    <cellStyle name="Followed Hyperlink" xfId="576" builtinId="9" hidden="1"/>
    <cellStyle name="Followed Hyperlink" xfId="578" builtinId="9" hidden="1"/>
    <cellStyle name="Followed Hyperlink" xfId="580" builtinId="9" hidden="1"/>
    <cellStyle name="Followed Hyperlink" xfId="582" builtinId="9" hidden="1"/>
    <cellStyle name="Followed Hyperlink" xfId="584" builtinId="9" hidden="1"/>
    <cellStyle name="Followed Hyperlink" xfId="586" builtinId="9" hidden="1"/>
    <cellStyle name="Followed Hyperlink" xfId="588" builtinId="9" hidden="1"/>
    <cellStyle name="Followed Hyperlink" xfId="590" builtinId="9" hidden="1"/>
    <cellStyle name="Followed Hyperlink" xfId="592" builtinId="9" hidden="1"/>
    <cellStyle name="Followed Hyperlink" xfId="594" builtinId="9" hidden="1"/>
    <cellStyle name="Followed Hyperlink" xfId="596" builtinId="9" hidden="1"/>
    <cellStyle name="Followed Hyperlink" xfId="598" builtinId="9" hidden="1"/>
    <cellStyle name="Followed Hyperlink" xfId="600" builtinId="9" hidden="1"/>
    <cellStyle name="Followed Hyperlink" xfId="603" builtinId="9" hidden="1"/>
    <cellStyle name="Followed Hyperlink" xfId="605" builtinId="9" hidden="1"/>
    <cellStyle name="Followed Hyperlink" xfId="607" builtinId="9" hidden="1"/>
    <cellStyle name="Followed Hyperlink" xfId="609" builtinId="9" hidden="1"/>
    <cellStyle name="Followed Hyperlink" xfId="611" builtinId="9" hidden="1"/>
    <cellStyle name="Followed Hyperlink" xfId="613" builtinId="9" hidden="1"/>
    <cellStyle name="Followed Hyperlink" xfId="615" builtinId="9" hidden="1"/>
    <cellStyle name="Followed Hyperlink" xfId="617" builtinId="9" hidden="1"/>
    <cellStyle name="Followed Hyperlink" xfId="619" builtinId="9" hidden="1"/>
    <cellStyle name="Followed Hyperlink" xfId="621" builtinId="9" hidden="1"/>
    <cellStyle name="Followed Hyperlink" xfId="623" builtinId="9" hidden="1"/>
    <cellStyle name="Followed Hyperlink" xfId="625" builtinId="9" hidden="1"/>
    <cellStyle name="Followed Hyperlink" xfId="627" builtinId="9" hidden="1"/>
    <cellStyle name="Followed Hyperlink" xfId="629" builtinId="9" hidden="1"/>
    <cellStyle name="Followed Hyperlink" xfId="631" builtinId="9" hidden="1"/>
    <cellStyle name="Followed Hyperlink" xfId="633" builtinId="9" hidden="1"/>
    <cellStyle name="Followed Hyperlink" xfId="635" builtinId="9" hidden="1"/>
    <cellStyle name="Followed Hyperlink" xfId="637" builtinId="9" hidden="1"/>
    <cellStyle name="Followed Hyperlink" xfId="639" builtinId="9" hidden="1"/>
    <cellStyle name="Followed Hyperlink" xfId="641" builtinId="9" hidden="1"/>
    <cellStyle name="Followed Hyperlink" xfId="643" builtinId="9" hidden="1"/>
    <cellStyle name="Followed Hyperlink" xfId="645" builtinId="9" hidden="1"/>
    <cellStyle name="Followed Hyperlink" xfId="647" builtinId="9" hidden="1"/>
    <cellStyle name="Followed Hyperlink" xfId="649" builtinId="9" hidden="1"/>
    <cellStyle name="Followed Hyperlink" xfId="651" builtinId="9" hidden="1"/>
    <cellStyle name="Followed Hyperlink" xfId="653" builtinId="9" hidden="1"/>
    <cellStyle name="Followed Hyperlink" xfId="655" builtinId="9" hidden="1"/>
    <cellStyle name="Followed Hyperlink" xfId="657" builtinId="9" hidden="1"/>
    <cellStyle name="Followed Hyperlink" xfId="659" builtinId="9" hidden="1"/>
    <cellStyle name="Followed Hyperlink" xfId="661" builtinId="9" hidden="1"/>
    <cellStyle name="Followed Hyperlink" xfId="663" builtinId="9" hidden="1"/>
    <cellStyle name="Followed Hyperlink" xfId="665" builtinId="9" hidden="1"/>
    <cellStyle name="Followed Hyperlink" xfId="667" builtinId="9" hidden="1"/>
    <cellStyle name="Followed Hyperlink" xfId="669" builtinId="9" hidden="1"/>
    <cellStyle name="Followed Hyperlink" xfId="671" builtinId="9" hidden="1"/>
    <cellStyle name="Followed Hyperlink" xfId="673" builtinId="9" hidden="1"/>
    <cellStyle name="Followed Hyperlink" xfId="675" builtinId="9" hidden="1"/>
    <cellStyle name="Followed Hyperlink" xfId="677" builtinId="9" hidden="1"/>
    <cellStyle name="Followed Hyperlink" xfId="679" builtinId="9" hidden="1"/>
    <cellStyle name="Followed Hyperlink" xfId="681" builtinId="9" hidden="1"/>
    <cellStyle name="Followed Hyperlink" xfId="683" builtinId="9" hidden="1"/>
    <cellStyle name="Followed Hyperlink" xfId="685" builtinId="9" hidden="1"/>
    <cellStyle name="Followed Hyperlink" xfId="687" builtinId="9" hidden="1"/>
    <cellStyle name="Followed Hyperlink" xfId="689" builtinId="9" hidden="1"/>
    <cellStyle name="Followed Hyperlink" xfId="691" builtinId="9" hidden="1"/>
    <cellStyle name="Followed Hyperlink" xfId="693" builtinId="9" hidden="1"/>
    <cellStyle name="Followed Hyperlink" xfId="695" builtinId="9" hidden="1"/>
    <cellStyle name="Followed Hyperlink" xfId="697" builtinId="9" hidden="1"/>
    <cellStyle name="Followed Hyperlink" xfId="699" builtinId="9" hidden="1"/>
    <cellStyle name="Followed Hyperlink" xfId="701" builtinId="9" hidden="1"/>
    <cellStyle name="Followed Hyperlink" xfId="703" builtinId="9" hidden="1"/>
    <cellStyle name="Followed Hyperlink" xfId="705" builtinId="9" hidden="1"/>
    <cellStyle name="Followed Hyperlink" xfId="707" builtinId="9" hidden="1"/>
    <cellStyle name="Followed Hyperlink" xfId="709" builtinId="9" hidden="1"/>
    <cellStyle name="Followed Hyperlink" xfId="711" builtinId="9" hidden="1"/>
    <cellStyle name="Followed Hyperlink" xfId="713" builtinId="9" hidden="1"/>
    <cellStyle name="Followed Hyperlink" xfId="715" builtinId="9" hidden="1"/>
    <cellStyle name="Followed Hyperlink" xfId="717" builtinId="9" hidden="1"/>
    <cellStyle name="Followed Hyperlink" xfId="719" builtinId="9" hidden="1"/>
    <cellStyle name="Followed Hyperlink" xfId="721" builtinId="9" hidden="1"/>
    <cellStyle name="Followed Hyperlink" xfId="723" builtinId="9" hidden="1"/>
    <cellStyle name="Followed Hyperlink" xfId="725" builtinId="9" hidden="1"/>
    <cellStyle name="Followed Hyperlink" xfId="727" builtinId="9" hidden="1"/>
    <cellStyle name="Followed Hyperlink" xfId="729" builtinId="9" hidden="1"/>
    <cellStyle name="Followed Hyperlink" xfId="731" builtinId="9" hidden="1"/>
    <cellStyle name="Followed Hyperlink" xfId="733" builtinId="9" hidden="1"/>
    <cellStyle name="Followed Hyperlink" xfId="735" builtinId="9" hidden="1"/>
    <cellStyle name="Followed Hyperlink" xfId="737" builtinId="9" hidden="1"/>
    <cellStyle name="Followed Hyperlink" xfId="739" builtinId="9" hidden="1"/>
    <cellStyle name="Followed Hyperlink" xfId="741" builtinId="9" hidden="1"/>
    <cellStyle name="Followed Hyperlink" xfId="743" builtinId="9" hidden="1"/>
    <cellStyle name="Followed Hyperlink" xfId="745" builtinId="9" hidden="1"/>
    <cellStyle name="Followed Hyperlink" xfId="747" builtinId="9" hidden="1"/>
    <cellStyle name="Followed Hyperlink" xfId="749" builtinId="9" hidden="1"/>
    <cellStyle name="Followed Hyperlink" xfId="751" builtinId="9" hidden="1"/>
    <cellStyle name="Followed Hyperlink" xfId="753" builtinId="9" hidden="1"/>
    <cellStyle name="Followed Hyperlink" xfId="755" builtinId="9" hidden="1"/>
    <cellStyle name="Followed Hyperlink" xfId="757" builtinId="9" hidden="1"/>
    <cellStyle name="Followed Hyperlink" xfId="759" builtinId="9" hidden="1"/>
    <cellStyle name="Followed Hyperlink" xfId="761" builtinId="9" hidden="1"/>
    <cellStyle name="Followed Hyperlink" xfId="763" builtinId="9" hidden="1"/>
    <cellStyle name="Followed Hyperlink" xfId="765" builtinId="9" hidden="1"/>
    <cellStyle name="Followed Hyperlink" xfId="767" builtinId="9" hidden="1"/>
    <cellStyle name="Followed Hyperlink" xfId="769" builtinId="9" hidden="1"/>
    <cellStyle name="Followed Hyperlink" xfId="771" builtinId="9" hidden="1"/>
    <cellStyle name="Followed Hyperlink" xfId="773" builtinId="9" hidden="1"/>
    <cellStyle name="Followed Hyperlink" xfId="775" builtinId="9" hidden="1"/>
    <cellStyle name="Followed Hyperlink" xfId="777" builtinId="9" hidden="1"/>
    <cellStyle name="Followed Hyperlink" xfId="779" builtinId="9" hidden="1"/>
    <cellStyle name="Followed Hyperlink" xfId="781" builtinId="9" hidden="1"/>
    <cellStyle name="Followed Hyperlink" xfId="783" builtinId="9" hidden="1"/>
    <cellStyle name="Followed Hyperlink" xfId="785" builtinId="9" hidden="1"/>
    <cellStyle name="Followed Hyperlink" xfId="787" builtinId="9" hidden="1"/>
    <cellStyle name="Followed Hyperlink" xfId="789" builtinId="9" hidden="1"/>
    <cellStyle name="Followed Hyperlink" xfId="791" builtinId="9" hidden="1"/>
    <cellStyle name="Followed Hyperlink" xfId="793" builtinId="9" hidden="1"/>
    <cellStyle name="Followed Hyperlink" xfId="795" builtinId="9" hidden="1"/>
    <cellStyle name="Followed Hyperlink" xfId="797" builtinId="9" hidden="1"/>
    <cellStyle name="Followed Hyperlink" xfId="799" builtinId="9" hidden="1"/>
    <cellStyle name="Followed Hyperlink" xfId="801" builtinId="9" hidden="1"/>
    <cellStyle name="Followed Hyperlink" xfId="803" builtinId="9" hidden="1"/>
    <cellStyle name="Followed Hyperlink" xfId="805" builtinId="9" hidden="1"/>
    <cellStyle name="Followed Hyperlink" xfId="807" builtinId="9" hidden="1"/>
    <cellStyle name="Followed Hyperlink" xfId="809" builtinId="9" hidden="1"/>
    <cellStyle name="Followed Hyperlink" xfId="811" builtinId="9" hidden="1"/>
    <cellStyle name="Followed Hyperlink" xfId="813" builtinId="9" hidden="1"/>
    <cellStyle name="Followed Hyperlink" xfId="815" builtinId="9" hidden="1"/>
    <cellStyle name="Followed Hyperlink" xfId="817" builtinId="9" hidden="1"/>
    <cellStyle name="Followed Hyperlink" xfId="819" builtinId="9" hidden="1"/>
    <cellStyle name="Followed Hyperlink" xfId="821" builtinId="9" hidden="1"/>
    <cellStyle name="Followed Hyperlink" xfId="823" builtinId="9" hidden="1"/>
    <cellStyle name="Followed Hyperlink" xfId="825" builtinId="9" hidden="1"/>
    <cellStyle name="Followed Hyperlink" xfId="827" builtinId="9" hidden="1"/>
    <cellStyle name="Followed Hyperlink" xfId="829" builtinId="9" hidden="1"/>
    <cellStyle name="Followed Hyperlink" xfId="831" builtinId="9" hidden="1"/>
    <cellStyle name="Followed Hyperlink" xfId="833" builtinId="9" hidden="1"/>
    <cellStyle name="Followed Hyperlink" xfId="835" builtinId="9" hidden="1"/>
    <cellStyle name="Followed Hyperlink" xfId="837" builtinId="9" hidden="1"/>
    <cellStyle name="Followed Hyperlink" xfId="839" builtinId="9" hidden="1"/>
    <cellStyle name="Followed Hyperlink" xfId="841" builtinId="9" hidden="1"/>
    <cellStyle name="Followed Hyperlink" xfId="843" builtinId="9" hidden="1"/>
    <cellStyle name="Followed Hyperlink" xfId="845" builtinId="9" hidden="1"/>
    <cellStyle name="Followed Hyperlink" xfId="847" builtinId="9" hidden="1"/>
    <cellStyle name="Followed Hyperlink" xfId="849" builtinId="9" hidden="1"/>
    <cellStyle name="Followed Hyperlink" xfId="851" builtinId="9" hidden="1"/>
    <cellStyle name="Followed Hyperlink" xfId="853" builtinId="9" hidden="1"/>
    <cellStyle name="Followed Hyperlink" xfId="855" builtinId="9" hidden="1"/>
    <cellStyle name="Followed Hyperlink" xfId="857" builtinId="9" hidden="1"/>
    <cellStyle name="Followed Hyperlink" xfId="859" builtinId="9" hidden="1"/>
    <cellStyle name="Followed Hyperlink" xfId="861" builtinId="9" hidden="1"/>
    <cellStyle name="Followed Hyperlink" xfId="863" builtinId="9" hidden="1"/>
    <cellStyle name="Followed Hyperlink" xfId="865" builtinId="9" hidden="1"/>
    <cellStyle name="Followed Hyperlink" xfId="867" builtinId="9" hidden="1"/>
    <cellStyle name="Followed Hyperlink" xfId="869" builtinId="9" hidden="1"/>
    <cellStyle name="Followed Hyperlink" xfId="871" builtinId="9" hidden="1"/>
    <cellStyle name="Followed Hyperlink" xfId="873" builtinId="9" hidden="1"/>
    <cellStyle name="Followed Hyperlink" xfId="875" builtinId="9" hidden="1"/>
    <cellStyle name="Followed Hyperlink" xfId="877" builtinId="9" hidden="1"/>
    <cellStyle name="Followed Hyperlink" xfId="879" builtinId="9" hidden="1"/>
    <cellStyle name="Followed Hyperlink" xfId="881" builtinId="9" hidden="1"/>
    <cellStyle name="Followed Hyperlink" xfId="883" builtinId="9" hidden="1"/>
    <cellStyle name="Followed Hyperlink" xfId="885" builtinId="9" hidden="1"/>
    <cellStyle name="Followed Hyperlink" xfId="887" builtinId="9" hidden="1"/>
    <cellStyle name="Followed Hyperlink" xfId="889" builtinId="9" hidden="1"/>
    <cellStyle name="Followed Hyperlink" xfId="891" builtinId="9" hidden="1"/>
    <cellStyle name="Followed Hyperlink" xfId="893" builtinId="9" hidden="1"/>
    <cellStyle name="Followed Hyperlink" xfId="895" builtinId="9" hidden="1"/>
    <cellStyle name="Followed Hyperlink" xfId="897" builtinId="9" hidden="1"/>
    <cellStyle name="Followed Hyperlink" xfId="899" builtinId="9" hidden="1"/>
    <cellStyle name="Followed Hyperlink" xfId="901" builtinId="9" hidden="1"/>
    <cellStyle name="Followed Hyperlink" xfId="903" builtinId="9" hidden="1"/>
    <cellStyle name="Followed Hyperlink" xfId="905" builtinId="9" hidden="1"/>
    <cellStyle name="Followed Hyperlink" xfId="907" builtinId="9" hidden="1"/>
    <cellStyle name="Followed Hyperlink" xfId="909" builtinId="9" hidden="1"/>
    <cellStyle name="Followed Hyperlink" xfId="911" builtinId="9" hidden="1"/>
    <cellStyle name="Followed Hyperlink" xfId="913" builtinId="9" hidden="1"/>
    <cellStyle name="Followed Hyperlink" xfId="915" builtinId="9" hidden="1"/>
    <cellStyle name="Followed Hyperlink" xfId="917" builtinId="9" hidden="1"/>
    <cellStyle name="Followed Hyperlink" xfId="919" builtinId="9" hidden="1"/>
    <cellStyle name="Followed Hyperlink" xfId="921" builtinId="9" hidden="1"/>
    <cellStyle name="Followed Hyperlink" xfId="923" builtinId="9" hidden="1"/>
    <cellStyle name="Followed Hyperlink" xfId="925" builtinId="9" hidden="1"/>
    <cellStyle name="Followed Hyperlink" xfId="927" builtinId="9" hidden="1"/>
    <cellStyle name="Followed Hyperlink" xfId="929" builtinId="9" hidden="1"/>
    <cellStyle name="Followed Hyperlink" xfId="931" builtinId="9" hidden="1"/>
    <cellStyle name="Followed Hyperlink" xfId="933" builtinId="9" hidden="1"/>
    <cellStyle name="Followed Hyperlink" xfId="935" builtinId="9" hidden="1"/>
    <cellStyle name="Followed Hyperlink" xfId="937" builtinId="9" hidden="1"/>
    <cellStyle name="Followed Hyperlink" xfId="939" builtinId="9" hidden="1"/>
    <cellStyle name="Followed Hyperlink" xfId="941" builtinId="9" hidden="1"/>
    <cellStyle name="Followed Hyperlink" xfId="943" builtinId="9" hidden="1"/>
    <cellStyle name="Followed Hyperlink" xfId="945" builtinId="9" hidden="1"/>
    <cellStyle name="Followed Hyperlink" xfId="947" builtinId="9" hidden="1"/>
    <cellStyle name="Followed Hyperlink" xfId="949" builtinId="9" hidden="1"/>
    <cellStyle name="Followed Hyperlink" xfId="951" builtinId="9" hidden="1"/>
    <cellStyle name="Followed Hyperlink" xfId="953" builtinId="9" hidden="1"/>
    <cellStyle name="Followed Hyperlink" xfId="955" builtinId="9" hidden="1"/>
    <cellStyle name="Followed Hyperlink" xfId="957" builtinId="9" hidden="1"/>
    <cellStyle name="Followed Hyperlink" xfId="959" builtinId="9" hidden="1"/>
    <cellStyle name="Followed Hyperlink" xfId="961" builtinId="9" hidden="1"/>
    <cellStyle name="Followed Hyperlink" xfId="963" builtinId="9" hidden="1"/>
    <cellStyle name="Followed Hyperlink" xfId="965" builtinId="9" hidden="1"/>
    <cellStyle name="Followed Hyperlink" xfId="967" builtinId="9" hidden="1"/>
    <cellStyle name="Followed Hyperlink" xfId="969" builtinId="9" hidden="1"/>
    <cellStyle name="Followed Hyperlink" xfId="971" builtinId="9" hidden="1"/>
    <cellStyle name="Followed Hyperlink" xfId="973" builtinId="9" hidden="1"/>
    <cellStyle name="Followed Hyperlink" xfId="975" builtinId="9" hidden="1"/>
    <cellStyle name="Followed Hyperlink" xfId="977" builtinId="9" hidden="1"/>
    <cellStyle name="Followed Hyperlink" xfId="979" builtinId="9" hidden="1"/>
    <cellStyle name="Followed Hyperlink" xfId="981" builtinId="9" hidden="1"/>
    <cellStyle name="Followed Hyperlink" xfId="983" builtinId="9" hidden="1"/>
    <cellStyle name="Followed Hyperlink" xfId="985" builtinId="9" hidden="1"/>
    <cellStyle name="Followed Hyperlink" xfId="987" builtinId="9" hidden="1"/>
    <cellStyle name="Followed Hyperlink" xfId="989" builtinId="9" hidden="1"/>
    <cellStyle name="Followed Hyperlink" xfId="991" builtinId="9" hidden="1"/>
    <cellStyle name="Followed Hyperlink" xfId="993" builtinId="9" hidden="1"/>
    <cellStyle name="Followed Hyperlink" xfId="995" builtinId="9" hidden="1"/>
    <cellStyle name="Followed Hyperlink" xfId="997" builtinId="9" hidden="1"/>
    <cellStyle name="Followed Hyperlink" xfId="999" builtinId="9" hidden="1"/>
    <cellStyle name="Followed Hyperlink" xfId="1001" builtinId="9" hidden="1"/>
    <cellStyle name="Followed Hyperlink" xfId="1003" builtinId="9" hidden="1"/>
    <cellStyle name="Followed Hyperlink" xfId="1005" builtinId="9" hidden="1"/>
    <cellStyle name="Followed Hyperlink" xfId="1007" builtinId="9" hidden="1"/>
    <cellStyle name="Followed Hyperlink" xfId="1009" builtinId="9" hidden="1"/>
    <cellStyle name="Followed Hyperlink" xfId="1011" builtinId="9" hidden="1"/>
    <cellStyle name="Followed Hyperlink" xfId="1013" builtinId="9" hidden="1"/>
    <cellStyle name="Followed Hyperlink" xfId="1015" builtinId="9" hidden="1"/>
    <cellStyle name="Followed Hyperlink" xfId="1017" builtinId="9" hidden="1"/>
    <cellStyle name="Followed Hyperlink" xfId="1019" builtinId="9" hidden="1"/>
    <cellStyle name="Followed Hyperlink" xfId="1021" builtinId="9" hidden="1"/>
    <cellStyle name="Followed Hyperlink" xfId="1023" builtinId="9" hidden="1"/>
    <cellStyle name="Followed Hyperlink" xfId="1025" builtinId="9" hidden="1"/>
    <cellStyle name="Followed Hyperlink" xfId="1027" builtinId="9" hidden="1"/>
    <cellStyle name="Followed Hyperlink" xfId="1029" builtinId="9" hidden="1"/>
    <cellStyle name="Followed Hyperlink" xfId="1031" builtinId="9" hidden="1"/>
    <cellStyle name="Followed Hyperlink" xfId="1033" builtinId="9" hidden="1"/>
    <cellStyle name="Followed Hyperlink" xfId="1035" builtinId="9" hidden="1"/>
    <cellStyle name="Followed Hyperlink" xfId="1037" builtinId="9" hidden="1"/>
    <cellStyle name="Followed Hyperlink" xfId="1039" builtinId="9" hidden="1"/>
    <cellStyle name="Followed Hyperlink" xfId="1041" builtinId="9" hidden="1"/>
    <cellStyle name="Followed Hyperlink" xfId="1043" builtinId="9" hidden="1"/>
    <cellStyle name="Followed Hyperlink" xfId="1045" builtinId="9" hidden="1"/>
    <cellStyle name="Followed Hyperlink" xfId="1047" builtinId="9" hidden="1"/>
    <cellStyle name="Followed Hyperlink" xfId="1049" builtinId="9" hidden="1"/>
    <cellStyle name="Followed Hyperlink" xfId="1051" builtinId="9" hidden="1"/>
    <cellStyle name="Followed Hyperlink" xfId="1053" builtinId="9" hidden="1"/>
    <cellStyle name="Followed Hyperlink" xfId="1055" builtinId="9" hidden="1"/>
    <cellStyle name="Followed Hyperlink" xfId="1057" builtinId="9" hidden="1"/>
    <cellStyle name="Followed Hyperlink" xfId="1059" builtinId="9" hidden="1"/>
    <cellStyle name="Followed Hyperlink" xfId="1061" builtinId="9" hidden="1"/>
    <cellStyle name="Followed Hyperlink" xfId="1063" builtinId="9" hidden="1"/>
    <cellStyle name="Followed Hyperlink" xfId="1065" builtinId="9" hidden="1"/>
    <cellStyle name="Followed Hyperlink" xfId="1067" builtinId="9" hidden="1"/>
    <cellStyle name="Followed Hyperlink" xfId="1069" builtinId="9" hidden="1"/>
    <cellStyle name="Followed Hyperlink" xfId="1071" builtinId="9" hidden="1"/>
    <cellStyle name="Followed Hyperlink" xfId="1073" builtinId="9" hidden="1"/>
    <cellStyle name="Followed Hyperlink" xfId="1075" builtinId="9" hidden="1"/>
    <cellStyle name="Followed Hyperlink" xfId="1077" builtinId="9" hidden="1"/>
    <cellStyle name="Followed Hyperlink" xfId="1079" builtinId="9" hidden="1"/>
    <cellStyle name="Followed Hyperlink" xfId="1081" builtinId="9" hidden="1"/>
    <cellStyle name="Followed Hyperlink" xfId="1083" builtinId="9" hidden="1"/>
    <cellStyle name="Followed Hyperlink" xfId="1085" builtinId="9" hidden="1"/>
    <cellStyle name="Followed Hyperlink" xfId="1087" builtinId="9" hidden="1"/>
    <cellStyle name="Followed Hyperlink" xfId="1089" builtinId="9" hidden="1"/>
    <cellStyle name="Followed Hyperlink" xfId="1091" builtinId="9" hidden="1"/>
    <cellStyle name="Followed Hyperlink" xfId="1093" builtinId="9" hidden="1"/>
    <cellStyle name="Followed Hyperlink" xfId="1095" builtinId="9" hidden="1"/>
    <cellStyle name="Followed Hyperlink" xfId="1097" builtinId="9" hidden="1"/>
    <cellStyle name="Followed Hyperlink" xfId="1099" builtinId="9" hidden="1"/>
    <cellStyle name="Followed Hyperlink" xfId="1101" builtinId="9" hidden="1"/>
    <cellStyle name="Followed Hyperlink" xfId="1103" builtinId="9" hidden="1"/>
    <cellStyle name="Followed Hyperlink" xfId="1105" builtinId="9" hidden="1"/>
    <cellStyle name="Hyperlink" xfId="7" builtinId="8" hidden="1"/>
    <cellStyle name="Hyperlink" xfId="9" builtinId="8" hidden="1"/>
    <cellStyle name="Hyperlink" xfId="11" builtinId="8" hidden="1"/>
    <cellStyle name="Hyperlink" xfId="13" builtinId="8" hidden="1"/>
    <cellStyle name="Hyperlink" xfId="15" builtinId="8" hidden="1"/>
    <cellStyle name="Hyperlink" xfId="17" builtinId="8" hidden="1"/>
    <cellStyle name="Hyperlink" xfId="19" builtinId="8" hidden="1"/>
    <cellStyle name="Hyperlink" xfId="21" builtinId="8" hidden="1"/>
    <cellStyle name="Hyperlink" xfId="23" builtinId="8" hidden="1"/>
    <cellStyle name="Hyperlink" xfId="25" builtinId="8" hidden="1"/>
    <cellStyle name="Hyperlink" xfId="27" builtinId="8" hidden="1"/>
    <cellStyle name="Hyperlink" xfId="29" builtinId="8" hidden="1"/>
    <cellStyle name="Hyperlink" xfId="31" builtinId="8" hidden="1"/>
    <cellStyle name="Hyperlink" xfId="33" builtinId="8" hidden="1"/>
    <cellStyle name="Hyperlink" xfId="35" builtinId="8" hidden="1"/>
    <cellStyle name="Hyperlink" xfId="37" builtinId="8" hidden="1"/>
    <cellStyle name="Hyperlink" xfId="39" builtinId="8" hidden="1"/>
    <cellStyle name="Hyperlink" xfId="41" builtinId="8" hidden="1"/>
    <cellStyle name="Hyperlink" xfId="43" builtinId="8" hidden="1"/>
    <cellStyle name="Hyperlink" xfId="45" builtinId="8" hidden="1"/>
    <cellStyle name="Hyperlink" xfId="47" builtinId="8" hidden="1"/>
    <cellStyle name="Hyperlink" xfId="49" builtinId="8" hidden="1"/>
    <cellStyle name="Hyperlink" xfId="51" builtinId="8" hidden="1"/>
    <cellStyle name="Hyperlink" xfId="53" builtinId="8" hidden="1"/>
    <cellStyle name="Hyperlink" xfId="55" builtinId="8" hidden="1"/>
    <cellStyle name="Hyperlink" xfId="57" builtinId="8" hidden="1"/>
    <cellStyle name="Hyperlink" xfId="59" builtinId="8" hidden="1"/>
    <cellStyle name="Hyperlink" xfId="61" builtinId="8" hidden="1"/>
    <cellStyle name="Hyperlink" xfId="63" builtinId="8" hidden="1"/>
    <cellStyle name="Hyperlink" xfId="65" builtinId="8" hidden="1"/>
    <cellStyle name="Hyperlink" xfId="67" builtinId="8" hidden="1"/>
    <cellStyle name="Hyperlink" xfId="69" builtinId="8" hidden="1"/>
    <cellStyle name="Hyperlink" xfId="71" builtinId="8" hidden="1"/>
    <cellStyle name="Hyperlink" xfId="73" builtinId="8" hidden="1"/>
    <cellStyle name="Hyperlink" xfId="75" builtinId="8" hidden="1"/>
    <cellStyle name="Hyperlink" xfId="77" builtinId="8" hidden="1"/>
    <cellStyle name="Hyperlink" xfId="79" builtinId="8" hidden="1"/>
    <cellStyle name="Hyperlink" xfId="81" builtinId="8" hidden="1"/>
    <cellStyle name="Hyperlink" xfId="83" builtinId="8" hidden="1"/>
    <cellStyle name="Hyperlink" xfId="85" builtinId="8" hidden="1"/>
    <cellStyle name="Hyperlink" xfId="87" builtinId="8" hidden="1"/>
    <cellStyle name="Hyperlink" xfId="89" builtinId="8" hidden="1"/>
    <cellStyle name="Hyperlink" xfId="94" builtinId="8" hidden="1"/>
    <cellStyle name="Hyperlink" xfId="96" builtinId="8" hidden="1"/>
    <cellStyle name="Hyperlink" xfId="98" builtinId="8" hidden="1"/>
    <cellStyle name="Hyperlink" xfId="100" builtinId="8" hidden="1"/>
    <cellStyle name="Hyperlink" xfId="102" builtinId="8" hidden="1"/>
    <cellStyle name="Hyperlink" xfId="104" builtinId="8" hidden="1"/>
    <cellStyle name="Hyperlink" xfId="106" builtinId="8" hidden="1"/>
    <cellStyle name="Hyperlink" xfId="108" builtinId="8" hidden="1"/>
    <cellStyle name="Hyperlink" xfId="110" builtinId="8" hidden="1"/>
    <cellStyle name="Hyperlink" xfId="112" builtinId="8" hidden="1"/>
    <cellStyle name="Hyperlink" xfId="114" builtinId="8" hidden="1"/>
    <cellStyle name="Hyperlink" xfId="116" builtinId="8" hidden="1"/>
    <cellStyle name="Hyperlink" xfId="118" builtinId="8" hidden="1"/>
    <cellStyle name="Hyperlink" xfId="120" builtinId="8" hidden="1"/>
    <cellStyle name="Hyperlink" xfId="122" builtinId="8" hidden="1"/>
    <cellStyle name="Hyperlink" xfId="124" builtinId="8" hidden="1"/>
    <cellStyle name="Hyperlink" xfId="126" builtinId="8" hidden="1"/>
    <cellStyle name="Hyperlink" xfId="128" builtinId="8" hidden="1"/>
    <cellStyle name="Hyperlink" xfId="130" builtinId="8" hidden="1"/>
    <cellStyle name="Hyperlink" xfId="132" builtinId="8" hidden="1"/>
    <cellStyle name="Hyperlink" xfId="134" builtinId="8" hidden="1"/>
    <cellStyle name="Hyperlink" xfId="136" builtinId="8" hidden="1"/>
    <cellStyle name="Hyperlink" xfId="138" builtinId="8" hidden="1"/>
    <cellStyle name="Hyperlink" xfId="140" builtinId="8" hidden="1"/>
    <cellStyle name="Hyperlink" xfId="142" builtinId="8" hidden="1"/>
    <cellStyle name="Hyperlink" xfId="144" builtinId="8" hidden="1"/>
    <cellStyle name="Hyperlink" xfId="146" builtinId="8" hidden="1"/>
    <cellStyle name="Hyperlink" xfId="148" builtinId="8" hidden="1"/>
    <cellStyle name="Hyperlink" xfId="150" builtinId="8" hidden="1"/>
    <cellStyle name="Hyperlink" xfId="152" builtinId="8" hidden="1"/>
    <cellStyle name="Hyperlink" xfId="154" builtinId="8" hidden="1"/>
    <cellStyle name="Hyperlink" xfId="156" builtinId="8" hidden="1"/>
    <cellStyle name="Hyperlink" xfId="158" builtinId="8" hidden="1"/>
    <cellStyle name="Hyperlink" xfId="160" builtinId="8" hidden="1"/>
    <cellStyle name="Hyperlink" xfId="162" builtinId="8" hidden="1"/>
    <cellStyle name="Hyperlink" xfId="164" builtinId="8" hidden="1"/>
    <cellStyle name="Hyperlink" xfId="166" builtinId="8" hidden="1"/>
    <cellStyle name="Hyperlink" xfId="168" builtinId="8" hidden="1"/>
    <cellStyle name="Hyperlink" xfId="170" builtinId="8" hidden="1"/>
    <cellStyle name="Hyperlink" xfId="172" builtinId="8" hidden="1"/>
    <cellStyle name="Hyperlink" xfId="174" builtinId="8" hidden="1"/>
    <cellStyle name="Hyperlink" xfId="176" builtinId="8" hidden="1"/>
    <cellStyle name="Hyperlink" xfId="179" builtinId="8" hidden="1"/>
    <cellStyle name="Hyperlink" xfId="181" builtinId="8" hidden="1"/>
    <cellStyle name="Hyperlink" xfId="183" builtinId="8" hidden="1"/>
    <cellStyle name="Hyperlink" xfId="185" builtinId="8" hidden="1"/>
    <cellStyle name="Hyperlink" xfId="187" builtinId="8" hidden="1"/>
    <cellStyle name="Hyperlink" xfId="189" builtinId="8" hidden="1"/>
    <cellStyle name="Hyperlink" xfId="191" builtinId="8" hidden="1"/>
    <cellStyle name="Hyperlink" xfId="193" builtinId="8" hidden="1"/>
    <cellStyle name="Hyperlink" xfId="195" builtinId="8" hidden="1"/>
    <cellStyle name="Hyperlink" xfId="197" builtinId="8" hidden="1"/>
    <cellStyle name="Hyperlink" xfId="199" builtinId="8" hidden="1"/>
    <cellStyle name="Hyperlink" xfId="201" builtinId="8" hidden="1"/>
    <cellStyle name="Hyperlink" xfId="203" builtinId="8" hidden="1"/>
    <cellStyle name="Hyperlink" xfId="205" builtinId="8" hidden="1"/>
    <cellStyle name="Hyperlink" xfId="207" builtinId="8" hidden="1"/>
    <cellStyle name="Hyperlink" xfId="209" builtinId="8" hidden="1"/>
    <cellStyle name="Hyperlink" xfId="211" builtinId="8" hidden="1"/>
    <cellStyle name="Hyperlink" xfId="213" builtinId="8" hidden="1"/>
    <cellStyle name="Hyperlink" xfId="215" builtinId="8" hidden="1"/>
    <cellStyle name="Hyperlink" xfId="217" builtinId="8" hidden="1"/>
    <cellStyle name="Hyperlink" xfId="219" builtinId="8" hidden="1"/>
    <cellStyle name="Hyperlink" xfId="221" builtinId="8" hidden="1"/>
    <cellStyle name="Hyperlink" xfId="223" builtinId="8" hidden="1"/>
    <cellStyle name="Hyperlink" xfId="225" builtinId="8" hidden="1"/>
    <cellStyle name="Hyperlink" xfId="227" builtinId="8" hidden="1"/>
    <cellStyle name="Hyperlink" xfId="229" builtinId="8" hidden="1"/>
    <cellStyle name="Hyperlink" xfId="231" builtinId="8" hidden="1"/>
    <cellStyle name="Hyperlink" xfId="233" builtinId="8" hidden="1"/>
    <cellStyle name="Hyperlink" xfId="235" builtinId="8" hidden="1"/>
    <cellStyle name="Hyperlink" xfId="237" builtinId="8" hidden="1"/>
    <cellStyle name="Hyperlink" xfId="239" builtinId="8" hidden="1"/>
    <cellStyle name="Hyperlink" xfId="241" builtinId="8" hidden="1"/>
    <cellStyle name="Hyperlink" xfId="243" builtinId="8" hidden="1"/>
    <cellStyle name="Hyperlink" xfId="245" builtinId="8" hidden="1"/>
    <cellStyle name="Hyperlink" xfId="247" builtinId="8" hidden="1"/>
    <cellStyle name="Hyperlink" xfId="249" builtinId="8" hidden="1"/>
    <cellStyle name="Hyperlink" xfId="251" builtinId="8" hidden="1"/>
    <cellStyle name="Hyperlink" xfId="253" builtinId="8" hidden="1"/>
    <cellStyle name="Hyperlink" xfId="255" builtinId="8" hidden="1"/>
    <cellStyle name="Hyperlink" xfId="257" builtinId="8" hidden="1"/>
    <cellStyle name="Hyperlink" xfId="259" builtinId="8" hidden="1"/>
    <cellStyle name="Hyperlink" xfId="261" builtinId="8" hidden="1"/>
    <cellStyle name="Hyperlink" xfId="264" builtinId="8" hidden="1"/>
    <cellStyle name="Hyperlink" xfId="266" builtinId="8" hidden="1"/>
    <cellStyle name="Hyperlink" xfId="268" builtinId="8" hidden="1"/>
    <cellStyle name="Hyperlink" xfId="270" builtinId="8" hidden="1"/>
    <cellStyle name="Hyperlink" xfId="272" builtinId="8" hidden="1"/>
    <cellStyle name="Hyperlink" xfId="274" builtinId="8" hidden="1"/>
    <cellStyle name="Hyperlink" xfId="276" builtinId="8" hidden="1"/>
    <cellStyle name="Hyperlink" xfId="278" builtinId="8" hidden="1"/>
    <cellStyle name="Hyperlink" xfId="280" builtinId="8" hidden="1"/>
    <cellStyle name="Hyperlink" xfId="282" builtinId="8" hidden="1"/>
    <cellStyle name="Hyperlink" xfId="284" builtinId="8" hidden="1"/>
    <cellStyle name="Hyperlink" xfId="286" builtinId="8" hidden="1"/>
    <cellStyle name="Hyperlink" xfId="288" builtinId="8" hidden="1"/>
    <cellStyle name="Hyperlink" xfId="290" builtinId="8" hidden="1"/>
    <cellStyle name="Hyperlink" xfId="292" builtinId="8" hidden="1"/>
    <cellStyle name="Hyperlink" xfId="294" builtinId="8" hidden="1"/>
    <cellStyle name="Hyperlink" xfId="296" builtinId="8" hidden="1"/>
    <cellStyle name="Hyperlink" xfId="298" builtinId="8" hidden="1"/>
    <cellStyle name="Hyperlink" xfId="300" builtinId="8" hidden="1"/>
    <cellStyle name="Hyperlink" xfId="302" builtinId="8" hidden="1"/>
    <cellStyle name="Hyperlink" xfId="304" builtinId="8" hidden="1"/>
    <cellStyle name="Hyperlink" xfId="306" builtinId="8" hidden="1"/>
    <cellStyle name="Hyperlink" xfId="308" builtinId="8" hidden="1"/>
    <cellStyle name="Hyperlink" xfId="310" builtinId="8" hidden="1"/>
    <cellStyle name="Hyperlink" xfId="312" builtinId="8" hidden="1"/>
    <cellStyle name="Hyperlink" xfId="314" builtinId="8" hidden="1"/>
    <cellStyle name="Hyperlink" xfId="316" builtinId="8" hidden="1"/>
    <cellStyle name="Hyperlink" xfId="318" builtinId="8" hidden="1"/>
    <cellStyle name="Hyperlink" xfId="320" builtinId="8" hidden="1"/>
    <cellStyle name="Hyperlink" xfId="322" builtinId="8" hidden="1"/>
    <cellStyle name="Hyperlink" xfId="324" builtinId="8" hidden="1"/>
    <cellStyle name="Hyperlink" xfId="326" builtinId="8" hidden="1"/>
    <cellStyle name="Hyperlink" xfId="328" builtinId="8" hidden="1"/>
    <cellStyle name="Hyperlink" xfId="330" builtinId="8" hidden="1"/>
    <cellStyle name="Hyperlink" xfId="332" builtinId="8" hidden="1"/>
    <cellStyle name="Hyperlink" xfId="334" builtinId="8" hidden="1"/>
    <cellStyle name="Hyperlink" xfId="336" builtinId="8" hidden="1"/>
    <cellStyle name="Hyperlink" xfId="338" builtinId="8" hidden="1"/>
    <cellStyle name="Hyperlink" xfId="340" builtinId="8" hidden="1"/>
    <cellStyle name="Hyperlink" xfId="342" builtinId="8" hidden="1"/>
    <cellStyle name="Hyperlink" xfId="344" builtinId="8" hidden="1"/>
    <cellStyle name="Hyperlink" xfId="346" builtinId="8" hidden="1"/>
    <cellStyle name="Hyperlink" xfId="348" builtinId="8" hidden="1"/>
    <cellStyle name="Hyperlink" xfId="350" builtinId="8" hidden="1"/>
    <cellStyle name="Hyperlink" xfId="352" builtinId="8" hidden="1"/>
    <cellStyle name="Hyperlink" xfId="354" builtinId="8" hidden="1"/>
    <cellStyle name="Hyperlink" xfId="356" builtinId="8" hidden="1"/>
    <cellStyle name="Hyperlink" xfId="358" builtinId="8" hidden="1"/>
    <cellStyle name="Hyperlink" xfId="360" builtinId="8" hidden="1"/>
    <cellStyle name="Hyperlink" xfId="362" builtinId="8" hidden="1"/>
    <cellStyle name="Hyperlink" xfId="364" builtinId="8" hidden="1"/>
    <cellStyle name="Hyperlink" xfId="366" builtinId="8" hidden="1"/>
    <cellStyle name="Hyperlink" xfId="368" builtinId="8" hidden="1"/>
    <cellStyle name="Hyperlink" xfId="370" builtinId="8" hidden="1"/>
    <cellStyle name="Hyperlink" xfId="372" builtinId="8" hidden="1"/>
    <cellStyle name="Hyperlink" xfId="374" builtinId="8" hidden="1"/>
    <cellStyle name="Hyperlink" xfId="376" builtinId="8" hidden="1"/>
    <cellStyle name="Hyperlink" xfId="378" builtinId="8" hidden="1"/>
    <cellStyle name="Hyperlink" xfId="380" builtinId="8" hidden="1"/>
    <cellStyle name="Hyperlink" xfId="382" builtinId="8" hidden="1"/>
    <cellStyle name="Hyperlink" xfId="384" builtinId="8" hidden="1"/>
    <cellStyle name="Hyperlink" xfId="386" builtinId="8" hidden="1"/>
    <cellStyle name="Hyperlink" xfId="388" builtinId="8" hidden="1"/>
    <cellStyle name="Hyperlink" xfId="390" builtinId="8" hidden="1"/>
    <cellStyle name="Hyperlink" xfId="392" builtinId="8" hidden="1"/>
    <cellStyle name="Hyperlink" xfId="394" builtinId="8" hidden="1"/>
    <cellStyle name="Hyperlink" xfId="396" builtinId="8" hidden="1"/>
    <cellStyle name="Hyperlink" xfId="398" builtinId="8" hidden="1"/>
    <cellStyle name="Hyperlink" xfId="400" builtinId="8" hidden="1"/>
    <cellStyle name="Hyperlink" xfId="402" builtinId="8" hidden="1"/>
    <cellStyle name="Hyperlink" xfId="404" builtinId="8" hidden="1"/>
    <cellStyle name="Hyperlink" xfId="406" builtinId="8" hidden="1"/>
    <cellStyle name="Hyperlink" xfId="408" builtinId="8" hidden="1"/>
    <cellStyle name="Hyperlink" xfId="410" builtinId="8" hidden="1"/>
    <cellStyle name="Hyperlink" xfId="412" builtinId="8" hidden="1"/>
    <cellStyle name="Hyperlink" xfId="414" builtinId="8" hidden="1"/>
    <cellStyle name="Hyperlink" xfId="416" builtinId="8" hidden="1"/>
    <cellStyle name="Hyperlink" xfId="418" builtinId="8" hidden="1"/>
    <cellStyle name="Hyperlink" xfId="420" builtinId="8" hidden="1"/>
    <cellStyle name="Hyperlink" xfId="422" builtinId="8" hidden="1"/>
    <cellStyle name="Hyperlink" xfId="424" builtinId="8" hidden="1"/>
    <cellStyle name="Hyperlink" xfId="426" builtinId="8" hidden="1"/>
    <cellStyle name="Hyperlink" xfId="428" builtinId="8" hidden="1"/>
    <cellStyle name="Hyperlink" xfId="430" builtinId="8" hidden="1"/>
    <cellStyle name="Hyperlink" xfId="433" builtinId="8" hidden="1"/>
    <cellStyle name="Hyperlink" xfId="435" builtinId="8" hidden="1"/>
    <cellStyle name="Hyperlink" xfId="437" builtinId="8" hidden="1"/>
    <cellStyle name="Hyperlink" xfId="439" builtinId="8" hidden="1"/>
    <cellStyle name="Hyperlink" xfId="441" builtinId="8" hidden="1"/>
    <cellStyle name="Hyperlink" xfId="443" builtinId="8" hidden="1"/>
    <cellStyle name="Hyperlink" xfId="445" builtinId="8" hidden="1"/>
    <cellStyle name="Hyperlink" xfId="447" builtinId="8" hidden="1"/>
    <cellStyle name="Hyperlink" xfId="449" builtinId="8" hidden="1"/>
    <cellStyle name="Hyperlink" xfId="451" builtinId="8" hidden="1"/>
    <cellStyle name="Hyperlink" xfId="453" builtinId="8" hidden="1"/>
    <cellStyle name="Hyperlink" xfId="455" builtinId="8" hidden="1"/>
    <cellStyle name="Hyperlink" xfId="457" builtinId="8" hidden="1"/>
    <cellStyle name="Hyperlink" xfId="459" builtinId="8" hidden="1"/>
    <cellStyle name="Hyperlink" xfId="461" builtinId="8" hidden="1"/>
    <cellStyle name="Hyperlink" xfId="463" builtinId="8" hidden="1"/>
    <cellStyle name="Hyperlink" xfId="465" builtinId="8" hidden="1"/>
    <cellStyle name="Hyperlink" xfId="467" builtinId="8" hidden="1"/>
    <cellStyle name="Hyperlink" xfId="469" builtinId="8" hidden="1"/>
    <cellStyle name="Hyperlink" xfId="471" builtinId="8" hidden="1"/>
    <cellStyle name="Hyperlink" xfId="473" builtinId="8" hidden="1"/>
    <cellStyle name="Hyperlink" xfId="475" builtinId="8" hidden="1"/>
    <cellStyle name="Hyperlink" xfId="477" builtinId="8" hidden="1"/>
    <cellStyle name="Hyperlink" xfId="479" builtinId="8" hidden="1"/>
    <cellStyle name="Hyperlink" xfId="481" builtinId="8" hidden="1"/>
    <cellStyle name="Hyperlink" xfId="483" builtinId="8" hidden="1"/>
    <cellStyle name="Hyperlink" xfId="485" builtinId="8" hidden="1"/>
    <cellStyle name="Hyperlink" xfId="487" builtinId="8" hidden="1"/>
    <cellStyle name="Hyperlink" xfId="489" builtinId="8" hidden="1"/>
    <cellStyle name="Hyperlink" xfId="491" builtinId="8" hidden="1"/>
    <cellStyle name="Hyperlink" xfId="493" builtinId="8" hidden="1"/>
    <cellStyle name="Hyperlink" xfId="495" builtinId="8" hidden="1"/>
    <cellStyle name="Hyperlink" xfId="497" builtinId="8" hidden="1"/>
    <cellStyle name="Hyperlink" xfId="499" builtinId="8" hidden="1"/>
    <cellStyle name="Hyperlink" xfId="501" builtinId="8" hidden="1"/>
    <cellStyle name="Hyperlink" xfId="503" builtinId="8" hidden="1"/>
    <cellStyle name="Hyperlink" xfId="505" builtinId="8" hidden="1"/>
    <cellStyle name="Hyperlink" xfId="507" builtinId="8" hidden="1"/>
    <cellStyle name="Hyperlink" xfId="509" builtinId="8" hidden="1"/>
    <cellStyle name="Hyperlink" xfId="511" builtinId="8" hidden="1"/>
    <cellStyle name="Hyperlink" xfId="513" builtinId="8" hidden="1"/>
    <cellStyle name="Hyperlink" xfId="515" builtinId="8" hidden="1"/>
    <cellStyle name="Hyperlink" xfId="517" builtinId="8" hidden="1"/>
    <cellStyle name="Hyperlink" xfId="519" builtinId="8" hidden="1"/>
    <cellStyle name="Hyperlink" xfId="521" builtinId="8" hidden="1"/>
    <cellStyle name="Hyperlink" xfId="523" builtinId="8" hidden="1"/>
    <cellStyle name="Hyperlink" xfId="525" builtinId="8" hidden="1"/>
    <cellStyle name="Hyperlink" xfId="527" builtinId="8" hidden="1"/>
    <cellStyle name="Hyperlink" xfId="529" builtinId="8" hidden="1"/>
    <cellStyle name="Hyperlink" xfId="531" builtinId="8" hidden="1"/>
    <cellStyle name="Hyperlink" xfId="533" builtinId="8" hidden="1"/>
    <cellStyle name="Hyperlink" xfId="535" builtinId="8" hidden="1"/>
    <cellStyle name="Hyperlink" xfId="537" builtinId="8" hidden="1"/>
    <cellStyle name="Hyperlink" xfId="539" builtinId="8" hidden="1"/>
    <cellStyle name="Hyperlink" xfId="541" builtinId="8" hidden="1"/>
    <cellStyle name="Hyperlink" xfId="543" builtinId="8" hidden="1"/>
    <cellStyle name="Hyperlink" xfId="545" builtinId="8" hidden="1"/>
    <cellStyle name="Hyperlink" xfId="547" builtinId="8" hidden="1"/>
    <cellStyle name="Hyperlink" xfId="549" builtinId="8" hidden="1"/>
    <cellStyle name="Hyperlink" xfId="551" builtinId="8" hidden="1"/>
    <cellStyle name="Hyperlink" xfId="553" builtinId="8" hidden="1"/>
    <cellStyle name="Hyperlink" xfId="555" builtinId="8" hidden="1"/>
    <cellStyle name="Hyperlink" xfId="557" builtinId="8" hidden="1"/>
    <cellStyle name="Hyperlink" xfId="559" builtinId="8" hidden="1"/>
    <cellStyle name="Hyperlink" xfId="561" builtinId="8" hidden="1"/>
    <cellStyle name="Hyperlink" xfId="563" builtinId="8" hidden="1"/>
    <cellStyle name="Hyperlink" xfId="565" builtinId="8" hidden="1"/>
    <cellStyle name="Hyperlink" xfId="567" builtinId="8" hidden="1"/>
    <cellStyle name="Hyperlink" xfId="569" builtinId="8" hidden="1"/>
    <cellStyle name="Hyperlink" xfId="571" builtinId="8" hidden="1"/>
    <cellStyle name="Hyperlink" xfId="573" builtinId="8" hidden="1"/>
    <cellStyle name="Hyperlink" xfId="575" builtinId="8" hidden="1"/>
    <cellStyle name="Hyperlink" xfId="577" builtinId="8" hidden="1"/>
    <cellStyle name="Hyperlink" xfId="579" builtinId="8" hidden="1"/>
    <cellStyle name="Hyperlink" xfId="581" builtinId="8" hidden="1"/>
    <cellStyle name="Hyperlink" xfId="583" builtinId="8" hidden="1"/>
    <cellStyle name="Hyperlink" xfId="585" builtinId="8" hidden="1"/>
    <cellStyle name="Hyperlink" xfId="587" builtinId="8" hidden="1"/>
    <cellStyle name="Hyperlink" xfId="589" builtinId="8" hidden="1"/>
    <cellStyle name="Hyperlink" xfId="591" builtinId="8" hidden="1"/>
    <cellStyle name="Hyperlink" xfId="593" builtinId="8" hidden="1"/>
    <cellStyle name="Hyperlink" xfId="595" builtinId="8" hidden="1"/>
    <cellStyle name="Hyperlink" xfId="597" builtinId="8" hidden="1"/>
    <cellStyle name="Hyperlink" xfId="599" builtinId="8" hidden="1"/>
    <cellStyle name="Hyperlink" xfId="602" builtinId="8" hidden="1"/>
    <cellStyle name="Hyperlink" xfId="604" builtinId="8" hidden="1"/>
    <cellStyle name="Hyperlink" xfId="606" builtinId="8" hidden="1"/>
    <cellStyle name="Hyperlink" xfId="608" builtinId="8" hidden="1"/>
    <cellStyle name="Hyperlink" xfId="610" builtinId="8" hidden="1"/>
    <cellStyle name="Hyperlink" xfId="612" builtinId="8" hidden="1"/>
    <cellStyle name="Hyperlink" xfId="614" builtinId="8" hidden="1"/>
    <cellStyle name="Hyperlink" xfId="616" builtinId="8" hidden="1"/>
    <cellStyle name="Hyperlink" xfId="618" builtinId="8" hidden="1"/>
    <cellStyle name="Hyperlink" xfId="620" builtinId="8" hidden="1"/>
    <cellStyle name="Hyperlink" xfId="622" builtinId="8" hidden="1"/>
    <cellStyle name="Hyperlink" xfId="624" builtinId="8" hidden="1"/>
    <cellStyle name="Hyperlink" xfId="626" builtinId="8" hidden="1"/>
    <cellStyle name="Hyperlink" xfId="628" builtinId="8" hidden="1"/>
    <cellStyle name="Hyperlink" xfId="630" builtinId="8" hidden="1"/>
    <cellStyle name="Hyperlink" xfId="632" builtinId="8" hidden="1"/>
    <cellStyle name="Hyperlink" xfId="634" builtinId="8" hidden="1"/>
    <cellStyle name="Hyperlink" xfId="636" builtinId="8" hidden="1"/>
    <cellStyle name="Hyperlink" xfId="638" builtinId="8" hidden="1"/>
    <cellStyle name="Hyperlink" xfId="640" builtinId="8" hidden="1"/>
    <cellStyle name="Hyperlink" xfId="642" builtinId="8" hidden="1"/>
    <cellStyle name="Hyperlink" xfId="644" builtinId="8" hidden="1"/>
    <cellStyle name="Hyperlink" xfId="646" builtinId="8" hidden="1"/>
    <cellStyle name="Hyperlink" xfId="648" builtinId="8" hidden="1"/>
    <cellStyle name="Hyperlink" xfId="650" builtinId="8" hidden="1"/>
    <cellStyle name="Hyperlink" xfId="652" builtinId="8" hidden="1"/>
    <cellStyle name="Hyperlink" xfId="654" builtinId="8" hidden="1"/>
    <cellStyle name="Hyperlink" xfId="656" builtinId="8" hidden="1"/>
    <cellStyle name="Hyperlink" xfId="658" builtinId="8" hidden="1"/>
    <cellStyle name="Hyperlink" xfId="660" builtinId="8" hidden="1"/>
    <cellStyle name="Hyperlink" xfId="662" builtinId="8" hidden="1"/>
    <cellStyle name="Hyperlink" xfId="664" builtinId="8" hidden="1"/>
    <cellStyle name="Hyperlink" xfId="666" builtinId="8" hidden="1"/>
    <cellStyle name="Hyperlink" xfId="668" builtinId="8" hidden="1"/>
    <cellStyle name="Hyperlink" xfId="670" builtinId="8" hidden="1"/>
    <cellStyle name="Hyperlink" xfId="672" builtinId="8" hidden="1"/>
    <cellStyle name="Hyperlink" xfId="674" builtinId="8" hidden="1"/>
    <cellStyle name="Hyperlink" xfId="676" builtinId="8" hidden="1"/>
    <cellStyle name="Hyperlink" xfId="678" builtinId="8" hidden="1"/>
    <cellStyle name="Hyperlink" xfId="680" builtinId="8" hidden="1"/>
    <cellStyle name="Hyperlink" xfId="682" builtinId="8" hidden="1"/>
    <cellStyle name="Hyperlink" xfId="684" builtinId="8" hidden="1"/>
    <cellStyle name="Hyperlink" xfId="686" builtinId="8" hidden="1"/>
    <cellStyle name="Hyperlink" xfId="688" builtinId="8" hidden="1"/>
    <cellStyle name="Hyperlink" xfId="690" builtinId="8" hidden="1"/>
    <cellStyle name="Hyperlink" xfId="692" builtinId="8" hidden="1"/>
    <cellStyle name="Hyperlink" xfId="694" builtinId="8" hidden="1"/>
    <cellStyle name="Hyperlink" xfId="696" builtinId="8" hidden="1"/>
    <cellStyle name="Hyperlink" xfId="698" builtinId="8" hidden="1"/>
    <cellStyle name="Hyperlink" xfId="700" builtinId="8" hidden="1"/>
    <cellStyle name="Hyperlink" xfId="702" builtinId="8" hidden="1"/>
    <cellStyle name="Hyperlink" xfId="704" builtinId="8" hidden="1"/>
    <cellStyle name="Hyperlink" xfId="706" builtinId="8" hidden="1"/>
    <cellStyle name="Hyperlink" xfId="708" builtinId="8" hidden="1"/>
    <cellStyle name="Hyperlink" xfId="710" builtinId="8" hidden="1"/>
    <cellStyle name="Hyperlink" xfId="712" builtinId="8" hidden="1"/>
    <cellStyle name="Hyperlink" xfId="714" builtinId="8" hidden="1"/>
    <cellStyle name="Hyperlink" xfId="716" builtinId="8" hidden="1"/>
    <cellStyle name="Hyperlink" xfId="718" builtinId="8" hidden="1"/>
    <cellStyle name="Hyperlink" xfId="720" builtinId="8" hidden="1"/>
    <cellStyle name="Hyperlink" xfId="722" builtinId="8" hidden="1"/>
    <cellStyle name="Hyperlink" xfId="724" builtinId="8" hidden="1"/>
    <cellStyle name="Hyperlink" xfId="726" builtinId="8" hidden="1"/>
    <cellStyle name="Hyperlink" xfId="728" builtinId="8" hidden="1"/>
    <cellStyle name="Hyperlink" xfId="730" builtinId="8" hidden="1"/>
    <cellStyle name="Hyperlink" xfId="732" builtinId="8" hidden="1"/>
    <cellStyle name="Hyperlink" xfId="734" builtinId="8" hidden="1"/>
    <cellStyle name="Hyperlink" xfId="736" builtinId="8" hidden="1"/>
    <cellStyle name="Hyperlink" xfId="738" builtinId="8" hidden="1"/>
    <cellStyle name="Hyperlink" xfId="740" builtinId="8" hidden="1"/>
    <cellStyle name="Hyperlink" xfId="742" builtinId="8" hidden="1"/>
    <cellStyle name="Hyperlink" xfId="744" builtinId="8" hidden="1"/>
    <cellStyle name="Hyperlink" xfId="746" builtinId="8" hidden="1"/>
    <cellStyle name="Hyperlink" xfId="748" builtinId="8" hidden="1"/>
    <cellStyle name="Hyperlink" xfId="750" builtinId="8" hidden="1"/>
    <cellStyle name="Hyperlink" xfId="752" builtinId="8" hidden="1"/>
    <cellStyle name="Hyperlink" xfId="754" builtinId="8" hidden="1"/>
    <cellStyle name="Hyperlink" xfId="756" builtinId="8" hidden="1"/>
    <cellStyle name="Hyperlink" xfId="758" builtinId="8" hidden="1"/>
    <cellStyle name="Hyperlink" xfId="760" builtinId="8" hidden="1"/>
    <cellStyle name="Hyperlink" xfId="762" builtinId="8" hidden="1"/>
    <cellStyle name="Hyperlink" xfId="764" builtinId="8" hidden="1"/>
    <cellStyle name="Hyperlink" xfId="766" builtinId="8" hidden="1"/>
    <cellStyle name="Hyperlink" xfId="768" builtinId="8" hidden="1"/>
    <cellStyle name="Hyperlink" xfId="770" builtinId="8" hidden="1"/>
    <cellStyle name="Hyperlink" xfId="772" builtinId="8" hidden="1"/>
    <cellStyle name="Hyperlink" xfId="774" builtinId="8" hidden="1"/>
    <cellStyle name="Hyperlink" xfId="776" builtinId="8" hidden="1"/>
    <cellStyle name="Hyperlink" xfId="778" builtinId="8" hidden="1"/>
    <cellStyle name="Hyperlink" xfId="780" builtinId="8" hidden="1"/>
    <cellStyle name="Hyperlink" xfId="782" builtinId="8" hidden="1"/>
    <cellStyle name="Hyperlink" xfId="784" builtinId="8" hidden="1"/>
    <cellStyle name="Hyperlink" xfId="786" builtinId="8" hidden="1"/>
    <cellStyle name="Hyperlink" xfId="788" builtinId="8" hidden="1"/>
    <cellStyle name="Hyperlink" xfId="790" builtinId="8" hidden="1"/>
    <cellStyle name="Hyperlink" xfId="792" builtinId="8" hidden="1"/>
    <cellStyle name="Hyperlink" xfId="794" builtinId="8" hidden="1"/>
    <cellStyle name="Hyperlink" xfId="796" builtinId="8" hidden="1"/>
    <cellStyle name="Hyperlink" xfId="798" builtinId="8" hidden="1"/>
    <cellStyle name="Hyperlink" xfId="800" builtinId="8" hidden="1"/>
    <cellStyle name="Hyperlink" xfId="802" builtinId="8" hidden="1"/>
    <cellStyle name="Hyperlink" xfId="804" builtinId="8" hidden="1"/>
    <cellStyle name="Hyperlink" xfId="806" builtinId="8" hidden="1"/>
    <cellStyle name="Hyperlink" xfId="808" builtinId="8" hidden="1"/>
    <cellStyle name="Hyperlink" xfId="810" builtinId="8" hidden="1"/>
    <cellStyle name="Hyperlink" xfId="812" builtinId="8" hidden="1"/>
    <cellStyle name="Hyperlink" xfId="814" builtinId="8" hidden="1"/>
    <cellStyle name="Hyperlink" xfId="816" builtinId="8" hidden="1"/>
    <cellStyle name="Hyperlink" xfId="818" builtinId="8" hidden="1"/>
    <cellStyle name="Hyperlink" xfId="820" builtinId="8" hidden="1"/>
    <cellStyle name="Hyperlink" xfId="822" builtinId="8" hidden="1"/>
    <cellStyle name="Hyperlink" xfId="824" builtinId="8" hidden="1"/>
    <cellStyle name="Hyperlink" xfId="826" builtinId="8" hidden="1"/>
    <cellStyle name="Hyperlink" xfId="828" builtinId="8" hidden="1"/>
    <cellStyle name="Hyperlink" xfId="830" builtinId="8" hidden="1"/>
    <cellStyle name="Hyperlink" xfId="832" builtinId="8" hidden="1"/>
    <cellStyle name="Hyperlink" xfId="834" builtinId="8" hidden="1"/>
    <cellStyle name="Hyperlink" xfId="836" builtinId="8" hidden="1"/>
    <cellStyle name="Hyperlink" xfId="838" builtinId="8" hidden="1"/>
    <cellStyle name="Hyperlink" xfId="840" builtinId="8" hidden="1"/>
    <cellStyle name="Hyperlink" xfId="842" builtinId="8" hidden="1"/>
    <cellStyle name="Hyperlink" xfId="844" builtinId="8" hidden="1"/>
    <cellStyle name="Hyperlink" xfId="846" builtinId="8" hidden="1"/>
    <cellStyle name="Hyperlink" xfId="848" builtinId="8" hidden="1"/>
    <cellStyle name="Hyperlink" xfId="850" builtinId="8" hidden="1"/>
    <cellStyle name="Hyperlink" xfId="852" builtinId="8" hidden="1"/>
    <cellStyle name="Hyperlink" xfId="854" builtinId="8" hidden="1"/>
    <cellStyle name="Hyperlink" xfId="856" builtinId="8" hidden="1"/>
    <cellStyle name="Hyperlink" xfId="858" builtinId="8" hidden="1"/>
    <cellStyle name="Hyperlink" xfId="860" builtinId="8" hidden="1"/>
    <cellStyle name="Hyperlink" xfId="862" builtinId="8" hidden="1"/>
    <cellStyle name="Hyperlink" xfId="864" builtinId="8" hidden="1"/>
    <cellStyle name="Hyperlink" xfId="866" builtinId="8" hidden="1"/>
    <cellStyle name="Hyperlink" xfId="868" builtinId="8" hidden="1"/>
    <cellStyle name="Hyperlink" xfId="870" builtinId="8" hidden="1"/>
    <cellStyle name="Hyperlink" xfId="872" builtinId="8" hidden="1"/>
    <cellStyle name="Hyperlink" xfId="874" builtinId="8" hidden="1"/>
    <cellStyle name="Hyperlink" xfId="876" builtinId="8" hidden="1"/>
    <cellStyle name="Hyperlink" xfId="878" builtinId="8" hidden="1"/>
    <cellStyle name="Hyperlink" xfId="880" builtinId="8" hidden="1"/>
    <cellStyle name="Hyperlink" xfId="882" builtinId="8" hidden="1"/>
    <cellStyle name="Hyperlink" xfId="884" builtinId="8" hidden="1"/>
    <cellStyle name="Hyperlink" xfId="886" builtinId="8" hidden="1"/>
    <cellStyle name="Hyperlink" xfId="888" builtinId="8" hidden="1"/>
    <cellStyle name="Hyperlink" xfId="890" builtinId="8" hidden="1"/>
    <cellStyle name="Hyperlink" xfId="892" builtinId="8" hidden="1"/>
    <cellStyle name="Hyperlink" xfId="894" builtinId="8" hidden="1"/>
    <cellStyle name="Hyperlink" xfId="896" builtinId="8" hidden="1"/>
    <cellStyle name="Hyperlink" xfId="898" builtinId="8" hidden="1"/>
    <cellStyle name="Hyperlink" xfId="900" builtinId="8" hidden="1"/>
    <cellStyle name="Hyperlink" xfId="902" builtinId="8" hidden="1"/>
    <cellStyle name="Hyperlink" xfId="904" builtinId="8" hidden="1"/>
    <cellStyle name="Hyperlink" xfId="906" builtinId="8" hidden="1"/>
    <cellStyle name="Hyperlink" xfId="908" builtinId="8" hidden="1"/>
    <cellStyle name="Hyperlink" xfId="910" builtinId="8" hidden="1"/>
    <cellStyle name="Hyperlink" xfId="912" builtinId="8" hidden="1"/>
    <cellStyle name="Hyperlink" xfId="914" builtinId="8" hidden="1"/>
    <cellStyle name="Hyperlink" xfId="916" builtinId="8" hidden="1"/>
    <cellStyle name="Hyperlink" xfId="918" builtinId="8" hidden="1"/>
    <cellStyle name="Hyperlink" xfId="920" builtinId="8" hidden="1"/>
    <cellStyle name="Hyperlink" xfId="922" builtinId="8" hidden="1"/>
    <cellStyle name="Hyperlink" xfId="924" builtinId="8" hidden="1"/>
    <cellStyle name="Hyperlink" xfId="926" builtinId="8" hidden="1"/>
    <cellStyle name="Hyperlink" xfId="928" builtinId="8" hidden="1"/>
    <cellStyle name="Hyperlink" xfId="930" builtinId="8" hidden="1"/>
    <cellStyle name="Hyperlink" xfId="932" builtinId="8" hidden="1"/>
    <cellStyle name="Hyperlink" xfId="934" builtinId="8" hidden="1"/>
    <cellStyle name="Hyperlink" xfId="936" builtinId="8" hidden="1"/>
    <cellStyle name="Hyperlink" xfId="938" builtinId="8" hidden="1"/>
    <cellStyle name="Hyperlink" xfId="940" builtinId="8" hidden="1"/>
    <cellStyle name="Hyperlink" xfId="942" builtinId="8" hidden="1"/>
    <cellStyle name="Hyperlink" xfId="944" builtinId="8" hidden="1"/>
    <cellStyle name="Hyperlink" xfId="946" builtinId="8" hidden="1"/>
    <cellStyle name="Hyperlink" xfId="948" builtinId="8" hidden="1"/>
    <cellStyle name="Hyperlink" xfId="950" builtinId="8" hidden="1"/>
    <cellStyle name="Hyperlink" xfId="952" builtinId="8" hidden="1"/>
    <cellStyle name="Hyperlink" xfId="954" builtinId="8" hidden="1"/>
    <cellStyle name="Hyperlink" xfId="956" builtinId="8" hidden="1"/>
    <cellStyle name="Hyperlink" xfId="958" builtinId="8" hidden="1"/>
    <cellStyle name="Hyperlink" xfId="960" builtinId="8" hidden="1"/>
    <cellStyle name="Hyperlink" xfId="962" builtinId="8" hidden="1"/>
    <cellStyle name="Hyperlink" xfId="964" builtinId="8" hidden="1"/>
    <cellStyle name="Hyperlink" xfId="966" builtinId="8" hidden="1"/>
    <cellStyle name="Hyperlink" xfId="968" builtinId="8" hidden="1"/>
    <cellStyle name="Hyperlink" xfId="970" builtinId="8" hidden="1"/>
    <cellStyle name="Hyperlink" xfId="972" builtinId="8" hidden="1"/>
    <cellStyle name="Hyperlink" xfId="974" builtinId="8" hidden="1"/>
    <cellStyle name="Hyperlink" xfId="976" builtinId="8" hidden="1"/>
    <cellStyle name="Hyperlink" xfId="978" builtinId="8" hidden="1"/>
    <cellStyle name="Hyperlink" xfId="980" builtinId="8" hidden="1"/>
    <cellStyle name="Hyperlink" xfId="982" builtinId="8" hidden="1"/>
    <cellStyle name="Hyperlink" xfId="984" builtinId="8" hidden="1"/>
    <cellStyle name="Hyperlink" xfId="986" builtinId="8" hidden="1"/>
    <cellStyle name="Hyperlink" xfId="988" builtinId="8" hidden="1"/>
    <cellStyle name="Hyperlink" xfId="990" builtinId="8" hidden="1"/>
    <cellStyle name="Hyperlink" xfId="992" builtinId="8" hidden="1"/>
    <cellStyle name="Hyperlink" xfId="994" builtinId="8" hidden="1"/>
    <cellStyle name="Hyperlink" xfId="996" builtinId="8" hidden="1"/>
    <cellStyle name="Hyperlink" xfId="998" builtinId="8" hidden="1"/>
    <cellStyle name="Hyperlink" xfId="1000" builtinId="8" hidden="1"/>
    <cellStyle name="Hyperlink" xfId="1002" builtinId="8" hidden="1"/>
    <cellStyle name="Hyperlink" xfId="1004" builtinId="8" hidden="1"/>
    <cellStyle name="Hyperlink" xfId="1006" builtinId="8" hidden="1"/>
    <cellStyle name="Hyperlink" xfId="1008" builtinId="8" hidden="1"/>
    <cellStyle name="Hyperlink" xfId="1010" builtinId="8" hidden="1"/>
    <cellStyle name="Hyperlink" xfId="1012" builtinId="8" hidden="1"/>
    <cellStyle name="Hyperlink" xfId="1014" builtinId="8" hidden="1"/>
    <cellStyle name="Hyperlink" xfId="1016" builtinId="8" hidden="1"/>
    <cellStyle name="Hyperlink" xfId="1018" builtinId="8" hidden="1"/>
    <cellStyle name="Hyperlink" xfId="1020" builtinId="8" hidden="1"/>
    <cellStyle name="Hyperlink" xfId="1022" builtinId="8" hidden="1"/>
    <cellStyle name="Hyperlink" xfId="1024" builtinId="8" hidden="1"/>
    <cellStyle name="Hyperlink" xfId="1026" builtinId="8" hidden="1"/>
    <cellStyle name="Hyperlink" xfId="1028" builtinId="8" hidden="1"/>
    <cellStyle name="Hyperlink" xfId="1030" builtinId="8" hidden="1"/>
    <cellStyle name="Hyperlink" xfId="1032" builtinId="8" hidden="1"/>
    <cellStyle name="Hyperlink" xfId="1034" builtinId="8" hidden="1"/>
    <cellStyle name="Hyperlink" xfId="1036" builtinId="8" hidden="1"/>
    <cellStyle name="Hyperlink" xfId="1038" builtinId="8" hidden="1"/>
    <cellStyle name="Hyperlink" xfId="1040" builtinId="8" hidden="1"/>
    <cellStyle name="Hyperlink" xfId="1042" builtinId="8" hidden="1"/>
    <cellStyle name="Hyperlink" xfId="1044" builtinId="8" hidden="1"/>
    <cellStyle name="Hyperlink" xfId="1046" builtinId="8" hidden="1"/>
    <cellStyle name="Hyperlink" xfId="1048" builtinId="8" hidden="1"/>
    <cellStyle name="Hyperlink" xfId="1050" builtinId="8" hidden="1"/>
    <cellStyle name="Hyperlink" xfId="1052" builtinId="8" hidden="1"/>
    <cellStyle name="Hyperlink" xfId="1054" builtinId="8" hidden="1"/>
    <cellStyle name="Hyperlink" xfId="1056" builtinId="8" hidden="1"/>
    <cellStyle name="Hyperlink" xfId="1058" builtinId="8" hidden="1"/>
    <cellStyle name="Hyperlink" xfId="1060" builtinId="8" hidden="1"/>
    <cellStyle name="Hyperlink" xfId="1062" builtinId="8" hidden="1"/>
    <cellStyle name="Hyperlink" xfId="1064" builtinId="8" hidden="1"/>
    <cellStyle name="Hyperlink" xfId="1066" builtinId="8" hidden="1"/>
    <cellStyle name="Hyperlink" xfId="1068" builtinId="8" hidden="1"/>
    <cellStyle name="Hyperlink" xfId="1070" builtinId="8" hidden="1"/>
    <cellStyle name="Hyperlink" xfId="1072" builtinId="8" hidden="1"/>
    <cellStyle name="Hyperlink" xfId="1074" builtinId="8" hidden="1"/>
    <cellStyle name="Hyperlink" xfId="1076" builtinId="8" hidden="1"/>
    <cellStyle name="Hyperlink" xfId="1078" builtinId="8" hidden="1"/>
    <cellStyle name="Hyperlink" xfId="1080" builtinId="8" hidden="1"/>
    <cellStyle name="Hyperlink" xfId="1082" builtinId="8" hidden="1"/>
    <cellStyle name="Hyperlink" xfId="1084" builtinId="8" hidden="1"/>
    <cellStyle name="Hyperlink" xfId="1086" builtinId="8" hidden="1"/>
    <cellStyle name="Hyperlink" xfId="1088" builtinId="8" hidden="1"/>
    <cellStyle name="Hyperlink" xfId="1090" builtinId="8" hidden="1"/>
    <cellStyle name="Hyperlink" xfId="1092" builtinId="8" hidden="1"/>
    <cellStyle name="Hyperlink" xfId="1094" builtinId="8" hidden="1"/>
    <cellStyle name="Hyperlink" xfId="1096" builtinId="8" hidden="1"/>
    <cellStyle name="Hyperlink" xfId="1098" builtinId="8" hidden="1"/>
    <cellStyle name="Hyperlink" xfId="1100" builtinId="8" hidden="1"/>
    <cellStyle name="Hyperlink" xfId="1102" builtinId="8" hidden="1"/>
    <cellStyle name="Hyperlink" xfId="1104" builtinId="8" hidden="1"/>
    <cellStyle name="Normal" xfId="0" builtinId="0"/>
    <cellStyle name="Normal 10" xfId="601"/>
    <cellStyle name="Normal 2" xfId="1"/>
    <cellStyle name="Normal 2 2" xfId="5"/>
    <cellStyle name="Normal 3" xfId="4"/>
    <cellStyle name="Normal 4" xfId="91"/>
    <cellStyle name="Normal 5" xfId="92"/>
    <cellStyle name="Normal 6" xfId="93"/>
    <cellStyle name="Normal 7" xfId="178"/>
    <cellStyle name="Normal 8" xfId="263"/>
    <cellStyle name="Normal 9" xfId="432"/>
    <cellStyle name="Percent" xfId="3" builtinId="5"/>
  </cellStyles>
  <dxfs count="0"/>
  <tableStyles count="0" defaultTableStyle="TableStyleMedium9" defaultPivotStyle="PivotStyleLight16"/>
  <colors>
    <mruColors>
      <color rgb="FFD60093"/>
      <color rgb="FF9933FF"/>
      <color rgb="FF6600FF"/>
      <color rgb="FF892D93"/>
      <color rgb="FFFF99FF"/>
      <color rgb="FFCC00FF"/>
      <color rgb="FFCC99FF"/>
      <color rgb="FF00CC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0" Type="http://schemas.openxmlformats.org/officeDocument/2006/relationships/externalLink" Target="externalLinks/externalLink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calcChain" Target="calcChain.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Table%20Dec%202018.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Republic data"/>
      <sheetName val="Chnages in rep."/>
      <sheetName val="Male"/>
      <sheetName val="Male, month on month"/>
      <sheetName val="Atolls"/>
      <sheetName val="Atolls month on month"/>
      <sheetName val="table 1"/>
      <sheetName val="table 2"/>
      <sheetName val="table 3"/>
      <sheetName val="table 4"/>
      <sheetName val="table 5"/>
      <sheetName val="table 6"/>
      <sheetName val="table 7"/>
      <sheetName val="table 8"/>
      <sheetName val="table 9"/>
      <sheetName val="table 10"/>
      <sheetName val="table 11"/>
      <sheetName val="table 12"/>
      <sheetName val="Cpi groups"/>
      <sheetName val="CPI group percentage"/>
      <sheetName val="Special Series"/>
      <sheetName val="Spe.ser.per.change"/>
      <sheetName val="contribution"/>
    </sheetNames>
    <sheetDataSet>
      <sheetData sheetId="0"/>
      <sheetData sheetId="1">
        <row r="3">
          <cell r="OV3">
            <v>109.37394472691939</v>
          </cell>
        </row>
        <row r="21">
          <cell r="OV21">
            <v>-0.88714438134169793</v>
          </cell>
        </row>
        <row r="40">
          <cell r="MB40">
            <v>0.39343943425627081</v>
          </cell>
          <cell r="MG40">
            <v>9.5682352882620059E-2</v>
          </cell>
          <cell r="MH40">
            <v>-0.2676094249594585</v>
          </cell>
          <cell r="MI40">
            <v>1.1650679035972944</v>
          </cell>
          <cell r="MJ40">
            <v>0.16901141883518545</v>
          </cell>
          <cell r="MK40">
            <v>0.88457747659020924</v>
          </cell>
          <cell r="ML40">
            <v>0.5751594767321011</v>
          </cell>
          <cell r="MM40">
            <v>0.12186960602404984</v>
          </cell>
          <cell r="MN40">
            <v>-2.8801755478091717E-2</v>
          </cell>
          <cell r="OV40">
            <v>-0.26196856899567411</v>
          </cell>
        </row>
      </sheetData>
      <sheetData sheetId="2"/>
      <sheetData sheetId="3">
        <row r="3">
          <cell r="OW3">
            <v>112.66818250198619</v>
          </cell>
        </row>
        <row r="21">
          <cell r="OW21">
            <v>0.53992468185874998</v>
          </cell>
        </row>
        <row r="39">
          <cell r="MC39">
            <v>0.67097201094534764</v>
          </cell>
          <cell r="MH39">
            <v>0.23643869294276421</v>
          </cell>
          <cell r="MI39">
            <v>-0.30627613149381006</v>
          </cell>
          <cell r="MJ39">
            <v>1.2614902964104724</v>
          </cell>
          <cell r="MK39">
            <v>-0.25283811141193491</v>
          </cell>
          <cell r="ML39">
            <v>0.76568029413164318</v>
          </cell>
          <cell r="MM39">
            <v>0.31952588364987378</v>
          </cell>
          <cell r="MN39">
            <v>0.42426871286125323</v>
          </cell>
          <cell r="MO39">
            <v>0.13243235338340487</v>
          </cell>
          <cell r="OW39">
            <v>9.2745488679524257E-2</v>
          </cell>
        </row>
      </sheetData>
      <sheetData sheetId="4"/>
      <sheetData sheetId="5">
        <row r="3">
          <cell r="OW3">
            <v>106.55629604382904</v>
          </cell>
        </row>
        <row r="21">
          <cell r="OW21">
            <v>-2.1433217863645937</v>
          </cell>
        </row>
        <row r="39">
          <cell r="MC39">
            <v>0.15575360429840313</v>
          </cell>
          <cell r="MH39">
            <v>-2.5310411872159211E-2</v>
          </cell>
          <cell r="MI39">
            <v>-0.23428488359796829</v>
          </cell>
          <cell r="MJ39">
            <v>1.0820271269931014</v>
          </cell>
          <cell r="MK39">
            <v>0.53296118036079143</v>
          </cell>
          <cell r="ML39">
            <v>0.98635397503572531</v>
          </cell>
          <cell r="MM39">
            <v>0.79350476016584182</v>
          </cell>
          <cell r="MN39">
            <v>-0.13520508300082223</v>
          </cell>
          <cell r="MO39">
            <v>-0.16663754557982857</v>
          </cell>
          <cell r="OW39">
            <v>-0.58060906465188244</v>
          </cell>
        </row>
      </sheetData>
      <sheetData sheetId="6"/>
      <sheetData sheetId="7"/>
      <sheetData sheetId="8"/>
      <sheetData sheetId="9"/>
      <sheetData sheetId="10"/>
      <sheetData sheetId="11"/>
      <sheetData sheetId="12"/>
      <sheetData sheetId="13">
        <row r="140">
          <cell r="C140">
            <v>106.91958868829052</v>
          </cell>
          <cell r="D140">
            <v>108.23342334232696</v>
          </cell>
          <cell r="E140">
            <v>105.79583116515029</v>
          </cell>
        </row>
        <row r="141">
          <cell r="C141">
            <v>109.93201964009602</v>
          </cell>
          <cell r="D141">
            <v>110.69246887707151</v>
          </cell>
          <cell r="E141">
            <v>109.28158729810228</v>
          </cell>
        </row>
        <row r="142">
          <cell r="C142">
            <v>109.78602671562722</v>
          </cell>
          <cell r="D142">
            <v>112.20541633013362</v>
          </cell>
          <cell r="E142">
            <v>107.71665879908146</v>
          </cell>
        </row>
      </sheetData>
      <sheetData sheetId="14"/>
      <sheetData sheetId="15"/>
      <sheetData sheetId="16"/>
      <sheetData sheetId="17"/>
      <sheetData sheetId="18"/>
      <sheetData sheetId="19"/>
      <sheetData sheetId="20"/>
      <sheetData sheetId="21"/>
      <sheetData sheetId="22"/>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000"/>
  </sheetPr>
  <dimension ref="A1:CY118"/>
  <sheetViews>
    <sheetView view="pageBreakPreview" zoomScaleNormal="100" zoomScaleSheetLayoutView="100" workbookViewId="0">
      <selection activeCell="M12" sqref="M12"/>
    </sheetView>
  </sheetViews>
  <sheetFormatPr defaultRowHeight="15" x14ac:dyDescent="0.25"/>
  <cols>
    <col min="1" max="1" width="54" style="4" customWidth="1"/>
    <col min="2" max="3" width="9.7109375" style="97" bestFit="1" customWidth="1"/>
    <col min="4" max="4" width="1.85546875" style="85" customWidth="1"/>
    <col min="5" max="5" width="11.28515625" style="85" customWidth="1"/>
    <col min="6" max="6" width="1.85546875" style="85" customWidth="1"/>
    <col min="7" max="8" width="9.7109375" style="85" bestFit="1" customWidth="1"/>
    <col min="9" max="9" width="1.85546875" style="85" customWidth="1"/>
    <col min="10" max="10" width="12" style="85" bestFit="1" customWidth="1"/>
    <col min="11" max="103" width="9.140625" style="4"/>
  </cols>
  <sheetData>
    <row r="1" spans="1:10" ht="15.75" x14ac:dyDescent="0.25">
      <c r="A1" s="53" t="s">
        <v>253</v>
      </c>
      <c r="B1" s="86"/>
      <c r="C1" s="86"/>
      <c r="D1" s="87"/>
    </row>
    <row r="2" spans="1:10" ht="6" customHeight="1" x14ac:dyDescent="0.25">
      <c r="A2" s="42"/>
      <c r="B2" s="88"/>
      <c r="C2" s="88"/>
      <c r="D2" s="84"/>
      <c r="E2" s="84"/>
      <c r="F2" s="84"/>
      <c r="G2" s="84"/>
      <c r="H2" s="84"/>
      <c r="I2" s="84"/>
      <c r="J2" s="84"/>
    </row>
    <row r="3" spans="1:10" ht="53.25" customHeight="1" x14ac:dyDescent="0.25">
      <c r="A3" s="190" t="s">
        <v>56</v>
      </c>
      <c r="B3" s="192" t="s">
        <v>242</v>
      </c>
      <c r="C3" s="192"/>
      <c r="D3" s="192"/>
      <c r="E3" s="185" t="s">
        <v>243</v>
      </c>
      <c r="F3" s="89"/>
      <c r="G3" s="189" t="s">
        <v>244</v>
      </c>
      <c r="H3" s="189"/>
      <c r="I3" s="89"/>
      <c r="J3" s="109" t="s">
        <v>245</v>
      </c>
    </row>
    <row r="4" spans="1:10" ht="30" x14ac:dyDescent="0.25">
      <c r="A4" s="191"/>
      <c r="B4" s="83">
        <v>43405</v>
      </c>
      <c r="C4" s="116">
        <v>43435</v>
      </c>
      <c r="D4" s="131"/>
      <c r="E4" s="155" t="s">
        <v>268</v>
      </c>
      <c r="F4" s="131"/>
      <c r="G4" s="116">
        <v>43405</v>
      </c>
      <c r="H4" s="116">
        <v>43435</v>
      </c>
      <c r="I4" s="84"/>
      <c r="J4" s="155" t="s">
        <v>269</v>
      </c>
    </row>
    <row r="5" spans="1:10" ht="15.75" x14ac:dyDescent="0.25">
      <c r="A5" s="125" t="s">
        <v>241</v>
      </c>
      <c r="B5" s="180">
        <v>109.66122266267195</v>
      </c>
      <c r="C5" s="180">
        <v>109.37394472691939</v>
      </c>
      <c r="D5" s="126"/>
      <c r="E5" s="126">
        <f>((C5/B5-1)*100)</f>
        <v>-0.26196856899567411</v>
      </c>
      <c r="F5" s="126"/>
      <c r="G5" s="126">
        <v>109.66122266267195</v>
      </c>
      <c r="H5" s="126">
        <v>109.37394472691939</v>
      </c>
      <c r="I5" s="126"/>
      <c r="J5" s="127">
        <f t="shared" ref="J5" si="0">H5-G5</f>
        <v>-0.28727793575255589</v>
      </c>
    </row>
    <row r="6" spans="1:10" ht="13.5" customHeight="1" x14ac:dyDescent="0.25">
      <c r="A6" s="39"/>
      <c r="B6" s="90"/>
      <c r="C6" s="90"/>
      <c r="D6" s="90"/>
      <c r="E6" s="90"/>
      <c r="F6" s="90"/>
      <c r="G6" s="90"/>
      <c r="H6" s="90"/>
      <c r="I6" s="90"/>
      <c r="J6" s="90"/>
    </row>
    <row r="7" spans="1:10" ht="15.75" customHeight="1" x14ac:dyDescent="0.25">
      <c r="A7" s="55" t="s">
        <v>127</v>
      </c>
      <c r="B7" s="91">
        <v>110.59936240243886</v>
      </c>
      <c r="C7" s="91">
        <v>109.87286248837663</v>
      </c>
      <c r="D7" s="91"/>
      <c r="E7" s="91">
        <f t="shared" ref="E7:E70" si="1">((C7/B7-1)*100)</f>
        <v>-0.6568753185201115</v>
      </c>
      <c r="F7" s="91"/>
      <c r="G7" s="91">
        <v>31.449252908326439</v>
      </c>
      <c r="H7" s="91">
        <v>31.242670528112672</v>
      </c>
      <c r="I7" s="91"/>
      <c r="J7" s="91">
        <f>H7-G7</f>
        <v>-0.20658238021376718</v>
      </c>
    </row>
    <row r="8" spans="1:10" ht="15.75" x14ac:dyDescent="0.25">
      <c r="A8" s="34" t="s">
        <v>57</v>
      </c>
      <c r="B8" s="92">
        <v>110.82892886341227</v>
      </c>
      <c r="C8" s="92">
        <v>110.03376552690466</v>
      </c>
      <c r="D8" s="92"/>
      <c r="E8" s="92">
        <f t="shared" si="1"/>
        <v>-0.71746911628784993</v>
      </c>
      <c r="F8" s="92"/>
      <c r="G8" s="92">
        <v>28.950902522474699</v>
      </c>
      <c r="H8" s="92">
        <v>28.743188737989346</v>
      </c>
      <c r="I8" s="92"/>
      <c r="J8" s="92">
        <f t="shared" ref="J8:J71" si="2">H8-G8</f>
        <v>-0.20771378448535316</v>
      </c>
    </row>
    <row r="9" spans="1:10" ht="15.75" x14ac:dyDescent="0.25">
      <c r="A9" s="58" t="s">
        <v>58</v>
      </c>
      <c r="B9" s="93">
        <v>111.7521115377417</v>
      </c>
      <c r="C9" s="93">
        <v>111.77641902550876</v>
      </c>
      <c r="D9" s="93"/>
      <c r="E9" s="93">
        <f t="shared" si="1"/>
        <v>2.175125591148408E-2</v>
      </c>
      <c r="F9" s="93"/>
      <c r="G9" s="93">
        <v>4.5757909282759979</v>
      </c>
      <c r="H9" s="93">
        <v>4.5767862202707814</v>
      </c>
      <c r="I9" s="93"/>
      <c r="J9" s="93">
        <f t="shared" si="2"/>
        <v>9.9529199478354258E-4</v>
      </c>
    </row>
    <row r="10" spans="1:10" ht="15.75" x14ac:dyDescent="0.25">
      <c r="A10" s="35" t="s">
        <v>62</v>
      </c>
      <c r="B10" s="92">
        <v>92.768623754656147</v>
      </c>
      <c r="C10" s="92">
        <v>92.732991456950614</v>
      </c>
      <c r="D10" s="92"/>
      <c r="E10" s="92">
        <f t="shared" si="1"/>
        <v>-3.8409859134880264E-2</v>
      </c>
      <c r="F10" s="92"/>
      <c r="G10" s="92">
        <v>0.96795302882100176</v>
      </c>
      <c r="H10" s="92">
        <v>0.96758123942613972</v>
      </c>
      <c r="I10" s="92"/>
      <c r="J10" s="92">
        <f t="shared" si="2"/>
        <v>-3.7178939486204321E-4</v>
      </c>
    </row>
    <row r="11" spans="1:10" ht="15.75" x14ac:dyDescent="0.25">
      <c r="A11" s="58" t="s">
        <v>63</v>
      </c>
      <c r="B11" s="93">
        <v>109.32890633667589</v>
      </c>
      <c r="C11" s="93">
        <v>107.0577107769566</v>
      </c>
      <c r="D11" s="93"/>
      <c r="E11" s="93">
        <f t="shared" si="1"/>
        <v>-2.0773971274579361</v>
      </c>
      <c r="F11" s="93"/>
      <c r="G11" s="93">
        <v>9.4529423145448774</v>
      </c>
      <c r="H11" s="93">
        <v>9.2565671624422645</v>
      </c>
      <c r="I11" s="93"/>
      <c r="J11" s="93">
        <f t="shared" si="2"/>
        <v>-0.19637515210261292</v>
      </c>
    </row>
    <row r="12" spans="1:10" ht="15.75" x14ac:dyDescent="0.25">
      <c r="A12" s="35" t="s">
        <v>152</v>
      </c>
      <c r="B12" s="92">
        <v>103.92378655372475</v>
      </c>
      <c r="C12" s="92">
        <v>103.08877851171725</v>
      </c>
      <c r="D12" s="92"/>
      <c r="E12" s="92">
        <f t="shared" si="1"/>
        <v>-0.80348115642979723</v>
      </c>
      <c r="F12" s="92"/>
      <c r="G12" s="92">
        <v>5.0792324044362864</v>
      </c>
      <c r="H12" s="92">
        <v>5.0384217291753641</v>
      </c>
      <c r="I12" s="92"/>
      <c r="J12" s="92">
        <f t="shared" si="2"/>
        <v>-4.0810675260922302E-2</v>
      </c>
    </row>
    <row r="13" spans="1:10" ht="15.75" x14ac:dyDescent="0.25">
      <c r="A13" s="58" t="s">
        <v>153</v>
      </c>
      <c r="B13" s="93">
        <v>85.388199914054468</v>
      </c>
      <c r="C13" s="93">
        <v>85.29871054313206</v>
      </c>
      <c r="D13" s="93"/>
      <c r="E13" s="93">
        <f t="shared" si="1"/>
        <v>-0.10480297161958863</v>
      </c>
      <c r="F13" s="93"/>
      <c r="G13" s="93">
        <v>0.80287023721948925</v>
      </c>
      <c r="H13" s="93">
        <v>0.8020288053526341</v>
      </c>
      <c r="I13" s="93"/>
      <c r="J13" s="93">
        <f t="shared" si="2"/>
        <v>-8.4143186685514681E-4</v>
      </c>
    </row>
    <row r="14" spans="1:10" ht="15.75" x14ac:dyDescent="0.25">
      <c r="A14" s="35" t="s">
        <v>69</v>
      </c>
      <c r="B14" s="92">
        <v>134.26109154239217</v>
      </c>
      <c r="C14" s="92">
        <v>138.10551710471438</v>
      </c>
      <c r="D14" s="92"/>
      <c r="E14" s="92">
        <f t="shared" si="1"/>
        <v>2.8633951341803021</v>
      </c>
      <c r="F14" s="92"/>
      <c r="G14" s="92">
        <v>2.2371415142965847</v>
      </c>
      <c r="H14" s="92">
        <v>2.3011997155616806</v>
      </c>
      <c r="I14" s="92"/>
      <c r="J14" s="92">
        <f t="shared" si="2"/>
        <v>6.4058201265095871E-2</v>
      </c>
    </row>
    <row r="15" spans="1:10" ht="15.75" x14ac:dyDescent="0.25">
      <c r="A15" s="58" t="s">
        <v>72</v>
      </c>
      <c r="B15" s="93">
        <v>118.99244981657911</v>
      </c>
      <c r="C15" s="93">
        <v>116.7391830323823</v>
      </c>
      <c r="D15" s="93"/>
      <c r="E15" s="93">
        <f t="shared" si="1"/>
        <v>-1.8936216437850484</v>
      </c>
      <c r="F15" s="93"/>
      <c r="G15" s="93">
        <v>2.0182982360182145</v>
      </c>
      <c r="H15" s="93">
        <v>1.9800793037848416</v>
      </c>
      <c r="I15" s="93"/>
      <c r="J15" s="93">
        <f t="shared" si="2"/>
        <v>-3.8218932233372804E-2</v>
      </c>
    </row>
    <row r="16" spans="1:10" ht="15.75" x14ac:dyDescent="0.25">
      <c r="A16" s="35" t="s">
        <v>154</v>
      </c>
      <c r="B16" s="92">
        <v>111.29823673297382</v>
      </c>
      <c r="C16" s="92">
        <v>111.51683883530855</v>
      </c>
      <c r="D16" s="92"/>
      <c r="E16" s="92">
        <f t="shared" si="1"/>
        <v>0.19641111014112589</v>
      </c>
      <c r="F16" s="92"/>
      <c r="G16" s="92">
        <v>1.2302856628651486</v>
      </c>
      <c r="H16" s="92">
        <v>1.2327020805934892</v>
      </c>
      <c r="I16" s="92"/>
      <c r="J16" s="92">
        <f t="shared" si="2"/>
        <v>2.4164177283405586E-3</v>
      </c>
    </row>
    <row r="17" spans="1:103" ht="15.75" x14ac:dyDescent="0.25">
      <c r="A17" s="58" t="s">
        <v>155</v>
      </c>
      <c r="B17" s="93">
        <v>126.6414787608288</v>
      </c>
      <c r="C17" s="93">
        <v>126.71170797947752</v>
      </c>
      <c r="D17" s="93"/>
      <c r="E17" s="93">
        <f t="shared" si="1"/>
        <v>5.5455147346594735E-2</v>
      </c>
      <c r="F17" s="93"/>
      <c r="G17" s="93">
        <v>2.5863881959970989</v>
      </c>
      <c r="H17" s="93">
        <v>2.587822481382144</v>
      </c>
      <c r="I17" s="93"/>
      <c r="J17" s="93">
        <f t="shared" si="2"/>
        <v>1.4342853850450865E-3</v>
      </c>
    </row>
    <row r="18" spans="1:103" ht="15.75" x14ac:dyDescent="0.25">
      <c r="A18" s="34" t="s">
        <v>76</v>
      </c>
      <c r="B18" s="92">
        <v>108.00688193996581</v>
      </c>
      <c r="C18" s="92">
        <v>108.05579399340731</v>
      </c>
      <c r="D18" s="92"/>
      <c r="E18" s="92">
        <f t="shared" si="1"/>
        <v>4.5286052669024635E-2</v>
      </c>
      <c r="F18" s="92"/>
      <c r="G18" s="92">
        <v>2.4983503858517415</v>
      </c>
      <c r="H18" s="92">
        <v>2.4994817901233346</v>
      </c>
      <c r="I18" s="92"/>
      <c r="J18" s="92">
        <f t="shared" si="2"/>
        <v>1.1314042715930839E-3</v>
      </c>
    </row>
    <row r="19" spans="1:103" ht="15.75" x14ac:dyDescent="0.25">
      <c r="A19" s="58" t="s">
        <v>156</v>
      </c>
      <c r="B19" s="93">
        <v>106.22242648450184</v>
      </c>
      <c r="C19" s="93">
        <v>106.2160076840769</v>
      </c>
      <c r="D19" s="93"/>
      <c r="E19" s="93">
        <f t="shared" si="1"/>
        <v>-6.0427921272143692E-3</v>
      </c>
      <c r="F19" s="93"/>
      <c r="G19" s="93">
        <v>0.6719607004212298</v>
      </c>
      <c r="H19" s="93">
        <v>0.67192009523292673</v>
      </c>
      <c r="I19" s="93"/>
      <c r="J19" s="93">
        <f t="shared" si="2"/>
        <v>-4.0605188303066697E-5</v>
      </c>
    </row>
    <row r="20" spans="1:103" ht="15.75" x14ac:dyDescent="0.25">
      <c r="A20" s="35" t="s">
        <v>157</v>
      </c>
      <c r="B20" s="92">
        <v>108.67859522498912</v>
      </c>
      <c r="C20" s="92">
        <v>108.74833518394091</v>
      </c>
      <c r="D20" s="92"/>
      <c r="E20" s="92">
        <f t="shared" si="1"/>
        <v>6.4170832174825776E-2</v>
      </c>
      <c r="F20" s="92"/>
      <c r="G20" s="92">
        <v>1.8263896854305119</v>
      </c>
      <c r="H20" s="92">
        <v>1.8275616948904079</v>
      </c>
      <c r="I20" s="92"/>
      <c r="J20" s="92">
        <f t="shared" si="2"/>
        <v>1.1720094598959285E-3</v>
      </c>
    </row>
    <row r="21" spans="1:103" ht="15.75" x14ac:dyDescent="0.25">
      <c r="A21" s="55" t="s">
        <v>247</v>
      </c>
      <c r="B21" s="94">
        <v>167.11956842000015</v>
      </c>
      <c r="C21" s="94">
        <v>166.23791143813204</v>
      </c>
      <c r="D21" s="94"/>
      <c r="E21" s="94">
        <f t="shared" si="1"/>
        <v>-0.52756059042251557</v>
      </c>
      <c r="F21" s="94"/>
      <c r="G21" s="94">
        <v>3.7671492540162368</v>
      </c>
      <c r="H21" s="94">
        <v>3.7472752591696517</v>
      </c>
      <c r="I21" s="94"/>
      <c r="J21" s="94">
        <f t="shared" si="2"/>
        <v>-1.9873994846585141E-2</v>
      </c>
    </row>
    <row r="22" spans="1:103" ht="15.75" x14ac:dyDescent="0.25">
      <c r="A22" s="34" t="s">
        <v>1</v>
      </c>
      <c r="B22" s="92">
        <v>171.54906710591533</v>
      </c>
      <c r="C22" s="92">
        <v>171.54906710591533</v>
      </c>
      <c r="D22" s="92"/>
      <c r="E22" s="92">
        <f t="shared" si="1"/>
        <v>0</v>
      </c>
      <c r="F22" s="92"/>
      <c r="G22" s="92">
        <v>2.8575901530834331</v>
      </c>
      <c r="H22" s="92">
        <v>2.8575901530834327</v>
      </c>
      <c r="I22" s="92"/>
      <c r="J22" s="92">
        <f t="shared" si="2"/>
        <v>0</v>
      </c>
    </row>
    <row r="23" spans="1:103" ht="15.75" x14ac:dyDescent="0.25">
      <c r="A23" s="58" t="s">
        <v>78</v>
      </c>
      <c r="B23" s="93">
        <v>171.54906710591533</v>
      </c>
      <c r="C23" s="93">
        <v>171.54906710591533</v>
      </c>
      <c r="D23" s="93"/>
      <c r="E23" s="93">
        <f t="shared" si="1"/>
        <v>0</v>
      </c>
      <c r="F23" s="93"/>
      <c r="G23" s="93">
        <v>2.8575901530834331</v>
      </c>
      <c r="H23" s="93">
        <v>2.8575901530834327</v>
      </c>
      <c r="I23" s="93"/>
      <c r="J23" s="93">
        <f t="shared" si="2"/>
        <v>0</v>
      </c>
    </row>
    <row r="24" spans="1:103" ht="15.75" x14ac:dyDescent="0.25">
      <c r="A24" s="35" t="s">
        <v>16</v>
      </c>
      <c r="B24" s="92">
        <v>154.57984117308348</v>
      </c>
      <c r="C24" s="92">
        <v>151.2022498063331</v>
      </c>
      <c r="D24" s="92"/>
      <c r="E24" s="92">
        <f t="shared" si="1"/>
        <v>-2.1850141267569789</v>
      </c>
      <c r="F24" s="92"/>
      <c r="G24" s="92">
        <v>0.90955910093280434</v>
      </c>
      <c r="H24" s="92">
        <v>0.88968510608621854</v>
      </c>
      <c r="I24" s="92"/>
      <c r="J24" s="92">
        <f t="shared" si="2"/>
        <v>-1.9873994846585807E-2</v>
      </c>
    </row>
    <row r="25" spans="1:103" ht="15.75" x14ac:dyDescent="0.25">
      <c r="A25" s="55" t="s">
        <v>128</v>
      </c>
      <c r="B25" s="94">
        <v>97.828742743191256</v>
      </c>
      <c r="C25" s="94">
        <v>97.336705425184832</v>
      </c>
      <c r="D25" s="94"/>
      <c r="E25" s="94">
        <f t="shared" si="1"/>
        <v>-0.50295782630884744</v>
      </c>
      <c r="F25" s="94"/>
      <c r="G25" s="94">
        <v>3.8058444179363931</v>
      </c>
      <c r="H25" s="94">
        <v>3.7867026255792426</v>
      </c>
      <c r="I25" s="94"/>
      <c r="J25" s="94">
        <f t="shared" si="2"/>
        <v>-1.9141792357150411E-2</v>
      </c>
    </row>
    <row r="26" spans="1:103" ht="15.75" x14ac:dyDescent="0.25">
      <c r="A26" s="34" t="s">
        <v>79</v>
      </c>
      <c r="B26" s="92">
        <v>96.064060183010653</v>
      </c>
      <c r="C26" s="92">
        <v>95.432233445748039</v>
      </c>
      <c r="D26" s="92"/>
      <c r="E26" s="92">
        <f t="shared" si="1"/>
        <v>-0.65771396301481655</v>
      </c>
      <c r="F26" s="92"/>
      <c r="G26" s="92">
        <v>2.8761863329849446</v>
      </c>
      <c r="H26" s="92">
        <v>2.8572692538705788</v>
      </c>
      <c r="I26" s="92"/>
      <c r="J26" s="92">
        <f t="shared" si="2"/>
        <v>-1.8917079114365798E-2</v>
      </c>
    </row>
    <row r="27" spans="1:103" s="57" customFormat="1" ht="15.75" x14ac:dyDescent="0.25">
      <c r="A27" s="58" t="s">
        <v>80</v>
      </c>
      <c r="B27" s="93">
        <v>96.252767688123726</v>
      </c>
      <c r="C27" s="93">
        <v>96.041718959393393</v>
      </c>
      <c r="D27" s="93"/>
      <c r="E27" s="93">
        <f t="shared" si="1"/>
        <v>-0.21926510146094147</v>
      </c>
      <c r="F27" s="93"/>
      <c r="G27" s="93">
        <v>0.49887281905517733</v>
      </c>
      <c r="H27" s="93">
        <v>0.49777896506231489</v>
      </c>
      <c r="I27" s="93"/>
      <c r="J27" s="93">
        <f t="shared" si="2"/>
        <v>-1.0938539928624369E-3</v>
      </c>
      <c r="K27" s="4"/>
      <c r="L27" s="4"/>
      <c r="M27" s="4"/>
      <c r="N27" s="4"/>
      <c r="O27" s="4"/>
      <c r="P27" s="4"/>
      <c r="Q27" s="4"/>
      <c r="R27" s="4"/>
      <c r="S27" s="4"/>
      <c r="T27" s="4"/>
      <c r="U27" s="4"/>
      <c r="V27" s="4"/>
      <c r="W27" s="4"/>
      <c r="X27" s="4"/>
      <c r="Y27" s="4"/>
      <c r="Z27" s="4"/>
      <c r="AA27" s="4"/>
      <c r="AB27" s="4"/>
      <c r="AC27" s="4"/>
      <c r="AD27" s="4"/>
      <c r="AE27" s="4"/>
      <c r="AF27" s="4"/>
      <c r="AG27" s="4"/>
      <c r="AH27" s="4"/>
      <c r="AI27" s="4"/>
      <c r="AJ27" s="4"/>
      <c r="AK27" s="4"/>
      <c r="AL27" s="4"/>
      <c r="AM27" s="4"/>
      <c r="AN27" s="4"/>
      <c r="AO27" s="4"/>
      <c r="AP27" s="4"/>
      <c r="AQ27" s="4"/>
      <c r="AR27" s="4"/>
      <c r="AS27" s="4"/>
      <c r="AT27" s="4"/>
      <c r="AU27" s="4"/>
      <c r="AV27" s="4"/>
      <c r="AW27" s="4"/>
      <c r="AX27" s="4"/>
      <c r="AY27" s="4"/>
      <c r="AZ27" s="4"/>
      <c r="BA27" s="4"/>
      <c r="BB27" s="4"/>
      <c r="BC27" s="4"/>
      <c r="BD27" s="4"/>
      <c r="BE27" s="4"/>
      <c r="BF27" s="4"/>
      <c r="BG27" s="4"/>
      <c r="BH27" s="4"/>
      <c r="BI27" s="4"/>
      <c r="BJ27" s="4"/>
      <c r="BK27" s="4"/>
      <c r="BL27" s="4"/>
      <c r="BM27" s="4"/>
      <c r="BN27" s="4"/>
      <c r="BO27" s="4"/>
      <c r="BP27" s="4"/>
      <c r="BQ27" s="4"/>
      <c r="BR27" s="4"/>
      <c r="BS27" s="4"/>
      <c r="BT27" s="4"/>
      <c r="BU27" s="4"/>
      <c r="BV27" s="4"/>
      <c r="BW27" s="4"/>
      <c r="BX27" s="4"/>
      <c r="BY27" s="4"/>
      <c r="BZ27" s="4"/>
      <c r="CA27" s="4"/>
      <c r="CB27" s="4"/>
      <c r="CC27" s="4"/>
      <c r="CD27" s="4"/>
      <c r="CE27" s="4"/>
      <c r="CF27" s="4"/>
      <c r="CG27" s="4"/>
      <c r="CH27" s="4"/>
      <c r="CI27" s="4"/>
      <c r="CJ27" s="4"/>
      <c r="CK27" s="4"/>
      <c r="CL27" s="4"/>
      <c r="CM27" s="4"/>
      <c r="CN27" s="4"/>
      <c r="CO27" s="4"/>
      <c r="CP27" s="4"/>
      <c r="CQ27" s="4"/>
      <c r="CR27" s="4"/>
      <c r="CS27" s="4"/>
      <c r="CT27" s="4"/>
      <c r="CU27" s="4"/>
      <c r="CV27" s="4"/>
      <c r="CW27" s="4"/>
      <c r="CX27" s="4"/>
      <c r="CY27" s="4"/>
    </row>
    <row r="28" spans="1:103" ht="15.75" x14ac:dyDescent="0.25">
      <c r="A28" s="35" t="s">
        <v>82</v>
      </c>
      <c r="B28" s="92">
        <v>98.736106097795798</v>
      </c>
      <c r="C28" s="92">
        <v>97.910404645892683</v>
      </c>
      <c r="D28" s="92"/>
      <c r="E28" s="92">
        <f t="shared" si="1"/>
        <v>-0.83627103046303164</v>
      </c>
      <c r="F28" s="92"/>
      <c r="G28" s="92">
        <v>2.1312737703748765</v>
      </c>
      <c r="H28" s="92">
        <v>2.1134505452533743</v>
      </c>
      <c r="I28" s="92"/>
      <c r="J28" s="92">
        <f t="shared" si="2"/>
        <v>-1.7823225121502251E-2</v>
      </c>
    </row>
    <row r="29" spans="1:103" s="57" customFormat="1" ht="15.75" x14ac:dyDescent="0.25">
      <c r="A29" s="58" t="s">
        <v>158</v>
      </c>
      <c r="B29" s="93">
        <v>77.571163237878068</v>
      </c>
      <c r="C29" s="93">
        <v>77.571163237878068</v>
      </c>
      <c r="D29" s="93"/>
      <c r="E29" s="93">
        <f t="shared" si="1"/>
        <v>0</v>
      </c>
      <c r="F29" s="93"/>
      <c r="G29" s="93">
        <v>0.24603974355489039</v>
      </c>
      <c r="H29" s="93">
        <v>0.24603974355489036</v>
      </c>
      <c r="I29" s="93"/>
      <c r="J29" s="93">
        <f t="shared" si="2"/>
        <v>0</v>
      </c>
      <c r="K29" s="4"/>
      <c r="L29" s="4"/>
      <c r="M29" s="4"/>
      <c r="N29" s="4"/>
      <c r="O29" s="4"/>
      <c r="P29" s="4"/>
      <c r="Q29" s="4"/>
      <c r="R29" s="4"/>
      <c r="S29" s="4"/>
      <c r="T29" s="4"/>
      <c r="U29" s="4"/>
      <c r="V29" s="4"/>
      <c r="W29" s="4"/>
      <c r="X29" s="4"/>
      <c r="Y29" s="4"/>
      <c r="Z29" s="4"/>
      <c r="AA29" s="4"/>
      <c r="AB29" s="4"/>
      <c r="AC29" s="4"/>
      <c r="AD29" s="4"/>
      <c r="AE29" s="4"/>
      <c r="AF29" s="4"/>
      <c r="AG29" s="4"/>
      <c r="AH29" s="4"/>
      <c r="AI29" s="4"/>
      <c r="AJ29" s="4"/>
      <c r="AK29" s="4"/>
      <c r="AL29" s="4"/>
      <c r="AM29" s="4"/>
      <c r="AN29" s="4"/>
      <c r="AO29" s="4"/>
      <c r="AP29" s="4"/>
      <c r="AQ29" s="4"/>
      <c r="AR29" s="4"/>
      <c r="AS29" s="4"/>
      <c r="AT29" s="4"/>
      <c r="AU29" s="4"/>
      <c r="AV29" s="4"/>
      <c r="AW29" s="4"/>
      <c r="AX29" s="4"/>
      <c r="AY29" s="4"/>
      <c r="AZ29" s="4"/>
      <c r="BA29" s="4"/>
      <c r="BB29" s="4"/>
      <c r="BC29" s="4"/>
      <c r="BD29" s="4"/>
      <c r="BE29" s="4"/>
      <c r="BF29" s="4"/>
      <c r="BG29" s="4"/>
      <c r="BH29" s="4"/>
      <c r="BI29" s="4"/>
      <c r="BJ29" s="4"/>
      <c r="BK29" s="4"/>
      <c r="BL29" s="4"/>
      <c r="BM29" s="4"/>
      <c r="BN29" s="4"/>
      <c r="BO29" s="4"/>
      <c r="BP29" s="4"/>
      <c r="BQ29" s="4"/>
      <c r="BR29" s="4"/>
      <c r="BS29" s="4"/>
      <c r="BT29" s="4"/>
      <c r="BU29" s="4"/>
      <c r="BV29" s="4"/>
      <c r="BW29" s="4"/>
      <c r="BX29" s="4"/>
      <c r="BY29" s="4"/>
      <c r="BZ29" s="4"/>
      <c r="CA29" s="4"/>
      <c r="CB29" s="4"/>
      <c r="CC29" s="4"/>
      <c r="CD29" s="4"/>
      <c r="CE29" s="4"/>
      <c r="CF29" s="4"/>
      <c r="CG29" s="4"/>
      <c r="CH29" s="4"/>
      <c r="CI29" s="4"/>
      <c r="CJ29" s="4"/>
      <c r="CK29" s="4"/>
      <c r="CL29" s="4"/>
      <c r="CM29" s="4"/>
      <c r="CN29" s="4"/>
      <c r="CO29" s="4"/>
      <c r="CP29" s="4"/>
      <c r="CQ29" s="4"/>
      <c r="CR29" s="4"/>
      <c r="CS29" s="4"/>
      <c r="CT29" s="4"/>
      <c r="CU29" s="4"/>
      <c r="CV29" s="4"/>
      <c r="CW29" s="4"/>
      <c r="CX29" s="4"/>
      <c r="CY29" s="4"/>
    </row>
    <row r="30" spans="1:103" ht="15.75" x14ac:dyDescent="0.25">
      <c r="A30" s="34" t="s">
        <v>83</v>
      </c>
      <c r="B30" s="92">
        <v>103.72365341535323</v>
      </c>
      <c r="C30" s="92">
        <v>103.69858174772646</v>
      </c>
      <c r="D30" s="92"/>
      <c r="E30" s="92">
        <f t="shared" si="1"/>
        <v>-2.4171600981282015E-2</v>
      </c>
      <c r="F30" s="92"/>
      <c r="G30" s="92">
        <v>0.92965808495144864</v>
      </c>
      <c r="H30" s="92">
        <v>0.9294333717086638</v>
      </c>
      <c r="I30" s="92"/>
      <c r="J30" s="92">
        <f t="shared" si="2"/>
        <v>-2.2471324278483529E-4</v>
      </c>
    </row>
    <row r="31" spans="1:103" s="57" customFormat="1" ht="15.75" x14ac:dyDescent="0.25">
      <c r="A31" s="58" t="s">
        <v>159</v>
      </c>
      <c r="B31" s="93">
        <v>103.72365341535323</v>
      </c>
      <c r="C31" s="93">
        <v>103.69858174772646</v>
      </c>
      <c r="D31" s="93"/>
      <c r="E31" s="93">
        <f t="shared" si="1"/>
        <v>-2.4171600981282015E-2</v>
      </c>
      <c r="F31" s="93"/>
      <c r="G31" s="93">
        <v>0.92965808495144864</v>
      </c>
      <c r="H31" s="93">
        <v>0.9294333717086638</v>
      </c>
      <c r="I31" s="93"/>
      <c r="J31" s="93">
        <f t="shared" si="2"/>
        <v>-2.2471324278483529E-4</v>
      </c>
      <c r="K31" s="4"/>
      <c r="L31" s="4"/>
      <c r="M31" s="4"/>
      <c r="N31" s="4"/>
      <c r="O31" s="4"/>
      <c r="P31" s="4"/>
      <c r="Q31" s="4"/>
      <c r="R31" s="4"/>
      <c r="S31" s="4"/>
      <c r="T31" s="4"/>
      <c r="U31" s="4"/>
      <c r="V31" s="4"/>
      <c r="W31" s="4"/>
      <c r="X31" s="4"/>
      <c r="Y31" s="4"/>
      <c r="Z31" s="4"/>
      <c r="AA31" s="4"/>
      <c r="AB31" s="4"/>
      <c r="AC31" s="4"/>
      <c r="AD31" s="4"/>
      <c r="AE31" s="4"/>
      <c r="AF31" s="4"/>
      <c r="AG31" s="4"/>
      <c r="AH31" s="4"/>
      <c r="AI31" s="4"/>
      <c r="AJ31" s="4"/>
      <c r="AK31" s="4"/>
      <c r="AL31" s="4"/>
      <c r="AM31" s="4"/>
      <c r="AN31" s="4"/>
      <c r="AO31" s="4"/>
      <c r="AP31" s="4"/>
      <c r="AQ31" s="4"/>
      <c r="AR31" s="4"/>
      <c r="AS31" s="4"/>
      <c r="AT31" s="4"/>
      <c r="AU31" s="4"/>
      <c r="AV31" s="4"/>
      <c r="AW31" s="4"/>
      <c r="AX31" s="4"/>
      <c r="AY31" s="4"/>
      <c r="AZ31" s="4"/>
      <c r="BA31" s="4"/>
      <c r="BB31" s="4"/>
      <c r="BC31" s="4"/>
      <c r="BD31" s="4"/>
      <c r="BE31" s="4"/>
      <c r="BF31" s="4"/>
      <c r="BG31" s="4"/>
      <c r="BH31" s="4"/>
      <c r="BI31" s="4"/>
      <c r="BJ31" s="4"/>
      <c r="BK31" s="4"/>
      <c r="BL31" s="4"/>
      <c r="BM31" s="4"/>
      <c r="BN31" s="4"/>
      <c r="BO31" s="4"/>
      <c r="BP31" s="4"/>
      <c r="BQ31" s="4"/>
      <c r="BR31" s="4"/>
      <c r="BS31" s="4"/>
      <c r="BT31" s="4"/>
      <c r="BU31" s="4"/>
      <c r="BV31" s="4"/>
      <c r="BW31" s="4"/>
      <c r="BX31" s="4"/>
      <c r="BY31" s="4"/>
      <c r="BZ31" s="4"/>
      <c r="CA31" s="4"/>
      <c r="CB31" s="4"/>
      <c r="CC31" s="4"/>
      <c r="CD31" s="4"/>
      <c r="CE31" s="4"/>
      <c r="CF31" s="4"/>
      <c r="CG31" s="4"/>
      <c r="CH31" s="4"/>
      <c r="CI31" s="4"/>
      <c r="CJ31" s="4"/>
      <c r="CK31" s="4"/>
      <c r="CL31" s="4"/>
      <c r="CM31" s="4"/>
      <c r="CN31" s="4"/>
      <c r="CO31" s="4"/>
      <c r="CP31" s="4"/>
      <c r="CQ31" s="4"/>
      <c r="CR31" s="4"/>
      <c r="CS31" s="4"/>
      <c r="CT31" s="4"/>
      <c r="CU31" s="4"/>
      <c r="CV31" s="4"/>
      <c r="CW31" s="4"/>
      <c r="CX31" s="4"/>
      <c r="CY31" s="4"/>
    </row>
    <row r="32" spans="1:103" ht="15.75" x14ac:dyDescent="0.25">
      <c r="A32" s="33" t="s">
        <v>129</v>
      </c>
      <c r="B32" s="95">
        <v>109.99455121200759</v>
      </c>
      <c r="C32" s="95">
        <v>110.28833668404366</v>
      </c>
      <c r="D32" s="95"/>
      <c r="E32" s="95">
        <f t="shared" si="1"/>
        <v>0.26709093204972945</v>
      </c>
      <c r="F32" s="95"/>
      <c r="G32" s="95">
        <v>25.618246942020647</v>
      </c>
      <c r="H32" s="95">
        <v>25.686670956552891</v>
      </c>
      <c r="I32" s="95"/>
      <c r="J32" s="95">
        <f t="shared" si="2"/>
        <v>6.8424014532244115E-2</v>
      </c>
    </row>
    <row r="33" spans="1:103" s="57" customFormat="1" ht="15.75" x14ac:dyDescent="0.25">
      <c r="A33" s="61" t="s">
        <v>149</v>
      </c>
      <c r="B33" s="93">
        <v>131.77705787611521</v>
      </c>
      <c r="C33" s="93">
        <v>132.38349145873408</v>
      </c>
      <c r="D33" s="93"/>
      <c r="E33" s="93">
        <f t="shared" si="1"/>
        <v>0.46019663239786901</v>
      </c>
      <c r="F33" s="93"/>
      <c r="G33" s="93">
        <v>15.392085370739199</v>
      </c>
      <c r="H33" s="93">
        <v>15.462919229271145</v>
      </c>
      <c r="I33" s="93"/>
      <c r="J33" s="93">
        <f t="shared" si="2"/>
        <v>7.0833858531946348E-2</v>
      </c>
      <c r="K33" s="4"/>
      <c r="L33" s="4"/>
      <c r="M33" s="4"/>
      <c r="N33" s="4"/>
      <c r="O33" s="4"/>
      <c r="P33" s="4"/>
      <c r="Q33" s="4"/>
      <c r="R33" s="4"/>
      <c r="S33" s="4"/>
      <c r="T33" s="4"/>
      <c r="U33" s="4"/>
      <c r="V33" s="4"/>
      <c r="W33" s="4"/>
      <c r="X33" s="4"/>
      <c r="Y33" s="4"/>
      <c r="Z33" s="4"/>
      <c r="AA33" s="4"/>
      <c r="AB33" s="4"/>
      <c r="AC33" s="4"/>
      <c r="AD33" s="4"/>
      <c r="AE33" s="4"/>
      <c r="AF33" s="4"/>
      <c r="AG33" s="4"/>
      <c r="AH33" s="4"/>
      <c r="AI33" s="4"/>
      <c r="AJ33" s="4"/>
      <c r="AK33" s="4"/>
      <c r="AL33" s="4"/>
      <c r="AM33" s="4"/>
      <c r="AN33" s="4"/>
      <c r="AO33" s="4"/>
      <c r="AP33" s="4"/>
      <c r="AQ33" s="4"/>
      <c r="AR33" s="4"/>
      <c r="AS33" s="4"/>
      <c r="AT33" s="4"/>
      <c r="AU33" s="4"/>
      <c r="AV33" s="4"/>
      <c r="AW33" s="4"/>
      <c r="AX33" s="4"/>
      <c r="AY33" s="4"/>
      <c r="AZ33" s="4"/>
      <c r="BA33" s="4"/>
      <c r="BB33" s="4"/>
      <c r="BC33" s="4"/>
      <c r="BD33" s="4"/>
      <c r="BE33" s="4"/>
      <c r="BF33" s="4"/>
      <c r="BG33" s="4"/>
      <c r="BH33" s="4"/>
      <c r="BI33" s="4"/>
      <c r="BJ33" s="4"/>
      <c r="BK33" s="4"/>
      <c r="BL33" s="4"/>
      <c r="BM33" s="4"/>
      <c r="BN33" s="4"/>
      <c r="BO33" s="4"/>
      <c r="BP33" s="4"/>
      <c r="BQ33" s="4"/>
      <c r="BR33" s="4"/>
      <c r="BS33" s="4"/>
      <c r="BT33" s="4"/>
      <c r="BU33" s="4"/>
      <c r="BV33" s="4"/>
      <c r="BW33" s="4"/>
      <c r="BX33" s="4"/>
      <c r="BY33" s="4"/>
      <c r="BZ33" s="4"/>
      <c r="CA33" s="4"/>
      <c r="CB33" s="4"/>
      <c r="CC33" s="4"/>
      <c r="CD33" s="4"/>
      <c r="CE33" s="4"/>
      <c r="CF33" s="4"/>
      <c r="CG33" s="4"/>
      <c r="CH33" s="4"/>
      <c r="CI33" s="4"/>
      <c r="CJ33" s="4"/>
      <c r="CK33" s="4"/>
      <c r="CL33" s="4"/>
      <c r="CM33" s="4"/>
      <c r="CN33" s="4"/>
      <c r="CO33" s="4"/>
      <c r="CP33" s="4"/>
      <c r="CQ33" s="4"/>
      <c r="CR33" s="4"/>
      <c r="CS33" s="4"/>
      <c r="CT33" s="4"/>
      <c r="CU33" s="4"/>
      <c r="CV33" s="4"/>
      <c r="CW33" s="4"/>
      <c r="CX33" s="4"/>
      <c r="CY33" s="4"/>
    </row>
    <row r="34" spans="1:103" ht="15.75" x14ac:dyDescent="0.25">
      <c r="A34" s="35" t="s">
        <v>160</v>
      </c>
      <c r="B34" s="92">
        <v>131.77705787611521</v>
      </c>
      <c r="C34" s="92">
        <v>132.38349145873408</v>
      </c>
      <c r="D34" s="92"/>
      <c r="E34" s="92">
        <f t="shared" si="1"/>
        <v>0.46019663239786901</v>
      </c>
      <c r="F34" s="92"/>
      <c r="G34" s="92">
        <v>15.392085370739199</v>
      </c>
      <c r="H34" s="92">
        <v>15.462919229271145</v>
      </c>
      <c r="I34" s="92"/>
      <c r="J34" s="92">
        <f t="shared" si="2"/>
        <v>7.0833858531946348E-2</v>
      </c>
    </row>
    <row r="35" spans="1:103" s="57" customFormat="1" ht="15.75" x14ac:dyDescent="0.25">
      <c r="A35" s="61" t="s">
        <v>148</v>
      </c>
      <c r="B35" s="93">
        <v>108.02516031387195</v>
      </c>
      <c r="C35" s="93">
        <v>107.94768093819374</v>
      </c>
      <c r="D35" s="93"/>
      <c r="E35" s="93">
        <f t="shared" si="1"/>
        <v>-7.1723453548311333E-2</v>
      </c>
      <c r="F35" s="93"/>
      <c r="G35" s="93">
        <v>3.359910713280601</v>
      </c>
      <c r="H35" s="93">
        <v>3.3575008692808961</v>
      </c>
      <c r="I35" s="93"/>
      <c r="J35" s="93">
        <f t="shared" si="2"/>
        <v>-2.409843999704897E-3</v>
      </c>
      <c r="K35" s="4"/>
      <c r="L35" s="4"/>
      <c r="M35" s="4"/>
      <c r="N35" s="4"/>
      <c r="O35" s="4"/>
      <c r="P35" s="4"/>
      <c r="Q35" s="4"/>
      <c r="R35" s="4"/>
      <c r="S35" s="4"/>
      <c r="T35" s="4"/>
      <c r="U35" s="4"/>
      <c r="V35" s="4"/>
      <c r="W35" s="4"/>
      <c r="X35" s="4"/>
      <c r="Y35" s="4"/>
      <c r="Z35" s="4"/>
      <c r="AA35" s="4"/>
      <c r="AB35" s="4"/>
      <c r="AC35" s="4"/>
      <c r="AD35" s="4"/>
      <c r="AE35" s="4"/>
      <c r="AF35" s="4"/>
      <c r="AG35" s="4"/>
      <c r="AH35" s="4"/>
      <c r="AI35" s="4"/>
      <c r="AJ35" s="4"/>
      <c r="AK35" s="4"/>
      <c r="AL35" s="4"/>
      <c r="AM35" s="4"/>
      <c r="AN35" s="4"/>
      <c r="AO35" s="4"/>
      <c r="AP35" s="4"/>
      <c r="AQ35" s="4"/>
      <c r="AR35" s="4"/>
      <c r="AS35" s="4"/>
      <c r="AT35" s="4"/>
      <c r="AU35" s="4"/>
      <c r="AV35" s="4"/>
      <c r="AW35" s="4"/>
      <c r="AX35" s="4"/>
      <c r="AY35" s="4"/>
      <c r="AZ35" s="4"/>
      <c r="BA35" s="4"/>
      <c r="BB35" s="4"/>
      <c r="BC35" s="4"/>
      <c r="BD35" s="4"/>
      <c r="BE35" s="4"/>
      <c r="BF35" s="4"/>
      <c r="BG35" s="4"/>
      <c r="BH35" s="4"/>
      <c r="BI35" s="4"/>
      <c r="BJ35" s="4"/>
      <c r="BK35" s="4"/>
      <c r="BL35" s="4"/>
      <c r="BM35" s="4"/>
      <c r="BN35" s="4"/>
      <c r="BO35" s="4"/>
      <c r="BP35" s="4"/>
      <c r="BQ35" s="4"/>
      <c r="BR35" s="4"/>
      <c r="BS35" s="4"/>
      <c r="BT35" s="4"/>
      <c r="BU35" s="4"/>
      <c r="BV35" s="4"/>
      <c r="BW35" s="4"/>
      <c r="BX35" s="4"/>
      <c r="BY35" s="4"/>
      <c r="BZ35" s="4"/>
      <c r="CA35" s="4"/>
      <c r="CB35" s="4"/>
      <c r="CC35" s="4"/>
      <c r="CD35" s="4"/>
      <c r="CE35" s="4"/>
      <c r="CF35" s="4"/>
      <c r="CG35" s="4"/>
      <c r="CH35" s="4"/>
      <c r="CI35" s="4"/>
      <c r="CJ35" s="4"/>
      <c r="CK35" s="4"/>
      <c r="CL35" s="4"/>
      <c r="CM35" s="4"/>
      <c r="CN35" s="4"/>
      <c r="CO35" s="4"/>
      <c r="CP35" s="4"/>
      <c r="CQ35" s="4"/>
      <c r="CR35" s="4"/>
      <c r="CS35" s="4"/>
      <c r="CT35" s="4"/>
      <c r="CU35" s="4"/>
      <c r="CV35" s="4"/>
      <c r="CW35" s="4"/>
      <c r="CX35" s="4"/>
      <c r="CY35" s="4"/>
    </row>
    <row r="36" spans="1:103" ht="15.75" x14ac:dyDescent="0.25">
      <c r="A36" s="35" t="s">
        <v>161</v>
      </c>
      <c r="B36" s="92">
        <v>104.17032822680628</v>
      </c>
      <c r="C36" s="92">
        <v>104.0737760419629</v>
      </c>
      <c r="D36" s="92"/>
      <c r="E36" s="92">
        <f t="shared" si="1"/>
        <v>-9.2686839416644684E-2</v>
      </c>
      <c r="F36" s="92"/>
      <c r="G36" s="92">
        <v>2.5999850840448433</v>
      </c>
      <c r="H36" s="92">
        <v>2.5975752400451375</v>
      </c>
      <c r="I36" s="92"/>
      <c r="J36" s="92">
        <f t="shared" si="2"/>
        <v>-2.4098439997057852E-3</v>
      </c>
    </row>
    <row r="37" spans="1:103" s="57" customFormat="1" ht="15.75" x14ac:dyDescent="0.25">
      <c r="A37" s="58" t="s">
        <v>162</v>
      </c>
      <c r="B37" s="93">
        <v>123.68462509770792</v>
      </c>
      <c r="C37" s="93">
        <v>123.68462509770792</v>
      </c>
      <c r="D37" s="93"/>
      <c r="E37" s="93">
        <f t="shared" si="1"/>
        <v>0</v>
      </c>
      <c r="F37" s="93"/>
      <c r="G37" s="93">
        <v>0.75992562923575813</v>
      </c>
      <c r="H37" s="93">
        <v>0.75992562923575802</v>
      </c>
      <c r="I37" s="93"/>
      <c r="J37" s="93">
        <f t="shared" si="2"/>
        <v>0</v>
      </c>
      <c r="K37" s="4"/>
      <c r="L37" s="4"/>
      <c r="M37" s="4"/>
      <c r="N37" s="4"/>
      <c r="O37" s="4"/>
      <c r="P37" s="4"/>
      <c r="Q37" s="4"/>
      <c r="R37" s="4"/>
      <c r="S37" s="4"/>
      <c r="T37" s="4"/>
      <c r="U37" s="4"/>
      <c r="V37" s="4"/>
      <c r="W37" s="4"/>
      <c r="X37" s="4"/>
      <c r="Y37" s="4"/>
      <c r="Z37" s="4"/>
      <c r="AA37" s="4"/>
      <c r="AB37" s="4"/>
      <c r="AC37" s="4"/>
      <c r="AD37" s="4"/>
      <c r="AE37" s="4"/>
      <c r="AF37" s="4"/>
      <c r="AG37" s="4"/>
      <c r="AH37" s="4"/>
      <c r="AI37" s="4"/>
      <c r="AJ37" s="4"/>
      <c r="AK37" s="4"/>
      <c r="AL37" s="4"/>
      <c r="AM37" s="4"/>
      <c r="AN37" s="4"/>
      <c r="AO37" s="4"/>
      <c r="AP37" s="4"/>
      <c r="AQ37" s="4"/>
      <c r="AR37" s="4"/>
      <c r="AS37" s="4"/>
      <c r="AT37" s="4"/>
      <c r="AU37" s="4"/>
      <c r="AV37" s="4"/>
      <c r="AW37" s="4"/>
      <c r="AX37" s="4"/>
      <c r="AY37" s="4"/>
      <c r="AZ37" s="4"/>
      <c r="BA37" s="4"/>
      <c r="BB37" s="4"/>
      <c r="BC37" s="4"/>
      <c r="BD37" s="4"/>
      <c r="BE37" s="4"/>
      <c r="BF37" s="4"/>
      <c r="BG37" s="4"/>
      <c r="BH37" s="4"/>
      <c r="BI37" s="4"/>
      <c r="BJ37" s="4"/>
      <c r="BK37" s="4"/>
      <c r="BL37" s="4"/>
      <c r="BM37" s="4"/>
      <c r="BN37" s="4"/>
      <c r="BO37" s="4"/>
      <c r="BP37" s="4"/>
      <c r="BQ37" s="4"/>
      <c r="BR37" s="4"/>
      <c r="BS37" s="4"/>
      <c r="BT37" s="4"/>
      <c r="BU37" s="4"/>
      <c r="BV37" s="4"/>
      <c r="BW37" s="4"/>
      <c r="BX37" s="4"/>
      <c r="BY37" s="4"/>
      <c r="BZ37" s="4"/>
      <c r="CA37" s="4"/>
      <c r="CB37" s="4"/>
      <c r="CC37" s="4"/>
      <c r="CD37" s="4"/>
      <c r="CE37" s="4"/>
      <c r="CF37" s="4"/>
      <c r="CG37" s="4"/>
      <c r="CH37" s="4"/>
      <c r="CI37" s="4"/>
      <c r="CJ37" s="4"/>
      <c r="CK37" s="4"/>
      <c r="CL37" s="4"/>
      <c r="CM37" s="4"/>
      <c r="CN37" s="4"/>
      <c r="CO37" s="4"/>
      <c r="CP37" s="4"/>
      <c r="CQ37" s="4"/>
      <c r="CR37" s="4"/>
      <c r="CS37" s="4"/>
      <c r="CT37" s="4"/>
      <c r="CU37" s="4"/>
      <c r="CV37" s="4"/>
      <c r="CW37" s="4"/>
      <c r="CX37" s="4"/>
      <c r="CY37" s="4"/>
    </row>
    <row r="38" spans="1:103" ht="15.75" x14ac:dyDescent="0.25">
      <c r="A38" s="34" t="s">
        <v>147</v>
      </c>
      <c r="B38" s="92">
        <v>102.12659867612302</v>
      </c>
      <c r="C38" s="92">
        <v>102.12659867612302</v>
      </c>
      <c r="D38" s="92"/>
      <c r="E38" s="92">
        <f t="shared" si="1"/>
        <v>0</v>
      </c>
      <c r="F38" s="92"/>
      <c r="G38" s="92">
        <v>1.6149744798120509</v>
      </c>
      <c r="H38" s="92">
        <v>1.6149744798120507</v>
      </c>
      <c r="I38" s="92"/>
      <c r="J38" s="92">
        <f t="shared" si="2"/>
        <v>0</v>
      </c>
    </row>
    <row r="39" spans="1:103" s="57" customFormat="1" ht="15.75" x14ac:dyDescent="0.25">
      <c r="A39" s="58" t="s">
        <v>84</v>
      </c>
      <c r="B39" s="93">
        <v>100</v>
      </c>
      <c r="C39" s="93">
        <v>100</v>
      </c>
      <c r="D39" s="93"/>
      <c r="E39" s="93">
        <f t="shared" si="1"/>
        <v>0</v>
      </c>
      <c r="F39" s="93"/>
      <c r="G39" s="93">
        <v>1.3959538897111057</v>
      </c>
      <c r="H39" s="93">
        <v>1.3959538897111057</v>
      </c>
      <c r="I39" s="93"/>
      <c r="J39" s="93">
        <f t="shared" si="2"/>
        <v>0</v>
      </c>
      <c r="K39" s="4"/>
      <c r="L39" s="4"/>
      <c r="M39" s="4"/>
      <c r="N39" s="4"/>
      <c r="O39" s="4"/>
      <c r="P39" s="4"/>
      <c r="Q39" s="4"/>
      <c r="R39" s="4"/>
      <c r="S39" s="4"/>
      <c r="T39" s="4"/>
      <c r="U39" s="4"/>
      <c r="V39" s="4"/>
      <c r="W39" s="4"/>
      <c r="X39" s="4"/>
      <c r="Y39" s="4"/>
      <c r="Z39" s="4"/>
      <c r="AA39" s="4"/>
      <c r="AB39" s="4"/>
      <c r="AC39" s="4"/>
      <c r="AD39" s="4"/>
      <c r="AE39" s="4"/>
      <c r="AF39" s="4"/>
      <c r="AG39" s="4"/>
      <c r="AH39" s="4"/>
      <c r="AI39" s="4"/>
      <c r="AJ39" s="4"/>
      <c r="AK39" s="4"/>
      <c r="AL39" s="4"/>
      <c r="AM39" s="4"/>
      <c r="AN39" s="4"/>
      <c r="AO39" s="4"/>
      <c r="AP39" s="4"/>
      <c r="AQ39" s="4"/>
      <c r="AR39" s="4"/>
      <c r="AS39" s="4"/>
      <c r="AT39" s="4"/>
      <c r="AU39" s="4"/>
      <c r="AV39" s="4"/>
      <c r="AW39" s="4"/>
      <c r="AX39" s="4"/>
      <c r="AY39" s="4"/>
      <c r="AZ39" s="4"/>
      <c r="BA39" s="4"/>
      <c r="BB39" s="4"/>
      <c r="BC39" s="4"/>
      <c r="BD39" s="4"/>
      <c r="BE39" s="4"/>
      <c r="BF39" s="4"/>
      <c r="BG39" s="4"/>
      <c r="BH39" s="4"/>
      <c r="BI39" s="4"/>
      <c r="BJ39" s="4"/>
      <c r="BK39" s="4"/>
      <c r="BL39" s="4"/>
      <c r="BM39" s="4"/>
      <c r="BN39" s="4"/>
      <c r="BO39" s="4"/>
      <c r="BP39" s="4"/>
      <c r="BQ39" s="4"/>
      <c r="BR39" s="4"/>
      <c r="BS39" s="4"/>
      <c r="BT39" s="4"/>
      <c r="BU39" s="4"/>
      <c r="BV39" s="4"/>
      <c r="BW39" s="4"/>
      <c r="BX39" s="4"/>
      <c r="BY39" s="4"/>
      <c r="BZ39" s="4"/>
      <c r="CA39" s="4"/>
      <c r="CB39" s="4"/>
      <c r="CC39" s="4"/>
      <c r="CD39" s="4"/>
      <c r="CE39" s="4"/>
      <c r="CF39" s="4"/>
      <c r="CG39" s="4"/>
      <c r="CH39" s="4"/>
      <c r="CI39" s="4"/>
      <c r="CJ39" s="4"/>
      <c r="CK39" s="4"/>
      <c r="CL39" s="4"/>
      <c r="CM39" s="4"/>
      <c r="CN39" s="4"/>
      <c r="CO39" s="4"/>
      <c r="CP39" s="4"/>
      <c r="CQ39" s="4"/>
      <c r="CR39" s="4"/>
      <c r="CS39" s="4"/>
      <c r="CT39" s="4"/>
      <c r="CU39" s="4"/>
      <c r="CV39" s="4"/>
      <c r="CW39" s="4"/>
      <c r="CX39" s="4"/>
      <c r="CY39" s="4"/>
    </row>
    <row r="40" spans="1:103" ht="15.75" x14ac:dyDescent="0.25">
      <c r="A40" s="35" t="s">
        <v>86</v>
      </c>
      <c r="B40" s="92">
        <v>118.13936217755054</v>
      </c>
      <c r="C40" s="92">
        <v>118.13936217755054</v>
      </c>
      <c r="D40" s="92"/>
      <c r="E40" s="92">
        <f t="shared" si="1"/>
        <v>0</v>
      </c>
      <c r="F40" s="92"/>
      <c r="G40" s="92">
        <v>0.21902059010094485</v>
      </c>
      <c r="H40" s="92">
        <v>0.21902059010094488</v>
      </c>
      <c r="I40" s="92"/>
      <c r="J40" s="92">
        <f t="shared" si="2"/>
        <v>0</v>
      </c>
    </row>
    <row r="41" spans="1:103" s="57" customFormat="1" ht="15.75" x14ac:dyDescent="0.25">
      <c r="A41" s="61" t="s">
        <v>146</v>
      </c>
      <c r="B41" s="93">
        <v>75.902813768821247</v>
      </c>
      <c r="C41" s="93">
        <v>75.902813768821247</v>
      </c>
      <c r="D41" s="93"/>
      <c r="E41" s="93">
        <f t="shared" si="1"/>
        <v>0</v>
      </c>
      <c r="F41" s="93"/>
      <c r="G41" s="93">
        <v>5.2512763781887974</v>
      </c>
      <c r="H41" s="93">
        <v>5.2512763781887974</v>
      </c>
      <c r="I41" s="93"/>
      <c r="J41" s="93">
        <f t="shared" si="2"/>
        <v>0</v>
      </c>
      <c r="K41" s="4"/>
      <c r="L41" s="4"/>
      <c r="M41" s="4"/>
      <c r="N41" s="4"/>
      <c r="O41" s="4"/>
      <c r="P41" s="4"/>
      <c r="Q41" s="4"/>
      <c r="R41" s="4"/>
      <c r="S41" s="4"/>
      <c r="T41" s="4"/>
      <c r="U41" s="4"/>
      <c r="V41" s="4"/>
      <c r="W41" s="4"/>
      <c r="X41" s="4"/>
      <c r="Y41" s="4"/>
      <c r="Z41" s="4"/>
      <c r="AA41" s="4"/>
      <c r="AB41" s="4"/>
      <c r="AC41" s="4"/>
      <c r="AD41" s="4"/>
      <c r="AE41" s="4"/>
      <c r="AF41" s="4"/>
      <c r="AG41" s="4"/>
      <c r="AH41" s="4"/>
      <c r="AI41" s="4"/>
      <c r="AJ41" s="4"/>
      <c r="AK41" s="4"/>
      <c r="AL41" s="4"/>
      <c r="AM41" s="4"/>
      <c r="AN41" s="4"/>
      <c r="AO41" s="4"/>
      <c r="AP41" s="4"/>
      <c r="AQ41" s="4"/>
      <c r="AR41" s="4"/>
      <c r="AS41" s="4"/>
      <c r="AT41" s="4"/>
      <c r="AU41" s="4"/>
      <c r="AV41" s="4"/>
      <c r="AW41" s="4"/>
      <c r="AX41" s="4"/>
      <c r="AY41" s="4"/>
      <c r="AZ41" s="4"/>
      <c r="BA41" s="4"/>
      <c r="BB41" s="4"/>
      <c r="BC41" s="4"/>
      <c r="BD41" s="4"/>
      <c r="BE41" s="4"/>
      <c r="BF41" s="4"/>
      <c r="BG41" s="4"/>
      <c r="BH41" s="4"/>
      <c r="BI41" s="4"/>
      <c r="BJ41" s="4"/>
      <c r="BK41" s="4"/>
      <c r="BL41" s="4"/>
      <c r="BM41" s="4"/>
      <c r="BN41" s="4"/>
      <c r="BO41" s="4"/>
      <c r="BP41" s="4"/>
      <c r="BQ41" s="4"/>
      <c r="BR41" s="4"/>
      <c r="BS41" s="4"/>
      <c r="BT41" s="4"/>
      <c r="BU41" s="4"/>
      <c r="BV41" s="4"/>
      <c r="BW41" s="4"/>
      <c r="BX41" s="4"/>
      <c r="BY41" s="4"/>
      <c r="BZ41" s="4"/>
      <c r="CA41" s="4"/>
      <c r="CB41" s="4"/>
      <c r="CC41" s="4"/>
      <c r="CD41" s="4"/>
      <c r="CE41" s="4"/>
      <c r="CF41" s="4"/>
      <c r="CG41" s="4"/>
      <c r="CH41" s="4"/>
      <c r="CI41" s="4"/>
      <c r="CJ41" s="4"/>
      <c r="CK41" s="4"/>
      <c r="CL41" s="4"/>
      <c r="CM41" s="4"/>
      <c r="CN41" s="4"/>
      <c r="CO41" s="4"/>
      <c r="CP41" s="4"/>
      <c r="CQ41" s="4"/>
      <c r="CR41" s="4"/>
      <c r="CS41" s="4"/>
      <c r="CT41" s="4"/>
      <c r="CU41" s="4"/>
      <c r="CV41" s="4"/>
      <c r="CW41" s="4"/>
      <c r="CX41" s="4"/>
      <c r="CY41" s="4"/>
    </row>
    <row r="42" spans="1:103" ht="15.75" x14ac:dyDescent="0.25">
      <c r="A42" s="35" t="s">
        <v>17</v>
      </c>
      <c r="B42" s="92">
        <v>58.452764165300515</v>
      </c>
      <c r="C42" s="92">
        <v>58.452764165300515</v>
      </c>
      <c r="D42" s="92"/>
      <c r="E42" s="92">
        <f t="shared" si="1"/>
        <v>0</v>
      </c>
      <c r="F42" s="92"/>
      <c r="G42" s="92">
        <v>2.6276990814307348</v>
      </c>
      <c r="H42" s="92">
        <v>2.6276990814307344</v>
      </c>
      <c r="I42" s="92"/>
      <c r="J42" s="92">
        <f t="shared" si="2"/>
        <v>0</v>
      </c>
    </row>
    <row r="43" spans="1:103" s="57" customFormat="1" ht="15.75" x14ac:dyDescent="0.25">
      <c r="A43" s="58" t="s">
        <v>88</v>
      </c>
      <c r="B43" s="93">
        <v>97.730952021833033</v>
      </c>
      <c r="C43" s="93">
        <v>97.730952021833033</v>
      </c>
      <c r="D43" s="93"/>
      <c r="E43" s="93">
        <f t="shared" si="1"/>
        <v>0</v>
      </c>
      <c r="F43" s="93"/>
      <c r="G43" s="93">
        <v>1.7075552927117361</v>
      </c>
      <c r="H43" s="93">
        <v>1.7075552927117359</v>
      </c>
      <c r="I43" s="93"/>
      <c r="J43" s="93">
        <f t="shared" si="2"/>
        <v>0</v>
      </c>
      <c r="K43" s="4"/>
      <c r="L43" s="4"/>
      <c r="M43" s="4"/>
      <c r="N43" s="4"/>
      <c r="O43" s="4"/>
      <c r="P43" s="4"/>
      <c r="Q43" s="4"/>
      <c r="R43" s="4"/>
      <c r="S43" s="4"/>
      <c r="T43" s="4"/>
      <c r="U43" s="4"/>
      <c r="V43" s="4"/>
      <c r="W43" s="4"/>
      <c r="X43" s="4"/>
      <c r="Y43" s="4"/>
      <c r="Z43" s="4"/>
      <c r="AA43" s="4"/>
      <c r="AB43" s="4"/>
      <c r="AC43" s="4"/>
      <c r="AD43" s="4"/>
      <c r="AE43" s="4"/>
      <c r="AF43" s="4"/>
      <c r="AG43" s="4"/>
      <c r="AH43" s="4"/>
      <c r="AI43" s="4"/>
      <c r="AJ43" s="4"/>
      <c r="AK43" s="4"/>
      <c r="AL43" s="4"/>
      <c r="AM43" s="4"/>
      <c r="AN43" s="4"/>
      <c r="AO43" s="4"/>
      <c r="AP43" s="4"/>
      <c r="AQ43" s="4"/>
      <c r="AR43" s="4"/>
      <c r="AS43" s="4"/>
      <c r="AT43" s="4"/>
      <c r="AU43" s="4"/>
      <c r="AV43" s="4"/>
      <c r="AW43" s="4"/>
      <c r="AX43" s="4"/>
      <c r="AY43" s="4"/>
      <c r="AZ43" s="4"/>
      <c r="BA43" s="4"/>
      <c r="BB43" s="4"/>
      <c r="BC43" s="4"/>
      <c r="BD43" s="4"/>
      <c r="BE43" s="4"/>
      <c r="BF43" s="4"/>
      <c r="BG43" s="4"/>
      <c r="BH43" s="4"/>
      <c r="BI43" s="4"/>
      <c r="BJ43" s="4"/>
      <c r="BK43" s="4"/>
      <c r="BL43" s="4"/>
      <c r="BM43" s="4"/>
      <c r="BN43" s="4"/>
      <c r="BO43" s="4"/>
      <c r="BP43" s="4"/>
      <c r="BQ43" s="4"/>
      <c r="BR43" s="4"/>
      <c r="BS43" s="4"/>
      <c r="BT43" s="4"/>
      <c r="BU43" s="4"/>
      <c r="BV43" s="4"/>
      <c r="BW43" s="4"/>
      <c r="BX43" s="4"/>
      <c r="BY43" s="4"/>
      <c r="BZ43" s="4"/>
      <c r="CA43" s="4"/>
      <c r="CB43" s="4"/>
      <c r="CC43" s="4"/>
      <c r="CD43" s="4"/>
      <c r="CE43" s="4"/>
      <c r="CF43" s="4"/>
      <c r="CG43" s="4"/>
      <c r="CH43" s="4"/>
      <c r="CI43" s="4"/>
      <c r="CJ43" s="4"/>
      <c r="CK43" s="4"/>
      <c r="CL43" s="4"/>
      <c r="CM43" s="4"/>
      <c r="CN43" s="4"/>
      <c r="CO43" s="4"/>
      <c r="CP43" s="4"/>
      <c r="CQ43" s="4"/>
      <c r="CR43" s="4"/>
      <c r="CS43" s="4"/>
      <c r="CT43" s="4"/>
      <c r="CU43" s="4"/>
      <c r="CV43" s="4"/>
      <c r="CW43" s="4"/>
      <c r="CX43" s="4"/>
      <c r="CY43" s="4"/>
    </row>
    <row r="44" spans="1:103" ht="15.75" x14ac:dyDescent="0.25">
      <c r="A44" s="35" t="s">
        <v>90</v>
      </c>
      <c r="B44" s="92">
        <v>135.54671882237798</v>
      </c>
      <c r="C44" s="92">
        <v>135.54671882237798</v>
      </c>
      <c r="D44" s="92"/>
      <c r="E44" s="92">
        <f t="shared" si="1"/>
        <v>0</v>
      </c>
      <c r="F44" s="92"/>
      <c r="G44" s="92">
        <v>0.91602200404632728</v>
      </c>
      <c r="H44" s="92">
        <v>0.91602200404632728</v>
      </c>
      <c r="I44" s="92"/>
      <c r="J44" s="92">
        <f t="shared" si="2"/>
        <v>0</v>
      </c>
    </row>
    <row r="45" spans="1:103" s="57" customFormat="1" ht="15.75" x14ac:dyDescent="0.25">
      <c r="A45" s="55" t="s">
        <v>250</v>
      </c>
      <c r="B45" s="94">
        <v>97.901715207726355</v>
      </c>
      <c r="C45" s="94">
        <v>97.070117496100622</v>
      </c>
      <c r="D45" s="94"/>
      <c r="E45" s="94">
        <f t="shared" si="1"/>
        <v>-0.84942098293300239</v>
      </c>
      <c r="F45" s="94"/>
      <c r="G45" s="94">
        <v>8.5313169557739279</v>
      </c>
      <c r="H45" s="94">
        <v>8.4588501594310621</v>
      </c>
      <c r="I45" s="94"/>
      <c r="J45" s="94">
        <f t="shared" si="2"/>
        <v>-7.2466796342865791E-2</v>
      </c>
      <c r="K45" s="4"/>
      <c r="L45" s="4"/>
      <c r="M45" s="4"/>
      <c r="N45" s="4"/>
      <c r="O45" s="4"/>
      <c r="P45" s="4"/>
      <c r="Q45" s="4"/>
      <c r="R45" s="4"/>
      <c r="S45" s="4"/>
      <c r="T45" s="4"/>
      <c r="U45" s="4"/>
      <c r="V45" s="4"/>
      <c r="W45" s="4"/>
      <c r="X45" s="4"/>
      <c r="Y45" s="4"/>
      <c r="Z45" s="4"/>
      <c r="AA45" s="4"/>
      <c r="AB45" s="4"/>
      <c r="AC45" s="4"/>
      <c r="AD45" s="4"/>
      <c r="AE45" s="4"/>
      <c r="AF45" s="4"/>
      <c r="AG45" s="4"/>
      <c r="AH45" s="4"/>
      <c r="AI45" s="4"/>
      <c r="AJ45" s="4"/>
      <c r="AK45" s="4"/>
      <c r="AL45" s="4"/>
      <c r="AM45" s="4"/>
      <c r="AN45" s="4"/>
      <c r="AO45" s="4"/>
      <c r="AP45" s="4"/>
      <c r="AQ45" s="4"/>
      <c r="AR45" s="4"/>
      <c r="AS45" s="4"/>
      <c r="AT45" s="4"/>
      <c r="AU45" s="4"/>
      <c r="AV45" s="4"/>
      <c r="AW45" s="4"/>
      <c r="AX45" s="4"/>
      <c r="AY45" s="4"/>
      <c r="AZ45" s="4"/>
      <c r="BA45" s="4"/>
      <c r="BB45" s="4"/>
      <c r="BC45" s="4"/>
      <c r="BD45" s="4"/>
      <c r="BE45" s="4"/>
      <c r="BF45" s="4"/>
      <c r="BG45" s="4"/>
      <c r="BH45" s="4"/>
      <c r="BI45" s="4"/>
      <c r="BJ45" s="4"/>
      <c r="BK45" s="4"/>
      <c r="BL45" s="4"/>
      <c r="BM45" s="4"/>
      <c r="BN45" s="4"/>
      <c r="BO45" s="4"/>
      <c r="BP45" s="4"/>
      <c r="BQ45" s="4"/>
      <c r="BR45" s="4"/>
      <c r="BS45" s="4"/>
      <c r="BT45" s="4"/>
      <c r="BU45" s="4"/>
      <c r="BV45" s="4"/>
      <c r="BW45" s="4"/>
      <c r="BX45" s="4"/>
      <c r="BY45" s="4"/>
      <c r="BZ45" s="4"/>
      <c r="CA45" s="4"/>
      <c r="CB45" s="4"/>
      <c r="CC45" s="4"/>
      <c r="CD45" s="4"/>
      <c r="CE45" s="4"/>
      <c r="CF45" s="4"/>
      <c r="CG45" s="4"/>
      <c r="CH45" s="4"/>
      <c r="CI45" s="4"/>
      <c r="CJ45" s="4"/>
      <c r="CK45" s="4"/>
      <c r="CL45" s="4"/>
      <c r="CM45" s="4"/>
      <c r="CN45" s="4"/>
      <c r="CO45" s="4"/>
      <c r="CP45" s="4"/>
      <c r="CQ45" s="4"/>
      <c r="CR45" s="4"/>
      <c r="CS45" s="4"/>
      <c r="CT45" s="4"/>
      <c r="CU45" s="4"/>
      <c r="CV45" s="4"/>
      <c r="CW45" s="4"/>
      <c r="CX45" s="4"/>
      <c r="CY45" s="4"/>
    </row>
    <row r="46" spans="1:103" ht="15.75" x14ac:dyDescent="0.25">
      <c r="A46" s="34" t="s">
        <v>145</v>
      </c>
      <c r="B46" s="92">
        <v>100.70882078158203</v>
      </c>
      <c r="C46" s="92">
        <v>99.653823494689746</v>
      </c>
      <c r="D46" s="92"/>
      <c r="E46" s="92">
        <f t="shared" si="1"/>
        <v>-1.0475718797069211</v>
      </c>
      <c r="F46" s="92"/>
      <c r="G46" s="92">
        <v>2.0841000880588241</v>
      </c>
      <c r="H46" s="92">
        <v>2.0622676415913728</v>
      </c>
      <c r="I46" s="92"/>
      <c r="J46" s="92">
        <f t="shared" si="2"/>
        <v>-2.1832446467451305E-2</v>
      </c>
    </row>
    <row r="47" spans="1:103" s="57" customFormat="1" ht="15.75" x14ac:dyDescent="0.25">
      <c r="A47" s="58" t="s">
        <v>163</v>
      </c>
      <c r="B47" s="93">
        <v>100.70882078158203</v>
      </c>
      <c r="C47" s="93">
        <v>99.653823494689746</v>
      </c>
      <c r="D47" s="93"/>
      <c r="E47" s="93">
        <f t="shared" si="1"/>
        <v>-1.0475718797069211</v>
      </c>
      <c r="F47" s="93"/>
      <c r="G47" s="93">
        <v>2.0841000880588241</v>
      </c>
      <c r="H47" s="93">
        <v>2.0622676415913728</v>
      </c>
      <c r="I47" s="93"/>
      <c r="J47" s="93">
        <f t="shared" si="2"/>
        <v>-2.1832446467451305E-2</v>
      </c>
      <c r="K47" s="4"/>
      <c r="L47" s="4"/>
      <c r="M47" s="4"/>
      <c r="N47" s="4"/>
      <c r="O47" s="4"/>
      <c r="P47" s="4"/>
      <c r="Q47" s="4"/>
      <c r="R47" s="4"/>
      <c r="S47" s="4"/>
      <c r="T47" s="4"/>
      <c r="U47" s="4"/>
      <c r="V47" s="4"/>
      <c r="W47" s="4"/>
      <c r="X47" s="4"/>
      <c r="Y47" s="4"/>
      <c r="Z47" s="4"/>
      <c r="AA47" s="4"/>
      <c r="AB47" s="4"/>
      <c r="AC47" s="4"/>
      <c r="AD47" s="4"/>
      <c r="AE47" s="4"/>
      <c r="AF47" s="4"/>
      <c r="AG47" s="4"/>
      <c r="AH47" s="4"/>
      <c r="AI47" s="4"/>
      <c r="AJ47" s="4"/>
      <c r="AK47" s="4"/>
      <c r="AL47" s="4"/>
      <c r="AM47" s="4"/>
      <c r="AN47" s="4"/>
      <c r="AO47" s="4"/>
      <c r="AP47" s="4"/>
      <c r="AQ47" s="4"/>
      <c r="AR47" s="4"/>
      <c r="AS47" s="4"/>
      <c r="AT47" s="4"/>
      <c r="AU47" s="4"/>
      <c r="AV47" s="4"/>
      <c r="AW47" s="4"/>
      <c r="AX47" s="4"/>
      <c r="AY47" s="4"/>
      <c r="AZ47" s="4"/>
      <c r="BA47" s="4"/>
      <c r="BB47" s="4"/>
      <c r="BC47" s="4"/>
      <c r="BD47" s="4"/>
      <c r="BE47" s="4"/>
      <c r="BF47" s="4"/>
      <c r="BG47" s="4"/>
      <c r="BH47" s="4"/>
      <c r="BI47" s="4"/>
      <c r="BJ47" s="4"/>
      <c r="BK47" s="4"/>
      <c r="BL47" s="4"/>
      <c r="BM47" s="4"/>
      <c r="BN47" s="4"/>
      <c r="BO47" s="4"/>
      <c r="BP47" s="4"/>
      <c r="BQ47" s="4"/>
      <c r="BR47" s="4"/>
      <c r="BS47" s="4"/>
      <c r="BT47" s="4"/>
      <c r="BU47" s="4"/>
      <c r="BV47" s="4"/>
      <c r="BW47" s="4"/>
      <c r="BX47" s="4"/>
      <c r="BY47" s="4"/>
      <c r="BZ47" s="4"/>
      <c r="CA47" s="4"/>
      <c r="CB47" s="4"/>
      <c r="CC47" s="4"/>
      <c r="CD47" s="4"/>
      <c r="CE47" s="4"/>
      <c r="CF47" s="4"/>
      <c r="CG47" s="4"/>
      <c r="CH47" s="4"/>
      <c r="CI47" s="4"/>
      <c r="CJ47" s="4"/>
      <c r="CK47" s="4"/>
      <c r="CL47" s="4"/>
      <c r="CM47" s="4"/>
      <c r="CN47" s="4"/>
      <c r="CO47" s="4"/>
      <c r="CP47" s="4"/>
      <c r="CQ47" s="4"/>
      <c r="CR47" s="4"/>
      <c r="CS47" s="4"/>
      <c r="CT47" s="4"/>
      <c r="CU47" s="4"/>
      <c r="CV47" s="4"/>
      <c r="CW47" s="4"/>
      <c r="CX47" s="4"/>
      <c r="CY47" s="4"/>
    </row>
    <row r="48" spans="1:103" ht="15.75" x14ac:dyDescent="0.25">
      <c r="A48" s="34" t="s">
        <v>92</v>
      </c>
      <c r="B48" s="92">
        <v>91.265656087093419</v>
      </c>
      <c r="C48" s="92">
        <v>91.265656087093419</v>
      </c>
      <c r="D48" s="92"/>
      <c r="E48" s="92">
        <f t="shared" si="1"/>
        <v>0</v>
      </c>
      <c r="F48" s="92"/>
      <c r="G48" s="92">
        <v>0.28530152948557058</v>
      </c>
      <c r="H48" s="92">
        <v>0.28530152948557053</v>
      </c>
      <c r="I48" s="92"/>
      <c r="J48" s="92">
        <f t="shared" si="2"/>
        <v>0</v>
      </c>
    </row>
    <row r="49" spans="1:103" s="57" customFormat="1" ht="15.75" x14ac:dyDescent="0.25">
      <c r="A49" s="58" t="s">
        <v>93</v>
      </c>
      <c r="B49" s="93">
        <v>91.265656087093419</v>
      </c>
      <c r="C49" s="93">
        <v>91.265656087093419</v>
      </c>
      <c r="D49" s="93"/>
      <c r="E49" s="93">
        <f t="shared" si="1"/>
        <v>0</v>
      </c>
      <c r="F49" s="93"/>
      <c r="G49" s="93">
        <v>0.28530152948557058</v>
      </c>
      <c r="H49" s="93">
        <v>0.28530152948557053</v>
      </c>
      <c r="I49" s="93"/>
      <c r="J49" s="93">
        <f t="shared" si="2"/>
        <v>0</v>
      </c>
      <c r="K49" s="4"/>
      <c r="L49" s="4"/>
      <c r="M49" s="4"/>
      <c r="N49" s="4"/>
      <c r="O49" s="4"/>
      <c r="P49" s="4"/>
      <c r="Q49" s="4"/>
      <c r="R49" s="4"/>
      <c r="S49" s="4"/>
      <c r="T49" s="4"/>
      <c r="U49" s="4"/>
      <c r="V49" s="4"/>
      <c r="W49" s="4"/>
      <c r="X49" s="4"/>
      <c r="Y49" s="4"/>
      <c r="Z49" s="4"/>
      <c r="AA49" s="4"/>
      <c r="AB49" s="4"/>
      <c r="AC49" s="4"/>
      <c r="AD49" s="4"/>
      <c r="AE49" s="4"/>
      <c r="AF49" s="4"/>
      <c r="AG49" s="4"/>
      <c r="AH49" s="4"/>
      <c r="AI49" s="4"/>
      <c r="AJ49" s="4"/>
      <c r="AK49" s="4"/>
      <c r="AL49" s="4"/>
      <c r="AM49" s="4"/>
      <c r="AN49" s="4"/>
      <c r="AO49" s="4"/>
      <c r="AP49" s="4"/>
      <c r="AQ49" s="4"/>
      <c r="AR49" s="4"/>
      <c r="AS49" s="4"/>
      <c r="AT49" s="4"/>
      <c r="AU49" s="4"/>
      <c r="AV49" s="4"/>
      <c r="AW49" s="4"/>
      <c r="AX49" s="4"/>
      <c r="AY49" s="4"/>
      <c r="AZ49" s="4"/>
      <c r="BA49" s="4"/>
      <c r="BB49" s="4"/>
      <c r="BC49" s="4"/>
      <c r="BD49" s="4"/>
      <c r="BE49" s="4"/>
      <c r="BF49" s="4"/>
      <c r="BG49" s="4"/>
      <c r="BH49" s="4"/>
      <c r="BI49" s="4"/>
      <c r="BJ49" s="4"/>
      <c r="BK49" s="4"/>
      <c r="BL49" s="4"/>
      <c r="BM49" s="4"/>
      <c r="BN49" s="4"/>
      <c r="BO49" s="4"/>
      <c r="BP49" s="4"/>
      <c r="BQ49" s="4"/>
      <c r="BR49" s="4"/>
      <c r="BS49" s="4"/>
      <c r="BT49" s="4"/>
      <c r="BU49" s="4"/>
      <c r="BV49" s="4"/>
      <c r="BW49" s="4"/>
      <c r="BX49" s="4"/>
      <c r="BY49" s="4"/>
      <c r="BZ49" s="4"/>
      <c r="CA49" s="4"/>
      <c r="CB49" s="4"/>
      <c r="CC49" s="4"/>
      <c r="CD49" s="4"/>
      <c r="CE49" s="4"/>
      <c r="CF49" s="4"/>
      <c r="CG49" s="4"/>
      <c r="CH49" s="4"/>
      <c r="CI49" s="4"/>
      <c r="CJ49" s="4"/>
      <c r="CK49" s="4"/>
      <c r="CL49" s="4"/>
      <c r="CM49" s="4"/>
      <c r="CN49" s="4"/>
      <c r="CO49" s="4"/>
      <c r="CP49" s="4"/>
      <c r="CQ49" s="4"/>
      <c r="CR49" s="4"/>
      <c r="CS49" s="4"/>
      <c r="CT49" s="4"/>
      <c r="CU49" s="4"/>
      <c r="CV49" s="4"/>
      <c r="CW49" s="4"/>
      <c r="CX49" s="4"/>
      <c r="CY49" s="4"/>
    </row>
    <row r="50" spans="1:103" ht="15.75" x14ac:dyDescent="0.25">
      <c r="A50" s="34" t="s">
        <v>94</v>
      </c>
      <c r="B50" s="92">
        <v>85.979248542159496</v>
      </c>
      <c r="C50" s="92">
        <v>84.468718410479269</v>
      </c>
      <c r="D50" s="92"/>
      <c r="E50" s="92">
        <f t="shared" si="1"/>
        <v>-1.7568543076292964</v>
      </c>
      <c r="F50" s="92"/>
      <c r="G50" s="92">
        <v>2.117628330215136</v>
      </c>
      <c r="H50" s="92">
        <v>2.080424685676173</v>
      </c>
      <c r="I50" s="92"/>
      <c r="J50" s="92">
        <f t="shared" si="2"/>
        <v>-3.7203644538962966E-2</v>
      </c>
    </row>
    <row r="51" spans="1:103" s="57" customFormat="1" ht="15.75" x14ac:dyDescent="0.25">
      <c r="A51" s="58" t="s">
        <v>164</v>
      </c>
      <c r="B51" s="93">
        <v>85.215568466757489</v>
      </c>
      <c r="C51" s="93">
        <v>83.67501548362749</v>
      </c>
      <c r="D51" s="93"/>
      <c r="E51" s="93">
        <f t="shared" si="1"/>
        <v>-1.8078304362083353</v>
      </c>
      <c r="F51" s="93"/>
      <c r="G51" s="93">
        <v>1.8908913733501744</v>
      </c>
      <c r="H51" s="93">
        <v>1.8567072635871118</v>
      </c>
      <c r="I51" s="93"/>
      <c r="J51" s="93">
        <f t="shared" si="2"/>
        <v>-3.4184109763062631E-2</v>
      </c>
      <c r="K51" s="4"/>
      <c r="L51" s="4"/>
      <c r="M51" s="4"/>
      <c r="N51" s="4"/>
      <c r="O51" s="4"/>
      <c r="P51" s="4"/>
      <c r="Q51" s="4"/>
      <c r="R51" s="4"/>
      <c r="S51" s="4"/>
      <c r="T51" s="4"/>
      <c r="U51" s="4"/>
      <c r="V51" s="4"/>
      <c r="W51" s="4"/>
      <c r="X51" s="4"/>
      <c r="Y51" s="4"/>
      <c r="Z51" s="4"/>
      <c r="AA51" s="4"/>
      <c r="AB51" s="4"/>
      <c r="AC51" s="4"/>
      <c r="AD51" s="4"/>
      <c r="AE51" s="4"/>
      <c r="AF51" s="4"/>
      <c r="AG51" s="4"/>
      <c r="AH51" s="4"/>
      <c r="AI51" s="4"/>
      <c r="AJ51" s="4"/>
      <c r="AK51" s="4"/>
      <c r="AL51" s="4"/>
      <c r="AM51" s="4"/>
      <c r="AN51" s="4"/>
      <c r="AO51" s="4"/>
      <c r="AP51" s="4"/>
      <c r="AQ51" s="4"/>
      <c r="AR51" s="4"/>
      <c r="AS51" s="4"/>
      <c r="AT51" s="4"/>
      <c r="AU51" s="4"/>
      <c r="AV51" s="4"/>
      <c r="AW51" s="4"/>
      <c r="AX51" s="4"/>
      <c r="AY51" s="4"/>
      <c r="AZ51" s="4"/>
      <c r="BA51" s="4"/>
      <c r="BB51" s="4"/>
      <c r="BC51" s="4"/>
      <c r="BD51" s="4"/>
      <c r="BE51" s="4"/>
      <c r="BF51" s="4"/>
      <c r="BG51" s="4"/>
      <c r="BH51" s="4"/>
      <c r="BI51" s="4"/>
      <c r="BJ51" s="4"/>
      <c r="BK51" s="4"/>
      <c r="BL51" s="4"/>
      <c r="BM51" s="4"/>
      <c r="BN51" s="4"/>
      <c r="BO51" s="4"/>
      <c r="BP51" s="4"/>
      <c r="BQ51" s="4"/>
      <c r="BR51" s="4"/>
      <c r="BS51" s="4"/>
      <c r="BT51" s="4"/>
      <c r="BU51" s="4"/>
      <c r="BV51" s="4"/>
      <c r="BW51" s="4"/>
      <c r="BX51" s="4"/>
      <c r="BY51" s="4"/>
      <c r="BZ51" s="4"/>
      <c r="CA51" s="4"/>
      <c r="CB51" s="4"/>
      <c r="CC51" s="4"/>
      <c r="CD51" s="4"/>
      <c r="CE51" s="4"/>
      <c r="CF51" s="4"/>
      <c r="CG51" s="4"/>
      <c r="CH51" s="4"/>
      <c r="CI51" s="4"/>
      <c r="CJ51" s="4"/>
      <c r="CK51" s="4"/>
      <c r="CL51" s="4"/>
      <c r="CM51" s="4"/>
      <c r="CN51" s="4"/>
      <c r="CO51" s="4"/>
      <c r="CP51" s="4"/>
      <c r="CQ51" s="4"/>
      <c r="CR51" s="4"/>
      <c r="CS51" s="4"/>
      <c r="CT51" s="4"/>
      <c r="CU51" s="4"/>
      <c r="CV51" s="4"/>
      <c r="CW51" s="4"/>
      <c r="CX51" s="4"/>
      <c r="CY51" s="4"/>
    </row>
    <row r="52" spans="1:103" ht="15.75" x14ac:dyDescent="0.25">
      <c r="A52" s="35" t="s">
        <v>97</v>
      </c>
      <c r="B52" s="92">
        <v>92.924137742426325</v>
      </c>
      <c r="C52" s="92">
        <v>91.686634737563395</v>
      </c>
      <c r="D52" s="92"/>
      <c r="E52" s="92">
        <f t="shared" si="1"/>
        <v>-1.3317347192320805</v>
      </c>
      <c r="F52" s="92"/>
      <c r="G52" s="92">
        <v>0.22673695686496184</v>
      </c>
      <c r="H52" s="92">
        <v>0.22371742208906087</v>
      </c>
      <c r="I52" s="92"/>
      <c r="J52" s="92">
        <f t="shared" si="2"/>
        <v>-3.0195347759009727E-3</v>
      </c>
    </row>
    <row r="53" spans="1:103" s="57" customFormat="1" ht="15.75" x14ac:dyDescent="0.25">
      <c r="A53" s="61" t="s">
        <v>144</v>
      </c>
      <c r="B53" s="93">
        <v>95.267535574324484</v>
      </c>
      <c r="C53" s="93">
        <v>94.910174652603857</v>
      </c>
      <c r="D53" s="93"/>
      <c r="E53" s="93">
        <f t="shared" si="1"/>
        <v>-0.37511301154822263</v>
      </c>
      <c r="F53" s="93"/>
      <c r="G53" s="93">
        <v>0.8453018498167969</v>
      </c>
      <c r="H53" s="93">
        <v>0.8421310125912761</v>
      </c>
      <c r="I53" s="93"/>
      <c r="J53" s="93">
        <f t="shared" si="2"/>
        <v>-3.1708372255208062E-3</v>
      </c>
      <c r="K53" s="4"/>
      <c r="L53" s="4"/>
      <c r="M53" s="4"/>
      <c r="N53" s="4"/>
      <c r="O53" s="4"/>
      <c r="P53" s="4"/>
      <c r="Q53" s="4"/>
      <c r="R53" s="4"/>
      <c r="S53" s="4"/>
      <c r="T53" s="4"/>
      <c r="U53" s="4"/>
      <c r="V53" s="4"/>
      <c r="W53" s="4"/>
      <c r="X53" s="4"/>
      <c r="Y53" s="4"/>
      <c r="Z53" s="4"/>
      <c r="AA53" s="4"/>
      <c r="AB53" s="4"/>
      <c r="AC53" s="4"/>
      <c r="AD53" s="4"/>
      <c r="AE53" s="4"/>
      <c r="AF53" s="4"/>
      <c r="AG53" s="4"/>
      <c r="AH53" s="4"/>
      <c r="AI53" s="4"/>
      <c r="AJ53" s="4"/>
      <c r="AK53" s="4"/>
      <c r="AL53" s="4"/>
      <c r="AM53" s="4"/>
      <c r="AN53" s="4"/>
      <c r="AO53" s="4"/>
      <c r="AP53" s="4"/>
      <c r="AQ53" s="4"/>
      <c r="AR53" s="4"/>
      <c r="AS53" s="4"/>
      <c r="AT53" s="4"/>
      <c r="AU53" s="4"/>
      <c r="AV53" s="4"/>
      <c r="AW53" s="4"/>
      <c r="AX53" s="4"/>
      <c r="AY53" s="4"/>
      <c r="AZ53" s="4"/>
      <c r="BA53" s="4"/>
      <c r="BB53" s="4"/>
      <c r="BC53" s="4"/>
      <c r="BD53" s="4"/>
      <c r="BE53" s="4"/>
      <c r="BF53" s="4"/>
      <c r="BG53" s="4"/>
      <c r="BH53" s="4"/>
      <c r="BI53" s="4"/>
      <c r="BJ53" s="4"/>
      <c r="BK53" s="4"/>
      <c r="BL53" s="4"/>
      <c r="BM53" s="4"/>
      <c r="BN53" s="4"/>
      <c r="BO53" s="4"/>
      <c r="BP53" s="4"/>
      <c r="BQ53" s="4"/>
      <c r="BR53" s="4"/>
      <c r="BS53" s="4"/>
      <c r="BT53" s="4"/>
      <c r="BU53" s="4"/>
      <c r="BV53" s="4"/>
      <c r="BW53" s="4"/>
      <c r="BX53" s="4"/>
      <c r="BY53" s="4"/>
      <c r="BZ53" s="4"/>
      <c r="CA53" s="4"/>
      <c r="CB53" s="4"/>
      <c r="CC53" s="4"/>
      <c r="CD53" s="4"/>
      <c r="CE53" s="4"/>
      <c r="CF53" s="4"/>
      <c r="CG53" s="4"/>
      <c r="CH53" s="4"/>
      <c r="CI53" s="4"/>
      <c r="CJ53" s="4"/>
      <c r="CK53" s="4"/>
      <c r="CL53" s="4"/>
      <c r="CM53" s="4"/>
      <c r="CN53" s="4"/>
      <c r="CO53" s="4"/>
      <c r="CP53" s="4"/>
      <c r="CQ53" s="4"/>
      <c r="CR53" s="4"/>
      <c r="CS53" s="4"/>
      <c r="CT53" s="4"/>
      <c r="CU53" s="4"/>
      <c r="CV53" s="4"/>
      <c r="CW53" s="4"/>
      <c r="CX53" s="4"/>
      <c r="CY53" s="4"/>
    </row>
    <row r="54" spans="1:103" ht="15.75" x14ac:dyDescent="0.25">
      <c r="A54" s="35" t="s">
        <v>165</v>
      </c>
      <c r="B54" s="92">
        <v>95.267535574324484</v>
      </c>
      <c r="C54" s="92">
        <v>94.910174652603857</v>
      </c>
      <c r="D54" s="92"/>
      <c r="E54" s="92">
        <f t="shared" si="1"/>
        <v>-0.37511301154822263</v>
      </c>
      <c r="F54" s="92"/>
      <c r="G54" s="92">
        <v>0.8453018498167969</v>
      </c>
      <c r="H54" s="92">
        <v>0.8421310125912761</v>
      </c>
      <c r="I54" s="92"/>
      <c r="J54" s="92">
        <f t="shared" si="2"/>
        <v>-3.1708372255208062E-3</v>
      </c>
    </row>
    <row r="55" spans="1:103" s="57" customFormat="1" ht="15.75" x14ac:dyDescent="0.25">
      <c r="A55" s="61" t="s">
        <v>143</v>
      </c>
      <c r="B55" s="93">
        <v>91.06946522660327</v>
      </c>
      <c r="C55" s="93">
        <v>89.987158095715316</v>
      </c>
      <c r="D55" s="93"/>
      <c r="E55" s="93">
        <f t="shared" si="1"/>
        <v>-1.1884412939012101</v>
      </c>
      <c r="F55" s="93"/>
      <c r="G55" s="93">
        <v>0.5050968872341608</v>
      </c>
      <c r="H55" s="93">
        <v>0.49909410725206027</v>
      </c>
      <c r="I55" s="93"/>
      <c r="J55" s="93">
        <f t="shared" si="2"/>
        <v>-6.0027799821005257E-3</v>
      </c>
      <c r="K55" s="4"/>
      <c r="L55" s="4"/>
      <c r="M55" s="4"/>
      <c r="N55" s="4"/>
      <c r="O55" s="4"/>
      <c r="P55" s="4"/>
      <c r="Q55" s="4"/>
      <c r="R55" s="4"/>
      <c r="S55" s="4"/>
      <c r="T55" s="4"/>
      <c r="U55" s="4"/>
      <c r="V55" s="4"/>
      <c r="W55" s="4"/>
      <c r="X55" s="4"/>
      <c r="Y55" s="4"/>
      <c r="Z55" s="4"/>
      <c r="AA55" s="4"/>
      <c r="AB55" s="4"/>
      <c r="AC55" s="4"/>
      <c r="AD55" s="4"/>
      <c r="AE55" s="4"/>
      <c r="AF55" s="4"/>
      <c r="AG55" s="4"/>
      <c r="AH55" s="4"/>
      <c r="AI55" s="4"/>
      <c r="AJ55" s="4"/>
      <c r="AK55" s="4"/>
      <c r="AL55" s="4"/>
      <c r="AM55" s="4"/>
      <c r="AN55" s="4"/>
      <c r="AO55" s="4"/>
      <c r="AP55" s="4"/>
      <c r="AQ55" s="4"/>
      <c r="AR55" s="4"/>
      <c r="AS55" s="4"/>
      <c r="AT55" s="4"/>
      <c r="AU55" s="4"/>
      <c r="AV55" s="4"/>
      <c r="AW55" s="4"/>
      <c r="AX55" s="4"/>
      <c r="AY55" s="4"/>
      <c r="AZ55" s="4"/>
      <c r="BA55" s="4"/>
      <c r="BB55" s="4"/>
      <c r="BC55" s="4"/>
      <c r="BD55" s="4"/>
      <c r="BE55" s="4"/>
      <c r="BF55" s="4"/>
      <c r="BG55" s="4"/>
      <c r="BH55" s="4"/>
      <c r="BI55" s="4"/>
      <c r="BJ55" s="4"/>
      <c r="BK55" s="4"/>
      <c r="BL55" s="4"/>
      <c r="BM55" s="4"/>
      <c r="BN55" s="4"/>
      <c r="BO55" s="4"/>
      <c r="BP55" s="4"/>
      <c r="BQ55" s="4"/>
      <c r="BR55" s="4"/>
      <c r="BS55" s="4"/>
      <c r="BT55" s="4"/>
      <c r="BU55" s="4"/>
      <c r="BV55" s="4"/>
      <c r="BW55" s="4"/>
      <c r="BX55" s="4"/>
      <c r="BY55" s="4"/>
      <c r="BZ55" s="4"/>
      <c r="CA55" s="4"/>
      <c r="CB55" s="4"/>
      <c r="CC55" s="4"/>
      <c r="CD55" s="4"/>
      <c r="CE55" s="4"/>
      <c r="CF55" s="4"/>
      <c r="CG55" s="4"/>
      <c r="CH55" s="4"/>
      <c r="CI55" s="4"/>
      <c r="CJ55" s="4"/>
      <c r="CK55" s="4"/>
      <c r="CL55" s="4"/>
      <c r="CM55" s="4"/>
      <c r="CN55" s="4"/>
      <c r="CO55" s="4"/>
      <c r="CP55" s="4"/>
      <c r="CQ55" s="4"/>
      <c r="CR55" s="4"/>
      <c r="CS55" s="4"/>
      <c r="CT55" s="4"/>
      <c r="CU55" s="4"/>
      <c r="CV55" s="4"/>
      <c r="CW55" s="4"/>
      <c r="CX55" s="4"/>
      <c r="CY55" s="4"/>
    </row>
    <row r="56" spans="1:103" ht="15.75" x14ac:dyDescent="0.25">
      <c r="A56" s="35" t="s">
        <v>166</v>
      </c>
      <c r="B56" s="92">
        <v>91.06946522660327</v>
      </c>
      <c r="C56" s="92">
        <v>89.987158095715316</v>
      </c>
      <c r="D56" s="92"/>
      <c r="E56" s="92">
        <f t="shared" si="1"/>
        <v>-1.1884412939012101</v>
      </c>
      <c r="F56" s="92"/>
      <c r="G56" s="92">
        <v>0.5050968872341608</v>
      </c>
      <c r="H56" s="92">
        <v>0.49909410725206027</v>
      </c>
      <c r="I56" s="92"/>
      <c r="J56" s="92">
        <f t="shared" si="2"/>
        <v>-6.0027799821005257E-3</v>
      </c>
    </row>
    <row r="57" spans="1:103" s="57" customFormat="1" ht="15.75" x14ac:dyDescent="0.25">
      <c r="A57" s="61" t="s">
        <v>142</v>
      </c>
      <c r="B57" s="93">
        <v>110.98500717526198</v>
      </c>
      <c r="C57" s="93">
        <v>110.80962018478563</v>
      </c>
      <c r="D57" s="93"/>
      <c r="E57" s="93">
        <f t="shared" si="1"/>
        <v>-0.15802764259805757</v>
      </c>
      <c r="F57" s="93"/>
      <c r="G57" s="93">
        <v>2.6938882709634382</v>
      </c>
      <c r="H57" s="93">
        <v>2.6896311828346087</v>
      </c>
      <c r="I57" s="93"/>
      <c r="J57" s="93">
        <f t="shared" si="2"/>
        <v>-4.2570881288295226E-3</v>
      </c>
      <c r="K57" s="4"/>
      <c r="L57" s="4"/>
      <c r="M57" s="4"/>
      <c r="N57" s="4"/>
      <c r="O57" s="4"/>
      <c r="P57" s="4"/>
      <c r="Q57" s="4"/>
      <c r="R57" s="4"/>
      <c r="S57" s="4"/>
      <c r="T57" s="4"/>
      <c r="U57" s="4"/>
      <c r="V57" s="4"/>
      <c r="W57" s="4"/>
      <c r="X57" s="4"/>
      <c r="Y57" s="4"/>
      <c r="Z57" s="4"/>
      <c r="AA57" s="4"/>
      <c r="AB57" s="4"/>
      <c r="AC57" s="4"/>
      <c r="AD57" s="4"/>
      <c r="AE57" s="4"/>
      <c r="AF57" s="4"/>
      <c r="AG57" s="4"/>
      <c r="AH57" s="4"/>
      <c r="AI57" s="4"/>
      <c r="AJ57" s="4"/>
      <c r="AK57" s="4"/>
      <c r="AL57" s="4"/>
      <c r="AM57" s="4"/>
      <c r="AN57" s="4"/>
      <c r="AO57" s="4"/>
      <c r="AP57" s="4"/>
      <c r="AQ57" s="4"/>
      <c r="AR57" s="4"/>
      <c r="AS57" s="4"/>
      <c r="AT57" s="4"/>
      <c r="AU57" s="4"/>
      <c r="AV57" s="4"/>
      <c r="AW57" s="4"/>
      <c r="AX57" s="4"/>
      <c r="AY57" s="4"/>
      <c r="AZ57" s="4"/>
      <c r="BA57" s="4"/>
      <c r="BB57" s="4"/>
      <c r="BC57" s="4"/>
      <c r="BD57" s="4"/>
      <c r="BE57" s="4"/>
      <c r="BF57" s="4"/>
      <c r="BG57" s="4"/>
      <c r="BH57" s="4"/>
      <c r="BI57" s="4"/>
      <c r="BJ57" s="4"/>
      <c r="BK57" s="4"/>
      <c r="BL57" s="4"/>
      <c r="BM57" s="4"/>
      <c r="BN57" s="4"/>
      <c r="BO57" s="4"/>
      <c r="BP57" s="4"/>
      <c r="BQ57" s="4"/>
      <c r="BR57" s="4"/>
      <c r="BS57" s="4"/>
      <c r="BT57" s="4"/>
      <c r="BU57" s="4"/>
      <c r="BV57" s="4"/>
      <c r="BW57" s="4"/>
      <c r="BX57" s="4"/>
      <c r="BY57" s="4"/>
      <c r="BZ57" s="4"/>
      <c r="CA57" s="4"/>
      <c r="CB57" s="4"/>
      <c r="CC57" s="4"/>
      <c r="CD57" s="4"/>
      <c r="CE57" s="4"/>
      <c r="CF57" s="4"/>
      <c r="CG57" s="4"/>
      <c r="CH57" s="4"/>
      <c r="CI57" s="4"/>
      <c r="CJ57" s="4"/>
      <c r="CK57" s="4"/>
      <c r="CL57" s="4"/>
      <c r="CM57" s="4"/>
      <c r="CN57" s="4"/>
      <c r="CO57" s="4"/>
      <c r="CP57" s="4"/>
      <c r="CQ57" s="4"/>
      <c r="CR57" s="4"/>
      <c r="CS57" s="4"/>
      <c r="CT57" s="4"/>
      <c r="CU57" s="4"/>
      <c r="CV57" s="4"/>
      <c r="CW57" s="4"/>
      <c r="CX57" s="4"/>
      <c r="CY57" s="4"/>
    </row>
    <row r="58" spans="1:103" ht="15.75" x14ac:dyDescent="0.25">
      <c r="A58" s="35" t="s">
        <v>99</v>
      </c>
      <c r="B58" s="92">
        <v>98.344931405043795</v>
      </c>
      <c r="C58" s="92">
        <v>98.097540414372531</v>
      </c>
      <c r="D58" s="92"/>
      <c r="E58" s="92">
        <f t="shared" si="1"/>
        <v>-0.25155438835211541</v>
      </c>
      <c r="F58" s="92"/>
      <c r="G58" s="92">
        <v>1.6923132038030748</v>
      </c>
      <c r="H58" s="92">
        <v>1.6880561156742455</v>
      </c>
      <c r="I58" s="92"/>
      <c r="J58" s="92">
        <f t="shared" si="2"/>
        <v>-4.2570881288293005E-3</v>
      </c>
    </row>
    <row r="59" spans="1:103" s="57" customFormat="1" ht="15.75" x14ac:dyDescent="0.25">
      <c r="A59" s="58" t="s">
        <v>167</v>
      </c>
      <c r="B59" s="93">
        <v>141.77364173348306</v>
      </c>
      <c r="C59" s="93">
        <v>141.77364173348306</v>
      </c>
      <c r="D59" s="93"/>
      <c r="E59" s="93">
        <f t="shared" si="1"/>
        <v>0</v>
      </c>
      <c r="F59" s="93"/>
      <c r="G59" s="93">
        <v>1.0015750671603636</v>
      </c>
      <c r="H59" s="93">
        <v>1.0015750671603634</v>
      </c>
      <c r="I59" s="93"/>
      <c r="J59" s="93">
        <f t="shared" si="2"/>
        <v>0</v>
      </c>
      <c r="K59" s="4"/>
      <c r="L59" s="4"/>
      <c r="M59" s="4"/>
      <c r="N59" s="4"/>
      <c r="O59" s="4"/>
      <c r="P59" s="4"/>
      <c r="Q59" s="4"/>
      <c r="R59" s="4"/>
      <c r="S59" s="4"/>
      <c r="T59" s="4"/>
      <c r="U59" s="4"/>
      <c r="V59" s="4"/>
      <c r="W59" s="4"/>
      <c r="X59" s="4"/>
      <c r="Y59" s="4"/>
      <c r="Z59" s="4"/>
      <c r="AA59" s="4"/>
      <c r="AB59" s="4"/>
      <c r="AC59" s="4"/>
      <c r="AD59" s="4"/>
      <c r="AE59" s="4"/>
      <c r="AF59" s="4"/>
      <c r="AG59" s="4"/>
      <c r="AH59" s="4"/>
      <c r="AI59" s="4"/>
      <c r="AJ59" s="4"/>
      <c r="AK59" s="4"/>
      <c r="AL59" s="4"/>
      <c r="AM59" s="4"/>
      <c r="AN59" s="4"/>
      <c r="AO59" s="4"/>
      <c r="AP59" s="4"/>
      <c r="AQ59" s="4"/>
      <c r="AR59" s="4"/>
      <c r="AS59" s="4"/>
      <c r="AT59" s="4"/>
      <c r="AU59" s="4"/>
      <c r="AV59" s="4"/>
      <c r="AW59" s="4"/>
      <c r="AX59" s="4"/>
      <c r="AY59" s="4"/>
      <c r="AZ59" s="4"/>
      <c r="BA59" s="4"/>
      <c r="BB59" s="4"/>
      <c r="BC59" s="4"/>
      <c r="BD59" s="4"/>
      <c r="BE59" s="4"/>
      <c r="BF59" s="4"/>
      <c r="BG59" s="4"/>
      <c r="BH59" s="4"/>
      <c r="BI59" s="4"/>
      <c r="BJ59" s="4"/>
      <c r="BK59" s="4"/>
      <c r="BL59" s="4"/>
      <c r="BM59" s="4"/>
      <c r="BN59" s="4"/>
      <c r="BO59" s="4"/>
      <c r="BP59" s="4"/>
      <c r="BQ59" s="4"/>
      <c r="BR59" s="4"/>
      <c r="BS59" s="4"/>
      <c r="BT59" s="4"/>
      <c r="BU59" s="4"/>
      <c r="BV59" s="4"/>
      <c r="BW59" s="4"/>
      <c r="BX59" s="4"/>
      <c r="BY59" s="4"/>
      <c r="BZ59" s="4"/>
      <c r="CA59" s="4"/>
      <c r="CB59" s="4"/>
      <c r="CC59" s="4"/>
      <c r="CD59" s="4"/>
      <c r="CE59" s="4"/>
      <c r="CF59" s="4"/>
      <c r="CG59" s="4"/>
      <c r="CH59" s="4"/>
      <c r="CI59" s="4"/>
      <c r="CJ59" s="4"/>
      <c r="CK59" s="4"/>
      <c r="CL59" s="4"/>
      <c r="CM59" s="4"/>
      <c r="CN59" s="4"/>
      <c r="CO59" s="4"/>
      <c r="CP59" s="4"/>
      <c r="CQ59" s="4"/>
      <c r="CR59" s="4"/>
      <c r="CS59" s="4"/>
      <c r="CT59" s="4"/>
      <c r="CU59" s="4"/>
      <c r="CV59" s="4"/>
      <c r="CW59" s="4"/>
      <c r="CX59" s="4"/>
      <c r="CY59" s="4"/>
    </row>
    <row r="60" spans="1:103" ht="15.75" x14ac:dyDescent="0.25">
      <c r="A60" s="33" t="s">
        <v>2</v>
      </c>
      <c r="B60" s="95">
        <v>126.16414411009382</v>
      </c>
      <c r="C60" s="95">
        <v>126.55944788558271</v>
      </c>
      <c r="D60" s="95"/>
      <c r="E60" s="95">
        <f t="shared" si="1"/>
        <v>0.31332497697915684</v>
      </c>
      <c r="F60" s="95"/>
      <c r="G60" s="95">
        <v>6.8377542971378205</v>
      </c>
      <c r="H60" s="95">
        <v>6.8591786892152173</v>
      </c>
      <c r="I60" s="95"/>
      <c r="J60" s="95">
        <f t="shared" si="2"/>
        <v>2.1424392077396881E-2</v>
      </c>
    </row>
    <row r="61" spans="1:103" s="57" customFormat="1" ht="15.75" x14ac:dyDescent="0.25">
      <c r="A61" s="61" t="s">
        <v>141</v>
      </c>
      <c r="B61" s="93">
        <v>104.41286498632851</v>
      </c>
      <c r="C61" s="93">
        <v>104.49562799830224</v>
      </c>
      <c r="D61" s="93"/>
      <c r="E61" s="93">
        <f t="shared" si="1"/>
        <v>7.9265148010798647E-2</v>
      </c>
      <c r="F61" s="93"/>
      <c r="G61" s="93">
        <v>3.3363207790609546</v>
      </c>
      <c r="H61" s="93">
        <v>3.338965318664592</v>
      </c>
      <c r="I61" s="93"/>
      <c r="J61" s="93">
        <f t="shared" si="2"/>
        <v>2.6445396036374191E-3</v>
      </c>
      <c r="K61" s="4"/>
      <c r="L61" s="4"/>
      <c r="M61" s="4"/>
      <c r="N61" s="4"/>
      <c r="O61" s="4"/>
      <c r="P61" s="4"/>
      <c r="Q61" s="4"/>
      <c r="R61" s="4"/>
      <c r="S61" s="4"/>
      <c r="T61" s="4"/>
      <c r="U61" s="4"/>
      <c r="V61" s="4"/>
      <c r="W61" s="4"/>
      <c r="X61" s="4"/>
      <c r="Y61" s="4"/>
      <c r="Z61" s="4"/>
      <c r="AA61" s="4"/>
      <c r="AB61" s="4"/>
      <c r="AC61" s="4"/>
      <c r="AD61" s="4"/>
      <c r="AE61" s="4"/>
      <c r="AF61" s="4"/>
      <c r="AG61" s="4"/>
      <c r="AH61" s="4"/>
      <c r="AI61" s="4"/>
      <c r="AJ61" s="4"/>
      <c r="AK61" s="4"/>
      <c r="AL61" s="4"/>
      <c r="AM61" s="4"/>
      <c r="AN61" s="4"/>
      <c r="AO61" s="4"/>
      <c r="AP61" s="4"/>
      <c r="AQ61" s="4"/>
      <c r="AR61" s="4"/>
      <c r="AS61" s="4"/>
      <c r="AT61" s="4"/>
      <c r="AU61" s="4"/>
      <c r="AV61" s="4"/>
      <c r="AW61" s="4"/>
      <c r="AX61" s="4"/>
      <c r="AY61" s="4"/>
      <c r="AZ61" s="4"/>
      <c r="BA61" s="4"/>
      <c r="BB61" s="4"/>
      <c r="BC61" s="4"/>
      <c r="BD61" s="4"/>
      <c r="BE61" s="4"/>
      <c r="BF61" s="4"/>
      <c r="BG61" s="4"/>
      <c r="BH61" s="4"/>
      <c r="BI61" s="4"/>
      <c r="BJ61" s="4"/>
      <c r="BK61" s="4"/>
      <c r="BL61" s="4"/>
      <c r="BM61" s="4"/>
      <c r="BN61" s="4"/>
      <c r="BO61" s="4"/>
      <c r="BP61" s="4"/>
      <c r="BQ61" s="4"/>
      <c r="BR61" s="4"/>
      <c r="BS61" s="4"/>
      <c r="BT61" s="4"/>
      <c r="BU61" s="4"/>
      <c r="BV61" s="4"/>
      <c r="BW61" s="4"/>
      <c r="BX61" s="4"/>
      <c r="BY61" s="4"/>
      <c r="BZ61" s="4"/>
      <c r="CA61" s="4"/>
      <c r="CB61" s="4"/>
      <c r="CC61" s="4"/>
      <c r="CD61" s="4"/>
      <c r="CE61" s="4"/>
      <c r="CF61" s="4"/>
      <c r="CG61" s="4"/>
      <c r="CH61" s="4"/>
      <c r="CI61" s="4"/>
      <c r="CJ61" s="4"/>
      <c r="CK61" s="4"/>
      <c r="CL61" s="4"/>
      <c r="CM61" s="4"/>
      <c r="CN61" s="4"/>
      <c r="CO61" s="4"/>
      <c r="CP61" s="4"/>
      <c r="CQ61" s="4"/>
      <c r="CR61" s="4"/>
      <c r="CS61" s="4"/>
      <c r="CT61" s="4"/>
      <c r="CU61" s="4"/>
      <c r="CV61" s="4"/>
      <c r="CW61" s="4"/>
      <c r="CX61" s="4"/>
      <c r="CY61" s="4"/>
    </row>
    <row r="62" spans="1:103" ht="15.75" x14ac:dyDescent="0.25">
      <c r="A62" s="35" t="s">
        <v>102</v>
      </c>
      <c r="B62" s="92">
        <v>107.98109863974813</v>
      </c>
      <c r="C62" s="92">
        <v>108.08999062191226</v>
      </c>
      <c r="D62" s="92"/>
      <c r="E62" s="92">
        <f t="shared" si="1"/>
        <v>0.10084355830406455</v>
      </c>
      <c r="F62" s="92"/>
      <c r="G62" s="92">
        <v>2.6224179790083109</v>
      </c>
      <c r="H62" s="92">
        <v>2.6250625186119483</v>
      </c>
      <c r="I62" s="92"/>
      <c r="J62" s="92">
        <f t="shared" si="2"/>
        <v>2.6445396036374191E-3</v>
      </c>
    </row>
    <row r="63" spans="1:103" s="57" customFormat="1" ht="15.75" x14ac:dyDescent="0.25">
      <c r="A63" s="58" t="s">
        <v>168</v>
      </c>
      <c r="B63" s="93">
        <v>93.110553321122765</v>
      </c>
      <c r="C63" s="93">
        <v>93.110553321122765</v>
      </c>
      <c r="D63" s="93"/>
      <c r="E63" s="93">
        <f t="shared" si="1"/>
        <v>0</v>
      </c>
      <c r="F63" s="93"/>
      <c r="G63" s="93">
        <v>0.71390280005264406</v>
      </c>
      <c r="H63" s="93">
        <v>0.71390280005264406</v>
      </c>
      <c r="I63" s="93"/>
      <c r="J63" s="93">
        <f t="shared" si="2"/>
        <v>0</v>
      </c>
      <c r="K63" s="4"/>
      <c r="L63" s="4"/>
      <c r="M63" s="4"/>
      <c r="N63" s="4"/>
      <c r="O63" s="4"/>
      <c r="P63" s="4"/>
      <c r="Q63" s="4"/>
      <c r="R63" s="4"/>
      <c r="S63" s="4"/>
      <c r="T63" s="4"/>
      <c r="U63" s="4"/>
      <c r="V63" s="4"/>
      <c r="W63" s="4"/>
      <c r="X63" s="4"/>
      <c r="Y63" s="4"/>
      <c r="Z63" s="4"/>
      <c r="AA63" s="4"/>
      <c r="AB63" s="4"/>
      <c r="AC63" s="4"/>
      <c r="AD63" s="4"/>
      <c r="AE63" s="4"/>
      <c r="AF63" s="4"/>
      <c r="AG63" s="4"/>
      <c r="AH63" s="4"/>
      <c r="AI63" s="4"/>
      <c r="AJ63" s="4"/>
      <c r="AK63" s="4"/>
      <c r="AL63" s="4"/>
      <c r="AM63" s="4"/>
      <c r="AN63" s="4"/>
      <c r="AO63" s="4"/>
      <c r="AP63" s="4"/>
      <c r="AQ63" s="4"/>
      <c r="AR63" s="4"/>
      <c r="AS63" s="4"/>
      <c r="AT63" s="4"/>
      <c r="AU63" s="4"/>
      <c r="AV63" s="4"/>
      <c r="AW63" s="4"/>
      <c r="AX63" s="4"/>
      <c r="AY63" s="4"/>
      <c r="AZ63" s="4"/>
      <c r="BA63" s="4"/>
      <c r="BB63" s="4"/>
      <c r="BC63" s="4"/>
      <c r="BD63" s="4"/>
      <c r="BE63" s="4"/>
      <c r="BF63" s="4"/>
      <c r="BG63" s="4"/>
      <c r="BH63" s="4"/>
      <c r="BI63" s="4"/>
      <c r="BJ63" s="4"/>
      <c r="BK63" s="4"/>
      <c r="BL63" s="4"/>
      <c r="BM63" s="4"/>
      <c r="BN63" s="4"/>
      <c r="BO63" s="4"/>
      <c r="BP63" s="4"/>
      <c r="BQ63" s="4"/>
      <c r="BR63" s="4"/>
      <c r="BS63" s="4"/>
      <c r="BT63" s="4"/>
      <c r="BU63" s="4"/>
      <c r="BV63" s="4"/>
      <c r="BW63" s="4"/>
      <c r="BX63" s="4"/>
      <c r="BY63" s="4"/>
      <c r="BZ63" s="4"/>
      <c r="CA63" s="4"/>
      <c r="CB63" s="4"/>
      <c r="CC63" s="4"/>
      <c r="CD63" s="4"/>
      <c r="CE63" s="4"/>
      <c r="CF63" s="4"/>
      <c r="CG63" s="4"/>
      <c r="CH63" s="4"/>
      <c r="CI63" s="4"/>
      <c r="CJ63" s="4"/>
      <c r="CK63" s="4"/>
      <c r="CL63" s="4"/>
      <c r="CM63" s="4"/>
      <c r="CN63" s="4"/>
      <c r="CO63" s="4"/>
      <c r="CP63" s="4"/>
      <c r="CQ63" s="4"/>
      <c r="CR63" s="4"/>
      <c r="CS63" s="4"/>
      <c r="CT63" s="4"/>
      <c r="CU63" s="4"/>
      <c r="CV63" s="4"/>
      <c r="CW63" s="4"/>
      <c r="CX63" s="4"/>
      <c r="CY63" s="4"/>
    </row>
    <row r="64" spans="1:103" ht="15.75" x14ac:dyDescent="0.25">
      <c r="A64" s="34" t="s">
        <v>104</v>
      </c>
      <c r="B64" s="92">
        <v>157.40933557439962</v>
      </c>
      <c r="C64" s="92">
        <v>158.25359667055301</v>
      </c>
      <c r="D64" s="92"/>
      <c r="E64" s="92">
        <f t="shared" si="1"/>
        <v>0.5363475381384486</v>
      </c>
      <c r="F64" s="92"/>
      <c r="G64" s="92">
        <v>3.5014335180768659</v>
      </c>
      <c r="H64" s="92">
        <v>3.5202133705506253</v>
      </c>
      <c r="I64" s="92"/>
      <c r="J64" s="92">
        <f t="shared" si="2"/>
        <v>1.8779852473759462E-2</v>
      </c>
    </row>
    <row r="65" spans="1:103" s="57" customFormat="1" ht="15.75" x14ac:dyDescent="0.25">
      <c r="A65" s="58" t="s">
        <v>19</v>
      </c>
      <c r="B65" s="93">
        <v>163.57117066583655</v>
      </c>
      <c r="C65" s="93">
        <v>163.57117066583655</v>
      </c>
      <c r="D65" s="93"/>
      <c r="E65" s="93">
        <f t="shared" si="1"/>
        <v>0</v>
      </c>
      <c r="F65" s="93"/>
      <c r="G65" s="93">
        <v>2.8659697635359933</v>
      </c>
      <c r="H65" s="93">
        <v>2.8659697635359929</v>
      </c>
      <c r="I65" s="93"/>
      <c r="J65" s="93">
        <f t="shared" si="2"/>
        <v>0</v>
      </c>
      <c r="K65" s="4"/>
      <c r="L65" s="4"/>
      <c r="M65" s="4"/>
      <c r="N65" s="4"/>
      <c r="O65" s="4"/>
      <c r="P65" s="4"/>
      <c r="Q65" s="4"/>
      <c r="R65" s="4"/>
      <c r="S65" s="4"/>
      <c r="T65" s="4"/>
      <c r="U65" s="4"/>
      <c r="V65" s="4"/>
      <c r="W65" s="4"/>
      <c r="X65" s="4"/>
      <c r="Y65" s="4"/>
      <c r="Z65" s="4"/>
      <c r="AA65" s="4"/>
      <c r="AB65" s="4"/>
      <c r="AC65" s="4"/>
      <c r="AD65" s="4"/>
      <c r="AE65" s="4"/>
      <c r="AF65" s="4"/>
      <c r="AG65" s="4"/>
      <c r="AH65" s="4"/>
      <c r="AI65" s="4"/>
      <c r="AJ65" s="4"/>
      <c r="AK65" s="4"/>
      <c r="AL65" s="4"/>
      <c r="AM65" s="4"/>
      <c r="AN65" s="4"/>
      <c r="AO65" s="4"/>
      <c r="AP65" s="4"/>
      <c r="AQ65" s="4"/>
      <c r="AR65" s="4"/>
      <c r="AS65" s="4"/>
      <c r="AT65" s="4"/>
      <c r="AU65" s="4"/>
      <c r="AV65" s="4"/>
      <c r="AW65" s="4"/>
      <c r="AX65" s="4"/>
      <c r="AY65" s="4"/>
      <c r="AZ65" s="4"/>
      <c r="BA65" s="4"/>
      <c r="BB65" s="4"/>
      <c r="BC65" s="4"/>
      <c r="BD65" s="4"/>
      <c r="BE65" s="4"/>
      <c r="BF65" s="4"/>
      <c r="BG65" s="4"/>
      <c r="BH65" s="4"/>
      <c r="BI65" s="4"/>
      <c r="BJ65" s="4"/>
      <c r="BK65" s="4"/>
      <c r="BL65" s="4"/>
      <c r="BM65" s="4"/>
      <c r="BN65" s="4"/>
      <c r="BO65" s="4"/>
      <c r="BP65" s="4"/>
      <c r="BQ65" s="4"/>
      <c r="BR65" s="4"/>
      <c r="BS65" s="4"/>
      <c r="BT65" s="4"/>
      <c r="BU65" s="4"/>
      <c r="BV65" s="4"/>
      <c r="BW65" s="4"/>
      <c r="BX65" s="4"/>
      <c r="BY65" s="4"/>
      <c r="BZ65" s="4"/>
      <c r="CA65" s="4"/>
      <c r="CB65" s="4"/>
      <c r="CC65" s="4"/>
      <c r="CD65" s="4"/>
      <c r="CE65" s="4"/>
      <c r="CF65" s="4"/>
      <c r="CG65" s="4"/>
      <c r="CH65" s="4"/>
      <c r="CI65" s="4"/>
      <c r="CJ65" s="4"/>
      <c r="CK65" s="4"/>
      <c r="CL65" s="4"/>
      <c r="CM65" s="4"/>
      <c r="CN65" s="4"/>
      <c r="CO65" s="4"/>
      <c r="CP65" s="4"/>
      <c r="CQ65" s="4"/>
      <c r="CR65" s="4"/>
      <c r="CS65" s="4"/>
      <c r="CT65" s="4"/>
      <c r="CU65" s="4"/>
      <c r="CV65" s="4"/>
      <c r="CW65" s="4"/>
      <c r="CX65" s="4"/>
      <c r="CY65" s="4"/>
    </row>
    <row r="66" spans="1:103" ht="15.75" x14ac:dyDescent="0.25">
      <c r="A66" s="35" t="s">
        <v>106</v>
      </c>
      <c r="B66" s="92">
        <v>160.47058823529412</v>
      </c>
      <c r="C66" s="92">
        <v>187.21568627450981</v>
      </c>
      <c r="D66" s="92"/>
      <c r="E66" s="92">
        <f t="shared" si="1"/>
        <v>16.666666666666675</v>
      </c>
      <c r="F66" s="92"/>
      <c r="G66" s="92">
        <v>0.11267911484256139</v>
      </c>
      <c r="H66" s="92">
        <v>0.13145896731632165</v>
      </c>
      <c r="I66" s="92"/>
      <c r="J66" s="92">
        <f t="shared" si="2"/>
        <v>1.8779852473760253E-2</v>
      </c>
    </row>
    <row r="67" spans="1:103" s="57" customFormat="1" ht="15.75" x14ac:dyDescent="0.25">
      <c r="A67" s="58" t="s">
        <v>108</v>
      </c>
      <c r="B67" s="93">
        <v>130.02298850574718</v>
      </c>
      <c r="C67" s="93">
        <v>130.02298850574718</v>
      </c>
      <c r="D67" s="93"/>
      <c r="E67" s="93">
        <f t="shared" si="1"/>
        <v>0</v>
      </c>
      <c r="F67" s="93"/>
      <c r="G67" s="93">
        <v>0.52278463969831135</v>
      </c>
      <c r="H67" s="93">
        <v>0.52278463969831124</v>
      </c>
      <c r="I67" s="93"/>
      <c r="J67" s="93">
        <f t="shared" si="2"/>
        <v>0</v>
      </c>
      <c r="K67" s="4"/>
      <c r="L67" s="4"/>
      <c r="M67" s="4"/>
      <c r="N67" s="4"/>
      <c r="O67" s="4"/>
      <c r="P67" s="4"/>
      <c r="Q67" s="4"/>
      <c r="R67" s="4"/>
      <c r="S67" s="4"/>
      <c r="T67" s="4"/>
      <c r="U67" s="4"/>
      <c r="V67" s="4"/>
      <c r="W67" s="4"/>
      <c r="X67" s="4"/>
      <c r="Y67" s="4"/>
      <c r="Z67" s="4"/>
      <c r="AA67" s="4"/>
      <c r="AB67" s="4"/>
      <c r="AC67" s="4"/>
      <c r="AD67" s="4"/>
      <c r="AE67" s="4"/>
      <c r="AF67" s="4"/>
      <c r="AG67" s="4"/>
      <c r="AH67" s="4"/>
      <c r="AI67" s="4"/>
      <c r="AJ67" s="4"/>
      <c r="AK67" s="4"/>
      <c r="AL67" s="4"/>
      <c r="AM67" s="4"/>
      <c r="AN67" s="4"/>
      <c r="AO67" s="4"/>
      <c r="AP67" s="4"/>
      <c r="AQ67" s="4"/>
      <c r="AR67" s="4"/>
      <c r="AS67" s="4"/>
      <c r="AT67" s="4"/>
      <c r="AU67" s="4"/>
      <c r="AV67" s="4"/>
      <c r="AW67" s="4"/>
      <c r="AX67" s="4"/>
      <c r="AY67" s="4"/>
      <c r="AZ67" s="4"/>
      <c r="BA67" s="4"/>
      <c r="BB67" s="4"/>
      <c r="BC67" s="4"/>
      <c r="BD67" s="4"/>
      <c r="BE67" s="4"/>
      <c r="BF67" s="4"/>
      <c r="BG67" s="4"/>
      <c r="BH67" s="4"/>
      <c r="BI67" s="4"/>
      <c r="BJ67" s="4"/>
      <c r="BK67" s="4"/>
      <c r="BL67" s="4"/>
      <c r="BM67" s="4"/>
      <c r="BN67" s="4"/>
      <c r="BO67" s="4"/>
      <c r="BP67" s="4"/>
      <c r="BQ67" s="4"/>
      <c r="BR67" s="4"/>
      <c r="BS67" s="4"/>
      <c r="BT67" s="4"/>
      <c r="BU67" s="4"/>
      <c r="BV67" s="4"/>
      <c r="BW67" s="4"/>
      <c r="BX67" s="4"/>
      <c r="BY67" s="4"/>
      <c r="BZ67" s="4"/>
      <c r="CA67" s="4"/>
      <c r="CB67" s="4"/>
      <c r="CC67" s="4"/>
      <c r="CD67" s="4"/>
      <c r="CE67" s="4"/>
      <c r="CF67" s="4"/>
      <c r="CG67" s="4"/>
      <c r="CH67" s="4"/>
      <c r="CI67" s="4"/>
      <c r="CJ67" s="4"/>
      <c r="CK67" s="4"/>
      <c r="CL67" s="4"/>
      <c r="CM67" s="4"/>
      <c r="CN67" s="4"/>
      <c r="CO67" s="4"/>
      <c r="CP67" s="4"/>
      <c r="CQ67" s="4"/>
      <c r="CR67" s="4"/>
      <c r="CS67" s="4"/>
      <c r="CT67" s="4"/>
      <c r="CU67" s="4"/>
      <c r="CV67" s="4"/>
      <c r="CW67" s="4"/>
      <c r="CX67" s="4"/>
      <c r="CY67" s="4"/>
    </row>
    <row r="68" spans="1:103" ht="15.75" x14ac:dyDescent="0.25">
      <c r="A68" s="33" t="s">
        <v>3</v>
      </c>
      <c r="B68" s="95">
        <v>103.36368806520015</v>
      </c>
      <c r="C68" s="95">
        <v>103.38145803858411</v>
      </c>
      <c r="D68" s="95"/>
      <c r="E68" s="95">
        <f t="shared" si="1"/>
        <v>1.7191698280694112E-2</v>
      </c>
      <c r="F68" s="95"/>
      <c r="G68" s="95">
        <v>5.6207853667356797</v>
      </c>
      <c r="H68" s="95">
        <v>5.6217516751969345</v>
      </c>
      <c r="I68" s="95"/>
      <c r="J68" s="95">
        <f t="shared" si="2"/>
        <v>9.6630846125478342E-4</v>
      </c>
    </row>
    <row r="69" spans="1:103" s="57" customFormat="1" ht="15.75" x14ac:dyDescent="0.25">
      <c r="A69" s="61" t="s">
        <v>150</v>
      </c>
      <c r="B69" s="93">
        <v>93.48702237893842</v>
      </c>
      <c r="C69" s="93">
        <v>93.524553055906452</v>
      </c>
      <c r="D69" s="93"/>
      <c r="E69" s="93">
        <f t="shared" si="1"/>
        <v>4.01453335586055E-2</v>
      </c>
      <c r="F69" s="93"/>
      <c r="G69" s="93">
        <v>2.4070256131864269</v>
      </c>
      <c r="H69" s="93">
        <v>2.4079919216476813</v>
      </c>
      <c r="I69" s="93"/>
      <c r="J69" s="93">
        <f t="shared" si="2"/>
        <v>9.6630846125433933E-4</v>
      </c>
      <c r="K69" s="4"/>
      <c r="L69" s="4"/>
      <c r="M69" s="4"/>
      <c r="N69" s="4"/>
      <c r="O69" s="4"/>
      <c r="P69" s="4"/>
      <c r="Q69" s="4"/>
      <c r="R69" s="4"/>
      <c r="S69" s="4"/>
      <c r="T69" s="4"/>
      <c r="U69" s="4"/>
      <c r="V69" s="4"/>
      <c r="W69" s="4"/>
      <c r="X69" s="4"/>
      <c r="Y69" s="4"/>
      <c r="Z69" s="4"/>
      <c r="AA69" s="4"/>
      <c r="AB69" s="4"/>
      <c r="AC69" s="4"/>
      <c r="AD69" s="4"/>
      <c r="AE69" s="4"/>
      <c r="AF69" s="4"/>
      <c r="AG69" s="4"/>
      <c r="AH69" s="4"/>
      <c r="AI69" s="4"/>
      <c r="AJ69" s="4"/>
      <c r="AK69" s="4"/>
      <c r="AL69" s="4"/>
      <c r="AM69" s="4"/>
      <c r="AN69" s="4"/>
      <c r="AO69" s="4"/>
      <c r="AP69" s="4"/>
      <c r="AQ69" s="4"/>
      <c r="AR69" s="4"/>
      <c r="AS69" s="4"/>
      <c r="AT69" s="4"/>
      <c r="AU69" s="4"/>
      <c r="AV69" s="4"/>
      <c r="AW69" s="4"/>
      <c r="AX69" s="4"/>
      <c r="AY69" s="4"/>
      <c r="AZ69" s="4"/>
      <c r="BA69" s="4"/>
      <c r="BB69" s="4"/>
      <c r="BC69" s="4"/>
      <c r="BD69" s="4"/>
      <c r="BE69" s="4"/>
      <c r="BF69" s="4"/>
      <c r="BG69" s="4"/>
      <c r="BH69" s="4"/>
      <c r="BI69" s="4"/>
      <c r="BJ69" s="4"/>
      <c r="BK69" s="4"/>
      <c r="BL69" s="4"/>
      <c r="BM69" s="4"/>
      <c r="BN69" s="4"/>
      <c r="BO69" s="4"/>
      <c r="BP69" s="4"/>
      <c r="BQ69" s="4"/>
      <c r="BR69" s="4"/>
      <c r="BS69" s="4"/>
      <c r="BT69" s="4"/>
      <c r="BU69" s="4"/>
      <c r="BV69" s="4"/>
      <c r="BW69" s="4"/>
      <c r="BX69" s="4"/>
      <c r="BY69" s="4"/>
      <c r="BZ69" s="4"/>
      <c r="CA69" s="4"/>
      <c r="CB69" s="4"/>
      <c r="CC69" s="4"/>
      <c r="CD69" s="4"/>
      <c r="CE69" s="4"/>
      <c r="CF69" s="4"/>
      <c r="CG69" s="4"/>
      <c r="CH69" s="4"/>
      <c r="CI69" s="4"/>
      <c r="CJ69" s="4"/>
      <c r="CK69" s="4"/>
      <c r="CL69" s="4"/>
      <c r="CM69" s="4"/>
      <c r="CN69" s="4"/>
      <c r="CO69" s="4"/>
      <c r="CP69" s="4"/>
      <c r="CQ69" s="4"/>
      <c r="CR69" s="4"/>
      <c r="CS69" s="4"/>
      <c r="CT69" s="4"/>
      <c r="CU69" s="4"/>
      <c r="CV69" s="4"/>
      <c r="CW69" s="4"/>
      <c r="CX69" s="4"/>
      <c r="CY69" s="4"/>
    </row>
    <row r="70" spans="1:103" ht="15.75" x14ac:dyDescent="0.25">
      <c r="A70" s="35" t="s">
        <v>109</v>
      </c>
      <c r="B70" s="92">
        <v>96.863358874393953</v>
      </c>
      <c r="C70" s="92">
        <v>97.093769746891837</v>
      </c>
      <c r="D70" s="92"/>
      <c r="E70" s="92">
        <f t="shared" si="1"/>
        <v>0.23787206553167461</v>
      </c>
      <c r="F70" s="92"/>
      <c r="G70" s="92">
        <v>1.6782478364196494</v>
      </c>
      <c r="H70" s="92">
        <v>1.6822399192128814</v>
      </c>
      <c r="I70" s="92"/>
      <c r="J70" s="92">
        <f t="shared" si="2"/>
        <v>3.9920827932320435E-3</v>
      </c>
    </row>
    <row r="71" spans="1:103" s="57" customFormat="1" ht="15.75" x14ac:dyDescent="0.25">
      <c r="A71" s="58" t="s">
        <v>169</v>
      </c>
      <c r="B71" s="93">
        <v>71.993492088121158</v>
      </c>
      <c r="C71" s="93">
        <v>71.407659117717984</v>
      </c>
      <c r="D71" s="93"/>
      <c r="E71" s="93">
        <f t="shared" ref="E71:E115" si="3">((C71/B71-1)*100)</f>
        <v>-0.81373045453345672</v>
      </c>
      <c r="F71" s="93"/>
      <c r="G71" s="93">
        <v>0.37183987831845139</v>
      </c>
      <c r="H71" s="93">
        <v>0.36881410398647396</v>
      </c>
      <c r="I71" s="93"/>
      <c r="J71" s="93">
        <f t="shared" si="2"/>
        <v>-3.0257743319774266E-3</v>
      </c>
      <c r="K71" s="4"/>
      <c r="L71" s="4"/>
      <c r="M71" s="4"/>
      <c r="N71" s="4"/>
      <c r="O71" s="4"/>
      <c r="P71" s="4"/>
      <c r="Q71" s="4"/>
      <c r="R71" s="4"/>
      <c r="S71" s="4"/>
      <c r="T71" s="4"/>
      <c r="U71" s="4"/>
      <c r="V71" s="4"/>
      <c r="W71" s="4"/>
      <c r="X71" s="4"/>
      <c r="Y71" s="4"/>
      <c r="Z71" s="4"/>
      <c r="AA71" s="4"/>
      <c r="AB71" s="4"/>
      <c r="AC71" s="4"/>
      <c r="AD71" s="4"/>
      <c r="AE71" s="4"/>
      <c r="AF71" s="4"/>
      <c r="AG71" s="4"/>
      <c r="AH71" s="4"/>
      <c r="AI71" s="4"/>
      <c r="AJ71" s="4"/>
      <c r="AK71" s="4"/>
      <c r="AL71" s="4"/>
      <c r="AM71" s="4"/>
      <c r="AN71" s="4"/>
      <c r="AO71" s="4"/>
      <c r="AP71" s="4"/>
      <c r="AQ71" s="4"/>
      <c r="AR71" s="4"/>
      <c r="AS71" s="4"/>
      <c r="AT71" s="4"/>
      <c r="AU71" s="4"/>
      <c r="AV71" s="4"/>
      <c r="AW71" s="4"/>
      <c r="AX71" s="4"/>
      <c r="AY71" s="4"/>
      <c r="AZ71" s="4"/>
      <c r="BA71" s="4"/>
      <c r="BB71" s="4"/>
      <c r="BC71" s="4"/>
      <c r="BD71" s="4"/>
      <c r="BE71" s="4"/>
      <c r="BF71" s="4"/>
      <c r="BG71" s="4"/>
      <c r="BH71" s="4"/>
      <c r="BI71" s="4"/>
      <c r="BJ71" s="4"/>
      <c r="BK71" s="4"/>
      <c r="BL71" s="4"/>
      <c r="BM71" s="4"/>
      <c r="BN71" s="4"/>
      <c r="BO71" s="4"/>
      <c r="BP71" s="4"/>
      <c r="BQ71" s="4"/>
      <c r="BR71" s="4"/>
      <c r="BS71" s="4"/>
      <c r="BT71" s="4"/>
      <c r="BU71" s="4"/>
      <c r="BV71" s="4"/>
      <c r="BW71" s="4"/>
      <c r="BX71" s="4"/>
      <c r="BY71" s="4"/>
      <c r="BZ71" s="4"/>
      <c r="CA71" s="4"/>
      <c r="CB71" s="4"/>
      <c r="CC71" s="4"/>
      <c r="CD71" s="4"/>
      <c r="CE71" s="4"/>
      <c r="CF71" s="4"/>
      <c r="CG71" s="4"/>
      <c r="CH71" s="4"/>
      <c r="CI71" s="4"/>
      <c r="CJ71" s="4"/>
      <c r="CK71" s="4"/>
      <c r="CL71" s="4"/>
      <c r="CM71" s="4"/>
      <c r="CN71" s="4"/>
      <c r="CO71" s="4"/>
      <c r="CP71" s="4"/>
      <c r="CQ71" s="4"/>
      <c r="CR71" s="4"/>
      <c r="CS71" s="4"/>
      <c r="CT71" s="4"/>
      <c r="CU71" s="4"/>
      <c r="CV71" s="4"/>
      <c r="CW71" s="4"/>
      <c r="CX71" s="4"/>
      <c r="CY71" s="4"/>
    </row>
    <row r="72" spans="1:103" ht="15.75" x14ac:dyDescent="0.25">
      <c r="A72" s="35" t="s">
        <v>170</v>
      </c>
      <c r="B72" s="92">
        <v>109.61379205931485</v>
      </c>
      <c r="C72" s="92">
        <v>109.61379205931485</v>
      </c>
      <c r="D72" s="92"/>
      <c r="E72" s="92">
        <f t="shared" si="3"/>
        <v>0</v>
      </c>
      <c r="F72" s="92"/>
      <c r="G72" s="92">
        <v>0.35693789844832619</v>
      </c>
      <c r="H72" s="92">
        <v>0.35693789844832613</v>
      </c>
      <c r="I72" s="92"/>
      <c r="J72" s="92">
        <f t="shared" ref="J72:J115" si="4">H72-G72</f>
        <v>0</v>
      </c>
    </row>
    <row r="73" spans="1:103" s="57" customFormat="1" ht="15.75" x14ac:dyDescent="0.25">
      <c r="A73" s="61" t="s">
        <v>111</v>
      </c>
      <c r="B73" s="93">
        <v>112.24535999659768</v>
      </c>
      <c r="C73" s="93">
        <v>112.24535999659768</v>
      </c>
      <c r="D73" s="93"/>
      <c r="E73" s="93">
        <f t="shared" si="3"/>
        <v>0</v>
      </c>
      <c r="F73" s="93"/>
      <c r="G73" s="93">
        <v>3.2137597535492533</v>
      </c>
      <c r="H73" s="93">
        <v>3.2137597535492528</v>
      </c>
      <c r="I73" s="93"/>
      <c r="J73" s="93">
        <f t="shared" si="4"/>
        <v>0</v>
      </c>
      <c r="K73" s="4"/>
      <c r="L73" s="4"/>
      <c r="M73" s="4"/>
      <c r="N73" s="4"/>
      <c r="O73" s="4"/>
      <c r="P73" s="4"/>
      <c r="Q73" s="4"/>
      <c r="R73" s="4"/>
      <c r="S73" s="4"/>
      <c r="T73" s="4"/>
      <c r="U73" s="4"/>
      <c r="V73" s="4"/>
      <c r="W73" s="4"/>
      <c r="X73" s="4"/>
      <c r="Y73" s="4"/>
      <c r="Z73" s="4"/>
      <c r="AA73" s="4"/>
      <c r="AB73" s="4"/>
      <c r="AC73" s="4"/>
      <c r="AD73" s="4"/>
      <c r="AE73" s="4"/>
      <c r="AF73" s="4"/>
      <c r="AG73" s="4"/>
      <c r="AH73" s="4"/>
      <c r="AI73" s="4"/>
      <c r="AJ73" s="4"/>
      <c r="AK73" s="4"/>
      <c r="AL73" s="4"/>
      <c r="AM73" s="4"/>
      <c r="AN73" s="4"/>
      <c r="AO73" s="4"/>
      <c r="AP73" s="4"/>
      <c r="AQ73" s="4"/>
      <c r="AR73" s="4"/>
      <c r="AS73" s="4"/>
      <c r="AT73" s="4"/>
      <c r="AU73" s="4"/>
      <c r="AV73" s="4"/>
      <c r="AW73" s="4"/>
      <c r="AX73" s="4"/>
      <c r="AY73" s="4"/>
      <c r="AZ73" s="4"/>
      <c r="BA73" s="4"/>
      <c r="BB73" s="4"/>
      <c r="BC73" s="4"/>
      <c r="BD73" s="4"/>
      <c r="BE73" s="4"/>
      <c r="BF73" s="4"/>
      <c r="BG73" s="4"/>
      <c r="BH73" s="4"/>
      <c r="BI73" s="4"/>
      <c r="BJ73" s="4"/>
      <c r="BK73" s="4"/>
      <c r="BL73" s="4"/>
      <c r="BM73" s="4"/>
      <c r="BN73" s="4"/>
      <c r="BO73" s="4"/>
      <c r="BP73" s="4"/>
      <c r="BQ73" s="4"/>
      <c r="BR73" s="4"/>
      <c r="BS73" s="4"/>
      <c r="BT73" s="4"/>
      <c r="BU73" s="4"/>
      <c r="BV73" s="4"/>
      <c r="BW73" s="4"/>
      <c r="BX73" s="4"/>
      <c r="BY73" s="4"/>
      <c r="BZ73" s="4"/>
      <c r="CA73" s="4"/>
      <c r="CB73" s="4"/>
      <c r="CC73" s="4"/>
      <c r="CD73" s="4"/>
      <c r="CE73" s="4"/>
      <c r="CF73" s="4"/>
      <c r="CG73" s="4"/>
      <c r="CH73" s="4"/>
      <c r="CI73" s="4"/>
      <c r="CJ73" s="4"/>
      <c r="CK73" s="4"/>
      <c r="CL73" s="4"/>
      <c r="CM73" s="4"/>
      <c r="CN73" s="4"/>
      <c r="CO73" s="4"/>
      <c r="CP73" s="4"/>
      <c r="CQ73" s="4"/>
      <c r="CR73" s="4"/>
      <c r="CS73" s="4"/>
      <c r="CT73" s="4"/>
      <c r="CU73" s="4"/>
      <c r="CV73" s="4"/>
      <c r="CW73" s="4"/>
      <c r="CX73" s="4"/>
      <c r="CY73" s="4"/>
    </row>
    <row r="74" spans="1:103" ht="15.75" x14ac:dyDescent="0.25">
      <c r="A74" s="35" t="s">
        <v>171</v>
      </c>
      <c r="B74" s="92">
        <v>112.04659077801554</v>
      </c>
      <c r="C74" s="92">
        <v>112.04659077801554</v>
      </c>
      <c r="D74" s="92"/>
      <c r="E74" s="92">
        <f t="shared" si="3"/>
        <v>0</v>
      </c>
      <c r="F74" s="92"/>
      <c r="G74" s="92">
        <v>1.0942109741215609</v>
      </c>
      <c r="H74" s="92">
        <v>1.0942109741215607</v>
      </c>
      <c r="I74" s="92"/>
      <c r="J74" s="92">
        <f t="shared" si="4"/>
        <v>0</v>
      </c>
    </row>
    <row r="75" spans="1:103" s="57" customFormat="1" ht="15.75" x14ac:dyDescent="0.25">
      <c r="A75" s="58" t="s">
        <v>172</v>
      </c>
      <c r="B75" s="93">
        <v>111.18959554101251</v>
      </c>
      <c r="C75" s="93">
        <v>111.18959554101251</v>
      </c>
      <c r="D75" s="93"/>
      <c r="E75" s="93">
        <f t="shared" si="3"/>
        <v>0</v>
      </c>
      <c r="F75" s="93"/>
      <c r="G75" s="93">
        <v>0.45658736163362357</v>
      </c>
      <c r="H75" s="93">
        <v>0.45658736163362346</v>
      </c>
      <c r="I75" s="93"/>
      <c r="J75" s="93">
        <f t="shared" si="4"/>
        <v>0</v>
      </c>
      <c r="K75" s="4"/>
      <c r="L75" s="4"/>
      <c r="M75" s="4"/>
      <c r="N75" s="4"/>
      <c r="O75" s="4"/>
      <c r="P75" s="4"/>
      <c r="Q75" s="4"/>
      <c r="R75" s="4"/>
      <c r="S75" s="4"/>
      <c r="T75" s="4"/>
      <c r="U75" s="4"/>
      <c r="V75" s="4"/>
      <c r="W75" s="4"/>
      <c r="X75" s="4"/>
      <c r="Y75" s="4"/>
      <c r="Z75" s="4"/>
      <c r="AA75" s="4"/>
      <c r="AB75" s="4"/>
      <c r="AC75" s="4"/>
      <c r="AD75" s="4"/>
      <c r="AE75" s="4"/>
      <c r="AF75" s="4"/>
      <c r="AG75" s="4"/>
      <c r="AH75" s="4"/>
      <c r="AI75" s="4"/>
      <c r="AJ75" s="4"/>
      <c r="AK75" s="4"/>
      <c r="AL75" s="4"/>
      <c r="AM75" s="4"/>
      <c r="AN75" s="4"/>
      <c r="AO75" s="4"/>
      <c r="AP75" s="4"/>
      <c r="AQ75" s="4"/>
      <c r="AR75" s="4"/>
      <c r="AS75" s="4"/>
      <c r="AT75" s="4"/>
      <c r="AU75" s="4"/>
      <c r="AV75" s="4"/>
      <c r="AW75" s="4"/>
      <c r="AX75" s="4"/>
      <c r="AY75" s="4"/>
      <c r="AZ75" s="4"/>
      <c r="BA75" s="4"/>
      <c r="BB75" s="4"/>
      <c r="BC75" s="4"/>
      <c r="BD75" s="4"/>
      <c r="BE75" s="4"/>
      <c r="BF75" s="4"/>
      <c r="BG75" s="4"/>
      <c r="BH75" s="4"/>
      <c r="BI75" s="4"/>
      <c r="BJ75" s="4"/>
      <c r="BK75" s="4"/>
      <c r="BL75" s="4"/>
      <c r="BM75" s="4"/>
      <c r="BN75" s="4"/>
      <c r="BO75" s="4"/>
      <c r="BP75" s="4"/>
      <c r="BQ75" s="4"/>
      <c r="BR75" s="4"/>
      <c r="BS75" s="4"/>
      <c r="BT75" s="4"/>
      <c r="BU75" s="4"/>
      <c r="BV75" s="4"/>
      <c r="BW75" s="4"/>
      <c r="BX75" s="4"/>
      <c r="BY75" s="4"/>
      <c r="BZ75" s="4"/>
      <c r="CA75" s="4"/>
      <c r="CB75" s="4"/>
      <c r="CC75" s="4"/>
      <c r="CD75" s="4"/>
      <c r="CE75" s="4"/>
      <c r="CF75" s="4"/>
      <c r="CG75" s="4"/>
      <c r="CH75" s="4"/>
      <c r="CI75" s="4"/>
      <c r="CJ75" s="4"/>
      <c r="CK75" s="4"/>
      <c r="CL75" s="4"/>
      <c r="CM75" s="4"/>
      <c r="CN75" s="4"/>
      <c r="CO75" s="4"/>
      <c r="CP75" s="4"/>
      <c r="CQ75" s="4"/>
      <c r="CR75" s="4"/>
      <c r="CS75" s="4"/>
      <c r="CT75" s="4"/>
      <c r="CU75" s="4"/>
      <c r="CV75" s="4"/>
      <c r="CW75" s="4"/>
      <c r="CX75" s="4"/>
      <c r="CY75" s="4"/>
    </row>
    <row r="76" spans="1:103" ht="15.75" x14ac:dyDescent="0.25">
      <c r="A76" s="35" t="s">
        <v>173</v>
      </c>
      <c r="B76" s="92">
        <v>112.6706111272193</v>
      </c>
      <c r="C76" s="92">
        <v>112.6706111272193</v>
      </c>
      <c r="D76" s="92"/>
      <c r="E76" s="92">
        <f t="shared" si="3"/>
        <v>0</v>
      </c>
      <c r="F76" s="92"/>
      <c r="G76" s="92">
        <v>1.6629614177940686</v>
      </c>
      <c r="H76" s="92">
        <v>1.6629614177940686</v>
      </c>
      <c r="I76" s="92"/>
      <c r="J76" s="92">
        <f t="shared" si="4"/>
        <v>0</v>
      </c>
    </row>
    <row r="77" spans="1:103" s="57" customFormat="1" ht="15.75" x14ac:dyDescent="0.25">
      <c r="A77" s="55" t="s">
        <v>4</v>
      </c>
      <c r="B77" s="94">
        <v>101.27220658908458</v>
      </c>
      <c r="C77" s="94">
        <v>101.27220658908458</v>
      </c>
      <c r="D77" s="94"/>
      <c r="E77" s="94">
        <f t="shared" si="3"/>
        <v>0</v>
      </c>
      <c r="F77" s="94"/>
      <c r="G77" s="94">
        <v>4.8114736548514179</v>
      </c>
      <c r="H77" s="94">
        <v>4.811473654851417</v>
      </c>
      <c r="I77" s="94"/>
      <c r="J77" s="94">
        <f t="shared" si="4"/>
        <v>0</v>
      </c>
      <c r="K77" s="4"/>
      <c r="L77" s="4"/>
      <c r="M77" s="4"/>
      <c r="N77" s="4"/>
      <c r="O77" s="4"/>
      <c r="P77" s="4"/>
      <c r="Q77" s="4"/>
      <c r="R77" s="4"/>
      <c r="S77" s="4"/>
      <c r="T77" s="4"/>
      <c r="U77" s="4"/>
      <c r="V77" s="4"/>
      <c r="W77" s="4"/>
      <c r="X77" s="4"/>
      <c r="Y77" s="4"/>
      <c r="Z77" s="4"/>
      <c r="AA77" s="4"/>
      <c r="AB77" s="4"/>
      <c r="AC77" s="4"/>
      <c r="AD77" s="4"/>
      <c r="AE77" s="4"/>
      <c r="AF77" s="4"/>
      <c r="AG77" s="4"/>
      <c r="AH77" s="4"/>
      <c r="AI77" s="4"/>
      <c r="AJ77" s="4"/>
      <c r="AK77" s="4"/>
      <c r="AL77" s="4"/>
      <c r="AM77" s="4"/>
      <c r="AN77" s="4"/>
      <c r="AO77" s="4"/>
      <c r="AP77" s="4"/>
      <c r="AQ77" s="4"/>
      <c r="AR77" s="4"/>
      <c r="AS77" s="4"/>
      <c r="AT77" s="4"/>
      <c r="AU77" s="4"/>
      <c r="AV77" s="4"/>
      <c r="AW77" s="4"/>
      <c r="AX77" s="4"/>
      <c r="AY77" s="4"/>
      <c r="AZ77" s="4"/>
      <c r="BA77" s="4"/>
      <c r="BB77" s="4"/>
      <c r="BC77" s="4"/>
      <c r="BD77" s="4"/>
      <c r="BE77" s="4"/>
      <c r="BF77" s="4"/>
      <c r="BG77" s="4"/>
      <c r="BH77" s="4"/>
      <c r="BI77" s="4"/>
      <c r="BJ77" s="4"/>
      <c r="BK77" s="4"/>
      <c r="BL77" s="4"/>
      <c r="BM77" s="4"/>
      <c r="BN77" s="4"/>
      <c r="BO77" s="4"/>
      <c r="BP77" s="4"/>
      <c r="BQ77" s="4"/>
      <c r="BR77" s="4"/>
      <c r="BS77" s="4"/>
      <c r="BT77" s="4"/>
      <c r="BU77" s="4"/>
      <c r="BV77" s="4"/>
      <c r="BW77" s="4"/>
      <c r="BX77" s="4"/>
      <c r="BY77" s="4"/>
      <c r="BZ77" s="4"/>
      <c r="CA77" s="4"/>
      <c r="CB77" s="4"/>
      <c r="CC77" s="4"/>
      <c r="CD77" s="4"/>
      <c r="CE77" s="4"/>
      <c r="CF77" s="4"/>
      <c r="CG77" s="4"/>
      <c r="CH77" s="4"/>
      <c r="CI77" s="4"/>
      <c r="CJ77" s="4"/>
      <c r="CK77" s="4"/>
      <c r="CL77" s="4"/>
      <c r="CM77" s="4"/>
      <c r="CN77" s="4"/>
      <c r="CO77" s="4"/>
      <c r="CP77" s="4"/>
      <c r="CQ77" s="4"/>
      <c r="CR77" s="4"/>
      <c r="CS77" s="4"/>
      <c r="CT77" s="4"/>
      <c r="CU77" s="4"/>
      <c r="CV77" s="4"/>
      <c r="CW77" s="4"/>
      <c r="CX77" s="4"/>
      <c r="CY77" s="4"/>
    </row>
    <row r="78" spans="1:103" ht="15.75" x14ac:dyDescent="0.25">
      <c r="A78" s="34" t="s">
        <v>140</v>
      </c>
      <c r="B78" s="92">
        <v>85.667956746601391</v>
      </c>
      <c r="C78" s="92">
        <v>85.667956746601391</v>
      </c>
      <c r="D78" s="92"/>
      <c r="E78" s="92">
        <f t="shared" si="3"/>
        <v>0</v>
      </c>
      <c r="F78" s="92"/>
      <c r="G78" s="92">
        <v>0.99323006067883146</v>
      </c>
      <c r="H78" s="92">
        <v>0.99323006067883135</v>
      </c>
      <c r="I78" s="92"/>
      <c r="J78" s="92">
        <f t="shared" si="4"/>
        <v>0</v>
      </c>
    </row>
    <row r="79" spans="1:103" s="57" customFormat="1" ht="15.75" x14ac:dyDescent="0.25">
      <c r="A79" s="58" t="s">
        <v>174</v>
      </c>
      <c r="B79" s="93">
        <v>85.667956746601391</v>
      </c>
      <c r="C79" s="93">
        <v>85.667956746601391</v>
      </c>
      <c r="D79" s="93"/>
      <c r="E79" s="93">
        <f t="shared" si="3"/>
        <v>0</v>
      </c>
      <c r="F79" s="93"/>
      <c r="G79" s="93">
        <v>0.99323006067883146</v>
      </c>
      <c r="H79" s="93">
        <v>0.99323006067883135</v>
      </c>
      <c r="I79" s="93"/>
      <c r="J79" s="93">
        <f t="shared" si="4"/>
        <v>0</v>
      </c>
      <c r="K79" s="4"/>
      <c r="L79" s="4"/>
      <c r="M79" s="4"/>
      <c r="N79" s="4"/>
      <c r="O79" s="4"/>
      <c r="P79" s="4"/>
      <c r="Q79" s="4"/>
      <c r="R79" s="4"/>
      <c r="S79" s="4"/>
      <c r="T79" s="4"/>
      <c r="U79" s="4"/>
      <c r="V79" s="4"/>
      <c r="W79" s="4"/>
      <c r="X79" s="4"/>
      <c r="Y79" s="4"/>
      <c r="Z79" s="4"/>
      <c r="AA79" s="4"/>
      <c r="AB79" s="4"/>
      <c r="AC79" s="4"/>
      <c r="AD79" s="4"/>
      <c r="AE79" s="4"/>
      <c r="AF79" s="4"/>
      <c r="AG79" s="4"/>
      <c r="AH79" s="4"/>
      <c r="AI79" s="4"/>
      <c r="AJ79" s="4"/>
      <c r="AK79" s="4"/>
      <c r="AL79" s="4"/>
      <c r="AM79" s="4"/>
      <c r="AN79" s="4"/>
      <c r="AO79" s="4"/>
      <c r="AP79" s="4"/>
      <c r="AQ79" s="4"/>
      <c r="AR79" s="4"/>
      <c r="AS79" s="4"/>
      <c r="AT79" s="4"/>
      <c r="AU79" s="4"/>
      <c r="AV79" s="4"/>
      <c r="AW79" s="4"/>
      <c r="AX79" s="4"/>
      <c r="AY79" s="4"/>
      <c r="AZ79" s="4"/>
      <c r="BA79" s="4"/>
      <c r="BB79" s="4"/>
      <c r="BC79" s="4"/>
      <c r="BD79" s="4"/>
      <c r="BE79" s="4"/>
      <c r="BF79" s="4"/>
      <c r="BG79" s="4"/>
      <c r="BH79" s="4"/>
      <c r="BI79" s="4"/>
      <c r="BJ79" s="4"/>
      <c r="BK79" s="4"/>
      <c r="BL79" s="4"/>
      <c r="BM79" s="4"/>
      <c r="BN79" s="4"/>
      <c r="BO79" s="4"/>
      <c r="BP79" s="4"/>
      <c r="BQ79" s="4"/>
      <c r="BR79" s="4"/>
      <c r="BS79" s="4"/>
      <c r="BT79" s="4"/>
      <c r="BU79" s="4"/>
      <c r="BV79" s="4"/>
      <c r="BW79" s="4"/>
      <c r="BX79" s="4"/>
      <c r="BY79" s="4"/>
      <c r="BZ79" s="4"/>
      <c r="CA79" s="4"/>
      <c r="CB79" s="4"/>
      <c r="CC79" s="4"/>
      <c r="CD79" s="4"/>
      <c r="CE79" s="4"/>
      <c r="CF79" s="4"/>
      <c r="CG79" s="4"/>
      <c r="CH79" s="4"/>
      <c r="CI79" s="4"/>
      <c r="CJ79" s="4"/>
      <c r="CK79" s="4"/>
      <c r="CL79" s="4"/>
      <c r="CM79" s="4"/>
      <c r="CN79" s="4"/>
      <c r="CO79" s="4"/>
      <c r="CP79" s="4"/>
      <c r="CQ79" s="4"/>
      <c r="CR79" s="4"/>
      <c r="CS79" s="4"/>
      <c r="CT79" s="4"/>
      <c r="CU79" s="4"/>
      <c r="CV79" s="4"/>
      <c r="CW79" s="4"/>
      <c r="CX79" s="4"/>
      <c r="CY79" s="4"/>
    </row>
    <row r="80" spans="1:103" ht="15.75" x14ac:dyDescent="0.25">
      <c r="A80" s="34" t="s">
        <v>139</v>
      </c>
      <c r="B80" s="92">
        <v>106.30932390895443</v>
      </c>
      <c r="C80" s="92">
        <v>106.30932390895443</v>
      </c>
      <c r="D80" s="92"/>
      <c r="E80" s="92">
        <f t="shared" si="3"/>
        <v>0</v>
      </c>
      <c r="F80" s="92"/>
      <c r="G80" s="92">
        <v>3.8182435941725861</v>
      </c>
      <c r="H80" s="92">
        <v>3.8182435941725861</v>
      </c>
      <c r="I80" s="92"/>
      <c r="J80" s="92">
        <f t="shared" si="4"/>
        <v>0</v>
      </c>
    </row>
    <row r="81" spans="1:103" s="57" customFormat="1" ht="15.75" x14ac:dyDescent="0.25">
      <c r="A81" s="58" t="s">
        <v>175</v>
      </c>
      <c r="B81" s="93">
        <v>106.30932390895443</v>
      </c>
      <c r="C81" s="93">
        <v>106.30932390895443</v>
      </c>
      <c r="D81" s="93"/>
      <c r="E81" s="93">
        <f t="shared" si="3"/>
        <v>0</v>
      </c>
      <c r="F81" s="93"/>
      <c r="G81" s="93">
        <v>3.8182435941725861</v>
      </c>
      <c r="H81" s="93">
        <v>3.8182435941725861</v>
      </c>
      <c r="I81" s="93"/>
      <c r="J81" s="93">
        <f t="shared" si="4"/>
        <v>0</v>
      </c>
      <c r="K81" s="4"/>
      <c r="L81" s="4"/>
      <c r="M81" s="4"/>
      <c r="N81" s="4"/>
      <c r="O81" s="4"/>
      <c r="P81" s="4"/>
      <c r="Q81" s="4"/>
      <c r="R81" s="4"/>
      <c r="S81" s="4"/>
      <c r="T81" s="4"/>
      <c r="U81" s="4"/>
      <c r="V81" s="4"/>
      <c r="W81" s="4"/>
      <c r="X81" s="4"/>
      <c r="Y81" s="4"/>
      <c r="Z81" s="4"/>
      <c r="AA81" s="4"/>
      <c r="AB81" s="4"/>
      <c r="AC81" s="4"/>
      <c r="AD81" s="4"/>
      <c r="AE81" s="4"/>
      <c r="AF81" s="4"/>
      <c r="AG81" s="4"/>
      <c r="AH81" s="4"/>
      <c r="AI81" s="4"/>
      <c r="AJ81" s="4"/>
      <c r="AK81" s="4"/>
      <c r="AL81" s="4"/>
      <c r="AM81" s="4"/>
      <c r="AN81" s="4"/>
      <c r="AO81" s="4"/>
      <c r="AP81" s="4"/>
      <c r="AQ81" s="4"/>
      <c r="AR81" s="4"/>
      <c r="AS81" s="4"/>
      <c r="AT81" s="4"/>
      <c r="AU81" s="4"/>
      <c r="AV81" s="4"/>
      <c r="AW81" s="4"/>
      <c r="AX81" s="4"/>
      <c r="AY81" s="4"/>
      <c r="AZ81" s="4"/>
      <c r="BA81" s="4"/>
      <c r="BB81" s="4"/>
      <c r="BC81" s="4"/>
      <c r="BD81" s="4"/>
      <c r="BE81" s="4"/>
      <c r="BF81" s="4"/>
      <c r="BG81" s="4"/>
      <c r="BH81" s="4"/>
      <c r="BI81" s="4"/>
      <c r="BJ81" s="4"/>
      <c r="BK81" s="4"/>
      <c r="BL81" s="4"/>
      <c r="BM81" s="4"/>
      <c r="BN81" s="4"/>
      <c r="BO81" s="4"/>
      <c r="BP81" s="4"/>
      <c r="BQ81" s="4"/>
      <c r="BR81" s="4"/>
      <c r="BS81" s="4"/>
      <c r="BT81" s="4"/>
      <c r="BU81" s="4"/>
      <c r="BV81" s="4"/>
      <c r="BW81" s="4"/>
      <c r="BX81" s="4"/>
      <c r="BY81" s="4"/>
      <c r="BZ81" s="4"/>
      <c r="CA81" s="4"/>
      <c r="CB81" s="4"/>
      <c r="CC81" s="4"/>
      <c r="CD81" s="4"/>
      <c r="CE81" s="4"/>
      <c r="CF81" s="4"/>
      <c r="CG81" s="4"/>
      <c r="CH81" s="4"/>
      <c r="CI81" s="4"/>
      <c r="CJ81" s="4"/>
      <c r="CK81" s="4"/>
      <c r="CL81" s="4"/>
      <c r="CM81" s="4"/>
      <c r="CN81" s="4"/>
      <c r="CO81" s="4"/>
      <c r="CP81" s="4"/>
      <c r="CQ81" s="4"/>
      <c r="CR81" s="4"/>
      <c r="CS81" s="4"/>
      <c r="CT81" s="4"/>
      <c r="CU81" s="4"/>
      <c r="CV81" s="4"/>
      <c r="CW81" s="4"/>
      <c r="CX81" s="4"/>
      <c r="CY81" s="4"/>
    </row>
    <row r="82" spans="1:103" ht="15.75" x14ac:dyDescent="0.25">
      <c r="A82" s="33" t="s">
        <v>130</v>
      </c>
      <c r="B82" s="95">
        <v>98.41306137012937</v>
      </c>
      <c r="C82" s="95">
        <v>97.255694068469936</v>
      </c>
      <c r="D82" s="95"/>
      <c r="E82" s="95">
        <f t="shared" si="3"/>
        <v>-1.1760301788668048</v>
      </c>
      <c r="F82" s="95"/>
      <c r="G82" s="95">
        <v>5.0222147614306394</v>
      </c>
      <c r="H82" s="95">
        <v>4.9631520001887113</v>
      </c>
      <c r="I82" s="95"/>
      <c r="J82" s="95">
        <f t="shared" si="4"/>
        <v>-5.9062761241928108E-2</v>
      </c>
    </row>
    <row r="83" spans="1:103" s="57" customFormat="1" ht="15.75" x14ac:dyDescent="0.25">
      <c r="A83" s="61" t="s">
        <v>138</v>
      </c>
      <c r="B83" s="93">
        <v>88.090829268112088</v>
      </c>
      <c r="C83" s="93">
        <v>85.887660802365829</v>
      </c>
      <c r="D83" s="93"/>
      <c r="E83" s="93">
        <f t="shared" si="3"/>
        <v>-2.5010191004567806</v>
      </c>
      <c r="F83" s="93"/>
      <c r="G83" s="93">
        <v>2.3884752138770966</v>
      </c>
      <c r="H83" s="93">
        <v>2.3287389925683541</v>
      </c>
      <c r="I83" s="93"/>
      <c r="J83" s="93">
        <f t="shared" si="4"/>
        <v>-5.9736221308742454E-2</v>
      </c>
      <c r="K83" s="4"/>
      <c r="L83" s="4"/>
      <c r="M83" s="4"/>
      <c r="N83" s="4"/>
      <c r="O83" s="4"/>
      <c r="P83" s="4"/>
      <c r="Q83" s="4"/>
      <c r="R83" s="4"/>
      <c r="S83" s="4"/>
      <c r="T83" s="4"/>
      <c r="U83" s="4"/>
      <c r="V83" s="4"/>
      <c r="W83" s="4"/>
      <c r="X83" s="4"/>
      <c r="Y83" s="4"/>
      <c r="Z83" s="4"/>
      <c r="AA83" s="4"/>
      <c r="AB83" s="4"/>
      <c r="AC83" s="4"/>
      <c r="AD83" s="4"/>
      <c r="AE83" s="4"/>
      <c r="AF83" s="4"/>
      <c r="AG83" s="4"/>
      <c r="AH83" s="4"/>
      <c r="AI83" s="4"/>
      <c r="AJ83" s="4"/>
      <c r="AK83" s="4"/>
      <c r="AL83" s="4"/>
      <c r="AM83" s="4"/>
      <c r="AN83" s="4"/>
      <c r="AO83" s="4"/>
      <c r="AP83" s="4"/>
      <c r="AQ83" s="4"/>
      <c r="AR83" s="4"/>
      <c r="AS83" s="4"/>
      <c r="AT83" s="4"/>
      <c r="AU83" s="4"/>
      <c r="AV83" s="4"/>
      <c r="AW83" s="4"/>
      <c r="AX83" s="4"/>
      <c r="AY83" s="4"/>
      <c r="AZ83" s="4"/>
      <c r="BA83" s="4"/>
      <c r="BB83" s="4"/>
      <c r="BC83" s="4"/>
      <c r="BD83" s="4"/>
      <c r="BE83" s="4"/>
      <c r="BF83" s="4"/>
      <c r="BG83" s="4"/>
      <c r="BH83" s="4"/>
      <c r="BI83" s="4"/>
      <c r="BJ83" s="4"/>
      <c r="BK83" s="4"/>
      <c r="BL83" s="4"/>
      <c r="BM83" s="4"/>
      <c r="BN83" s="4"/>
      <c r="BO83" s="4"/>
      <c r="BP83" s="4"/>
      <c r="BQ83" s="4"/>
      <c r="BR83" s="4"/>
      <c r="BS83" s="4"/>
      <c r="BT83" s="4"/>
      <c r="BU83" s="4"/>
      <c r="BV83" s="4"/>
      <c r="BW83" s="4"/>
      <c r="BX83" s="4"/>
      <c r="BY83" s="4"/>
      <c r="BZ83" s="4"/>
      <c r="CA83" s="4"/>
      <c r="CB83" s="4"/>
      <c r="CC83" s="4"/>
      <c r="CD83" s="4"/>
      <c r="CE83" s="4"/>
      <c r="CF83" s="4"/>
      <c r="CG83" s="4"/>
      <c r="CH83" s="4"/>
      <c r="CI83" s="4"/>
      <c r="CJ83" s="4"/>
      <c r="CK83" s="4"/>
      <c r="CL83" s="4"/>
      <c r="CM83" s="4"/>
      <c r="CN83" s="4"/>
      <c r="CO83" s="4"/>
      <c r="CP83" s="4"/>
      <c r="CQ83" s="4"/>
      <c r="CR83" s="4"/>
      <c r="CS83" s="4"/>
      <c r="CT83" s="4"/>
      <c r="CU83" s="4"/>
      <c r="CV83" s="4"/>
      <c r="CW83" s="4"/>
      <c r="CX83" s="4"/>
      <c r="CY83" s="4"/>
    </row>
    <row r="84" spans="1:103" ht="15.75" x14ac:dyDescent="0.25">
      <c r="A84" s="35" t="s">
        <v>176</v>
      </c>
      <c r="B84" s="92">
        <v>69.635124235758653</v>
      </c>
      <c r="C84" s="92">
        <v>64.307575270218308</v>
      </c>
      <c r="D84" s="92"/>
      <c r="E84" s="92">
        <f t="shared" si="3"/>
        <v>-7.6506634030022553</v>
      </c>
      <c r="F84" s="92"/>
      <c r="G84" s="92">
        <v>0.78079792773657919</v>
      </c>
      <c r="H84" s="92">
        <v>0.72106170642783662</v>
      </c>
      <c r="I84" s="92"/>
      <c r="J84" s="92">
        <f t="shared" si="4"/>
        <v>-5.9736221308742565E-2</v>
      </c>
    </row>
    <row r="85" spans="1:103" s="57" customFormat="1" ht="15.75" x14ac:dyDescent="0.25">
      <c r="A85" s="58" t="s">
        <v>177</v>
      </c>
      <c r="B85" s="93">
        <v>93.019379760728725</v>
      </c>
      <c r="C85" s="93">
        <v>93.019379760728725</v>
      </c>
      <c r="D85" s="93"/>
      <c r="E85" s="93">
        <f t="shared" si="3"/>
        <v>0</v>
      </c>
      <c r="F85" s="93"/>
      <c r="G85" s="93">
        <v>0.13993590130245318</v>
      </c>
      <c r="H85" s="93">
        <v>0.13993590130245315</v>
      </c>
      <c r="I85" s="93"/>
      <c r="J85" s="93">
        <f t="shared" si="4"/>
        <v>0</v>
      </c>
      <c r="K85" s="4"/>
      <c r="L85" s="4"/>
      <c r="M85" s="4"/>
      <c r="N85" s="4"/>
      <c r="O85" s="4"/>
      <c r="P85" s="4"/>
      <c r="Q85" s="4"/>
      <c r="R85" s="4"/>
      <c r="S85" s="4"/>
      <c r="T85" s="4"/>
      <c r="U85" s="4"/>
      <c r="V85" s="4"/>
      <c r="W85" s="4"/>
      <c r="X85" s="4"/>
      <c r="Y85" s="4"/>
      <c r="Z85" s="4"/>
      <c r="AA85" s="4"/>
      <c r="AB85" s="4"/>
      <c r="AC85" s="4"/>
      <c r="AD85" s="4"/>
      <c r="AE85" s="4"/>
      <c r="AF85" s="4"/>
      <c r="AG85" s="4"/>
      <c r="AH85" s="4"/>
      <c r="AI85" s="4"/>
      <c r="AJ85" s="4"/>
      <c r="AK85" s="4"/>
      <c r="AL85" s="4"/>
      <c r="AM85" s="4"/>
      <c r="AN85" s="4"/>
      <c r="AO85" s="4"/>
      <c r="AP85" s="4"/>
      <c r="AQ85" s="4"/>
      <c r="AR85" s="4"/>
      <c r="AS85" s="4"/>
      <c r="AT85" s="4"/>
      <c r="AU85" s="4"/>
      <c r="AV85" s="4"/>
      <c r="AW85" s="4"/>
      <c r="AX85" s="4"/>
      <c r="AY85" s="4"/>
      <c r="AZ85" s="4"/>
      <c r="BA85" s="4"/>
      <c r="BB85" s="4"/>
      <c r="BC85" s="4"/>
      <c r="BD85" s="4"/>
      <c r="BE85" s="4"/>
      <c r="BF85" s="4"/>
      <c r="BG85" s="4"/>
      <c r="BH85" s="4"/>
      <c r="BI85" s="4"/>
      <c r="BJ85" s="4"/>
      <c r="BK85" s="4"/>
      <c r="BL85" s="4"/>
      <c r="BM85" s="4"/>
      <c r="BN85" s="4"/>
      <c r="BO85" s="4"/>
      <c r="BP85" s="4"/>
      <c r="BQ85" s="4"/>
      <c r="BR85" s="4"/>
      <c r="BS85" s="4"/>
      <c r="BT85" s="4"/>
      <c r="BU85" s="4"/>
      <c r="BV85" s="4"/>
      <c r="BW85" s="4"/>
      <c r="BX85" s="4"/>
      <c r="BY85" s="4"/>
      <c r="BZ85" s="4"/>
      <c r="CA85" s="4"/>
      <c r="CB85" s="4"/>
      <c r="CC85" s="4"/>
      <c r="CD85" s="4"/>
      <c r="CE85" s="4"/>
      <c r="CF85" s="4"/>
      <c r="CG85" s="4"/>
      <c r="CH85" s="4"/>
      <c r="CI85" s="4"/>
      <c r="CJ85" s="4"/>
      <c r="CK85" s="4"/>
      <c r="CL85" s="4"/>
      <c r="CM85" s="4"/>
      <c r="CN85" s="4"/>
      <c r="CO85" s="4"/>
      <c r="CP85" s="4"/>
      <c r="CQ85" s="4"/>
      <c r="CR85" s="4"/>
      <c r="CS85" s="4"/>
      <c r="CT85" s="4"/>
      <c r="CU85" s="4"/>
      <c r="CV85" s="4"/>
      <c r="CW85" s="4"/>
      <c r="CX85" s="4"/>
      <c r="CY85" s="4"/>
    </row>
    <row r="86" spans="1:103" ht="15.75" x14ac:dyDescent="0.25">
      <c r="A86" s="35" t="s">
        <v>112</v>
      </c>
      <c r="B86" s="92">
        <v>99.71833726732298</v>
      </c>
      <c r="C86" s="92">
        <v>99.71833726732298</v>
      </c>
      <c r="D86" s="92"/>
      <c r="E86" s="92">
        <f t="shared" si="3"/>
        <v>0</v>
      </c>
      <c r="F86" s="92"/>
      <c r="G86" s="92">
        <v>1.3586027236525939</v>
      </c>
      <c r="H86" s="92">
        <v>1.3586027236525939</v>
      </c>
      <c r="I86" s="92"/>
      <c r="J86" s="92">
        <f t="shared" si="4"/>
        <v>0</v>
      </c>
    </row>
    <row r="87" spans="1:103" s="57" customFormat="1" ht="15.75" x14ac:dyDescent="0.25">
      <c r="A87" s="58" t="s">
        <v>178</v>
      </c>
      <c r="B87" s="93">
        <v>141.31638512047454</v>
      </c>
      <c r="C87" s="93">
        <v>141.31638512047454</v>
      </c>
      <c r="D87" s="93"/>
      <c r="E87" s="93">
        <f t="shared" si="3"/>
        <v>0</v>
      </c>
      <c r="F87" s="93"/>
      <c r="G87" s="93">
        <v>0.10913866118547051</v>
      </c>
      <c r="H87" s="93">
        <v>0.1091386611854705</v>
      </c>
      <c r="I87" s="93"/>
      <c r="J87" s="93">
        <f t="shared" si="4"/>
        <v>0</v>
      </c>
      <c r="K87" s="4"/>
      <c r="L87" s="4"/>
      <c r="M87" s="4"/>
      <c r="N87" s="4"/>
      <c r="O87" s="4"/>
      <c r="P87" s="4"/>
      <c r="Q87" s="4"/>
      <c r="R87" s="4"/>
      <c r="S87" s="4"/>
      <c r="T87" s="4"/>
      <c r="U87" s="4"/>
      <c r="V87" s="4"/>
      <c r="W87" s="4"/>
      <c r="X87" s="4"/>
      <c r="Y87" s="4"/>
      <c r="Z87" s="4"/>
      <c r="AA87" s="4"/>
      <c r="AB87" s="4"/>
      <c r="AC87" s="4"/>
      <c r="AD87" s="4"/>
      <c r="AE87" s="4"/>
      <c r="AF87" s="4"/>
      <c r="AG87" s="4"/>
      <c r="AH87" s="4"/>
      <c r="AI87" s="4"/>
      <c r="AJ87" s="4"/>
      <c r="AK87" s="4"/>
      <c r="AL87" s="4"/>
      <c r="AM87" s="4"/>
      <c r="AN87" s="4"/>
      <c r="AO87" s="4"/>
      <c r="AP87" s="4"/>
      <c r="AQ87" s="4"/>
      <c r="AR87" s="4"/>
      <c r="AS87" s="4"/>
      <c r="AT87" s="4"/>
      <c r="AU87" s="4"/>
      <c r="AV87" s="4"/>
      <c r="AW87" s="4"/>
      <c r="AX87" s="4"/>
      <c r="AY87" s="4"/>
      <c r="AZ87" s="4"/>
      <c r="BA87" s="4"/>
      <c r="BB87" s="4"/>
      <c r="BC87" s="4"/>
      <c r="BD87" s="4"/>
      <c r="BE87" s="4"/>
      <c r="BF87" s="4"/>
      <c r="BG87" s="4"/>
      <c r="BH87" s="4"/>
      <c r="BI87" s="4"/>
      <c r="BJ87" s="4"/>
      <c r="BK87" s="4"/>
      <c r="BL87" s="4"/>
      <c r="BM87" s="4"/>
      <c r="BN87" s="4"/>
      <c r="BO87" s="4"/>
      <c r="BP87" s="4"/>
      <c r="BQ87" s="4"/>
      <c r="BR87" s="4"/>
      <c r="BS87" s="4"/>
      <c r="BT87" s="4"/>
      <c r="BU87" s="4"/>
      <c r="BV87" s="4"/>
      <c r="BW87" s="4"/>
      <c r="BX87" s="4"/>
      <c r="BY87" s="4"/>
      <c r="BZ87" s="4"/>
      <c r="CA87" s="4"/>
      <c r="CB87" s="4"/>
      <c r="CC87" s="4"/>
      <c r="CD87" s="4"/>
      <c r="CE87" s="4"/>
      <c r="CF87" s="4"/>
      <c r="CG87" s="4"/>
      <c r="CH87" s="4"/>
      <c r="CI87" s="4"/>
      <c r="CJ87" s="4"/>
      <c r="CK87" s="4"/>
      <c r="CL87" s="4"/>
      <c r="CM87" s="4"/>
      <c r="CN87" s="4"/>
      <c r="CO87" s="4"/>
      <c r="CP87" s="4"/>
      <c r="CQ87" s="4"/>
      <c r="CR87" s="4"/>
      <c r="CS87" s="4"/>
      <c r="CT87" s="4"/>
      <c r="CU87" s="4"/>
      <c r="CV87" s="4"/>
      <c r="CW87" s="4"/>
      <c r="CX87" s="4"/>
      <c r="CY87" s="4"/>
    </row>
    <row r="88" spans="1:103" ht="15.75" x14ac:dyDescent="0.25">
      <c r="A88" s="34" t="s">
        <v>137</v>
      </c>
      <c r="B88" s="92">
        <v>112.15517289409321</v>
      </c>
      <c r="C88" s="92">
        <v>112.15517289409321</v>
      </c>
      <c r="D88" s="92"/>
      <c r="E88" s="92">
        <f t="shared" si="3"/>
        <v>0</v>
      </c>
      <c r="F88" s="92"/>
      <c r="G88" s="92">
        <v>0.76458043551000721</v>
      </c>
      <c r="H88" s="92">
        <v>0.76458043551000709</v>
      </c>
      <c r="I88" s="92"/>
      <c r="J88" s="92">
        <f t="shared" si="4"/>
        <v>0</v>
      </c>
    </row>
    <row r="89" spans="1:103" s="57" customFormat="1" ht="15.75" x14ac:dyDescent="0.25">
      <c r="A89" s="58" t="s">
        <v>179</v>
      </c>
      <c r="B89" s="93">
        <v>112.15517289409321</v>
      </c>
      <c r="C89" s="93">
        <v>112.15517289409321</v>
      </c>
      <c r="D89" s="93"/>
      <c r="E89" s="93">
        <f t="shared" si="3"/>
        <v>0</v>
      </c>
      <c r="F89" s="93"/>
      <c r="G89" s="93">
        <v>0.76458043551000721</v>
      </c>
      <c r="H89" s="93">
        <v>0.76458043551000709</v>
      </c>
      <c r="I89" s="93"/>
      <c r="J89" s="93">
        <f t="shared" si="4"/>
        <v>0</v>
      </c>
      <c r="K89" s="4"/>
      <c r="L89" s="4"/>
      <c r="M89" s="4"/>
      <c r="N89" s="4"/>
      <c r="O89" s="4"/>
      <c r="P89" s="4"/>
      <c r="Q89" s="4"/>
      <c r="R89" s="4"/>
      <c r="S89" s="4"/>
      <c r="T89" s="4"/>
      <c r="U89" s="4"/>
      <c r="V89" s="4"/>
      <c r="W89" s="4"/>
      <c r="X89" s="4"/>
      <c r="Y89" s="4"/>
      <c r="Z89" s="4"/>
      <c r="AA89" s="4"/>
      <c r="AB89" s="4"/>
      <c r="AC89" s="4"/>
      <c r="AD89" s="4"/>
      <c r="AE89" s="4"/>
      <c r="AF89" s="4"/>
      <c r="AG89" s="4"/>
      <c r="AH89" s="4"/>
      <c r="AI89" s="4"/>
      <c r="AJ89" s="4"/>
      <c r="AK89" s="4"/>
      <c r="AL89" s="4"/>
      <c r="AM89" s="4"/>
      <c r="AN89" s="4"/>
      <c r="AO89" s="4"/>
      <c r="AP89" s="4"/>
      <c r="AQ89" s="4"/>
      <c r="AR89" s="4"/>
      <c r="AS89" s="4"/>
      <c r="AT89" s="4"/>
      <c r="AU89" s="4"/>
      <c r="AV89" s="4"/>
      <c r="AW89" s="4"/>
      <c r="AX89" s="4"/>
      <c r="AY89" s="4"/>
      <c r="AZ89" s="4"/>
      <c r="BA89" s="4"/>
      <c r="BB89" s="4"/>
      <c r="BC89" s="4"/>
      <c r="BD89" s="4"/>
      <c r="BE89" s="4"/>
      <c r="BF89" s="4"/>
      <c r="BG89" s="4"/>
      <c r="BH89" s="4"/>
      <c r="BI89" s="4"/>
      <c r="BJ89" s="4"/>
      <c r="BK89" s="4"/>
      <c r="BL89" s="4"/>
      <c r="BM89" s="4"/>
      <c r="BN89" s="4"/>
      <c r="BO89" s="4"/>
      <c r="BP89" s="4"/>
      <c r="BQ89" s="4"/>
      <c r="BR89" s="4"/>
      <c r="BS89" s="4"/>
      <c r="BT89" s="4"/>
      <c r="BU89" s="4"/>
      <c r="BV89" s="4"/>
      <c r="BW89" s="4"/>
      <c r="BX89" s="4"/>
      <c r="BY89" s="4"/>
      <c r="BZ89" s="4"/>
      <c r="CA89" s="4"/>
      <c r="CB89" s="4"/>
      <c r="CC89" s="4"/>
      <c r="CD89" s="4"/>
      <c r="CE89" s="4"/>
      <c r="CF89" s="4"/>
      <c r="CG89" s="4"/>
      <c r="CH89" s="4"/>
      <c r="CI89" s="4"/>
      <c r="CJ89" s="4"/>
      <c r="CK89" s="4"/>
      <c r="CL89" s="4"/>
      <c r="CM89" s="4"/>
      <c r="CN89" s="4"/>
      <c r="CO89" s="4"/>
      <c r="CP89" s="4"/>
      <c r="CQ89" s="4"/>
      <c r="CR89" s="4"/>
      <c r="CS89" s="4"/>
      <c r="CT89" s="4"/>
      <c r="CU89" s="4"/>
      <c r="CV89" s="4"/>
      <c r="CW89" s="4"/>
      <c r="CX89" s="4"/>
      <c r="CY89" s="4"/>
    </row>
    <row r="90" spans="1:103" ht="15.75" x14ac:dyDescent="0.25">
      <c r="A90" s="34" t="s">
        <v>136</v>
      </c>
      <c r="B90" s="92">
        <v>113.43778088472017</v>
      </c>
      <c r="C90" s="92">
        <v>113.43778088472017</v>
      </c>
      <c r="D90" s="92"/>
      <c r="E90" s="92">
        <f t="shared" si="3"/>
        <v>0</v>
      </c>
      <c r="F90" s="92"/>
      <c r="G90" s="92">
        <v>0.99682984485789317</v>
      </c>
      <c r="H90" s="92">
        <v>0.99682984485789294</v>
      </c>
      <c r="I90" s="92"/>
      <c r="J90" s="92">
        <f t="shared" si="4"/>
        <v>0</v>
      </c>
    </row>
    <row r="91" spans="1:103" s="57" customFormat="1" ht="15.75" x14ac:dyDescent="0.25">
      <c r="A91" s="58" t="s">
        <v>180</v>
      </c>
      <c r="B91" s="93">
        <v>143.42317105079044</v>
      </c>
      <c r="C91" s="93">
        <v>143.42317105079044</v>
      </c>
      <c r="D91" s="93"/>
      <c r="E91" s="93">
        <f t="shared" si="3"/>
        <v>0</v>
      </c>
      <c r="F91" s="93"/>
      <c r="G91" s="93">
        <v>0.17244843443115343</v>
      </c>
      <c r="H91" s="93">
        <v>0.1724484344311534</v>
      </c>
      <c r="I91" s="93"/>
      <c r="J91" s="93">
        <f t="shared" si="4"/>
        <v>0</v>
      </c>
      <c r="K91" s="4"/>
      <c r="L91" s="4"/>
      <c r="M91" s="4"/>
      <c r="N91" s="4"/>
      <c r="O91" s="4"/>
      <c r="P91" s="4"/>
      <c r="Q91" s="4"/>
      <c r="R91" s="4"/>
      <c r="S91" s="4"/>
      <c r="T91" s="4"/>
      <c r="U91" s="4"/>
      <c r="V91" s="4"/>
      <c r="W91" s="4"/>
      <c r="X91" s="4"/>
      <c r="Y91" s="4"/>
      <c r="Z91" s="4"/>
      <c r="AA91" s="4"/>
      <c r="AB91" s="4"/>
      <c r="AC91" s="4"/>
      <c r="AD91" s="4"/>
      <c r="AE91" s="4"/>
      <c r="AF91" s="4"/>
      <c r="AG91" s="4"/>
      <c r="AH91" s="4"/>
      <c r="AI91" s="4"/>
      <c r="AJ91" s="4"/>
      <c r="AK91" s="4"/>
      <c r="AL91" s="4"/>
      <c r="AM91" s="4"/>
      <c r="AN91" s="4"/>
      <c r="AO91" s="4"/>
      <c r="AP91" s="4"/>
      <c r="AQ91" s="4"/>
      <c r="AR91" s="4"/>
      <c r="AS91" s="4"/>
      <c r="AT91" s="4"/>
      <c r="AU91" s="4"/>
      <c r="AV91" s="4"/>
      <c r="AW91" s="4"/>
      <c r="AX91" s="4"/>
      <c r="AY91" s="4"/>
      <c r="AZ91" s="4"/>
      <c r="BA91" s="4"/>
      <c r="BB91" s="4"/>
      <c r="BC91" s="4"/>
      <c r="BD91" s="4"/>
      <c r="BE91" s="4"/>
      <c r="BF91" s="4"/>
      <c r="BG91" s="4"/>
      <c r="BH91" s="4"/>
      <c r="BI91" s="4"/>
      <c r="BJ91" s="4"/>
      <c r="BK91" s="4"/>
      <c r="BL91" s="4"/>
      <c r="BM91" s="4"/>
      <c r="BN91" s="4"/>
      <c r="BO91" s="4"/>
      <c r="BP91" s="4"/>
      <c r="BQ91" s="4"/>
      <c r="BR91" s="4"/>
      <c r="BS91" s="4"/>
      <c r="BT91" s="4"/>
      <c r="BU91" s="4"/>
      <c r="BV91" s="4"/>
      <c r="BW91" s="4"/>
      <c r="BX91" s="4"/>
      <c r="BY91" s="4"/>
      <c r="BZ91" s="4"/>
      <c r="CA91" s="4"/>
      <c r="CB91" s="4"/>
      <c r="CC91" s="4"/>
      <c r="CD91" s="4"/>
      <c r="CE91" s="4"/>
      <c r="CF91" s="4"/>
      <c r="CG91" s="4"/>
      <c r="CH91" s="4"/>
      <c r="CI91" s="4"/>
      <c r="CJ91" s="4"/>
      <c r="CK91" s="4"/>
      <c r="CL91" s="4"/>
      <c r="CM91" s="4"/>
      <c r="CN91" s="4"/>
      <c r="CO91" s="4"/>
      <c r="CP91" s="4"/>
      <c r="CQ91" s="4"/>
      <c r="CR91" s="4"/>
      <c r="CS91" s="4"/>
      <c r="CT91" s="4"/>
      <c r="CU91" s="4"/>
      <c r="CV91" s="4"/>
      <c r="CW91" s="4"/>
      <c r="CX91" s="4"/>
      <c r="CY91" s="4"/>
    </row>
    <row r="92" spans="1:103" ht="15.75" x14ac:dyDescent="0.25">
      <c r="A92" s="35" t="s">
        <v>114</v>
      </c>
      <c r="B92" s="92">
        <v>108.68454631959902</v>
      </c>
      <c r="C92" s="92">
        <v>108.68454631959902</v>
      </c>
      <c r="D92" s="92"/>
      <c r="E92" s="92">
        <f t="shared" si="3"/>
        <v>0</v>
      </c>
      <c r="F92" s="92"/>
      <c r="G92" s="92">
        <v>0.82438141042673985</v>
      </c>
      <c r="H92" s="92">
        <v>0.82438141042673974</v>
      </c>
      <c r="I92" s="92"/>
      <c r="J92" s="92">
        <f t="shared" si="4"/>
        <v>0</v>
      </c>
    </row>
    <row r="93" spans="1:103" s="57" customFormat="1" ht="15.75" x14ac:dyDescent="0.25">
      <c r="A93" s="61" t="s">
        <v>151</v>
      </c>
      <c r="B93" s="93">
        <v>104.9280982634088</v>
      </c>
      <c r="C93" s="93">
        <v>105.00910538620684</v>
      </c>
      <c r="D93" s="93"/>
      <c r="E93" s="93">
        <f t="shared" si="3"/>
        <v>7.7202507372886586E-2</v>
      </c>
      <c r="F93" s="93"/>
      <c r="G93" s="93">
        <v>0.87232926718564241</v>
      </c>
      <c r="H93" s="93">
        <v>0.8730027272524572</v>
      </c>
      <c r="I93" s="93"/>
      <c r="J93" s="93">
        <f t="shared" si="4"/>
        <v>6.7346006681479054E-4</v>
      </c>
      <c r="K93" s="4"/>
      <c r="L93" s="4"/>
      <c r="M93" s="4"/>
      <c r="N93" s="4"/>
      <c r="O93" s="4"/>
      <c r="P93" s="4"/>
      <c r="Q93" s="4"/>
      <c r="R93" s="4"/>
      <c r="S93" s="4"/>
      <c r="T93" s="4"/>
      <c r="U93" s="4"/>
      <c r="V93" s="4"/>
      <c r="W93" s="4"/>
      <c r="X93" s="4"/>
      <c r="Y93" s="4"/>
      <c r="Z93" s="4"/>
      <c r="AA93" s="4"/>
      <c r="AB93" s="4"/>
      <c r="AC93" s="4"/>
      <c r="AD93" s="4"/>
      <c r="AE93" s="4"/>
      <c r="AF93" s="4"/>
      <c r="AG93" s="4"/>
      <c r="AH93" s="4"/>
      <c r="AI93" s="4"/>
      <c r="AJ93" s="4"/>
      <c r="AK93" s="4"/>
      <c r="AL93" s="4"/>
      <c r="AM93" s="4"/>
      <c r="AN93" s="4"/>
      <c r="AO93" s="4"/>
      <c r="AP93" s="4"/>
      <c r="AQ93" s="4"/>
      <c r="AR93" s="4"/>
      <c r="AS93" s="4"/>
      <c r="AT93" s="4"/>
      <c r="AU93" s="4"/>
      <c r="AV93" s="4"/>
      <c r="AW93" s="4"/>
      <c r="AX93" s="4"/>
      <c r="AY93" s="4"/>
      <c r="AZ93" s="4"/>
      <c r="BA93" s="4"/>
      <c r="BB93" s="4"/>
      <c r="BC93" s="4"/>
      <c r="BD93" s="4"/>
      <c r="BE93" s="4"/>
      <c r="BF93" s="4"/>
      <c r="BG93" s="4"/>
      <c r="BH93" s="4"/>
      <c r="BI93" s="4"/>
      <c r="BJ93" s="4"/>
      <c r="BK93" s="4"/>
      <c r="BL93" s="4"/>
      <c r="BM93" s="4"/>
      <c r="BN93" s="4"/>
      <c r="BO93" s="4"/>
      <c r="BP93" s="4"/>
      <c r="BQ93" s="4"/>
      <c r="BR93" s="4"/>
      <c r="BS93" s="4"/>
      <c r="BT93" s="4"/>
      <c r="BU93" s="4"/>
      <c r="BV93" s="4"/>
      <c r="BW93" s="4"/>
      <c r="BX93" s="4"/>
      <c r="BY93" s="4"/>
      <c r="BZ93" s="4"/>
      <c r="CA93" s="4"/>
      <c r="CB93" s="4"/>
      <c r="CC93" s="4"/>
      <c r="CD93" s="4"/>
      <c r="CE93" s="4"/>
      <c r="CF93" s="4"/>
      <c r="CG93" s="4"/>
      <c r="CH93" s="4"/>
      <c r="CI93" s="4"/>
      <c r="CJ93" s="4"/>
      <c r="CK93" s="4"/>
      <c r="CL93" s="4"/>
      <c r="CM93" s="4"/>
      <c r="CN93" s="4"/>
      <c r="CO93" s="4"/>
      <c r="CP93" s="4"/>
      <c r="CQ93" s="4"/>
      <c r="CR93" s="4"/>
      <c r="CS93" s="4"/>
      <c r="CT93" s="4"/>
      <c r="CU93" s="4"/>
      <c r="CV93" s="4"/>
      <c r="CW93" s="4"/>
      <c r="CX93" s="4"/>
      <c r="CY93" s="4"/>
    </row>
    <row r="94" spans="1:103" ht="15.75" x14ac:dyDescent="0.25">
      <c r="A94" s="35" t="s">
        <v>116</v>
      </c>
      <c r="B94" s="92">
        <v>106.50868675389727</v>
      </c>
      <c r="C94" s="92">
        <v>106.50868675389727</v>
      </c>
      <c r="D94" s="92"/>
      <c r="E94" s="92">
        <f t="shared" si="3"/>
        <v>0</v>
      </c>
      <c r="F94" s="92"/>
      <c r="G94" s="92">
        <v>0.28983745606525213</v>
      </c>
      <c r="H94" s="92">
        <v>0.28983745606525213</v>
      </c>
      <c r="I94" s="92"/>
      <c r="J94" s="92">
        <f t="shared" si="4"/>
        <v>0</v>
      </c>
    </row>
    <row r="95" spans="1:103" s="57" customFormat="1" ht="15.75" x14ac:dyDescent="0.25">
      <c r="A95" s="58" t="s">
        <v>181</v>
      </c>
      <c r="B95" s="93">
        <v>104.15897637094224</v>
      </c>
      <c r="C95" s="93">
        <v>104.27940194576914</v>
      </c>
      <c r="D95" s="93"/>
      <c r="E95" s="93">
        <f t="shared" si="3"/>
        <v>0.11561708747791499</v>
      </c>
      <c r="F95" s="93"/>
      <c r="G95" s="93">
        <v>0.58249181112039028</v>
      </c>
      <c r="H95" s="93">
        <v>0.58316527118720496</v>
      </c>
      <c r="I95" s="93"/>
      <c r="J95" s="93">
        <f t="shared" si="4"/>
        <v>6.7346006681467951E-4</v>
      </c>
      <c r="K95" s="4"/>
      <c r="L95" s="4"/>
      <c r="M95" s="4"/>
      <c r="N95" s="4"/>
      <c r="O95" s="4"/>
      <c r="P95" s="4"/>
      <c r="Q95" s="4"/>
      <c r="R95" s="4"/>
      <c r="S95" s="4"/>
      <c r="T95" s="4"/>
      <c r="U95" s="4"/>
      <c r="V95" s="4"/>
      <c r="W95" s="4"/>
      <c r="X95" s="4"/>
      <c r="Y95" s="4"/>
      <c r="Z95" s="4"/>
      <c r="AA95" s="4"/>
      <c r="AB95" s="4"/>
      <c r="AC95" s="4"/>
      <c r="AD95" s="4"/>
      <c r="AE95" s="4"/>
      <c r="AF95" s="4"/>
      <c r="AG95" s="4"/>
      <c r="AH95" s="4"/>
      <c r="AI95" s="4"/>
      <c r="AJ95" s="4"/>
      <c r="AK95" s="4"/>
      <c r="AL95" s="4"/>
      <c r="AM95" s="4"/>
      <c r="AN95" s="4"/>
      <c r="AO95" s="4"/>
      <c r="AP95" s="4"/>
      <c r="AQ95" s="4"/>
      <c r="AR95" s="4"/>
      <c r="AS95" s="4"/>
      <c r="AT95" s="4"/>
      <c r="AU95" s="4"/>
      <c r="AV95" s="4"/>
      <c r="AW95" s="4"/>
      <c r="AX95" s="4"/>
      <c r="AY95" s="4"/>
      <c r="AZ95" s="4"/>
      <c r="BA95" s="4"/>
      <c r="BB95" s="4"/>
      <c r="BC95" s="4"/>
      <c r="BD95" s="4"/>
      <c r="BE95" s="4"/>
      <c r="BF95" s="4"/>
      <c r="BG95" s="4"/>
      <c r="BH95" s="4"/>
      <c r="BI95" s="4"/>
      <c r="BJ95" s="4"/>
      <c r="BK95" s="4"/>
      <c r="BL95" s="4"/>
      <c r="BM95" s="4"/>
      <c r="BN95" s="4"/>
      <c r="BO95" s="4"/>
      <c r="BP95" s="4"/>
      <c r="BQ95" s="4"/>
      <c r="BR95" s="4"/>
      <c r="BS95" s="4"/>
      <c r="BT95" s="4"/>
      <c r="BU95" s="4"/>
      <c r="BV95" s="4"/>
      <c r="BW95" s="4"/>
      <c r="BX95" s="4"/>
      <c r="BY95" s="4"/>
      <c r="BZ95" s="4"/>
      <c r="CA95" s="4"/>
      <c r="CB95" s="4"/>
      <c r="CC95" s="4"/>
      <c r="CD95" s="4"/>
      <c r="CE95" s="4"/>
      <c r="CF95" s="4"/>
      <c r="CG95" s="4"/>
      <c r="CH95" s="4"/>
      <c r="CI95" s="4"/>
      <c r="CJ95" s="4"/>
      <c r="CK95" s="4"/>
      <c r="CL95" s="4"/>
      <c r="CM95" s="4"/>
      <c r="CN95" s="4"/>
      <c r="CO95" s="4"/>
      <c r="CP95" s="4"/>
      <c r="CQ95" s="4"/>
      <c r="CR95" s="4"/>
      <c r="CS95" s="4"/>
      <c r="CT95" s="4"/>
      <c r="CU95" s="4"/>
      <c r="CV95" s="4"/>
      <c r="CW95" s="4"/>
      <c r="CX95" s="4"/>
      <c r="CY95" s="4"/>
    </row>
    <row r="96" spans="1:103" ht="15.75" x14ac:dyDescent="0.25">
      <c r="A96" s="33" t="s">
        <v>117</v>
      </c>
      <c r="B96" s="95">
        <v>133.11915518648536</v>
      </c>
      <c r="C96" s="95">
        <v>133.11915518648536</v>
      </c>
      <c r="D96" s="95"/>
      <c r="E96" s="95">
        <f t="shared" si="3"/>
        <v>0</v>
      </c>
      <c r="F96" s="95"/>
      <c r="G96" s="95">
        <v>3.3257772455646499</v>
      </c>
      <c r="H96" s="95">
        <v>3.3257772455646499</v>
      </c>
      <c r="I96" s="95"/>
      <c r="J96" s="95">
        <f t="shared" si="4"/>
        <v>0</v>
      </c>
    </row>
    <row r="97" spans="1:103" s="57" customFormat="1" ht="15.75" x14ac:dyDescent="0.25">
      <c r="A97" s="61" t="s">
        <v>135</v>
      </c>
      <c r="B97" s="93">
        <v>140.40183998572448</v>
      </c>
      <c r="C97" s="93">
        <v>140.40183998572448</v>
      </c>
      <c r="D97" s="93"/>
      <c r="E97" s="93">
        <f t="shared" si="3"/>
        <v>0</v>
      </c>
      <c r="F97" s="93"/>
      <c r="G97" s="93">
        <v>0.937260849427625</v>
      </c>
      <c r="H97" s="93">
        <v>0.937260849427625</v>
      </c>
      <c r="I97" s="93"/>
      <c r="J97" s="93">
        <f t="shared" si="4"/>
        <v>0</v>
      </c>
      <c r="K97" s="4"/>
      <c r="L97" s="4"/>
      <c r="M97" s="4"/>
      <c r="N97" s="4"/>
      <c r="O97" s="4"/>
      <c r="P97" s="4"/>
      <c r="Q97" s="4"/>
      <c r="R97" s="4"/>
      <c r="S97" s="4"/>
      <c r="T97" s="4"/>
      <c r="U97" s="4"/>
      <c r="V97" s="4"/>
      <c r="W97" s="4"/>
      <c r="X97" s="4"/>
      <c r="Y97" s="4"/>
      <c r="Z97" s="4"/>
      <c r="AA97" s="4"/>
      <c r="AB97" s="4"/>
      <c r="AC97" s="4"/>
      <c r="AD97" s="4"/>
      <c r="AE97" s="4"/>
      <c r="AF97" s="4"/>
      <c r="AG97" s="4"/>
      <c r="AH97" s="4"/>
      <c r="AI97" s="4"/>
      <c r="AJ97" s="4"/>
      <c r="AK97" s="4"/>
      <c r="AL97" s="4"/>
      <c r="AM97" s="4"/>
      <c r="AN97" s="4"/>
      <c r="AO97" s="4"/>
      <c r="AP97" s="4"/>
      <c r="AQ97" s="4"/>
      <c r="AR97" s="4"/>
      <c r="AS97" s="4"/>
      <c r="AT97" s="4"/>
      <c r="AU97" s="4"/>
      <c r="AV97" s="4"/>
      <c r="AW97" s="4"/>
      <c r="AX97" s="4"/>
      <c r="AY97" s="4"/>
      <c r="AZ97" s="4"/>
      <c r="BA97" s="4"/>
      <c r="BB97" s="4"/>
      <c r="BC97" s="4"/>
      <c r="BD97" s="4"/>
      <c r="BE97" s="4"/>
      <c r="BF97" s="4"/>
      <c r="BG97" s="4"/>
      <c r="BH97" s="4"/>
      <c r="BI97" s="4"/>
      <c r="BJ97" s="4"/>
      <c r="BK97" s="4"/>
      <c r="BL97" s="4"/>
      <c r="BM97" s="4"/>
      <c r="BN97" s="4"/>
      <c r="BO97" s="4"/>
      <c r="BP97" s="4"/>
      <c r="BQ97" s="4"/>
      <c r="BR97" s="4"/>
      <c r="BS97" s="4"/>
      <c r="BT97" s="4"/>
      <c r="BU97" s="4"/>
      <c r="BV97" s="4"/>
      <c r="BW97" s="4"/>
      <c r="BX97" s="4"/>
      <c r="BY97" s="4"/>
      <c r="BZ97" s="4"/>
      <c r="CA97" s="4"/>
      <c r="CB97" s="4"/>
      <c r="CC97" s="4"/>
      <c r="CD97" s="4"/>
      <c r="CE97" s="4"/>
      <c r="CF97" s="4"/>
      <c r="CG97" s="4"/>
      <c r="CH97" s="4"/>
      <c r="CI97" s="4"/>
      <c r="CJ97" s="4"/>
      <c r="CK97" s="4"/>
      <c r="CL97" s="4"/>
      <c r="CM97" s="4"/>
      <c r="CN97" s="4"/>
      <c r="CO97" s="4"/>
      <c r="CP97" s="4"/>
      <c r="CQ97" s="4"/>
      <c r="CR97" s="4"/>
      <c r="CS97" s="4"/>
      <c r="CT97" s="4"/>
      <c r="CU97" s="4"/>
      <c r="CV97" s="4"/>
      <c r="CW97" s="4"/>
      <c r="CX97" s="4"/>
      <c r="CY97" s="4"/>
    </row>
    <row r="98" spans="1:103" ht="15.75" x14ac:dyDescent="0.25">
      <c r="A98" s="35" t="s">
        <v>182</v>
      </c>
      <c r="B98" s="92">
        <v>140.40183998572448</v>
      </c>
      <c r="C98" s="92">
        <v>140.40183998572448</v>
      </c>
      <c r="D98" s="92"/>
      <c r="E98" s="92">
        <f t="shared" si="3"/>
        <v>0</v>
      </c>
      <c r="F98" s="92"/>
      <c r="G98" s="92">
        <v>0.937260849427625</v>
      </c>
      <c r="H98" s="92">
        <v>0.937260849427625</v>
      </c>
      <c r="I98" s="92"/>
      <c r="J98" s="92">
        <f t="shared" si="4"/>
        <v>0</v>
      </c>
    </row>
    <row r="99" spans="1:103" s="57" customFormat="1" ht="15.75" x14ac:dyDescent="0.25">
      <c r="A99" s="61" t="s">
        <v>118</v>
      </c>
      <c r="B99" s="93">
        <v>130.52120292839754</v>
      </c>
      <c r="C99" s="93">
        <v>130.52120292839754</v>
      </c>
      <c r="D99" s="93"/>
      <c r="E99" s="93">
        <f t="shared" si="3"/>
        <v>0</v>
      </c>
      <c r="F99" s="93"/>
      <c r="G99" s="93">
        <v>2.2468450828281554</v>
      </c>
      <c r="H99" s="93">
        <v>2.2468450828281554</v>
      </c>
      <c r="I99" s="93"/>
      <c r="J99" s="93">
        <f t="shared" si="4"/>
        <v>0</v>
      </c>
      <c r="K99" s="4"/>
      <c r="L99" s="4"/>
      <c r="M99" s="4"/>
      <c r="N99" s="4"/>
      <c r="O99" s="4"/>
      <c r="P99" s="4"/>
      <c r="Q99" s="4"/>
      <c r="R99" s="4"/>
      <c r="S99" s="4"/>
      <c r="T99" s="4"/>
      <c r="U99" s="4"/>
      <c r="V99" s="4"/>
      <c r="W99" s="4"/>
      <c r="X99" s="4"/>
      <c r="Y99" s="4"/>
      <c r="Z99" s="4"/>
      <c r="AA99" s="4"/>
      <c r="AB99" s="4"/>
      <c r="AC99" s="4"/>
      <c r="AD99" s="4"/>
      <c r="AE99" s="4"/>
      <c r="AF99" s="4"/>
      <c r="AG99" s="4"/>
      <c r="AH99" s="4"/>
      <c r="AI99" s="4"/>
      <c r="AJ99" s="4"/>
      <c r="AK99" s="4"/>
      <c r="AL99" s="4"/>
      <c r="AM99" s="4"/>
      <c r="AN99" s="4"/>
      <c r="AO99" s="4"/>
      <c r="AP99" s="4"/>
      <c r="AQ99" s="4"/>
      <c r="AR99" s="4"/>
      <c r="AS99" s="4"/>
      <c r="AT99" s="4"/>
      <c r="AU99" s="4"/>
      <c r="AV99" s="4"/>
      <c r="AW99" s="4"/>
      <c r="AX99" s="4"/>
      <c r="AY99" s="4"/>
      <c r="AZ99" s="4"/>
      <c r="BA99" s="4"/>
      <c r="BB99" s="4"/>
      <c r="BC99" s="4"/>
      <c r="BD99" s="4"/>
      <c r="BE99" s="4"/>
      <c r="BF99" s="4"/>
      <c r="BG99" s="4"/>
      <c r="BH99" s="4"/>
      <c r="BI99" s="4"/>
      <c r="BJ99" s="4"/>
      <c r="BK99" s="4"/>
      <c r="BL99" s="4"/>
      <c r="BM99" s="4"/>
      <c r="BN99" s="4"/>
      <c r="BO99" s="4"/>
      <c r="BP99" s="4"/>
      <c r="BQ99" s="4"/>
      <c r="BR99" s="4"/>
      <c r="BS99" s="4"/>
      <c r="BT99" s="4"/>
      <c r="BU99" s="4"/>
      <c r="BV99" s="4"/>
      <c r="BW99" s="4"/>
      <c r="BX99" s="4"/>
      <c r="BY99" s="4"/>
      <c r="BZ99" s="4"/>
      <c r="CA99" s="4"/>
      <c r="CB99" s="4"/>
      <c r="CC99" s="4"/>
      <c r="CD99" s="4"/>
      <c r="CE99" s="4"/>
      <c r="CF99" s="4"/>
      <c r="CG99" s="4"/>
      <c r="CH99" s="4"/>
      <c r="CI99" s="4"/>
      <c r="CJ99" s="4"/>
      <c r="CK99" s="4"/>
      <c r="CL99" s="4"/>
      <c r="CM99" s="4"/>
      <c r="CN99" s="4"/>
      <c r="CO99" s="4"/>
      <c r="CP99" s="4"/>
      <c r="CQ99" s="4"/>
      <c r="CR99" s="4"/>
      <c r="CS99" s="4"/>
      <c r="CT99" s="4"/>
      <c r="CU99" s="4"/>
      <c r="CV99" s="4"/>
      <c r="CW99" s="4"/>
      <c r="CX99" s="4"/>
      <c r="CY99" s="4"/>
    </row>
    <row r="100" spans="1:103" ht="15.75" x14ac:dyDescent="0.25">
      <c r="A100" s="35" t="s">
        <v>119</v>
      </c>
      <c r="B100" s="92">
        <v>130.52120292839754</v>
      </c>
      <c r="C100" s="92">
        <v>130.52120292839754</v>
      </c>
      <c r="D100" s="92"/>
      <c r="E100" s="92">
        <f t="shared" si="3"/>
        <v>0</v>
      </c>
      <c r="F100" s="92"/>
      <c r="G100" s="92">
        <v>2.2468450828281554</v>
      </c>
      <c r="H100" s="92">
        <v>2.2468450828281554</v>
      </c>
      <c r="I100" s="92"/>
      <c r="J100" s="92">
        <f t="shared" si="4"/>
        <v>0</v>
      </c>
    </row>
    <row r="101" spans="1:103" s="57" customFormat="1" ht="15.75" x14ac:dyDescent="0.25">
      <c r="A101" s="61" t="s">
        <v>120</v>
      </c>
      <c r="B101" s="93">
        <v>129.55828833898522</v>
      </c>
      <c r="C101" s="93">
        <v>129.55828833898522</v>
      </c>
      <c r="D101" s="93"/>
      <c r="E101" s="93">
        <f t="shared" si="3"/>
        <v>0</v>
      </c>
      <c r="F101" s="93"/>
      <c r="G101" s="93">
        <v>0.14167131330887003</v>
      </c>
      <c r="H101" s="93">
        <v>0.14167131330887003</v>
      </c>
      <c r="I101" s="93"/>
      <c r="J101" s="93">
        <f t="shared" si="4"/>
        <v>0</v>
      </c>
      <c r="K101" s="4"/>
      <c r="L101" s="4"/>
      <c r="M101" s="4"/>
      <c r="N101" s="4"/>
      <c r="O101" s="4"/>
      <c r="P101" s="4"/>
      <c r="Q101" s="4"/>
      <c r="R101" s="4"/>
      <c r="S101" s="4"/>
      <c r="T101" s="4"/>
      <c r="U101" s="4"/>
      <c r="V101" s="4"/>
      <c r="W101" s="4"/>
      <c r="X101" s="4"/>
      <c r="Y101" s="4"/>
      <c r="Z101" s="4"/>
      <c r="AA101" s="4"/>
      <c r="AB101" s="4"/>
      <c r="AC101" s="4"/>
      <c r="AD101" s="4"/>
      <c r="AE101" s="4"/>
      <c r="AF101" s="4"/>
      <c r="AG101" s="4"/>
      <c r="AH101" s="4"/>
      <c r="AI101" s="4"/>
      <c r="AJ101" s="4"/>
      <c r="AK101" s="4"/>
      <c r="AL101" s="4"/>
      <c r="AM101" s="4"/>
      <c r="AN101" s="4"/>
      <c r="AO101" s="4"/>
      <c r="AP101" s="4"/>
      <c r="AQ101" s="4"/>
      <c r="AR101" s="4"/>
      <c r="AS101" s="4"/>
      <c r="AT101" s="4"/>
      <c r="AU101" s="4"/>
      <c r="AV101" s="4"/>
      <c r="AW101" s="4"/>
      <c r="AX101" s="4"/>
      <c r="AY101" s="4"/>
      <c r="AZ101" s="4"/>
      <c r="BA101" s="4"/>
      <c r="BB101" s="4"/>
      <c r="BC101" s="4"/>
      <c r="BD101" s="4"/>
      <c r="BE101" s="4"/>
      <c r="BF101" s="4"/>
      <c r="BG101" s="4"/>
      <c r="BH101" s="4"/>
      <c r="BI101" s="4"/>
      <c r="BJ101" s="4"/>
      <c r="BK101" s="4"/>
      <c r="BL101" s="4"/>
      <c r="BM101" s="4"/>
      <c r="BN101" s="4"/>
      <c r="BO101" s="4"/>
      <c r="BP101" s="4"/>
      <c r="BQ101" s="4"/>
      <c r="BR101" s="4"/>
      <c r="BS101" s="4"/>
      <c r="BT101" s="4"/>
      <c r="BU101" s="4"/>
      <c r="BV101" s="4"/>
      <c r="BW101" s="4"/>
      <c r="BX101" s="4"/>
      <c r="BY101" s="4"/>
      <c r="BZ101" s="4"/>
      <c r="CA101" s="4"/>
      <c r="CB101" s="4"/>
      <c r="CC101" s="4"/>
      <c r="CD101" s="4"/>
      <c r="CE101" s="4"/>
      <c r="CF101" s="4"/>
      <c r="CG101" s="4"/>
      <c r="CH101" s="4"/>
      <c r="CI101" s="4"/>
      <c r="CJ101" s="4"/>
      <c r="CK101" s="4"/>
      <c r="CL101" s="4"/>
      <c r="CM101" s="4"/>
      <c r="CN101" s="4"/>
      <c r="CO101" s="4"/>
      <c r="CP101" s="4"/>
      <c r="CQ101" s="4"/>
      <c r="CR101" s="4"/>
      <c r="CS101" s="4"/>
      <c r="CT101" s="4"/>
      <c r="CU101" s="4"/>
      <c r="CV101" s="4"/>
      <c r="CW101" s="4"/>
      <c r="CX101" s="4"/>
      <c r="CY101" s="4"/>
    </row>
    <row r="102" spans="1:103" ht="15.75" x14ac:dyDescent="0.25">
      <c r="A102" s="35" t="s">
        <v>121</v>
      </c>
      <c r="B102" s="92">
        <v>129.55828833898522</v>
      </c>
      <c r="C102" s="92">
        <v>129.55828833898522</v>
      </c>
      <c r="D102" s="92"/>
      <c r="E102" s="92">
        <f t="shared" si="3"/>
        <v>0</v>
      </c>
      <c r="F102" s="92"/>
      <c r="G102" s="92">
        <v>0.14167131330887003</v>
      </c>
      <c r="H102" s="92">
        <v>0.14167131330887003</v>
      </c>
      <c r="I102" s="92"/>
      <c r="J102" s="92">
        <f t="shared" si="4"/>
        <v>0</v>
      </c>
    </row>
    <row r="103" spans="1:103" s="57" customFormat="1" ht="15.75" x14ac:dyDescent="0.25">
      <c r="A103" s="55" t="s">
        <v>131</v>
      </c>
      <c r="B103" s="94">
        <v>128.4664849401322</v>
      </c>
      <c r="C103" s="94">
        <v>128.4664849401322</v>
      </c>
      <c r="D103" s="94"/>
      <c r="E103" s="94">
        <f t="shared" si="3"/>
        <v>0</v>
      </c>
      <c r="F103" s="94"/>
      <c r="G103" s="94">
        <v>3.885272827258321</v>
      </c>
      <c r="H103" s="94">
        <v>3.885272827258321</v>
      </c>
      <c r="I103" s="94"/>
      <c r="J103" s="94">
        <f t="shared" si="4"/>
        <v>0</v>
      </c>
      <c r="K103" s="4"/>
      <c r="L103" s="4"/>
      <c r="M103" s="4"/>
      <c r="N103" s="4"/>
      <c r="O103" s="4"/>
      <c r="P103" s="4"/>
      <c r="Q103" s="4"/>
      <c r="R103" s="4"/>
      <c r="S103" s="4"/>
      <c r="T103" s="4"/>
      <c r="U103" s="4"/>
      <c r="V103" s="4"/>
      <c r="W103" s="4"/>
      <c r="X103" s="4"/>
      <c r="Y103" s="4"/>
      <c r="Z103" s="4"/>
      <c r="AA103" s="4"/>
      <c r="AB103" s="4"/>
      <c r="AC103" s="4"/>
      <c r="AD103" s="4"/>
      <c r="AE103" s="4"/>
      <c r="AF103" s="4"/>
      <c r="AG103" s="4"/>
      <c r="AH103" s="4"/>
      <c r="AI103" s="4"/>
      <c r="AJ103" s="4"/>
      <c r="AK103" s="4"/>
      <c r="AL103" s="4"/>
      <c r="AM103" s="4"/>
      <c r="AN103" s="4"/>
      <c r="AO103" s="4"/>
      <c r="AP103" s="4"/>
      <c r="AQ103" s="4"/>
      <c r="AR103" s="4"/>
      <c r="AS103" s="4"/>
      <c r="AT103" s="4"/>
      <c r="AU103" s="4"/>
      <c r="AV103" s="4"/>
      <c r="AW103" s="4"/>
      <c r="AX103" s="4"/>
      <c r="AY103" s="4"/>
      <c r="AZ103" s="4"/>
      <c r="BA103" s="4"/>
      <c r="BB103" s="4"/>
      <c r="BC103" s="4"/>
      <c r="BD103" s="4"/>
      <c r="BE103" s="4"/>
      <c r="BF103" s="4"/>
      <c r="BG103" s="4"/>
      <c r="BH103" s="4"/>
      <c r="BI103" s="4"/>
      <c r="BJ103" s="4"/>
      <c r="BK103" s="4"/>
      <c r="BL103" s="4"/>
      <c r="BM103" s="4"/>
      <c r="BN103" s="4"/>
      <c r="BO103" s="4"/>
      <c r="BP103" s="4"/>
      <c r="BQ103" s="4"/>
      <c r="BR103" s="4"/>
      <c r="BS103" s="4"/>
      <c r="BT103" s="4"/>
      <c r="BU103" s="4"/>
      <c r="BV103" s="4"/>
      <c r="BW103" s="4"/>
      <c r="BX103" s="4"/>
      <c r="BY103" s="4"/>
      <c r="BZ103" s="4"/>
      <c r="CA103" s="4"/>
      <c r="CB103" s="4"/>
      <c r="CC103" s="4"/>
      <c r="CD103" s="4"/>
      <c r="CE103" s="4"/>
      <c r="CF103" s="4"/>
      <c r="CG103" s="4"/>
      <c r="CH103" s="4"/>
      <c r="CI103" s="4"/>
      <c r="CJ103" s="4"/>
      <c r="CK103" s="4"/>
      <c r="CL103" s="4"/>
      <c r="CM103" s="4"/>
      <c r="CN103" s="4"/>
      <c r="CO103" s="4"/>
      <c r="CP103" s="4"/>
      <c r="CQ103" s="4"/>
      <c r="CR103" s="4"/>
      <c r="CS103" s="4"/>
      <c r="CT103" s="4"/>
      <c r="CU103" s="4"/>
      <c r="CV103" s="4"/>
      <c r="CW103" s="4"/>
      <c r="CX103" s="4"/>
      <c r="CY103" s="4"/>
    </row>
    <row r="104" spans="1:103" ht="15.75" x14ac:dyDescent="0.25">
      <c r="A104" s="34" t="s">
        <v>122</v>
      </c>
      <c r="B104" s="92">
        <v>128.64518771600194</v>
      </c>
      <c r="C104" s="92">
        <v>128.64518771600194</v>
      </c>
      <c r="D104" s="92"/>
      <c r="E104" s="92">
        <f t="shared" si="3"/>
        <v>0</v>
      </c>
      <c r="F104" s="92"/>
      <c r="G104" s="92">
        <v>3.7680595672140802</v>
      </c>
      <c r="H104" s="92">
        <v>3.7680595672140798</v>
      </c>
      <c r="I104" s="92"/>
      <c r="J104" s="92">
        <f t="shared" si="4"/>
        <v>0</v>
      </c>
    </row>
    <row r="105" spans="1:103" s="57" customFormat="1" ht="15.75" x14ac:dyDescent="0.25">
      <c r="A105" s="58" t="s">
        <v>183</v>
      </c>
      <c r="B105" s="93">
        <v>128.64518771600194</v>
      </c>
      <c r="C105" s="93">
        <v>128.64518771600194</v>
      </c>
      <c r="D105" s="93"/>
      <c r="E105" s="93">
        <f t="shared" si="3"/>
        <v>0</v>
      </c>
      <c r="F105" s="93"/>
      <c r="G105" s="93">
        <v>3.7680595672140802</v>
      </c>
      <c r="H105" s="93">
        <v>3.7680595672140798</v>
      </c>
      <c r="I105" s="93"/>
      <c r="J105" s="93">
        <f t="shared" si="4"/>
        <v>0</v>
      </c>
      <c r="K105" s="4"/>
      <c r="L105" s="4"/>
      <c r="M105" s="4"/>
      <c r="N105" s="4"/>
      <c r="O105" s="4"/>
      <c r="P105" s="4"/>
      <c r="Q105" s="4"/>
      <c r="R105" s="4"/>
      <c r="S105" s="4"/>
      <c r="T105" s="4"/>
      <c r="U105" s="4"/>
      <c r="V105" s="4"/>
      <c r="W105" s="4"/>
      <c r="X105" s="4"/>
      <c r="Y105" s="4"/>
      <c r="Z105" s="4"/>
      <c r="AA105" s="4"/>
      <c r="AB105" s="4"/>
      <c r="AC105" s="4"/>
      <c r="AD105" s="4"/>
      <c r="AE105" s="4"/>
      <c r="AF105" s="4"/>
      <c r="AG105" s="4"/>
      <c r="AH105" s="4"/>
      <c r="AI105" s="4"/>
      <c r="AJ105" s="4"/>
      <c r="AK105" s="4"/>
      <c r="AL105" s="4"/>
      <c r="AM105" s="4"/>
      <c r="AN105" s="4"/>
      <c r="AO105" s="4"/>
      <c r="AP105" s="4"/>
      <c r="AQ105" s="4"/>
      <c r="AR105" s="4"/>
      <c r="AS105" s="4"/>
      <c r="AT105" s="4"/>
      <c r="AU105" s="4"/>
      <c r="AV105" s="4"/>
      <c r="AW105" s="4"/>
      <c r="AX105" s="4"/>
      <c r="AY105" s="4"/>
      <c r="AZ105" s="4"/>
      <c r="BA105" s="4"/>
      <c r="BB105" s="4"/>
      <c r="BC105" s="4"/>
      <c r="BD105" s="4"/>
      <c r="BE105" s="4"/>
      <c r="BF105" s="4"/>
      <c r="BG105" s="4"/>
      <c r="BH105" s="4"/>
      <c r="BI105" s="4"/>
      <c r="BJ105" s="4"/>
      <c r="BK105" s="4"/>
      <c r="BL105" s="4"/>
      <c r="BM105" s="4"/>
      <c r="BN105" s="4"/>
      <c r="BO105" s="4"/>
      <c r="BP105" s="4"/>
      <c r="BQ105" s="4"/>
      <c r="BR105" s="4"/>
      <c r="BS105" s="4"/>
      <c r="BT105" s="4"/>
      <c r="BU105" s="4"/>
      <c r="BV105" s="4"/>
      <c r="BW105" s="4"/>
      <c r="BX105" s="4"/>
      <c r="BY105" s="4"/>
      <c r="BZ105" s="4"/>
      <c r="CA105" s="4"/>
      <c r="CB105" s="4"/>
      <c r="CC105" s="4"/>
      <c r="CD105" s="4"/>
      <c r="CE105" s="4"/>
      <c r="CF105" s="4"/>
      <c r="CG105" s="4"/>
      <c r="CH105" s="4"/>
      <c r="CI105" s="4"/>
      <c r="CJ105" s="4"/>
      <c r="CK105" s="4"/>
      <c r="CL105" s="4"/>
      <c r="CM105" s="4"/>
      <c r="CN105" s="4"/>
      <c r="CO105" s="4"/>
      <c r="CP105" s="4"/>
      <c r="CQ105" s="4"/>
      <c r="CR105" s="4"/>
      <c r="CS105" s="4"/>
      <c r="CT105" s="4"/>
      <c r="CU105" s="4"/>
      <c r="CV105" s="4"/>
      <c r="CW105" s="4"/>
      <c r="CX105" s="4"/>
      <c r="CY105" s="4"/>
    </row>
    <row r="106" spans="1:103" ht="15.75" x14ac:dyDescent="0.25">
      <c r="A106" s="34" t="s">
        <v>123</v>
      </c>
      <c r="B106" s="92">
        <v>122.97492976527279</v>
      </c>
      <c r="C106" s="92">
        <v>122.97492976527279</v>
      </c>
      <c r="D106" s="92"/>
      <c r="E106" s="92">
        <f t="shared" si="3"/>
        <v>0</v>
      </c>
      <c r="F106" s="92"/>
      <c r="G106" s="92">
        <v>0.11721326004424018</v>
      </c>
      <c r="H106" s="92">
        <v>0.11721326004424018</v>
      </c>
      <c r="I106" s="92"/>
      <c r="J106" s="92">
        <f t="shared" si="4"/>
        <v>0</v>
      </c>
    </row>
    <row r="107" spans="1:103" s="57" customFormat="1" ht="15.75" x14ac:dyDescent="0.25">
      <c r="A107" s="58" t="s">
        <v>124</v>
      </c>
      <c r="B107" s="93">
        <v>122.97492976527279</v>
      </c>
      <c r="C107" s="93">
        <v>122.97492976527279</v>
      </c>
      <c r="D107" s="93"/>
      <c r="E107" s="93">
        <f t="shared" si="3"/>
        <v>0</v>
      </c>
      <c r="F107" s="93"/>
      <c r="G107" s="93">
        <v>0.11721326004424018</v>
      </c>
      <c r="H107" s="93">
        <v>0.11721326004424018</v>
      </c>
      <c r="I107" s="93"/>
      <c r="J107" s="93">
        <f t="shared" si="4"/>
        <v>0</v>
      </c>
      <c r="K107" s="4"/>
      <c r="L107" s="4"/>
      <c r="M107" s="4"/>
      <c r="N107" s="4"/>
      <c r="O107" s="4"/>
      <c r="P107" s="4"/>
      <c r="Q107" s="4"/>
      <c r="R107" s="4"/>
      <c r="S107" s="4"/>
      <c r="T107" s="4"/>
      <c r="U107" s="4"/>
      <c r="V107" s="4"/>
      <c r="W107" s="4"/>
      <c r="X107" s="4"/>
      <c r="Y107" s="4"/>
      <c r="Z107" s="4"/>
      <c r="AA107" s="4"/>
      <c r="AB107" s="4"/>
      <c r="AC107" s="4"/>
      <c r="AD107" s="4"/>
      <c r="AE107" s="4"/>
      <c r="AF107" s="4"/>
      <c r="AG107" s="4"/>
      <c r="AH107" s="4"/>
      <c r="AI107" s="4"/>
      <c r="AJ107" s="4"/>
      <c r="AK107" s="4"/>
      <c r="AL107" s="4"/>
      <c r="AM107" s="4"/>
      <c r="AN107" s="4"/>
      <c r="AO107" s="4"/>
      <c r="AP107" s="4"/>
      <c r="AQ107" s="4"/>
      <c r="AR107" s="4"/>
      <c r="AS107" s="4"/>
      <c r="AT107" s="4"/>
      <c r="AU107" s="4"/>
      <c r="AV107" s="4"/>
      <c r="AW107" s="4"/>
      <c r="AX107" s="4"/>
      <c r="AY107" s="4"/>
      <c r="AZ107" s="4"/>
      <c r="BA107" s="4"/>
      <c r="BB107" s="4"/>
      <c r="BC107" s="4"/>
      <c r="BD107" s="4"/>
      <c r="BE107" s="4"/>
      <c r="BF107" s="4"/>
      <c r="BG107" s="4"/>
      <c r="BH107" s="4"/>
      <c r="BI107" s="4"/>
      <c r="BJ107" s="4"/>
      <c r="BK107" s="4"/>
      <c r="BL107" s="4"/>
      <c r="BM107" s="4"/>
      <c r="BN107" s="4"/>
      <c r="BO107" s="4"/>
      <c r="BP107" s="4"/>
      <c r="BQ107" s="4"/>
      <c r="BR107" s="4"/>
      <c r="BS107" s="4"/>
      <c r="BT107" s="4"/>
      <c r="BU107" s="4"/>
      <c r="BV107" s="4"/>
      <c r="BW107" s="4"/>
      <c r="BX107" s="4"/>
      <c r="BY107" s="4"/>
      <c r="BZ107" s="4"/>
      <c r="CA107" s="4"/>
      <c r="CB107" s="4"/>
      <c r="CC107" s="4"/>
      <c r="CD107" s="4"/>
      <c r="CE107" s="4"/>
      <c r="CF107" s="4"/>
      <c r="CG107" s="4"/>
      <c r="CH107" s="4"/>
      <c r="CI107" s="4"/>
      <c r="CJ107" s="4"/>
      <c r="CK107" s="4"/>
      <c r="CL107" s="4"/>
      <c r="CM107" s="4"/>
      <c r="CN107" s="4"/>
      <c r="CO107" s="4"/>
      <c r="CP107" s="4"/>
      <c r="CQ107" s="4"/>
      <c r="CR107" s="4"/>
      <c r="CS107" s="4"/>
      <c r="CT107" s="4"/>
      <c r="CU107" s="4"/>
      <c r="CV107" s="4"/>
      <c r="CW107" s="4"/>
      <c r="CX107" s="4"/>
      <c r="CY107" s="4"/>
    </row>
    <row r="108" spans="1:103" ht="15.75" x14ac:dyDescent="0.25">
      <c r="A108" s="33" t="s">
        <v>132</v>
      </c>
      <c r="B108" s="95">
        <v>97.285405586574583</v>
      </c>
      <c r="C108" s="95">
        <v>97.27196851258654</v>
      </c>
      <c r="D108" s="95"/>
      <c r="E108" s="95">
        <f t="shared" si="3"/>
        <v>-1.3812014152614349E-2</v>
      </c>
      <c r="F108" s="95"/>
      <c r="G108" s="95">
        <v>6.9861340316197902</v>
      </c>
      <c r="H108" s="95">
        <v>6.9851691057986214</v>
      </c>
      <c r="I108" s="95"/>
      <c r="J108" s="95">
        <f t="shared" si="4"/>
        <v>-9.6492582116880499E-4</v>
      </c>
    </row>
    <row r="109" spans="1:103" s="57" customFormat="1" ht="15.75" x14ac:dyDescent="0.25">
      <c r="A109" s="61" t="s">
        <v>125</v>
      </c>
      <c r="B109" s="93">
        <v>98.477256032545057</v>
      </c>
      <c r="C109" s="93">
        <v>98.458856003434832</v>
      </c>
      <c r="D109" s="93"/>
      <c r="E109" s="93">
        <f t="shared" si="3"/>
        <v>-1.8684546921310385E-2</v>
      </c>
      <c r="F109" s="93"/>
      <c r="G109" s="93">
        <v>5.1642987396565729</v>
      </c>
      <c r="H109" s="93">
        <v>5.163333813835405</v>
      </c>
      <c r="I109" s="93"/>
      <c r="J109" s="93">
        <f>H109-G109</f>
        <v>-9.6492582116791681E-4</v>
      </c>
      <c r="K109" s="4"/>
      <c r="L109" s="4"/>
      <c r="M109" s="4"/>
      <c r="N109" s="4"/>
      <c r="O109" s="4"/>
      <c r="P109" s="4"/>
      <c r="Q109" s="4"/>
      <c r="R109" s="4"/>
      <c r="S109" s="4"/>
      <c r="T109" s="4"/>
      <c r="U109" s="4"/>
      <c r="V109" s="4"/>
      <c r="W109" s="4"/>
      <c r="X109" s="4"/>
      <c r="Y109" s="4"/>
      <c r="Z109" s="4"/>
      <c r="AA109" s="4"/>
      <c r="AB109" s="4"/>
      <c r="AC109" s="4"/>
      <c r="AD109" s="4"/>
      <c r="AE109" s="4"/>
      <c r="AF109" s="4"/>
      <c r="AG109" s="4"/>
      <c r="AH109" s="4"/>
      <c r="AI109" s="4"/>
      <c r="AJ109" s="4"/>
      <c r="AK109" s="4"/>
      <c r="AL109" s="4"/>
      <c r="AM109" s="4"/>
      <c r="AN109" s="4"/>
      <c r="AO109" s="4"/>
      <c r="AP109" s="4"/>
      <c r="AQ109" s="4"/>
      <c r="AR109" s="4"/>
      <c r="AS109" s="4"/>
      <c r="AT109" s="4"/>
      <c r="AU109" s="4"/>
      <c r="AV109" s="4"/>
      <c r="AW109" s="4"/>
      <c r="AX109" s="4"/>
      <c r="AY109" s="4"/>
      <c r="AZ109" s="4"/>
      <c r="BA109" s="4"/>
      <c r="BB109" s="4"/>
      <c r="BC109" s="4"/>
      <c r="BD109" s="4"/>
      <c r="BE109" s="4"/>
      <c r="BF109" s="4"/>
      <c r="BG109" s="4"/>
      <c r="BH109" s="4"/>
      <c r="BI109" s="4"/>
      <c r="BJ109" s="4"/>
      <c r="BK109" s="4"/>
      <c r="BL109" s="4"/>
      <c r="BM109" s="4"/>
      <c r="BN109" s="4"/>
      <c r="BO109" s="4"/>
      <c r="BP109" s="4"/>
      <c r="BQ109" s="4"/>
      <c r="BR109" s="4"/>
      <c r="BS109" s="4"/>
      <c r="BT109" s="4"/>
      <c r="BU109" s="4"/>
      <c r="BV109" s="4"/>
      <c r="BW109" s="4"/>
      <c r="BX109" s="4"/>
      <c r="BY109" s="4"/>
      <c r="BZ109" s="4"/>
      <c r="CA109" s="4"/>
      <c r="CB109" s="4"/>
      <c r="CC109" s="4"/>
      <c r="CD109" s="4"/>
      <c r="CE109" s="4"/>
      <c r="CF109" s="4"/>
      <c r="CG109" s="4"/>
      <c r="CH109" s="4"/>
      <c r="CI109" s="4"/>
      <c r="CJ109" s="4"/>
      <c r="CK109" s="4"/>
      <c r="CL109" s="4"/>
      <c r="CM109" s="4"/>
      <c r="CN109" s="4"/>
      <c r="CO109" s="4"/>
      <c r="CP109" s="4"/>
      <c r="CQ109" s="4"/>
      <c r="CR109" s="4"/>
      <c r="CS109" s="4"/>
      <c r="CT109" s="4"/>
      <c r="CU109" s="4"/>
      <c r="CV109" s="4"/>
      <c r="CW109" s="4"/>
      <c r="CX109" s="4"/>
      <c r="CY109" s="4"/>
    </row>
    <row r="110" spans="1:103" ht="15.75" x14ac:dyDescent="0.25">
      <c r="A110" s="35" t="s">
        <v>184</v>
      </c>
      <c r="B110" s="92">
        <v>123.90868540248772</v>
      </c>
      <c r="C110" s="92">
        <v>123.90868540248772</v>
      </c>
      <c r="D110" s="92"/>
      <c r="E110" s="92">
        <f t="shared" si="3"/>
        <v>0</v>
      </c>
      <c r="F110" s="92"/>
      <c r="G110" s="92">
        <v>0.14415760632543706</v>
      </c>
      <c r="H110" s="92">
        <v>0.14415760632543703</v>
      </c>
      <c r="I110" s="92"/>
      <c r="J110" s="92">
        <f t="shared" si="4"/>
        <v>0</v>
      </c>
    </row>
    <row r="111" spans="1:103" s="57" customFormat="1" ht="15.75" x14ac:dyDescent="0.25">
      <c r="A111" s="58" t="s">
        <v>185</v>
      </c>
      <c r="B111" s="93">
        <v>97.900257787943715</v>
      </c>
      <c r="C111" s="93">
        <v>97.881440291755936</v>
      </c>
      <c r="D111" s="93"/>
      <c r="E111" s="93">
        <f t="shared" si="3"/>
        <v>-1.9221089518006718E-2</v>
      </c>
      <c r="F111" s="93"/>
      <c r="G111" s="93">
        <v>5.0201411333311361</v>
      </c>
      <c r="H111" s="93">
        <v>5.0191762075099673</v>
      </c>
      <c r="I111" s="93"/>
      <c r="J111" s="93">
        <f t="shared" si="4"/>
        <v>-9.6492582116880499E-4</v>
      </c>
      <c r="K111" s="4"/>
      <c r="L111" s="4"/>
      <c r="M111" s="4"/>
      <c r="N111" s="4"/>
      <c r="O111" s="4"/>
      <c r="P111" s="4"/>
      <c r="Q111" s="4"/>
      <c r="R111" s="4"/>
      <c r="S111" s="4"/>
      <c r="T111" s="4"/>
      <c r="U111" s="4"/>
      <c r="V111" s="4"/>
      <c r="W111" s="4"/>
      <c r="X111" s="4"/>
      <c r="Y111" s="4"/>
      <c r="Z111" s="4"/>
      <c r="AA111" s="4"/>
      <c r="AB111" s="4"/>
      <c r="AC111" s="4"/>
      <c r="AD111" s="4"/>
      <c r="AE111" s="4"/>
      <c r="AF111" s="4"/>
      <c r="AG111" s="4"/>
      <c r="AH111" s="4"/>
      <c r="AI111" s="4"/>
      <c r="AJ111" s="4"/>
      <c r="AK111" s="4"/>
      <c r="AL111" s="4"/>
      <c r="AM111" s="4"/>
      <c r="AN111" s="4"/>
      <c r="AO111" s="4"/>
      <c r="AP111" s="4"/>
      <c r="AQ111" s="4"/>
      <c r="AR111" s="4"/>
      <c r="AS111" s="4"/>
      <c r="AT111" s="4"/>
      <c r="AU111" s="4"/>
      <c r="AV111" s="4"/>
      <c r="AW111" s="4"/>
      <c r="AX111" s="4"/>
      <c r="AY111" s="4"/>
      <c r="AZ111" s="4"/>
      <c r="BA111" s="4"/>
      <c r="BB111" s="4"/>
      <c r="BC111" s="4"/>
      <c r="BD111" s="4"/>
      <c r="BE111" s="4"/>
      <c r="BF111" s="4"/>
      <c r="BG111" s="4"/>
      <c r="BH111" s="4"/>
      <c r="BI111" s="4"/>
      <c r="BJ111" s="4"/>
      <c r="BK111" s="4"/>
      <c r="BL111" s="4"/>
      <c r="BM111" s="4"/>
      <c r="BN111" s="4"/>
      <c r="BO111" s="4"/>
      <c r="BP111" s="4"/>
      <c r="BQ111" s="4"/>
      <c r="BR111" s="4"/>
      <c r="BS111" s="4"/>
      <c r="BT111" s="4"/>
      <c r="BU111" s="4"/>
      <c r="BV111" s="4"/>
      <c r="BW111" s="4"/>
      <c r="BX111" s="4"/>
      <c r="BY111" s="4"/>
      <c r="BZ111" s="4"/>
      <c r="CA111" s="4"/>
      <c r="CB111" s="4"/>
      <c r="CC111" s="4"/>
      <c r="CD111" s="4"/>
      <c r="CE111" s="4"/>
      <c r="CF111" s="4"/>
      <c r="CG111" s="4"/>
      <c r="CH111" s="4"/>
      <c r="CI111" s="4"/>
      <c r="CJ111" s="4"/>
      <c r="CK111" s="4"/>
      <c r="CL111" s="4"/>
      <c r="CM111" s="4"/>
      <c r="CN111" s="4"/>
      <c r="CO111" s="4"/>
      <c r="CP111" s="4"/>
      <c r="CQ111" s="4"/>
      <c r="CR111" s="4"/>
      <c r="CS111" s="4"/>
      <c r="CT111" s="4"/>
      <c r="CU111" s="4"/>
      <c r="CV111" s="4"/>
      <c r="CW111" s="4"/>
      <c r="CX111" s="4"/>
      <c r="CY111" s="4"/>
    </row>
    <row r="112" spans="1:103" ht="15.75" x14ac:dyDescent="0.25">
      <c r="A112" s="34" t="s">
        <v>134</v>
      </c>
      <c r="B112" s="92">
        <v>75.139016243303814</v>
      </c>
      <c r="C112" s="92">
        <v>75.139016243303814</v>
      </c>
      <c r="D112" s="92"/>
      <c r="E112" s="92">
        <f t="shared" si="3"/>
        <v>0</v>
      </c>
      <c r="F112" s="92"/>
      <c r="G112" s="92">
        <v>0.35158818159464822</v>
      </c>
      <c r="H112" s="92">
        <v>0.35158818159464822</v>
      </c>
      <c r="I112" s="92"/>
      <c r="J112" s="92">
        <f t="shared" si="4"/>
        <v>0</v>
      </c>
    </row>
    <row r="113" spans="1:103" s="57" customFormat="1" ht="15.75" x14ac:dyDescent="0.25">
      <c r="A113" s="58" t="s">
        <v>126</v>
      </c>
      <c r="B113" s="93">
        <v>75.139016243303814</v>
      </c>
      <c r="C113" s="93">
        <v>75.139016243303814</v>
      </c>
      <c r="D113" s="93"/>
      <c r="E113" s="93">
        <f t="shared" si="3"/>
        <v>0</v>
      </c>
      <c r="F113" s="93"/>
      <c r="G113" s="93">
        <v>0.35158818159464822</v>
      </c>
      <c r="H113" s="93">
        <v>0.35158818159464822</v>
      </c>
      <c r="I113" s="93"/>
      <c r="J113" s="93">
        <f t="shared" si="4"/>
        <v>0</v>
      </c>
      <c r="K113" s="4"/>
      <c r="L113" s="4"/>
      <c r="M113" s="4"/>
      <c r="N113" s="4"/>
      <c r="O113" s="4"/>
      <c r="P113" s="4"/>
      <c r="Q113" s="4"/>
      <c r="R113" s="4"/>
      <c r="S113" s="4"/>
      <c r="T113" s="4"/>
      <c r="U113" s="4"/>
      <c r="V113" s="4"/>
      <c r="W113" s="4"/>
      <c r="X113" s="4"/>
      <c r="Y113" s="4"/>
      <c r="Z113" s="4"/>
      <c r="AA113" s="4"/>
      <c r="AB113" s="4"/>
      <c r="AC113" s="4"/>
      <c r="AD113" s="4"/>
      <c r="AE113" s="4"/>
      <c r="AF113" s="4"/>
      <c r="AG113" s="4"/>
      <c r="AH113" s="4"/>
      <c r="AI113" s="4"/>
      <c r="AJ113" s="4"/>
      <c r="AK113" s="4"/>
      <c r="AL113" s="4"/>
      <c r="AM113" s="4"/>
      <c r="AN113" s="4"/>
      <c r="AO113" s="4"/>
      <c r="AP113" s="4"/>
      <c r="AQ113" s="4"/>
      <c r="AR113" s="4"/>
      <c r="AS113" s="4"/>
      <c r="AT113" s="4"/>
      <c r="AU113" s="4"/>
      <c r="AV113" s="4"/>
      <c r="AW113" s="4"/>
      <c r="AX113" s="4"/>
      <c r="AY113" s="4"/>
      <c r="AZ113" s="4"/>
      <c r="BA113" s="4"/>
      <c r="BB113" s="4"/>
      <c r="BC113" s="4"/>
      <c r="BD113" s="4"/>
      <c r="BE113" s="4"/>
      <c r="BF113" s="4"/>
      <c r="BG113" s="4"/>
      <c r="BH113" s="4"/>
      <c r="BI113" s="4"/>
      <c r="BJ113" s="4"/>
      <c r="BK113" s="4"/>
      <c r="BL113" s="4"/>
      <c r="BM113" s="4"/>
      <c r="BN113" s="4"/>
      <c r="BO113" s="4"/>
      <c r="BP113" s="4"/>
      <c r="BQ113" s="4"/>
      <c r="BR113" s="4"/>
      <c r="BS113" s="4"/>
      <c r="BT113" s="4"/>
      <c r="BU113" s="4"/>
      <c r="BV113" s="4"/>
      <c r="BW113" s="4"/>
      <c r="BX113" s="4"/>
      <c r="BY113" s="4"/>
      <c r="BZ113" s="4"/>
      <c r="CA113" s="4"/>
      <c r="CB113" s="4"/>
      <c r="CC113" s="4"/>
      <c r="CD113" s="4"/>
      <c r="CE113" s="4"/>
      <c r="CF113" s="4"/>
      <c r="CG113" s="4"/>
      <c r="CH113" s="4"/>
      <c r="CI113" s="4"/>
      <c r="CJ113" s="4"/>
      <c r="CK113" s="4"/>
      <c r="CL113" s="4"/>
      <c r="CM113" s="4"/>
      <c r="CN113" s="4"/>
      <c r="CO113" s="4"/>
      <c r="CP113" s="4"/>
      <c r="CQ113" s="4"/>
      <c r="CR113" s="4"/>
      <c r="CS113" s="4"/>
      <c r="CT113" s="4"/>
      <c r="CU113" s="4"/>
      <c r="CV113" s="4"/>
      <c r="CW113" s="4"/>
      <c r="CX113" s="4"/>
      <c r="CY113" s="4"/>
    </row>
    <row r="114" spans="1:103" ht="15.75" x14ac:dyDescent="0.25">
      <c r="A114" s="34" t="s">
        <v>133</v>
      </c>
      <c r="B114" s="92">
        <v>100.08487654320987</v>
      </c>
      <c r="C114" s="92">
        <v>100.08487654320987</v>
      </c>
      <c r="D114" s="92"/>
      <c r="E114" s="92">
        <f t="shared" si="3"/>
        <v>0</v>
      </c>
      <c r="F114" s="92"/>
      <c r="G114" s="92">
        <v>1.4702471103685693</v>
      </c>
      <c r="H114" s="92">
        <v>1.470247110368569</v>
      </c>
      <c r="I114" s="92"/>
      <c r="J114" s="92">
        <f t="shared" si="4"/>
        <v>0</v>
      </c>
    </row>
    <row r="115" spans="1:103" s="57" customFormat="1" ht="15.75" x14ac:dyDescent="0.25">
      <c r="A115" s="58" t="s">
        <v>186</v>
      </c>
      <c r="B115" s="93">
        <v>100.08487654320987</v>
      </c>
      <c r="C115" s="93">
        <v>100.08487654320987</v>
      </c>
      <c r="D115" s="93"/>
      <c r="E115" s="93">
        <f t="shared" si="3"/>
        <v>0</v>
      </c>
      <c r="F115" s="93"/>
      <c r="G115" s="93">
        <v>1.4702471103685693</v>
      </c>
      <c r="H115" s="93">
        <v>1.470247110368569</v>
      </c>
      <c r="I115" s="93"/>
      <c r="J115" s="93">
        <f t="shared" si="4"/>
        <v>0</v>
      </c>
      <c r="K115" s="4"/>
      <c r="L115" s="4"/>
      <c r="M115" s="4"/>
      <c r="N115" s="4"/>
      <c r="O115" s="4"/>
      <c r="P115" s="4"/>
      <c r="Q115" s="4"/>
      <c r="R115" s="4"/>
      <c r="S115" s="4"/>
      <c r="T115" s="4"/>
      <c r="U115" s="4"/>
      <c r="V115" s="4"/>
      <c r="W115" s="4"/>
      <c r="X115" s="4"/>
      <c r="Y115" s="4"/>
      <c r="Z115" s="4"/>
      <c r="AA115" s="4"/>
      <c r="AB115" s="4"/>
      <c r="AC115" s="4"/>
      <c r="AD115" s="4"/>
      <c r="AE115" s="4"/>
      <c r="AF115" s="4"/>
      <c r="AG115" s="4"/>
      <c r="AH115" s="4"/>
      <c r="AI115" s="4"/>
      <c r="AJ115" s="4"/>
      <c r="AK115" s="4"/>
      <c r="AL115" s="4"/>
      <c r="AM115" s="4"/>
      <c r="AN115" s="4"/>
      <c r="AO115" s="4"/>
      <c r="AP115" s="4"/>
      <c r="AQ115" s="4"/>
      <c r="AR115" s="4"/>
      <c r="AS115" s="4"/>
      <c r="AT115" s="4"/>
      <c r="AU115" s="4"/>
      <c r="AV115" s="4"/>
      <c r="AW115" s="4"/>
      <c r="AX115" s="4"/>
      <c r="AY115" s="4"/>
      <c r="AZ115" s="4"/>
      <c r="BA115" s="4"/>
      <c r="BB115" s="4"/>
      <c r="BC115" s="4"/>
      <c r="BD115" s="4"/>
      <c r="BE115" s="4"/>
      <c r="BF115" s="4"/>
      <c r="BG115" s="4"/>
      <c r="BH115" s="4"/>
      <c r="BI115" s="4"/>
      <c r="BJ115" s="4"/>
      <c r="BK115" s="4"/>
      <c r="BL115" s="4"/>
      <c r="BM115" s="4"/>
      <c r="BN115" s="4"/>
      <c r="BO115" s="4"/>
      <c r="BP115" s="4"/>
      <c r="BQ115" s="4"/>
      <c r="BR115" s="4"/>
      <c r="BS115" s="4"/>
      <c r="BT115" s="4"/>
      <c r="BU115" s="4"/>
      <c r="BV115" s="4"/>
      <c r="BW115" s="4"/>
      <c r="BX115" s="4"/>
      <c r="BY115" s="4"/>
      <c r="BZ115" s="4"/>
      <c r="CA115" s="4"/>
      <c r="CB115" s="4"/>
      <c r="CC115" s="4"/>
      <c r="CD115" s="4"/>
      <c r="CE115" s="4"/>
      <c r="CF115" s="4"/>
      <c r="CG115" s="4"/>
      <c r="CH115" s="4"/>
      <c r="CI115" s="4"/>
      <c r="CJ115" s="4"/>
      <c r="CK115" s="4"/>
      <c r="CL115" s="4"/>
      <c r="CM115" s="4"/>
      <c r="CN115" s="4"/>
      <c r="CO115" s="4"/>
      <c r="CP115" s="4"/>
      <c r="CQ115" s="4"/>
      <c r="CR115" s="4"/>
      <c r="CS115" s="4"/>
      <c r="CT115" s="4"/>
      <c r="CU115" s="4"/>
      <c r="CV115" s="4"/>
      <c r="CW115" s="4"/>
      <c r="CX115" s="4"/>
      <c r="CY115" s="4"/>
    </row>
    <row r="116" spans="1:103" ht="15.75" x14ac:dyDescent="0.25">
      <c r="A116" s="44"/>
      <c r="B116" s="88"/>
      <c r="C116" s="88"/>
      <c r="D116" s="88"/>
      <c r="E116" s="88"/>
      <c r="F116" s="88"/>
      <c r="G116" s="88"/>
      <c r="H116" s="88"/>
      <c r="I116" s="88"/>
      <c r="J116" s="88"/>
    </row>
    <row r="117" spans="1:103" x14ac:dyDescent="0.25">
      <c r="A117" s="186" t="s">
        <v>54</v>
      </c>
      <c r="B117" s="85"/>
      <c r="C117" s="85"/>
    </row>
    <row r="118" spans="1:103" x14ac:dyDescent="0.25">
      <c r="A118" s="23"/>
      <c r="B118" s="96"/>
      <c r="C118" s="96"/>
    </row>
  </sheetData>
  <autoFilter ref="A1:H118"/>
  <mergeCells count="3">
    <mergeCell ref="G3:H3"/>
    <mergeCell ref="A3:A4"/>
    <mergeCell ref="B3:D3"/>
  </mergeCells>
  <printOptions horizontalCentered="1"/>
  <pageMargins left="0.7" right="0.7" top="0.75" bottom="0.75" header="0.3" footer="0.3"/>
  <pageSetup paperSize="9" scale="68" orientation="portrait" horizontalDpi="4294967295" verticalDpi="4294967295" r:id="rId1"/>
  <rowBreaks count="1" manualBreakCount="1">
    <brk id="67" max="9" man="1"/>
  </row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000"/>
  </sheetPr>
  <dimension ref="A1:M118"/>
  <sheetViews>
    <sheetView view="pageBreakPreview" zoomScaleSheetLayoutView="100" workbookViewId="0">
      <selection activeCell="L18" sqref="L18"/>
    </sheetView>
  </sheetViews>
  <sheetFormatPr defaultRowHeight="15" x14ac:dyDescent="0.25"/>
  <cols>
    <col min="1" max="1" width="54.140625" style="4" customWidth="1"/>
    <col min="2" max="3" width="8.85546875" style="97" customWidth="1"/>
    <col min="4" max="4" width="0.85546875" style="85" customWidth="1"/>
    <col min="5" max="5" width="11.5703125" style="85" customWidth="1"/>
    <col min="6" max="6" width="1.140625" style="85" customWidth="1"/>
    <col min="7" max="8" width="9.28515625" style="85" customWidth="1"/>
    <col min="9" max="9" width="0.85546875" style="85" customWidth="1"/>
    <col min="10" max="10" width="12" style="85" customWidth="1"/>
  </cols>
  <sheetData>
    <row r="1" spans="1:13" ht="15.75" x14ac:dyDescent="0.25">
      <c r="A1" s="53" t="s">
        <v>254</v>
      </c>
      <c r="B1" s="98"/>
      <c r="C1" s="98"/>
      <c r="D1" s="99"/>
      <c r="E1" s="99"/>
      <c r="F1" s="99"/>
      <c r="G1" s="99"/>
      <c r="H1" s="99"/>
      <c r="I1" s="99"/>
      <c r="J1" s="99"/>
    </row>
    <row r="2" spans="1:13" ht="6" customHeight="1" x14ac:dyDescent="0.25">
      <c r="A2" s="42"/>
      <c r="B2" s="100"/>
      <c r="C2" s="100"/>
      <c r="D2" s="101"/>
      <c r="E2" s="101"/>
      <c r="F2" s="101"/>
      <c r="G2" s="101"/>
      <c r="H2" s="101"/>
      <c r="I2" s="101"/>
      <c r="J2" s="101"/>
    </row>
    <row r="3" spans="1:13" ht="45" x14ac:dyDescent="0.25">
      <c r="A3" s="190" t="s">
        <v>56</v>
      </c>
      <c r="B3" s="192" t="s">
        <v>242</v>
      </c>
      <c r="C3" s="192"/>
      <c r="D3" s="102"/>
      <c r="E3" s="185" t="s">
        <v>243</v>
      </c>
      <c r="F3" s="89"/>
      <c r="G3" s="189" t="s">
        <v>244</v>
      </c>
      <c r="H3" s="189"/>
      <c r="I3" s="89"/>
      <c r="J3" s="185" t="s">
        <v>245</v>
      </c>
    </row>
    <row r="4" spans="1:13" ht="36" customHeight="1" x14ac:dyDescent="0.25">
      <c r="A4" s="191"/>
      <c r="B4" s="83">
        <v>43405</v>
      </c>
      <c r="C4" s="116">
        <v>43435</v>
      </c>
      <c r="D4" s="131"/>
      <c r="E4" s="155" t="s">
        <v>268</v>
      </c>
      <c r="F4" s="131"/>
      <c r="G4" s="116">
        <v>43405</v>
      </c>
      <c r="H4" s="116">
        <v>43435</v>
      </c>
      <c r="I4" s="84"/>
      <c r="J4" s="155" t="s">
        <v>269</v>
      </c>
    </row>
    <row r="5" spans="1:13" s="57" customFormat="1" ht="15.75" x14ac:dyDescent="0.25">
      <c r="A5" s="62" t="s">
        <v>241</v>
      </c>
      <c r="B5" s="91">
        <v>112.56378466981801</v>
      </c>
      <c r="C5" s="91">
        <v>112.66818250198619</v>
      </c>
      <c r="D5" s="91"/>
      <c r="E5" s="91">
        <f>((C5/B5-1)*100)</f>
        <v>9.2745488679524257E-2</v>
      </c>
      <c r="F5" s="91"/>
      <c r="G5" s="91">
        <v>112.56378466981801</v>
      </c>
      <c r="H5" s="91">
        <v>112.66818250198619</v>
      </c>
      <c r="I5" s="103"/>
      <c r="J5" s="91">
        <f>((H5-G5))</f>
        <v>0.1043978321681891</v>
      </c>
    </row>
    <row r="6" spans="1:13" ht="8.25" customHeight="1" x14ac:dyDescent="0.25">
      <c r="A6" s="39"/>
      <c r="B6" s="90"/>
      <c r="C6" s="90"/>
      <c r="D6" s="90"/>
      <c r="E6" s="90"/>
      <c r="F6" s="90"/>
      <c r="G6" s="90"/>
      <c r="H6" s="90"/>
      <c r="J6" s="90"/>
    </row>
    <row r="7" spans="1:13" ht="15.75" x14ac:dyDescent="0.25">
      <c r="A7" s="33" t="s">
        <v>127</v>
      </c>
      <c r="B7" s="90">
        <v>106.73158200956756</v>
      </c>
      <c r="C7" s="90">
        <v>107.20002670246262</v>
      </c>
      <c r="D7" s="90"/>
      <c r="E7" s="90">
        <f t="shared" ref="E7:E70" si="0">((C7/B7-1)*100)</f>
        <v>0.4388997933648886</v>
      </c>
      <c r="F7" s="90"/>
      <c r="G7" s="90">
        <v>25.385159657677502</v>
      </c>
      <c r="H7" s="90">
        <v>25.49657507096039</v>
      </c>
      <c r="J7" s="90">
        <f>H7-G7</f>
        <v>0.11141541328288795</v>
      </c>
      <c r="L7" s="1"/>
      <c r="M7" s="1"/>
    </row>
    <row r="8" spans="1:13" s="57" customFormat="1" ht="15.75" x14ac:dyDescent="0.25">
      <c r="A8" s="61" t="s">
        <v>57</v>
      </c>
      <c r="B8" s="93">
        <v>106.79312222482699</v>
      </c>
      <c r="C8" s="93">
        <v>107.3048774073381</v>
      </c>
      <c r="D8" s="93"/>
      <c r="E8" s="93">
        <f t="shared" si="0"/>
        <v>0.47920237918854802</v>
      </c>
      <c r="F8" s="93"/>
      <c r="G8" s="93">
        <v>23.092841496570848</v>
      </c>
      <c r="H8" s="93">
        <v>23.203502942444654</v>
      </c>
      <c r="I8" s="103"/>
      <c r="J8" s="93">
        <f t="shared" ref="J8:J71" si="1">H8-G8</f>
        <v>0.11066144587380577</v>
      </c>
      <c r="L8" s="1"/>
      <c r="M8" s="1"/>
    </row>
    <row r="9" spans="1:13" ht="15.75" x14ac:dyDescent="0.25">
      <c r="A9" s="35" t="s">
        <v>58</v>
      </c>
      <c r="B9" s="92">
        <v>108.31744425786212</v>
      </c>
      <c r="C9" s="92">
        <v>108.41119558133532</v>
      </c>
      <c r="D9" s="92"/>
      <c r="E9" s="92">
        <f t="shared" si="0"/>
        <v>8.6552377703830174E-2</v>
      </c>
      <c r="F9" s="92"/>
      <c r="G9" s="92">
        <v>3.1603278837988897</v>
      </c>
      <c r="H9" s="92">
        <v>3.1630632227255546</v>
      </c>
      <c r="J9" s="92">
        <f t="shared" si="1"/>
        <v>2.7353389266648875E-3</v>
      </c>
      <c r="L9" s="1"/>
      <c r="M9" s="1"/>
    </row>
    <row r="10" spans="1:13" s="57" customFormat="1" ht="15.75" x14ac:dyDescent="0.25">
      <c r="A10" s="58" t="s">
        <v>62</v>
      </c>
      <c r="B10" s="93">
        <v>97.39089389813121</v>
      </c>
      <c r="C10" s="93">
        <v>97.1259086867382</v>
      </c>
      <c r="D10" s="93"/>
      <c r="E10" s="93">
        <f t="shared" si="0"/>
        <v>-0.27208417623744152</v>
      </c>
      <c r="F10" s="93"/>
      <c r="G10" s="93">
        <v>1.2610449557720222</v>
      </c>
      <c r="H10" s="93">
        <v>1.2576138519921261</v>
      </c>
      <c r="I10" s="103"/>
      <c r="J10" s="93">
        <f t="shared" si="1"/>
        <v>-3.4311037798961941E-3</v>
      </c>
      <c r="L10" s="1"/>
      <c r="M10" s="1"/>
    </row>
    <row r="11" spans="1:13" ht="15.75" x14ac:dyDescent="0.25">
      <c r="A11" s="35" t="s">
        <v>63</v>
      </c>
      <c r="B11" s="92">
        <v>97.758726740829744</v>
      </c>
      <c r="C11" s="92">
        <v>99.085084623188024</v>
      </c>
      <c r="D11" s="92"/>
      <c r="E11" s="92">
        <f t="shared" si="0"/>
        <v>1.3567667323190591</v>
      </c>
      <c r="F11" s="92"/>
      <c r="G11" s="92">
        <v>7.4716236543715802</v>
      </c>
      <c r="H11" s="92">
        <v>7.5729961584781762</v>
      </c>
      <c r="J11" s="92">
        <f t="shared" si="1"/>
        <v>0.10137250410659604</v>
      </c>
      <c r="L11" s="1"/>
      <c r="M11" s="1"/>
    </row>
    <row r="12" spans="1:13" s="57" customFormat="1" ht="15.75" x14ac:dyDescent="0.25">
      <c r="A12" s="58" t="s">
        <v>152</v>
      </c>
      <c r="B12" s="93">
        <v>102.53710717791266</v>
      </c>
      <c r="C12" s="93">
        <v>102.43472030671774</v>
      </c>
      <c r="D12" s="93"/>
      <c r="E12" s="93">
        <f t="shared" si="0"/>
        <v>-9.9853481352141227E-2</v>
      </c>
      <c r="F12" s="93"/>
      <c r="G12" s="93">
        <v>3.6777634529285712</v>
      </c>
      <c r="H12" s="93">
        <v>3.674091078084925</v>
      </c>
      <c r="I12" s="103"/>
      <c r="J12" s="93">
        <f t="shared" si="1"/>
        <v>-3.6723748436462422E-3</v>
      </c>
      <c r="L12" s="1"/>
      <c r="M12" s="1"/>
    </row>
    <row r="13" spans="1:13" ht="15.75" x14ac:dyDescent="0.25">
      <c r="A13" s="35" t="s">
        <v>153</v>
      </c>
      <c r="B13" s="92">
        <v>89.17260717736518</v>
      </c>
      <c r="C13" s="92">
        <v>88.519683394681849</v>
      </c>
      <c r="D13" s="92"/>
      <c r="E13" s="92">
        <f t="shared" si="0"/>
        <v>-0.73220219005670772</v>
      </c>
      <c r="F13" s="92"/>
      <c r="G13" s="92">
        <v>0.52366983143586066</v>
      </c>
      <c r="H13" s="92">
        <v>0.51983550946142099</v>
      </c>
      <c r="J13" s="92">
        <f t="shared" si="1"/>
        <v>-3.8343219744396695E-3</v>
      </c>
      <c r="L13" s="1"/>
      <c r="M13" s="1"/>
    </row>
    <row r="14" spans="1:13" s="57" customFormat="1" ht="15.75" x14ac:dyDescent="0.25">
      <c r="A14" s="58" t="s">
        <v>69</v>
      </c>
      <c r="B14" s="93">
        <v>132.39826189411255</v>
      </c>
      <c r="C14" s="93">
        <v>137.40901177451687</v>
      </c>
      <c r="D14" s="93"/>
      <c r="E14" s="93">
        <f t="shared" si="0"/>
        <v>3.7846039734356518</v>
      </c>
      <c r="F14" s="93"/>
      <c r="G14" s="93">
        <v>1.6482714495483113</v>
      </c>
      <c r="H14" s="93">
        <v>1.7106519963209221</v>
      </c>
      <c r="I14" s="103"/>
      <c r="J14" s="93">
        <f t="shared" si="1"/>
        <v>6.2380546772610845E-2</v>
      </c>
      <c r="L14" s="1"/>
      <c r="M14" s="1"/>
    </row>
    <row r="15" spans="1:13" ht="15.75" x14ac:dyDescent="0.25">
      <c r="A15" s="35" t="s">
        <v>72</v>
      </c>
      <c r="B15" s="92">
        <v>110.99770129588615</v>
      </c>
      <c r="C15" s="92">
        <v>107.91662986001286</v>
      </c>
      <c r="D15" s="92"/>
      <c r="E15" s="92">
        <f t="shared" si="0"/>
        <v>-2.7757975164369286</v>
      </c>
      <c r="F15" s="92"/>
      <c r="G15" s="92">
        <v>1.6971993201564075</v>
      </c>
      <c r="H15" s="92">
        <v>1.6500885035785211</v>
      </c>
      <c r="J15" s="92">
        <f t="shared" si="1"/>
        <v>-4.7110816577886405E-2</v>
      </c>
      <c r="L15" s="1"/>
      <c r="M15" s="1"/>
    </row>
    <row r="16" spans="1:13" s="57" customFormat="1" ht="15.75" x14ac:dyDescent="0.25">
      <c r="A16" s="58" t="s">
        <v>154</v>
      </c>
      <c r="B16" s="93">
        <v>107.51891527875388</v>
      </c>
      <c r="C16" s="93">
        <v>107.89431888065346</v>
      </c>
      <c r="D16" s="93"/>
      <c r="E16" s="93">
        <f t="shared" si="0"/>
        <v>0.34915121764975687</v>
      </c>
      <c r="F16" s="93"/>
      <c r="G16" s="93">
        <v>0.84723934092714059</v>
      </c>
      <c r="H16" s="93">
        <v>0.85019748740239554</v>
      </c>
      <c r="I16" s="103"/>
      <c r="J16" s="93">
        <f t="shared" si="1"/>
        <v>2.9581464752549413E-3</v>
      </c>
      <c r="L16" s="1"/>
      <c r="M16" s="1"/>
    </row>
    <row r="17" spans="1:13" ht="15.75" x14ac:dyDescent="0.25">
      <c r="A17" s="35" t="s">
        <v>155</v>
      </c>
      <c r="B17" s="92">
        <v>138.04082210199493</v>
      </c>
      <c r="C17" s="92">
        <v>138.00458753947098</v>
      </c>
      <c r="D17" s="92"/>
      <c r="E17" s="92">
        <f t="shared" si="0"/>
        <v>-2.624916453858317E-2</v>
      </c>
      <c r="F17" s="92"/>
      <c r="G17" s="92">
        <v>2.8057016076320642</v>
      </c>
      <c r="H17" s="92">
        <v>2.8049651344006148</v>
      </c>
      <c r="J17" s="92">
        <f t="shared" si="1"/>
        <v>-7.3647323144943044E-4</v>
      </c>
      <c r="L17" s="1"/>
      <c r="M17" s="1"/>
    </row>
    <row r="18" spans="1:13" s="57" customFormat="1" ht="15.75" x14ac:dyDescent="0.25">
      <c r="A18" s="61" t="s">
        <v>76</v>
      </c>
      <c r="B18" s="93">
        <v>106.11555852222418</v>
      </c>
      <c r="C18" s="93">
        <v>106.15046103884677</v>
      </c>
      <c r="D18" s="93"/>
      <c r="E18" s="93">
        <f t="shared" si="0"/>
        <v>3.289104548724886E-2</v>
      </c>
      <c r="F18" s="93"/>
      <c r="G18" s="93">
        <v>2.2923181611066537</v>
      </c>
      <c r="H18" s="93">
        <v>2.2930721285157358</v>
      </c>
      <c r="I18" s="103"/>
      <c r="J18" s="93">
        <f t="shared" si="1"/>
        <v>7.5396740908217907E-4</v>
      </c>
      <c r="L18" s="1"/>
      <c r="M18" s="1"/>
    </row>
    <row r="19" spans="1:13" ht="15.75" x14ac:dyDescent="0.25">
      <c r="A19" s="35" t="s">
        <v>156</v>
      </c>
      <c r="B19" s="92">
        <v>104.95556662411366</v>
      </c>
      <c r="C19" s="92">
        <v>104.83458130399286</v>
      </c>
      <c r="D19" s="92"/>
      <c r="E19" s="92">
        <f t="shared" si="0"/>
        <v>-0.11527289500907756</v>
      </c>
      <c r="F19" s="92"/>
      <c r="G19" s="92">
        <v>0.51422347659456813</v>
      </c>
      <c r="H19" s="92">
        <v>0.51363071630628121</v>
      </c>
      <c r="J19" s="92">
        <f t="shared" si="1"/>
        <v>-5.9276028828691985E-4</v>
      </c>
      <c r="L19" s="1"/>
      <c r="M19" s="1"/>
    </row>
    <row r="20" spans="1:13" s="57" customFormat="1" ht="15.75" x14ac:dyDescent="0.25">
      <c r="A20" s="58" t="s">
        <v>157</v>
      </c>
      <c r="B20" s="93">
        <v>106.45582245278945</v>
      </c>
      <c r="C20" s="93">
        <v>106.53645201987163</v>
      </c>
      <c r="D20" s="93"/>
      <c r="E20" s="93">
        <f t="shared" si="0"/>
        <v>7.5739931573903796E-2</v>
      </c>
      <c r="F20" s="93"/>
      <c r="G20" s="93">
        <v>1.778094684512086</v>
      </c>
      <c r="H20" s="93">
        <v>1.7794414122094544</v>
      </c>
      <c r="I20" s="103"/>
      <c r="J20" s="93">
        <f t="shared" si="1"/>
        <v>1.3467276973684328E-3</v>
      </c>
      <c r="L20" s="1"/>
      <c r="M20" s="1"/>
    </row>
    <row r="21" spans="1:13" ht="15.75" x14ac:dyDescent="0.25">
      <c r="A21" s="33" t="s">
        <v>247</v>
      </c>
      <c r="B21" s="95">
        <v>166.87747698547813</v>
      </c>
      <c r="C21" s="95">
        <v>165.69875127511597</v>
      </c>
      <c r="D21" s="95"/>
      <c r="E21" s="95">
        <f t="shared" si="0"/>
        <v>-0.70634200112261736</v>
      </c>
      <c r="F21" s="95"/>
      <c r="G21" s="95">
        <v>2.094523315088817</v>
      </c>
      <c r="H21" s="95">
        <v>2.0797288171910386</v>
      </c>
      <c r="J21" s="95">
        <f t="shared" si="1"/>
        <v>-1.4794497897778314E-2</v>
      </c>
      <c r="L21" s="1"/>
      <c r="M21" s="1"/>
    </row>
    <row r="22" spans="1:13" s="57" customFormat="1" ht="15.75" x14ac:dyDescent="0.25">
      <c r="A22" s="61" t="s">
        <v>1</v>
      </c>
      <c r="B22" s="93">
        <v>176.24762727642786</v>
      </c>
      <c r="C22" s="93">
        <v>176.24762727642786</v>
      </c>
      <c r="D22" s="93"/>
      <c r="E22" s="93">
        <f t="shared" si="0"/>
        <v>0</v>
      </c>
      <c r="F22" s="93"/>
      <c r="G22" s="93">
        <v>1.5329609607053738</v>
      </c>
      <c r="H22" s="93">
        <v>1.5329609607053738</v>
      </c>
      <c r="I22" s="103"/>
      <c r="J22" s="93">
        <f t="shared" si="1"/>
        <v>0</v>
      </c>
      <c r="L22" s="1"/>
      <c r="M22" s="1"/>
    </row>
    <row r="23" spans="1:13" ht="15.75" x14ac:dyDescent="0.25">
      <c r="A23" s="35" t="s">
        <v>78</v>
      </c>
      <c r="B23" s="92">
        <v>176.24762727642786</v>
      </c>
      <c r="C23" s="92">
        <v>176.24762727642786</v>
      </c>
      <c r="D23" s="92"/>
      <c r="E23" s="92">
        <f t="shared" si="0"/>
        <v>0</v>
      </c>
      <c r="F23" s="92"/>
      <c r="G23" s="92">
        <v>1.5329609607053738</v>
      </c>
      <c r="H23" s="92">
        <v>1.5329609607053738</v>
      </c>
      <c r="J23" s="92">
        <f t="shared" si="1"/>
        <v>0</v>
      </c>
      <c r="L23" s="1"/>
      <c r="M23" s="1"/>
    </row>
    <row r="24" spans="1:13" s="57" customFormat="1" ht="15.75" x14ac:dyDescent="0.25">
      <c r="A24" s="58" t="s">
        <v>16</v>
      </c>
      <c r="B24" s="93">
        <v>145.72801024341538</v>
      </c>
      <c r="C24" s="93">
        <v>141.88877008715397</v>
      </c>
      <c r="D24" s="93"/>
      <c r="E24" s="93">
        <f t="shared" si="0"/>
        <v>-2.6345245158076125</v>
      </c>
      <c r="F24" s="93"/>
      <c r="G24" s="93">
        <v>0.56156235438344315</v>
      </c>
      <c r="H24" s="93">
        <v>0.54676785648566484</v>
      </c>
      <c r="I24" s="103"/>
      <c r="J24" s="93">
        <f t="shared" si="1"/>
        <v>-1.4794497897778314E-2</v>
      </c>
      <c r="L24" s="1"/>
      <c r="M24" s="1"/>
    </row>
    <row r="25" spans="1:13" ht="15.75" x14ac:dyDescent="0.25">
      <c r="A25" s="33" t="s">
        <v>128</v>
      </c>
      <c r="B25" s="95">
        <v>93.681732077397825</v>
      </c>
      <c r="C25" s="95">
        <v>92.6175633595048</v>
      </c>
      <c r="D25" s="95"/>
      <c r="E25" s="95">
        <f t="shared" si="0"/>
        <v>-1.1359404809187734</v>
      </c>
      <c r="F25" s="95"/>
      <c r="G25" s="95">
        <v>3.1151374541410446</v>
      </c>
      <c r="H25" s="95">
        <v>3.0797513467631936</v>
      </c>
      <c r="J25" s="95">
        <f t="shared" si="1"/>
        <v>-3.5386107377850973E-2</v>
      </c>
      <c r="L25" s="1"/>
      <c r="M25" s="1"/>
    </row>
    <row r="26" spans="1:13" s="57" customFormat="1" ht="15.75" x14ac:dyDescent="0.25">
      <c r="A26" s="61" t="s">
        <v>79</v>
      </c>
      <c r="B26" s="93">
        <v>91.131856348536743</v>
      </c>
      <c r="C26" s="93">
        <v>89.766232898949511</v>
      </c>
      <c r="D26" s="93"/>
      <c r="E26" s="93">
        <f t="shared" si="0"/>
        <v>-1.4985138065929049</v>
      </c>
      <c r="F26" s="93"/>
      <c r="G26" s="93">
        <v>2.4415070313174585</v>
      </c>
      <c r="H26" s="93">
        <v>2.4049207113642299</v>
      </c>
      <c r="I26" s="103"/>
      <c r="J26" s="93">
        <f t="shared" si="1"/>
        <v>-3.6586319953228585E-2</v>
      </c>
      <c r="L26" s="1"/>
      <c r="M26" s="1"/>
    </row>
    <row r="27" spans="1:13" ht="15.75" x14ac:dyDescent="0.25">
      <c r="A27" s="35" t="s">
        <v>80</v>
      </c>
      <c r="B27" s="92">
        <v>98.11668923854613</v>
      </c>
      <c r="C27" s="92">
        <v>98.11668923854613</v>
      </c>
      <c r="D27" s="92"/>
      <c r="E27" s="92">
        <f t="shared" si="0"/>
        <v>0</v>
      </c>
      <c r="F27" s="92"/>
      <c r="G27" s="92">
        <v>0.42856450966346976</v>
      </c>
      <c r="H27" s="92">
        <v>0.42856450966346976</v>
      </c>
      <c r="J27" s="92">
        <f t="shared" si="1"/>
        <v>0</v>
      </c>
      <c r="L27" s="1"/>
      <c r="M27" s="1"/>
    </row>
    <row r="28" spans="1:13" s="57" customFormat="1" ht="15.75" x14ac:dyDescent="0.25">
      <c r="A28" s="58" t="s">
        <v>82</v>
      </c>
      <c r="B28" s="93">
        <v>93.33071801397233</v>
      </c>
      <c r="C28" s="93">
        <v>91.508642470360883</v>
      </c>
      <c r="D28" s="93"/>
      <c r="E28" s="93">
        <f t="shared" si="0"/>
        <v>-1.9522785020668842</v>
      </c>
      <c r="F28" s="93"/>
      <c r="G28" s="93">
        <v>1.8740317999964955</v>
      </c>
      <c r="H28" s="93">
        <v>1.8374454800432667</v>
      </c>
      <c r="I28" s="103"/>
      <c r="J28" s="93">
        <f t="shared" si="1"/>
        <v>-3.6586319953228807E-2</v>
      </c>
      <c r="L28" s="1"/>
      <c r="M28" s="1"/>
    </row>
    <row r="29" spans="1:13" ht="15.75" x14ac:dyDescent="0.25">
      <c r="A29" s="35" t="s">
        <v>158</v>
      </c>
      <c r="B29" s="92">
        <v>59.273703913112776</v>
      </c>
      <c r="C29" s="92">
        <v>59.273703913112776</v>
      </c>
      <c r="D29" s="92"/>
      <c r="E29" s="92">
        <f t="shared" si="0"/>
        <v>0</v>
      </c>
      <c r="F29" s="92"/>
      <c r="G29" s="92">
        <v>0.13891072165749313</v>
      </c>
      <c r="H29" s="92">
        <v>0.13891072165749313</v>
      </c>
      <c r="J29" s="92">
        <f t="shared" si="1"/>
        <v>0</v>
      </c>
      <c r="L29" s="1"/>
      <c r="M29" s="1"/>
    </row>
    <row r="30" spans="1:13" s="57" customFormat="1" ht="15.75" x14ac:dyDescent="0.25">
      <c r="A30" s="61" t="s">
        <v>83</v>
      </c>
      <c r="B30" s="93">
        <v>104.25426146227838</v>
      </c>
      <c r="C30" s="93">
        <v>104.44001209260065</v>
      </c>
      <c r="D30" s="93"/>
      <c r="E30" s="93">
        <f t="shared" si="0"/>
        <v>0.1781707795124321</v>
      </c>
      <c r="F30" s="93"/>
      <c r="G30" s="93">
        <v>0.67363042282358643</v>
      </c>
      <c r="H30" s="93">
        <v>0.67483063539896404</v>
      </c>
      <c r="I30" s="103"/>
      <c r="J30" s="93">
        <f t="shared" si="1"/>
        <v>1.2002125753776127E-3</v>
      </c>
      <c r="L30" s="1"/>
      <c r="M30" s="1"/>
    </row>
    <row r="31" spans="1:13" ht="15.75" x14ac:dyDescent="0.25">
      <c r="A31" s="35" t="s">
        <v>159</v>
      </c>
      <c r="B31" s="92">
        <v>104.25426146227838</v>
      </c>
      <c r="C31" s="92">
        <v>104.44001209260065</v>
      </c>
      <c r="D31" s="92"/>
      <c r="E31" s="92">
        <f t="shared" si="0"/>
        <v>0.1781707795124321</v>
      </c>
      <c r="F31" s="92"/>
      <c r="G31" s="92">
        <v>0.67363042282358643</v>
      </c>
      <c r="H31" s="92">
        <v>0.67483063539896404</v>
      </c>
      <c r="J31" s="92">
        <f t="shared" si="1"/>
        <v>1.2002125753776127E-3</v>
      </c>
      <c r="L31" s="1"/>
      <c r="M31" s="1"/>
    </row>
    <row r="32" spans="1:13" s="57" customFormat="1" ht="15.75" x14ac:dyDescent="0.25">
      <c r="A32" s="55" t="s">
        <v>129</v>
      </c>
      <c r="B32" s="94">
        <v>121.40056332151036</v>
      </c>
      <c r="C32" s="94">
        <v>121.8626193943544</v>
      </c>
      <c r="D32" s="94"/>
      <c r="E32" s="94">
        <f t="shared" si="0"/>
        <v>0.38060455421475847</v>
      </c>
      <c r="F32" s="94"/>
      <c r="G32" s="94">
        <v>40.36968441622691</v>
      </c>
      <c r="H32" s="94">
        <v>40.523333273637192</v>
      </c>
      <c r="I32" s="103"/>
      <c r="J32" s="94">
        <f t="shared" si="1"/>
        <v>0.15364885741028189</v>
      </c>
      <c r="L32" s="1"/>
      <c r="M32" s="1"/>
    </row>
    <row r="33" spans="1:13" ht="15.75" x14ac:dyDescent="0.25">
      <c r="A33" s="34" t="s">
        <v>149</v>
      </c>
      <c r="B33" s="92">
        <v>132.86796249431805</v>
      </c>
      <c r="C33" s="92">
        <v>133.50776267399661</v>
      </c>
      <c r="D33" s="92"/>
      <c r="E33" s="92">
        <f t="shared" si="0"/>
        <v>0.48153081274646681</v>
      </c>
      <c r="F33" s="92"/>
      <c r="G33" s="92">
        <v>31.908416521453258</v>
      </c>
      <c r="H33" s="92">
        <v>32.062065378863537</v>
      </c>
      <c r="J33" s="92">
        <f t="shared" si="1"/>
        <v>0.15364885741027834</v>
      </c>
      <c r="L33" s="1"/>
      <c r="M33" s="1"/>
    </row>
    <row r="34" spans="1:13" s="57" customFormat="1" ht="15.75" x14ac:dyDescent="0.25">
      <c r="A34" s="58" t="s">
        <v>160</v>
      </c>
      <c r="B34" s="93">
        <v>132.86796249431805</v>
      </c>
      <c r="C34" s="93">
        <v>133.50776267399661</v>
      </c>
      <c r="D34" s="93"/>
      <c r="E34" s="93">
        <f t="shared" si="0"/>
        <v>0.48153081274646681</v>
      </c>
      <c r="F34" s="93"/>
      <c r="G34" s="93">
        <v>31.908416521453258</v>
      </c>
      <c r="H34" s="93">
        <v>32.062065378863537</v>
      </c>
      <c r="I34" s="103"/>
      <c r="J34" s="93">
        <f t="shared" si="1"/>
        <v>0.15364885741027834</v>
      </c>
      <c r="L34" s="1"/>
      <c r="M34" s="1"/>
    </row>
    <row r="35" spans="1:13" ht="15.75" x14ac:dyDescent="0.25">
      <c r="A35" s="34" t="s">
        <v>148</v>
      </c>
      <c r="B35" s="92">
        <v>109.11338341498832</v>
      </c>
      <c r="C35" s="92">
        <v>109.11338341498832</v>
      </c>
      <c r="D35" s="92"/>
      <c r="E35" s="92">
        <f t="shared" si="0"/>
        <v>0</v>
      </c>
      <c r="F35" s="92"/>
      <c r="G35" s="92">
        <v>1.3321868705207585</v>
      </c>
      <c r="H35" s="92">
        <v>1.3321868705207582</v>
      </c>
      <c r="J35" s="92">
        <f t="shared" si="1"/>
        <v>0</v>
      </c>
      <c r="L35" s="1"/>
      <c r="M35" s="1"/>
    </row>
    <row r="36" spans="1:13" s="57" customFormat="1" ht="15.75" x14ac:dyDescent="0.25">
      <c r="A36" s="58" t="s">
        <v>161</v>
      </c>
      <c r="B36" s="93">
        <v>96.220371671627163</v>
      </c>
      <c r="C36" s="93">
        <v>96.220371671627163</v>
      </c>
      <c r="D36" s="93"/>
      <c r="E36" s="93">
        <f t="shared" si="0"/>
        <v>0</v>
      </c>
      <c r="F36" s="93"/>
      <c r="G36" s="93">
        <v>0.57200146405777652</v>
      </c>
      <c r="H36" s="93">
        <v>0.57200146405777652</v>
      </c>
      <c r="I36" s="103"/>
      <c r="J36" s="93">
        <f t="shared" si="1"/>
        <v>0</v>
      </c>
      <c r="L36" s="1"/>
      <c r="M36" s="1"/>
    </row>
    <row r="37" spans="1:13" ht="15.75" x14ac:dyDescent="0.25">
      <c r="A37" s="35" t="s">
        <v>162</v>
      </c>
      <c r="B37" s="92">
        <v>121.34822619222746</v>
      </c>
      <c r="C37" s="92">
        <v>121.34822619222746</v>
      </c>
      <c r="D37" s="92"/>
      <c r="E37" s="92">
        <f t="shared" si="0"/>
        <v>0</v>
      </c>
      <c r="F37" s="92"/>
      <c r="G37" s="92">
        <v>0.76018540646298194</v>
      </c>
      <c r="H37" s="92">
        <v>0.76018540646298183</v>
      </c>
      <c r="J37" s="92">
        <f t="shared" si="1"/>
        <v>0</v>
      </c>
      <c r="L37" s="1"/>
      <c r="M37" s="1"/>
    </row>
    <row r="38" spans="1:13" s="57" customFormat="1" ht="15.75" x14ac:dyDescent="0.25">
      <c r="A38" s="61" t="s">
        <v>147</v>
      </c>
      <c r="B38" s="93">
        <v>101.33458127757973</v>
      </c>
      <c r="C38" s="93">
        <v>101.33458127757973</v>
      </c>
      <c r="D38" s="93"/>
      <c r="E38" s="93">
        <f t="shared" si="0"/>
        <v>0</v>
      </c>
      <c r="F38" s="93"/>
      <c r="G38" s="93">
        <v>3.0910336413052342</v>
      </c>
      <c r="H38" s="93">
        <v>3.0910336413052337</v>
      </c>
      <c r="I38" s="103"/>
      <c r="J38" s="93">
        <f t="shared" si="1"/>
        <v>0</v>
      </c>
      <c r="L38" s="1"/>
      <c r="M38" s="1"/>
    </row>
    <row r="39" spans="1:13" ht="15.75" x14ac:dyDescent="0.25">
      <c r="A39" s="35" t="s">
        <v>84</v>
      </c>
      <c r="B39" s="92">
        <v>100.00000000000001</v>
      </c>
      <c r="C39" s="92">
        <v>100.00000000000001</v>
      </c>
      <c r="D39" s="92"/>
      <c r="E39" s="92">
        <f t="shared" si="0"/>
        <v>0</v>
      </c>
      <c r="F39" s="92"/>
      <c r="G39" s="92">
        <v>2.7871770751551561</v>
      </c>
      <c r="H39" s="92">
        <v>2.7871770751551557</v>
      </c>
      <c r="J39" s="92">
        <f t="shared" si="1"/>
        <v>0</v>
      </c>
      <c r="L39" s="1"/>
      <c r="M39" s="1"/>
    </row>
    <row r="40" spans="1:13" s="57" customFormat="1" ht="15.75" x14ac:dyDescent="0.25">
      <c r="A40" s="58" t="s">
        <v>86</v>
      </c>
      <c r="B40" s="93">
        <v>115.47005383792515</v>
      </c>
      <c r="C40" s="93">
        <v>115.47005383792515</v>
      </c>
      <c r="D40" s="93"/>
      <c r="E40" s="93">
        <f t="shared" si="0"/>
        <v>0</v>
      </c>
      <c r="F40" s="93"/>
      <c r="G40" s="93">
        <v>0.30385656615007772</v>
      </c>
      <c r="H40" s="93">
        <v>0.30385656615007772</v>
      </c>
      <c r="I40" s="103"/>
      <c r="J40" s="93">
        <f t="shared" si="1"/>
        <v>0</v>
      </c>
      <c r="L40" s="1"/>
      <c r="M40" s="1"/>
    </row>
    <row r="41" spans="1:13" ht="15.75" x14ac:dyDescent="0.25">
      <c r="A41" s="34" t="s">
        <v>146</v>
      </c>
      <c r="B41" s="92">
        <v>81.29888301055604</v>
      </c>
      <c r="C41" s="92">
        <v>81.29888301055604</v>
      </c>
      <c r="D41" s="92"/>
      <c r="E41" s="92">
        <f t="shared" si="0"/>
        <v>0</v>
      </c>
      <c r="F41" s="92"/>
      <c r="G41" s="92">
        <v>4.0380473829476626</v>
      </c>
      <c r="H41" s="92">
        <v>4.0380473829476635</v>
      </c>
      <c r="J41" s="92">
        <f t="shared" si="1"/>
        <v>0</v>
      </c>
      <c r="L41" s="1"/>
      <c r="M41" s="1"/>
    </row>
    <row r="42" spans="1:13" s="57" customFormat="1" ht="15.75" x14ac:dyDescent="0.25">
      <c r="A42" s="58" t="s">
        <v>17</v>
      </c>
      <c r="B42" s="93">
        <v>65.412580507732187</v>
      </c>
      <c r="C42" s="93">
        <v>65.412580507732187</v>
      </c>
      <c r="D42" s="93"/>
      <c r="E42" s="93">
        <f t="shared" si="0"/>
        <v>0</v>
      </c>
      <c r="F42" s="93"/>
      <c r="G42" s="93">
        <v>2.0382435176981093</v>
      </c>
      <c r="H42" s="93">
        <v>2.0382435176981093</v>
      </c>
      <c r="I42" s="103"/>
      <c r="J42" s="93">
        <f t="shared" si="1"/>
        <v>0</v>
      </c>
      <c r="L42" s="1"/>
      <c r="M42" s="1"/>
    </row>
    <row r="43" spans="1:13" ht="15.75" x14ac:dyDescent="0.25">
      <c r="A43" s="35" t="s">
        <v>88</v>
      </c>
      <c r="B43" s="92">
        <v>88.888888888888886</v>
      </c>
      <c r="C43" s="92">
        <v>88.888888888888886</v>
      </c>
      <c r="D43" s="92"/>
      <c r="E43" s="92">
        <f t="shared" si="0"/>
        <v>0</v>
      </c>
      <c r="F43" s="92"/>
      <c r="G43" s="92">
        <v>0.98966613960571204</v>
      </c>
      <c r="H43" s="92">
        <v>0.98966613960571204</v>
      </c>
      <c r="J43" s="92">
        <f t="shared" si="1"/>
        <v>0</v>
      </c>
      <c r="L43" s="1"/>
      <c r="M43" s="1"/>
    </row>
    <row r="44" spans="1:13" s="57" customFormat="1" ht="15.75" x14ac:dyDescent="0.25">
      <c r="A44" s="58" t="s">
        <v>90</v>
      </c>
      <c r="B44" s="93">
        <v>136.95652173913044</v>
      </c>
      <c r="C44" s="93">
        <v>136.95652173913044</v>
      </c>
      <c r="D44" s="93"/>
      <c r="E44" s="93">
        <f t="shared" si="0"/>
        <v>0</v>
      </c>
      <c r="F44" s="93"/>
      <c r="G44" s="93">
        <v>1.0101377256438417</v>
      </c>
      <c r="H44" s="93">
        <v>1.0101377256438415</v>
      </c>
      <c r="I44" s="103"/>
      <c r="J44" s="93">
        <f t="shared" si="1"/>
        <v>0</v>
      </c>
      <c r="L44" s="1"/>
      <c r="M44" s="1"/>
    </row>
    <row r="45" spans="1:13" ht="15.75" x14ac:dyDescent="0.25">
      <c r="A45" s="33" t="s">
        <v>250</v>
      </c>
      <c r="B45" s="95">
        <v>97.438869956177598</v>
      </c>
      <c r="C45" s="95">
        <v>96.364480523964104</v>
      </c>
      <c r="D45" s="95"/>
      <c r="E45" s="95">
        <f t="shared" si="0"/>
        <v>-1.1026291999247206</v>
      </c>
      <c r="F45" s="95"/>
      <c r="G45" s="95">
        <v>7.1897578254998322</v>
      </c>
      <c r="H45" s="95">
        <v>7.1104814563119962</v>
      </c>
      <c r="J45" s="95">
        <f t="shared" si="1"/>
        <v>-7.9276369187835982E-2</v>
      </c>
      <c r="L45" s="1"/>
      <c r="M45" s="1"/>
    </row>
    <row r="46" spans="1:13" s="57" customFormat="1" ht="15.75" x14ac:dyDescent="0.25">
      <c r="A46" s="61" t="s">
        <v>145</v>
      </c>
      <c r="B46" s="93">
        <v>98.695999780855189</v>
      </c>
      <c r="C46" s="93">
        <v>97.469919070597513</v>
      </c>
      <c r="D46" s="93"/>
      <c r="E46" s="93">
        <f t="shared" si="0"/>
        <v>-1.2422800447637883</v>
      </c>
      <c r="F46" s="93"/>
      <c r="G46" s="93">
        <v>2.1588782935509885</v>
      </c>
      <c r="H46" s="93">
        <v>2.1320589793194671</v>
      </c>
      <c r="I46" s="103"/>
      <c r="J46" s="93">
        <f t="shared" si="1"/>
        <v>-2.6819314231521396E-2</v>
      </c>
      <c r="L46" s="1"/>
      <c r="M46" s="1"/>
    </row>
    <row r="47" spans="1:13" ht="15.75" x14ac:dyDescent="0.25">
      <c r="A47" s="35" t="s">
        <v>163</v>
      </c>
      <c r="B47" s="92">
        <v>98.695999780855189</v>
      </c>
      <c r="C47" s="92">
        <v>97.469919070597513</v>
      </c>
      <c r="D47" s="92"/>
      <c r="E47" s="92">
        <f t="shared" si="0"/>
        <v>-1.2422800447637883</v>
      </c>
      <c r="F47" s="92"/>
      <c r="G47" s="92">
        <v>2.1588782935509885</v>
      </c>
      <c r="H47" s="92">
        <v>2.1320589793194671</v>
      </c>
      <c r="J47" s="92">
        <f t="shared" si="1"/>
        <v>-2.6819314231521396E-2</v>
      </c>
      <c r="L47" s="1"/>
      <c r="M47" s="1"/>
    </row>
    <row r="48" spans="1:13" s="57" customFormat="1" ht="15.75" x14ac:dyDescent="0.25">
      <c r="A48" s="61" t="s">
        <v>92</v>
      </c>
      <c r="B48" s="93">
        <v>82.502652433852759</v>
      </c>
      <c r="C48" s="93">
        <v>82.502652433852759</v>
      </c>
      <c r="D48" s="93"/>
      <c r="E48" s="93">
        <f t="shared" si="0"/>
        <v>0</v>
      </c>
      <c r="F48" s="93"/>
      <c r="G48" s="93">
        <v>0.26365493516755528</v>
      </c>
      <c r="H48" s="93">
        <v>0.26365493516755523</v>
      </c>
      <c r="I48" s="103"/>
      <c r="J48" s="93">
        <f t="shared" si="1"/>
        <v>0</v>
      </c>
      <c r="L48" s="1"/>
      <c r="M48" s="1"/>
    </row>
    <row r="49" spans="1:13" ht="15.75" x14ac:dyDescent="0.25">
      <c r="A49" s="35" t="s">
        <v>93</v>
      </c>
      <c r="B49" s="92">
        <v>82.502652433852759</v>
      </c>
      <c r="C49" s="92">
        <v>82.502652433852759</v>
      </c>
      <c r="D49" s="92"/>
      <c r="E49" s="92">
        <f t="shared" si="0"/>
        <v>0</v>
      </c>
      <c r="F49" s="92"/>
      <c r="G49" s="92">
        <v>0.26365493516755528</v>
      </c>
      <c r="H49" s="92">
        <v>0.26365493516755523</v>
      </c>
      <c r="J49" s="92">
        <f t="shared" si="1"/>
        <v>0</v>
      </c>
      <c r="L49" s="1"/>
      <c r="M49" s="1"/>
    </row>
    <row r="50" spans="1:13" s="57" customFormat="1" ht="15.75" x14ac:dyDescent="0.25">
      <c r="A50" s="61" t="s">
        <v>94</v>
      </c>
      <c r="B50" s="93">
        <v>81.375104736748085</v>
      </c>
      <c r="C50" s="93">
        <v>79.539730750805347</v>
      </c>
      <c r="D50" s="93"/>
      <c r="E50" s="93">
        <f t="shared" si="0"/>
        <v>-2.2554489998879323</v>
      </c>
      <c r="F50" s="93"/>
      <c r="G50" s="93">
        <v>1.6562637583054063</v>
      </c>
      <c r="H50" s="93">
        <v>1.6189075739332008</v>
      </c>
      <c r="I50" s="103"/>
      <c r="J50" s="93">
        <f t="shared" si="1"/>
        <v>-3.7356184372205448E-2</v>
      </c>
      <c r="L50" s="1"/>
      <c r="M50" s="1"/>
    </row>
    <row r="51" spans="1:13" ht="15.75" x14ac:dyDescent="0.25">
      <c r="A51" s="35" t="s">
        <v>164</v>
      </c>
      <c r="B51" s="92">
        <v>81.132675064793673</v>
      </c>
      <c r="C51" s="92">
        <v>79.479332371020817</v>
      </c>
      <c r="D51" s="92"/>
      <c r="E51" s="92">
        <f t="shared" si="0"/>
        <v>-2.0378259344369876</v>
      </c>
      <c r="F51" s="92"/>
      <c r="G51" s="92">
        <v>1.5117276375150193</v>
      </c>
      <c r="H51" s="92">
        <v>1.4809212596596864</v>
      </c>
      <c r="J51" s="92">
        <f t="shared" si="1"/>
        <v>-3.0806377855332912E-2</v>
      </c>
      <c r="L51" s="1"/>
      <c r="M51" s="1"/>
    </row>
    <row r="52" spans="1:13" s="57" customFormat="1" ht="15.75" x14ac:dyDescent="0.25">
      <c r="A52" s="58" t="s">
        <v>97</v>
      </c>
      <c r="B52" s="93">
        <v>84.000339696710085</v>
      </c>
      <c r="C52" s="93">
        <v>80.193775847089782</v>
      </c>
      <c r="D52" s="93"/>
      <c r="E52" s="93">
        <f t="shared" si="0"/>
        <v>-4.5316053046501992</v>
      </c>
      <c r="F52" s="93"/>
      <c r="G52" s="93">
        <v>0.14453612079038713</v>
      </c>
      <c r="H52" s="93">
        <v>0.13798631427351432</v>
      </c>
      <c r="I52" s="103"/>
      <c r="J52" s="93">
        <f t="shared" si="1"/>
        <v>-6.5498065168728137E-3</v>
      </c>
      <c r="L52" s="1"/>
      <c r="M52" s="1"/>
    </row>
    <row r="53" spans="1:13" ht="15.75" x14ac:dyDescent="0.25">
      <c r="A53" s="34" t="s">
        <v>144</v>
      </c>
      <c r="B53" s="92">
        <v>101.94555636330291</v>
      </c>
      <c r="C53" s="92">
        <v>101.03962749041594</v>
      </c>
      <c r="D53" s="92"/>
      <c r="E53" s="92">
        <f t="shared" si="0"/>
        <v>-0.88863988309457742</v>
      </c>
      <c r="F53" s="92"/>
      <c r="G53" s="92">
        <v>0.77399219721374612</v>
      </c>
      <c r="H53" s="92">
        <v>0.76711419385726465</v>
      </c>
      <c r="J53" s="92">
        <f t="shared" si="1"/>
        <v>-6.8780033564814769E-3</v>
      </c>
      <c r="L53" s="1"/>
      <c r="M53" s="1"/>
    </row>
    <row r="54" spans="1:13" s="57" customFormat="1" ht="15.75" x14ac:dyDescent="0.25">
      <c r="A54" s="58" t="s">
        <v>165</v>
      </c>
      <c r="B54" s="93">
        <v>101.94555636330291</v>
      </c>
      <c r="C54" s="93">
        <v>101.03962749041594</v>
      </c>
      <c r="D54" s="93"/>
      <c r="E54" s="93">
        <f t="shared" si="0"/>
        <v>-0.88863988309457742</v>
      </c>
      <c r="F54" s="93"/>
      <c r="G54" s="93">
        <v>0.77399219721374612</v>
      </c>
      <c r="H54" s="93">
        <v>0.76711419385726465</v>
      </c>
      <c r="I54" s="103"/>
      <c r="J54" s="93">
        <f t="shared" si="1"/>
        <v>-6.8780033564814769E-3</v>
      </c>
      <c r="L54" s="1"/>
      <c r="M54" s="1"/>
    </row>
    <row r="55" spans="1:13" ht="15.75" x14ac:dyDescent="0.25">
      <c r="A55" s="34" t="s">
        <v>143</v>
      </c>
      <c r="B55" s="92">
        <v>85.316567357022265</v>
      </c>
      <c r="C55" s="92">
        <v>83.596588265557884</v>
      </c>
      <c r="D55" s="92"/>
      <c r="E55" s="92">
        <f t="shared" si="0"/>
        <v>-2.0159965933308377</v>
      </c>
      <c r="F55" s="92"/>
      <c r="G55" s="92">
        <v>0.23900236140444164</v>
      </c>
      <c r="H55" s="92">
        <v>0.23418408194054785</v>
      </c>
      <c r="J55" s="92">
        <f t="shared" si="1"/>
        <v>-4.8182794638937931E-3</v>
      </c>
      <c r="L55" s="1"/>
      <c r="M55" s="1"/>
    </row>
    <row r="56" spans="1:13" s="57" customFormat="1" ht="15.75" x14ac:dyDescent="0.25">
      <c r="A56" s="58" t="s">
        <v>166</v>
      </c>
      <c r="B56" s="93">
        <v>85.316567357022265</v>
      </c>
      <c r="C56" s="93">
        <v>83.596588265557884</v>
      </c>
      <c r="D56" s="93"/>
      <c r="E56" s="93">
        <f t="shared" si="0"/>
        <v>-2.0159965933308377</v>
      </c>
      <c r="F56" s="93"/>
      <c r="G56" s="93">
        <v>0.23900236140444164</v>
      </c>
      <c r="H56" s="93">
        <v>0.23418408194054785</v>
      </c>
      <c r="I56" s="103"/>
      <c r="J56" s="93">
        <f t="shared" si="1"/>
        <v>-4.8182794638937931E-3</v>
      </c>
      <c r="L56" s="1"/>
      <c r="M56" s="1"/>
    </row>
    <row r="57" spans="1:13" ht="15.75" x14ac:dyDescent="0.25">
      <c r="A57" s="34" t="s">
        <v>142</v>
      </c>
      <c r="B57" s="92">
        <v>116.74424883925295</v>
      </c>
      <c r="C57" s="92">
        <v>116.55479582234774</v>
      </c>
      <c r="D57" s="92"/>
      <c r="E57" s="92">
        <f t="shared" si="0"/>
        <v>-0.16228038536276745</v>
      </c>
      <c r="F57" s="92"/>
      <c r="G57" s="92">
        <v>2.0979662798576948</v>
      </c>
      <c r="H57" s="92">
        <v>2.0945616920939605</v>
      </c>
      <c r="J57" s="92">
        <f t="shared" si="1"/>
        <v>-3.4045877637343125E-3</v>
      </c>
      <c r="L57" s="1"/>
      <c r="M57" s="1"/>
    </row>
    <row r="58" spans="1:13" s="57" customFormat="1" ht="15.75" x14ac:dyDescent="0.25">
      <c r="A58" s="58" t="s">
        <v>99</v>
      </c>
      <c r="B58" s="93">
        <v>99.061806129145182</v>
      </c>
      <c r="C58" s="93">
        <v>98.736515936769507</v>
      </c>
      <c r="D58" s="93"/>
      <c r="E58" s="93">
        <f t="shared" si="0"/>
        <v>-0.32837094848805481</v>
      </c>
      <c r="F58" s="93"/>
      <c r="G58" s="93">
        <v>1.0368115021776194</v>
      </c>
      <c r="H58" s="93">
        <v>1.0334069144138853</v>
      </c>
      <c r="I58" s="103"/>
      <c r="J58" s="93">
        <f t="shared" si="1"/>
        <v>-3.4045877637340904E-3</v>
      </c>
      <c r="L58" s="1"/>
      <c r="M58" s="1"/>
    </row>
    <row r="59" spans="1:13" ht="15.75" x14ac:dyDescent="0.25">
      <c r="A59" s="35" t="s">
        <v>167</v>
      </c>
      <c r="B59" s="92">
        <v>141.40606992085807</v>
      </c>
      <c r="C59" s="92">
        <v>141.40606992085807</v>
      </c>
      <c r="D59" s="92"/>
      <c r="E59" s="92">
        <f t="shared" si="0"/>
        <v>0</v>
      </c>
      <c r="F59" s="92"/>
      <c r="G59" s="92">
        <v>1.0611547776800754</v>
      </c>
      <c r="H59" s="92">
        <v>1.0611547776800754</v>
      </c>
      <c r="J59" s="92">
        <f t="shared" si="1"/>
        <v>0</v>
      </c>
      <c r="L59" s="1"/>
      <c r="M59" s="1"/>
    </row>
    <row r="60" spans="1:13" s="63" customFormat="1" ht="15.75" x14ac:dyDescent="0.25">
      <c r="A60" s="55" t="s">
        <v>2</v>
      </c>
      <c r="B60" s="94">
        <v>130.20022648104626</v>
      </c>
      <c r="C60" s="94">
        <v>130.94876639580141</v>
      </c>
      <c r="D60" s="94"/>
      <c r="E60" s="94">
        <f t="shared" si="0"/>
        <v>0.57491444906521139</v>
      </c>
      <c r="F60" s="94"/>
      <c r="G60" s="94">
        <v>4.3543953668684559</v>
      </c>
      <c r="H60" s="94">
        <v>4.3794294150020079</v>
      </c>
      <c r="I60" s="104"/>
      <c r="J60" s="94">
        <f t="shared" si="1"/>
        <v>2.5034048133552034E-2</v>
      </c>
      <c r="L60" s="1"/>
      <c r="M60" s="1"/>
    </row>
    <row r="61" spans="1:13" ht="15.75" x14ac:dyDescent="0.25">
      <c r="A61" s="34" t="s">
        <v>141</v>
      </c>
      <c r="B61" s="92">
        <v>103.93014937853921</v>
      </c>
      <c r="C61" s="92">
        <v>103.9301195542962</v>
      </c>
      <c r="D61" s="92"/>
      <c r="E61" s="92">
        <f t="shared" si="0"/>
        <v>-2.8696430431907061E-5</v>
      </c>
      <c r="F61" s="92"/>
      <c r="G61" s="92">
        <v>1.9584134548334506</v>
      </c>
      <c r="H61" s="92">
        <v>1.9584128928386959</v>
      </c>
      <c r="J61" s="92">
        <f t="shared" si="1"/>
        <v>-5.6199475473306393E-7</v>
      </c>
      <c r="L61" s="1"/>
      <c r="M61" s="1"/>
    </row>
    <row r="62" spans="1:13" s="57" customFormat="1" ht="15.75" x14ac:dyDescent="0.25">
      <c r="A62" s="58" t="s">
        <v>102</v>
      </c>
      <c r="B62" s="93">
        <v>110.41117730340379</v>
      </c>
      <c r="C62" s="93">
        <v>110.41113194541926</v>
      </c>
      <c r="D62" s="93"/>
      <c r="E62" s="93">
        <f t="shared" si="0"/>
        <v>-4.1080971724394288E-5</v>
      </c>
      <c r="F62" s="93"/>
      <c r="G62" s="93">
        <v>1.3680171900826017</v>
      </c>
      <c r="H62" s="93">
        <v>1.368016628087847</v>
      </c>
      <c r="I62" s="103"/>
      <c r="J62" s="93">
        <f t="shared" si="1"/>
        <v>-5.6199475473306393E-7</v>
      </c>
      <c r="L62" s="1"/>
      <c r="M62" s="1"/>
    </row>
    <row r="63" spans="1:13" ht="15.75" x14ac:dyDescent="0.25">
      <c r="A63" s="35" t="s">
        <v>168</v>
      </c>
      <c r="B63" s="92">
        <v>91.48680132598767</v>
      </c>
      <c r="C63" s="92">
        <v>91.48680132598767</v>
      </c>
      <c r="D63" s="92"/>
      <c r="E63" s="92">
        <f t="shared" si="0"/>
        <v>0</v>
      </c>
      <c r="F63" s="92"/>
      <c r="G63" s="92">
        <v>0.59039626475084905</v>
      </c>
      <c r="H63" s="92">
        <v>0.59039626475084905</v>
      </c>
      <c r="J63" s="92">
        <f t="shared" si="1"/>
        <v>0</v>
      </c>
      <c r="L63" s="1"/>
      <c r="M63" s="1"/>
    </row>
    <row r="64" spans="1:13" s="57" customFormat="1" ht="15.75" x14ac:dyDescent="0.25">
      <c r="A64" s="61" t="s">
        <v>104</v>
      </c>
      <c r="B64" s="93">
        <v>164.10515850218613</v>
      </c>
      <c r="C64" s="93">
        <v>165.81982447796432</v>
      </c>
      <c r="D64" s="93"/>
      <c r="E64" s="93">
        <f t="shared" si="0"/>
        <v>1.0448580601781332</v>
      </c>
      <c r="F64" s="93"/>
      <c r="G64" s="93">
        <v>2.3959819120350048</v>
      </c>
      <c r="H64" s="93">
        <v>2.4210165221633124</v>
      </c>
      <c r="I64" s="103"/>
      <c r="J64" s="93">
        <f t="shared" si="1"/>
        <v>2.5034610128307655E-2</v>
      </c>
      <c r="L64" s="1"/>
      <c r="M64" s="1"/>
    </row>
    <row r="65" spans="1:13" ht="15.75" x14ac:dyDescent="0.25">
      <c r="A65" s="35" t="s">
        <v>19</v>
      </c>
      <c r="B65" s="92">
        <v>169.42514348606315</v>
      </c>
      <c r="C65" s="92">
        <v>169.42514348606315</v>
      </c>
      <c r="D65" s="92"/>
      <c r="E65" s="92">
        <f t="shared" si="0"/>
        <v>0</v>
      </c>
      <c r="F65" s="92"/>
      <c r="G65" s="92">
        <v>2.017119794463798</v>
      </c>
      <c r="H65" s="92">
        <v>2.017119794463798</v>
      </c>
      <c r="J65" s="92">
        <f t="shared" si="1"/>
        <v>0</v>
      </c>
      <c r="L65" s="1"/>
      <c r="M65" s="1"/>
    </row>
    <row r="66" spans="1:13" s="57" customFormat="1" ht="15.75" x14ac:dyDescent="0.25">
      <c r="A66" s="58" t="s">
        <v>106</v>
      </c>
      <c r="B66" s="93">
        <v>160.47058823529409</v>
      </c>
      <c r="C66" s="93">
        <v>187.21568627450978</v>
      </c>
      <c r="D66" s="93"/>
      <c r="E66" s="93">
        <f t="shared" si="0"/>
        <v>16.666666666666675</v>
      </c>
      <c r="F66" s="93"/>
      <c r="G66" s="93">
        <v>0.15020766076984762</v>
      </c>
      <c r="H66" s="93">
        <v>0.17524227089815558</v>
      </c>
      <c r="I66" s="103"/>
      <c r="J66" s="93">
        <f t="shared" si="1"/>
        <v>2.503461012830796E-2</v>
      </c>
      <c r="L66" s="1"/>
      <c r="M66" s="1"/>
    </row>
    <row r="67" spans="1:13" ht="15.75" x14ac:dyDescent="0.25">
      <c r="A67" s="35" t="s">
        <v>108</v>
      </c>
      <c r="B67" s="92">
        <v>130.02298850574715</v>
      </c>
      <c r="C67" s="92">
        <v>130.02298850574715</v>
      </c>
      <c r="D67" s="92"/>
      <c r="E67" s="92">
        <f t="shared" si="0"/>
        <v>0</v>
      </c>
      <c r="F67" s="92"/>
      <c r="G67" s="92">
        <v>0.22865445680135912</v>
      </c>
      <c r="H67" s="92">
        <v>0.22865445680135915</v>
      </c>
      <c r="J67" s="92">
        <f t="shared" si="1"/>
        <v>0</v>
      </c>
      <c r="L67" s="1"/>
      <c r="M67" s="1"/>
    </row>
    <row r="68" spans="1:13" s="57" customFormat="1" ht="15.75" x14ac:dyDescent="0.25">
      <c r="A68" s="55" t="s">
        <v>3</v>
      </c>
      <c r="B68" s="94">
        <v>105.63904889962761</v>
      </c>
      <c r="C68" s="94">
        <v>105.62273806544937</v>
      </c>
      <c r="D68" s="94"/>
      <c r="E68" s="94">
        <f t="shared" si="0"/>
        <v>-1.5440156218882173E-2</v>
      </c>
      <c r="F68" s="94"/>
      <c r="G68" s="94">
        <v>5.308105232357212</v>
      </c>
      <c r="H68" s="94">
        <v>5.3072856526170726</v>
      </c>
      <c r="I68" s="103"/>
      <c r="J68" s="94">
        <f t="shared" si="1"/>
        <v>-8.1957974013935342E-4</v>
      </c>
      <c r="L68" s="1"/>
      <c r="M68" s="1"/>
    </row>
    <row r="69" spans="1:13" ht="15.75" x14ac:dyDescent="0.25">
      <c r="A69" s="34" t="s">
        <v>150</v>
      </c>
      <c r="B69" s="92">
        <v>98.529189953845645</v>
      </c>
      <c r="C69" s="92">
        <v>98.50047816899469</v>
      </c>
      <c r="D69" s="92"/>
      <c r="E69" s="92">
        <f t="shared" si="0"/>
        <v>-2.9140384554471321E-2</v>
      </c>
      <c r="F69" s="92"/>
      <c r="G69" s="92">
        <v>2.8125220468753644</v>
      </c>
      <c r="H69" s="92">
        <v>2.8117024671352255</v>
      </c>
      <c r="J69" s="92">
        <f t="shared" si="1"/>
        <v>-8.1957974013890933E-4</v>
      </c>
      <c r="L69" s="1"/>
      <c r="M69" s="1"/>
    </row>
    <row r="70" spans="1:13" s="57" customFormat="1" ht="15.75" x14ac:dyDescent="0.25">
      <c r="A70" s="58" t="s">
        <v>109</v>
      </c>
      <c r="B70" s="93">
        <v>97.559463507072564</v>
      </c>
      <c r="C70" s="93">
        <v>97.559463507072564</v>
      </c>
      <c r="D70" s="93"/>
      <c r="E70" s="93">
        <f t="shared" si="0"/>
        <v>0</v>
      </c>
      <c r="F70" s="93"/>
      <c r="G70" s="93">
        <v>2.2248474572664021</v>
      </c>
      <c r="H70" s="93">
        <v>2.2248474572664021</v>
      </c>
      <c r="I70" s="103"/>
      <c r="J70" s="93">
        <f t="shared" si="1"/>
        <v>0</v>
      </c>
      <c r="L70" s="1"/>
      <c r="M70" s="1"/>
    </row>
    <row r="71" spans="1:13" ht="15.75" x14ac:dyDescent="0.25">
      <c r="A71" s="35" t="s">
        <v>169</v>
      </c>
      <c r="B71" s="92">
        <v>76.417849273544448</v>
      </c>
      <c r="C71" s="92">
        <v>75.151051904460559</v>
      </c>
      <c r="D71" s="92"/>
      <c r="E71" s="92">
        <f t="shared" ref="E71:E117" si="2">((C71/B71-1)*100)</f>
        <v>-1.6577244467444685</v>
      </c>
      <c r="F71" s="92"/>
      <c r="G71" s="92">
        <v>4.9440046670479278E-2</v>
      </c>
      <c r="H71" s="92">
        <v>4.8620466930340868E-2</v>
      </c>
      <c r="J71" s="92">
        <f t="shared" si="1"/>
        <v>-8.1957974013840973E-4</v>
      </c>
      <c r="L71" s="1"/>
      <c r="M71" s="1"/>
    </row>
    <row r="72" spans="1:13" s="57" customFormat="1" ht="15.75" x14ac:dyDescent="0.25">
      <c r="A72" s="58" t="s">
        <v>170</v>
      </c>
      <c r="B72" s="93">
        <v>105.68010943590173</v>
      </c>
      <c r="C72" s="93">
        <v>105.68010943590173</v>
      </c>
      <c r="D72" s="93"/>
      <c r="E72" s="93">
        <f t="shared" si="2"/>
        <v>0</v>
      </c>
      <c r="F72" s="93"/>
      <c r="G72" s="93">
        <v>0.53823454293848283</v>
      </c>
      <c r="H72" s="93">
        <v>0.53823454293848283</v>
      </c>
      <c r="I72" s="103"/>
      <c r="J72" s="93">
        <f t="shared" ref="J72:J115" si="3">H72-G72</f>
        <v>0</v>
      </c>
      <c r="L72" s="1"/>
      <c r="M72" s="1"/>
    </row>
    <row r="73" spans="1:13" ht="15.75" x14ac:dyDescent="0.25">
      <c r="A73" s="34" t="s">
        <v>111</v>
      </c>
      <c r="B73" s="92">
        <v>114.9905682593959</v>
      </c>
      <c r="C73" s="92">
        <v>114.9905682593959</v>
      </c>
      <c r="D73" s="92"/>
      <c r="E73" s="92">
        <f t="shared" si="2"/>
        <v>0</v>
      </c>
      <c r="F73" s="92"/>
      <c r="G73" s="92">
        <v>2.4955831854818467</v>
      </c>
      <c r="H73" s="92">
        <v>2.4955831854818467</v>
      </c>
      <c r="J73" s="92">
        <f t="shared" si="3"/>
        <v>0</v>
      </c>
      <c r="L73" s="1"/>
      <c r="M73" s="1"/>
    </row>
    <row r="74" spans="1:13" s="57" customFormat="1" ht="15.75" x14ac:dyDescent="0.25">
      <c r="A74" s="58" t="s">
        <v>171</v>
      </c>
      <c r="B74" s="93">
        <v>122.09635610194326</v>
      </c>
      <c r="C74" s="93">
        <v>122.09635610194326</v>
      </c>
      <c r="D74" s="93"/>
      <c r="E74" s="93">
        <f t="shared" si="2"/>
        <v>0</v>
      </c>
      <c r="F74" s="93"/>
      <c r="G74" s="93">
        <v>0.90627837124632593</v>
      </c>
      <c r="H74" s="93">
        <v>0.90627837124632582</v>
      </c>
      <c r="I74" s="103"/>
      <c r="J74" s="93">
        <f t="shared" si="3"/>
        <v>0</v>
      </c>
      <c r="L74" s="1"/>
      <c r="M74" s="1"/>
    </row>
    <row r="75" spans="1:13" ht="15.75" x14ac:dyDescent="0.25">
      <c r="A75" s="35" t="s">
        <v>172</v>
      </c>
      <c r="B75" s="92">
        <v>112.18959002124487</v>
      </c>
      <c r="C75" s="92">
        <v>112.18959002124487</v>
      </c>
      <c r="D75" s="92"/>
      <c r="E75" s="92">
        <f t="shared" si="2"/>
        <v>0</v>
      </c>
      <c r="F75" s="92"/>
      <c r="G75" s="92">
        <v>0.43758129864437212</v>
      </c>
      <c r="H75" s="92">
        <v>0.43758129864437206</v>
      </c>
      <c r="J75" s="92">
        <f t="shared" si="3"/>
        <v>0</v>
      </c>
      <c r="L75" s="1"/>
      <c r="M75" s="1"/>
    </row>
    <row r="76" spans="1:13" s="57" customFormat="1" ht="15.75" x14ac:dyDescent="0.25">
      <c r="A76" s="58" t="s">
        <v>173</v>
      </c>
      <c r="B76" s="93">
        <v>110.96157043944844</v>
      </c>
      <c r="C76" s="93">
        <v>110.96157043944844</v>
      </c>
      <c r="D76" s="93"/>
      <c r="E76" s="93">
        <f t="shared" si="2"/>
        <v>0</v>
      </c>
      <c r="F76" s="93"/>
      <c r="G76" s="93">
        <v>1.1517235155911487</v>
      </c>
      <c r="H76" s="93">
        <v>1.1517235155911487</v>
      </c>
      <c r="I76" s="103"/>
      <c r="J76" s="93">
        <f t="shared" si="3"/>
        <v>0</v>
      </c>
      <c r="L76" s="1"/>
      <c r="M76" s="1"/>
    </row>
    <row r="77" spans="1:13" ht="15.75" x14ac:dyDescent="0.25">
      <c r="A77" s="33" t="s">
        <v>4</v>
      </c>
      <c r="B77" s="95">
        <v>98.823476695967827</v>
      </c>
      <c r="C77" s="95">
        <v>98.823476695967827</v>
      </c>
      <c r="D77" s="95"/>
      <c r="E77" s="95">
        <f t="shared" si="2"/>
        <v>0</v>
      </c>
      <c r="F77" s="95"/>
      <c r="G77" s="95">
        <v>4.8916963981090111</v>
      </c>
      <c r="H77" s="95">
        <v>4.8916963981090102</v>
      </c>
      <c r="J77" s="95">
        <f t="shared" si="3"/>
        <v>0</v>
      </c>
      <c r="L77" s="1"/>
      <c r="M77" s="1"/>
    </row>
    <row r="78" spans="1:13" s="57" customFormat="1" ht="15.75" x14ac:dyDescent="0.25">
      <c r="A78" s="61" t="s">
        <v>140</v>
      </c>
      <c r="B78" s="93">
        <v>78.36237297009221</v>
      </c>
      <c r="C78" s="93">
        <v>78.36237297009221</v>
      </c>
      <c r="D78" s="93"/>
      <c r="E78" s="93">
        <f t="shared" si="2"/>
        <v>0</v>
      </c>
      <c r="F78" s="93"/>
      <c r="G78" s="93">
        <v>1.053697735259173</v>
      </c>
      <c r="H78" s="93">
        <v>1.053697735259173</v>
      </c>
      <c r="I78" s="103"/>
      <c r="J78" s="93">
        <f t="shared" si="3"/>
        <v>0</v>
      </c>
      <c r="L78" s="1"/>
      <c r="M78" s="1"/>
    </row>
    <row r="79" spans="1:13" ht="15.75" x14ac:dyDescent="0.25">
      <c r="A79" s="35" t="s">
        <v>174</v>
      </c>
      <c r="B79" s="92">
        <v>78.36237297009221</v>
      </c>
      <c r="C79" s="92">
        <v>78.36237297009221</v>
      </c>
      <c r="D79" s="92"/>
      <c r="E79" s="92">
        <f t="shared" si="2"/>
        <v>0</v>
      </c>
      <c r="F79" s="92"/>
      <c r="G79" s="92">
        <v>1.053697735259173</v>
      </c>
      <c r="H79" s="92">
        <v>1.053697735259173</v>
      </c>
      <c r="J79" s="92">
        <f t="shared" si="3"/>
        <v>0</v>
      </c>
      <c r="L79" s="1"/>
      <c r="M79" s="1"/>
    </row>
    <row r="80" spans="1:13" s="57" customFormat="1" ht="15.75" x14ac:dyDescent="0.25">
      <c r="A80" s="61" t="s">
        <v>139</v>
      </c>
      <c r="B80" s="93">
        <v>106.45476405536553</v>
      </c>
      <c r="C80" s="93">
        <v>106.45476405536553</v>
      </c>
      <c r="D80" s="93"/>
      <c r="E80" s="93">
        <f t="shared" si="2"/>
        <v>0</v>
      </c>
      <c r="F80" s="93"/>
      <c r="G80" s="93">
        <v>3.8379986628498375</v>
      </c>
      <c r="H80" s="93">
        <v>3.8379986628498375</v>
      </c>
      <c r="I80" s="103"/>
      <c r="J80" s="93">
        <f t="shared" si="3"/>
        <v>0</v>
      </c>
      <c r="L80" s="1"/>
      <c r="M80" s="1"/>
    </row>
    <row r="81" spans="1:13" ht="15.75" x14ac:dyDescent="0.25">
      <c r="A81" s="35" t="s">
        <v>175</v>
      </c>
      <c r="B81" s="92">
        <v>106.45476405536553</v>
      </c>
      <c r="C81" s="92">
        <v>106.45476405536553</v>
      </c>
      <c r="D81" s="92"/>
      <c r="E81" s="92">
        <f t="shared" si="2"/>
        <v>0</v>
      </c>
      <c r="F81" s="92"/>
      <c r="G81" s="92">
        <v>3.8379986628498375</v>
      </c>
      <c r="H81" s="92">
        <v>3.8379986628498375</v>
      </c>
      <c r="J81" s="92">
        <f t="shared" si="3"/>
        <v>0</v>
      </c>
      <c r="L81" s="1"/>
      <c r="M81" s="1"/>
    </row>
    <row r="82" spans="1:13" s="57" customFormat="1" ht="15.75" x14ac:dyDescent="0.25">
      <c r="A82" s="55" t="s">
        <v>130</v>
      </c>
      <c r="B82" s="94">
        <v>99.644767090250696</v>
      </c>
      <c r="C82" s="94">
        <v>98.290292090364659</v>
      </c>
      <c r="D82" s="94"/>
      <c r="E82" s="94">
        <f t="shared" si="2"/>
        <v>-1.3593036939503866</v>
      </c>
      <c r="F82" s="94"/>
      <c r="G82" s="94">
        <v>3.8622289358906681</v>
      </c>
      <c r="H82" s="94">
        <v>3.8097295152962847</v>
      </c>
      <c r="I82" s="103"/>
      <c r="J82" s="94">
        <f t="shared" si="3"/>
        <v>-5.2499420594383395E-2</v>
      </c>
      <c r="L82" s="1"/>
      <c r="M82" s="1"/>
    </row>
    <row r="83" spans="1:13" ht="15.75" x14ac:dyDescent="0.25">
      <c r="A83" s="34" t="s">
        <v>138</v>
      </c>
      <c r="B83" s="92">
        <v>90.653292781373139</v>
      </c>
      <c r="C83" s="92">
        <v>88.117929699937989</v>
      </c>
      <c r="D83" s="92"/>
      <c r="E83" s="92">
        <f t="shared" si="2"/>
        <v>-2.7967688802541746</v>
      </c>
      <c r="F83" s="92"/>
      <c r="G83" s="92">
        <v>1.8771454790218716</v>
      </c>
      <c r="H83" s="92">
        <v>1.8246460584274895</v>
      </c>
      <c r="J83" s="92">
        <f t="shared" si="3"/>
        <v>-5.2499420594382062E-2</v>
      </c>
      <c r="L83" s="1"/>
      <c r="M83" s="1"/>
    </row>
    <row r="84" spans="1:13" s="57" customFormat="1" ht="15.75" x14ac:dyDescent="0.25">
      <c r="A84" s="58" t="s">
        <v>176</v>
      </c>
      <c r="B84" s="93">
        <v>74.788314252658722</v>
      </c>
      <c r="C84" s="93">
        <v>68.799685601626535</v>
      </c>
      <c r="D84" s="93"/>
      <c r="E84" s="93">
        <f t="shared" si="2"/>
        <v>-8.0074390108602955</v>
      </c>
      <c r="F84" s="93"/>
      <c r="G84" s="93">
        <v>0.65563309971113592</v>
      </c>
      <c r="H84" s="93">
        <v>0.60313367911675386</v>
      </c>
      <c r="I84" s="103"/>
      <c r="J84" s="93">
        <f t="shared" si="3"/>
        <v>-5.2499420594382062E-2</v>
      </c>
      <c r="L84" s="1"/>
      <c r="M84" s="1"/>
    </row>
    <row r="85" spans="1:13" ht="15.75" x14ac:dyDescent="0.25">
      <c r="A85" s="35" t="s">
        <v>177</v>
      </c>
      <c r="B85" s="92">
        <v>93.019379760728697</v>
      </c>
      <c r="C85" s="92">
        <v>93.019379760728697</v>
      </c>
      <c r="D85" s="92"/>
      <c r="E85" s="92">
        <f t="shared" si="2"/>
        <v>0</v>
      </c>
      <c r="F85" s="92"/>
      <c r="G85" s="92">
        <v>0.161020523783037</v>
      </c>
      <c r="H85" s="92">
        <v>0.16102052378303697</v>
      </c>
      <c r="J85" s="92">
        <f t="shared" si="3"/>
        <v>0</v>
      </c>
      <c r="L85" s="1"/>
      <c r="M85" s="1"/>
    </row>
    <row r="86" spans="1:13" s="57" customFormat="1" ht="15.75" x14ac:dyDescent="0.25">
      <c r="A86" s="58" t="s">
        <v>112</v>
      </c>
      <c r="B86" s="93">
        <v>96.490564302582158</v>
      </c>
      <c r="C86" s="93">
        <v>96.490564302582158</v>
      </c>
      <c r="D86" s="93"/>
      <c r="E86" s="93">
        <f t="shared" si="2"/>
        <v>0</v>
      </c>
      <c r="F86" s="93"/>
      <c r="G86" s="93">
        <v>0.87180531202966705</v>
      </c>
      <c r="H86" s="93">
        <v>0.87180531202966693</v>
      </c>
      <c r="I86" s="103"/>
      <c r="J86" s="93">
        <f t="shared" si="3"/>
        <v>0</v>
      </c>
      <c r="L86" s="1"/>
      <c r="M86" s="1"/>
    </row>
    <row r="87" spans="1:13" ht="15.75" x14ac:dyDescent="0.25">
      <c r="A87" s="35" t="s">
        <v>178</v>
      </c>
      <c r="B87" s="92">
        <v>160.69798195713369</v>
      </c>
      <c r="C87" s="92">
        <v>160.69798195713369</v>
      </c>
      <c r="D87" s="92"/>
      <c r="E87" s="92">
        <f t="shared" si="2"/>
        <v>0</v>
      </c>
      <c r="F87" s="92"/>
      <c r="G87" s="92">
        <v>0.18868654349803182</v>
      </c>
      <c r="H87" s="92">
        <v>0.18868654349803179</v>
      </c>
      <c r="J87" s="92">
        <f t="shared" si="3"/>
        <v>0</v>
      </c>
      <c r="L87" s="1"/>
      <c r="M87" s="1"/>
    </row>
    <row r="88" spans="1:13" s="57" customFormat="1" ht="15.75" x14ac:dyDescent="0.25">
      <c r="A88" s="61" t="s">
        <v>137</v>
      </c>
      <c r="B88" s="93">
        <v>111.50561142510205</v>
      </c>
      <c r="C88" s="93">
        <v>111.50561142510205</v>
      </c>
      <c r="D88" s="93"/>
      <c r="E88" s="93">
        <f t="shared" si="2"/>
        <v>0</v>
      </c>
      <c r="F88" s="93"/>
      <c r="G88" s="93">
        <v>0.51790337017018218</v>
      </c>
      <c r="H88" s="93">
        <v>0.51790337017018206</v>
      </c>
      <c r="I88" s="103"/>
      <c r="J88" s="93">
        <f t="shared" si="3"/>
        <v>0</v>
      </c>
      <c r="L88" s="1"/>
      <c r="M88" s="1"/>
    </row>
    <row r="89" spans="1:13" ht="15.75" x14ac:dyDescent="0.25">
      <c r="A89" s="35" t="s">
        <v>179</v>
      </c>
      <c r="B89" s="92">
        <v>111.50561142510205</v>
      </c>
      <c r="C89" s="92">
        <v>111.50561142510205</v>
      </c>
      <c r="D89" s="92"/>
      <c r="E89" s="92">
        <f t="shared" si="2"/>
        <v>0</v>
      </c>
      <c r="F89" s="92"/>
      <c r="G89" s="92">
        <v>0.51790337017018218</v>
      </c>
      <c r="H89" s="92">
        <v>0.51790337017018206</v>
      </c>
      <c r="J89" s="92">
        <f t="shared" si="3"/>
        <v>0</v>
      </c>
      <c r="L89" s="1"/>
      <c r="M89" s="1"/>
    </row>
    <row r="90" spans="1:13" s="57" customFormat="1" ht="15.75" x14ac:dyDescent="0.25">
      <c r="A90" s="61" t="s">
        <v>136</v>
      </c>
      <c r="B90" s="93">
        <v>116.28683185440813</v>
      </c>
      <c r="C90" s="93">
        <v>116.28683185440813</v>
      </c>
      <c r="D90" s="93"/>
      <c r="E90" s="93">
        <f t="shared" si="2"/>
        <v>0</v>
      </c>
      <c r="F90" s="93"/>
      <c r="G90" s="93">
        <v>0.85008098359206485</v>
      </c>
      <c r="H90" s="93">
        <v>0.85008098359206485</v>
      </c>
      <c r="I90" s="103"/>
      <c r="J90" s="93">
        <f t="shared" si="3"/>
        <v>0</v>
      </c>
      <c r="L90" s="1"/>
      <c r="M90" s="1"/>
    </row>
    <row r="91" spans="1:13" ht="15.75" x14ac:dyDescent="0.25">
      <c r="A91" s="35" t="s">
        <v>180</v>
      </c>
      <c r="B91" s="92">
        <v>148.33644826479588</v>
      </c>
      <c r="C91" s="92">
        <v>148.33644826479588</v>
      </c>
      <c r="D91" s="92"/>
      <c r="E91" s="92">
        <f t="shared" si="2"/>
        <v>0</v>
      </c>
      <c r="F91" s="92"/>
      <c r="G91" s="92">
        <v>0.27544402136426077</v>
      </c>
      <c r="H91" s="92">
        <v>0.27544402136426077</v>
      </c>
      <c r="J91" s="92">
        <f t="shared" si="3"/>
        <v>0</v>
      </c>
      <c r="L91" s="1"/>
      <c r="M91" s="1"/>
    </row>
    <row r="92" spans="1:13" s="57" customFormat="1" ht="15.75" x14ac:dyDescent="0.25">
      <c r="A92" s="58" t="s">
        <v>114</v>
      </c>
      <c r="B92" s="93">
        <v>105.37375510792319</v>
      </c>
      <c r="C92" s="93">
        <v>105.37375510792319</v>
      </c>
      <c r="D92" s="93"/>
      <c r="E92" s="93">
        <f t="shared" si="2"/>
        <v>0</v>
      </c>
      <c r="F92" s="93"/>
      <c r="G92" s="93">
        <v>0.57463696222780403</v>
      </c>
      <c r="H92" s="93">
        <v>0.57463696222780403</v>
      </c>
      <c r="I92" s="103"/>
      <c r="J92" s="93">
        <f t="shared" si="3"/>
        <v>0</v>
      </c>
      <c r="L92" s="1"/>
      <c r="M92" s="1"/>
    </row>
    <row r="93" spans="1:13" ht="15.75" x14ac:dyDescent="0.25">
      <c r="A93" s="34" t="s">
        <v>151</v>
      </c>
      <c r="B93" s="92">
        <v>101.19257358621932</v>
      </c>
      <c r="C93" s="92">
        <v>101.19257358621932</v>
      </c>
      <c r="D93" s="92"/>
      <c r="E93" s="92">
        <f t="shared" si="2"/>
        <v>0</v>
      </c>
      <c r="F93" s="92"/>
      <c r="G93" s="92">
        <v>0.61709910310654925</v>
      </c>
      <c r="H93" s="92">
        <v>0.61709910310654914</v>
      </c>
      <c r="J93" s="92">
        <f t="shared" si="3"/>
        <v>0</v>
      </c>
      <c r="L93" s="1"/>
      <c r="M93" s="1"/>
    </row>
    <row r="94" spans="1:13" s="57" customFormat="1" ht="15.75" x14ac:dyDescent="0.25">
      <c r="A94" s="58" t="s">
        <v>116</v>
      </c>
      <c r="B94" s="93">
        <v>99.512038465418996</v>
      </c>
      <c r="C94" s="93">
        <v>99.512038465418996</v>
      </c>
      <c r="D94" s="93"/>
      <c r="E94" s="93">
        <f t="shared" si="2"/>
        <v>0</v>
      </c>
      <c r="F94" s="93"/>
      <c r="G94" s="93">
        <v>0.18686050434393744</v>
      </c>
      <c r="H94" s="93">
        <v>0.18686050434393742</v>
      </c>
      <c r="I94" s="103"/>
      <c r="J94" s="93">
        <f t="shared" si="3"/>
        <v>0</v>
      </c>
      <c r="L94" s="1"/>
      <c r="M94" s="1"/>
    </row>
    <row r="95" spans="1:13" ht="15.75" x14ac:dyDescent="0.25">
      <c r="A95" s="35" t="s">
        <v>181</v>
      </c>
      <c r="B95" s="92">
        <v>101.94027103805172</v>
      </c>
      <c r="C95" s="92">
        <v>101.94027103805172</v>
      </c>
      <c r="D95" s="92"/>
      <c r="E95" s="92">
        <f t="shared" si="2"/>
        <v>0</v>
      </c>
      <c r="F95" s="92"/>
      <c r="G95" s="92">
        <v>0.43023859876261178</v>
      </c>
      <c r="H95" s="92">
        <v>0.43023859876261178</v>
      </c>
      <c r="J95" s="92">
        <f t="shared" si="3"/>
        <v>0</v>
      </c>
      <c r="L95" s="1"/>
      <c r="M95" s="1"/>
    </row>
    <row r="96" spans="1:13" s="57" customFormat="1" ht="15.75" x14ac:dyDescent="0.25">
      <c r="A96" s="55" t="s">
        <v>117</v>
      </c>
      <c r="B96" s="94">
        <v>133.03091886109445</v>
      </c>
      <c r="C96" s="94">
        <v>133.03091886109445</v>
      </c>
      <c r="D96" s="94"/>
      <c r="E96" s="94">
        <f t="shared" si="2"/>
        <v>0</v>
      </c>
      <c r="F96" s="94"/>
      <c r="G96" s="94">
        <v>4.1872109268220488</v>
      </c>
      <c r="H96" s="94">
        <v>4.1872109268220488</v>
      </c>
      <c r="I96" s="103"/>
      <c r="J96" s="94">
        <f t="shared" si="3"/>
        <v>0</v>
      </c>
      <c r="L96" s="1"/>
      <c r="M96" s="1"/>
    </row>
    <row r="97" spans="1:13" ht="15.75" x14ac:dyDescent="0.25">
      <c r="A97" s="34" t="s">
        <v>135</v>
      </c>
      <c r="B97" s="92">
        <v>157.47727587664042</v>
      </c>
      <c r="C97" s="92">
        <v>157.47727587664042</v>
      </c>
      <c r="D97" s="92"/>
      <c r="E97" s="92">
        <f t="shared" si="2"/>
        <v>0</v>
      </c>
      <c r="F97" s="92"/>
      <c r="G97" s="92">
        <v>1.1422318661075503</v>
      </c>
      <c r="H97" s="92">
        <v>1.1422318661075501</v>
      </c>
      <c r="J97" s="92">
        <f t="shared" si="3"/>
        <v>0</v>
      </c>
      <c r="L97" s="1"/>
      <c r="M97" s="1"/>
    </row>
    <row r="98" spans="1:13" s="57" customFormat="1" ht="15.75" x14ac:dyDescent="0.25">
      <c r="A98" s="58" t="s">
        <v>182</v>
      </c>
      <c r="B98" s="93">
        <v>157.47727587664042</v>
      </c>
      <c r="C98" s="93">
        <v>157.47727587664042</v>
      </c>
      <c r="D98" s="93"/>
      <c r="E98" s="93">
        <f t="shared" si="2"/>
        <v>0</v>
      </c>
      <c r="F98" s="93"/>
      <c r="G98" s="93">
        <v>1.1422318661075503</v>
      </c>
      <c r="H98" s="93">
        <v>1.1422318661075501</v>
      </c>
      <c r="I98" s="103"/>
      <c r="J98" s="93">
        <f t="shared" si="3"/>
        <v>0</v>
      </c>
      <c r="L98" s="1"/>
      <c r="M98" s="1"/>
    </row>
    <row r="99" spans="1:13" ht="15.75" x14ac:dyDescent="0.25">
      <c r="A99" s="34" t="s">
        <v>118</v>
      </c>
      <c r="B99" s="92">
        <v>124.78434416753313</v>
      </c>
      <c r="C99" s="92">
        <v>124.78434416753313</v>
      </c>
      <c r="D99" s="92"/>
      <c r="E99" s="92">
        <f t="shared" si="2"/>
        <v>0</v>
      </c>
      <c r="F99" s="92"/>
      <c r="G99" s="92">
        <v>2.8895787103222075</v>
      </c>
      <c r="H99" s="92">
        <v>2.8895787103222075</v>
      </c>
      <c r="J99" s="92">
        <f t="shared" si="3"/>
        <v>0</v>
      </c>
      <c r="L99" s="1"/>
      <c r="M99" s="1"/>
    </row>
    <row r="100" spans="1:13" s="57" customFormat="1" ht="15.75" x14ac:dyDescent="0.25">
      <c r="A100" s="58" t="s">
        <v>119</v>
      </c>
      <c r="B100" s="93">
        <v>124.78434416753313</v>
      </c>
      <c r="C100" s="93">
        <v>124.78434416753313</v>
      </c>
      <c r="D100" s="93"/>
      <c r="E100" s="93">
        <f t="shared" si="2"/>
        <v>0</v>
      </c>
      <c r="F100" s="93"/>
      <c r="G100" s="93">
        <v>2.8895787103222075</v>
      </c>
      <c r="H100" s="93">
        <v>2.8895787103222075</v>
      </c>
      <c r="I100" s="103"/>
      <c r="J100" s="93">
        <f t="shared" si="3"/>
        <v>0</v>
      </c>
      <c r="L100" s="1"/>
      <c r="M100" s="1"/>
    </row>
    <row r="101" spans="1:13" ht="15.75" x14ac:dyDescent="0.25">
      <c r="A101" s="34" t="s">
        <v>120</v>
      </c>
      <c r="B101" s="92">
        <v>145.83654765374885</v>
      </c>
      <c r="C101" s="92">
        <v>145.83654765374885</v>
      </c>
      <c r="D101" s="92"/>
      <c r="E101" s="92">
        <f t="shared" si="2"/>
        <v>0</v>
      </c>
      <c r="F101" s="92"/>
      <c r="G101" s="92">
        <v>0.15540035039229175</v>
      </c>
      <c r="H101" s="92">
        <v>0.15540035039229172</v>
      </c>
      <c r="J101" s="92">
        <f t="shared" si="3"/>
        <v>0</v>
      </c>
      <c r="L101" s="1"/>
      <c r="M101" s="1"/>
    </row>
    <row r="102" spans="1:13" s="57" customFormat="1" ht="15.75" x14ac:dyDescent="0.25">
      <c r="A102" s="58" t="s">
        <v>121</v>
      </c>
      <c r="B102" s="93">
        <v>145.83654765374885</v>
      </c>
      <c r="C102" s="93">
        <v>145.83654765374885</v>
      </c>
      <c r="D102" s="93"/>
      <c r="E102" s="93">
        <f t="shared" si="2"/>
        <v>0</v>
      </c>
      <c r="F102" s="93"/>
      <c r="G102" s="93">
        <v>0.15540035039229175</v>
      </c>
      <c r="H102" s="93">
        <v>0.15540035039229172</v>
      </c>
      <c r="I102" s="103"/>
      <c r="J102" s="93">
        <f t="shared" si="3"/>
        <v>0</v>
      </c>
      <c r="L102" s="1"/>
      <c r="M102" s="1"/>
    </row>
    <row r="103" spans="1:13" ht="15.75" x14ac:dyDescent="0.25">
      <c r="A103" s="33" t="s">
        <v>131</v>
      </c>
      <c r="B103" s="95">
        <v>132.17527997549263</v>
      </c>
      <c r="C103" s="95">
        <v>132.17527997549263</v>
      </c>
      <c r="D103" s="95"/>
      <c r="E103" s="95">
        <f t="shared" si="2"/>
        <v>0</v>
      </c>
      <c r="F103" s="95"/>
      <c r="G103" s="95">
        <v>5.4083434484143993</v>
      </c>
      <c r="H103" s="95">
        <v>5.4083434484143984</v>
      </c>
      <c r="J103" s="95">
        <f t="shared" si="3"/>
        <v>0</v>
      </c>
      <c r="L103" s="1"/>
      <c r="M103" s="1"/>
    </row>
    <row r="104" spans="1:13" s="57" customFormat="1" ht="15.75" x14ac:dyDescent="0.25">
      <c r="A104" s="61" t="s">
        <v>122</v>
      </c>
      <c r="B104" s="93">
        <v>132.43792870018359</v>
      </c>
      <c r="C104" s="93">
        <v>132.43792870018359</v>
      </c>
      <c r="D104" s="93"/>
      <c r="E104" s="93">
        <f t="shared" si="2"/>
        <v>0</v>
      </c>
      <c r="F104" s="93"/>
      <c r="G104" s="93">
        <v>5.2686818164969456</v>
      </c>
      <c r="H104" s="93">
        <v>5.2686818164969456</v>
      </c>
      <c r="I104" s="103"/>
      <c r="J104" s="93">
        <f t="shared" si="3"/>
        <v>0</v>
      </c>
      <c r="L104" s="1"/>
      <c r="M104" s="1"/>
    </row>
    <row r="105" spans="1:13" ht="15.75" x14ac:dyDescent="0.25">
      <c r="A105" s="35" t="s">
        <v>183</v>
      </c>
      <c r="B105" s="92">
        <v>132.43792870018359</v>
      </c>
      <c r="C105" s="92">
        <v>132.43792870018359</v>
      </c>
      <c r="D105" s="92"/>
      <c r="E105" s="92">
        <f t="shared" si="2"/>
        <v>0</v>
      </c>
      <c r="F105" s="92"/>
      <c r="G105" s="92">
        <v>5.2686818164969456</v>
      </c>
      <c r="H105" s="92">
        <v>5.2686818164969456</v>
      </c>
      <c r="J105" s="92">
        <f t="shared" si="3"/>
        <v>0</v>
      </c>
      <c r="L105" s="1"/>
      <c r="M105" s="1"/>
    </row>
    <row r="106" spans="1:13" s="57" customFormat="1" ht="15.75" x14ac:dyDescent="0.25">
      <c r="A106" s="61" t="s">
        <v>123</v>
      </c>
      <c r="B106" s="93">
        <v>122.97492976527282</v>
      </c>
      <c r="C106" s="93">
        <v>122.97492976527282</v>
      </c>
      <c r="D106" s="93"/>
      <c r="E106" s="93">
        <f t="shared" si="2"/>
        <v>0</v>
      </c>
      <c r="F106" s="93"/>
      <c r="G106" s="93">
        <v>0.13966163191745354</v>
      </c>
      <c r="H106" s="93">
        <v>0.13966163191745351</v>
      </c>
      <c r="I106" s="103"/>
      <c r="J106" s="93">
        <f t="shared" si="3"/>
        <v>0</v>
      </c>
      <c r="L106" s="1"/>
      <c r="M106" s="1"/>
    </row>
    <row r="107" spans="1:13" ht="15.75" x14ac:dyDescent="0.25">
      <c r="A107" s="35" t="s">
        <v>124</v>
      </c>
      <c r="B107" s="92">
        <v>122.97492976527282</v>
      </c>
      <c r="C107" s="92">
        <v>122.97492976527282</v>
      </c>
      <c r="D107" s="92"/>
      <c r="E107" s="92">
        <f t="shared" si="2"/>
        <v>0</v>
      </c>
      <c r="F107" s="92"/>
      <c r="G107" s="92">
        <v>0.13966163191745354</v>
      </c>
      <c r="H107" s="92">
        <v>0.13966163191745351</v>
      </c>
      <c r="J107" s="92">
        <f t="shared" si="3"/>
        <v>0</v>
      </c>
      <c r="L107" s="1"/>
      <c r="M107" s="1"/>
    </row>
    <row r="108" spans="1:13" s="57" customFormat="1" ht="15.75" x14ac:dyDescent="0.25">
      <c r="A108" s="55" t="s">
        <v>132</v>
      </c>
      <c r="B108" s="94">
        <v>97.388680947727593</v>
      </c>
      <c r="C108" s="94">
        <v>97.344161604799496</v>
      </c>
      <c r="D108" s="94"/>
      <c r="E108" s="94">
        <f t="shared" si="2"/>
        <v>-4.5713056686735865E-2</v>
      </c>
      <c r="F108" s="94"/>
      <c r="G108" s="94">
        <v>6.3975416927221094</v>
      </c>
      <c r="H108" s="94">
        <v>6.3946171808615571</v>
      </c>
      <c r="I108" s="103"/>
      <c r="J108" s="94">
        <f t="shared" si="3"/>
        <v>-2.9245118605523146E-3</v>
      </c>
      <c r="L108" s="1"/>
      <c r="M108" s="1"/>
    </row>
    <row r="109" spans="1:13" ht="15.75" x14ac:dyDescent="0.25">
      <c r="A109" s="34" t="s">
        <v>125</v>
      </c>
      <c r="B109" s="92">
        <v>98.6278627195925</v>
      </c>
      <c r="C109" s="92">
        <v>98.563268199922604</v>
      </c>
      <c r="D109" s="92"/>
      <c r="E109" s="92">
        <f t="shared" si="2"/>
        <v>-6.5493175953268423E-2</v>
      </c>
      <c r="F109" s="92"/>
      <c r="G109" s="92">
        <v>4.4653688235206799</v>
      </c>
      <c r="H109" s="92">
        <v>4.4624443116601284</v>
      </c>
      <c r="J109" s="92">
        <f t="shared" si="3"/>
        <v>-2.9245118605514264E-3</v>
      </c>
      <c r="L109" s="1"/>
      <c r="M109" s="1"/>
    </row>
    <row r="110" spans="1:13" s="57" customFormat="1" ht="15.75" x14ac:dyDescent="0.25">
      <c r="A110" s="58" t="s">
        <v>184</v>
      </c>
      <c r="B110" s="93">
        <v>120.99779181102143</v>
      </c>
      <c r="C110" s="93">
        <v>120.99779181102143</v>
      </c>
      <c r="D110" s="93"/>
      <c r="E110" s="93">
        <f t="shared" si="2"/>
        <v>0</v>
      </c>
      <c r="F110" s="93"/>
      <c r="G110" s="93">
        <v>0.19403048317947061</v>
      </c>
      <c r="H110" s="93">
        <v>0.19403048317947061</v>
      </c>
      <c r="I110" s="103"/>
      <c r="J110" s="93">
        <f t="shared" si="3"/>
        <v>0</v>
      </c>
      <c r="L110" s="1"/>
      <c r="M110" s="1"/>
    </row>
    <row r="111" spans="1:13" ht="15.75" x14ac:dyDescent="0.25">
      <c r="A111" s="35" t="s">
        <v>185</v>
      </c>
      <c r="B111" s="92">
        <v>97.806451451070757</v>
      </c>
      <c r="C111" s="92">
        <v>97.739485056813109</v>
      </c>
      <c r="D111" s="92"/>
      <c r="E111" s="92">
        <f t="shared" si="2"/>
        <v>-6.846827920257148E-2</v>
      </c>
      <c r="F111" s="92"/>
      <c r="G111" s="92">
        <v>4.2713383403412095</v>
      </c>
      <c r="H111" s="92">
        <v>4.2684138284806572</v>
      </c>
      <c r="J111" s="92">
        <f t="shared" si="3"/>
        <v>-2.9245118605523146E-3</v>
      </c>
      <c r="L111" s="1"/>
      <c r="M111" s="1"/>
    </row>
    <row r="112" spans="1:13" s="57" customFormat="1" ht="15.75" x14ac:dyDescent="0.25">
      <c r="A112" s="61" t="s">
        <v>134</v>
      </c>
      <c r="B112" s="93">
        <v>74.126994044869832</v>
      </c>
      <c r="C112" s="93">
        <v>74.126994044869832</v>
      </c>
      <c r="D112" s="93"/>
      <c r="E112" s="93">
        <f t="shared" si="2"/>
        <v>0</v>
      </c>
      <c r="F112" s="93"/>
      <c r="G112" s="93">
        <v>0.31740448344768268</v>
      </c>
      <c r="H112" s="93">
        <v>0.31740448344768263</v>
      </c>
      <c r="I112" s="103"/>
      <c r="J112" s="93">
        <f t="shared" si="3"/>
        <v>0</v>
      </c>
      <c r="L112" s="1"/>
      <c r="M112" s="1"/>
    </row>
    <row r="113" spans="1:13" ht="15.75" x14ac:dyDescent="0.25">
      <c r="A113" s="35" t="s">
        <v>126</v>
      </c>
      <c r="B113" s="92">
        <v>74.126994044869832</v>
      </c>
      <c r="C113" s="92">
        <v>74.126994044869832</v>
      </c>
      <c r="D113" s="92"/>
      <c r="E113" s="92">
        <f t="shared" si="2"/>
        <v>0</v>
      </c>
      <c r="F113" s="92"/>
      <c r="G113" s="92">
        <v>0.31740448344768268</v>
      </c>
      <c r="H113" s="92">
        <v>0.31740448344768263</v>
      </c>
      <c r="J113" s="92">
        <f t="shared" si="3"/>
        <v>0</v>
      </c>
      <c r="L113" s="1"/>
      <c r="M113" s="1"/>
    </row>
    <row r="114" spans="1:13" s="57" customFormat="1" ht="15.75" x14ac:dyDescent="0.25">
      <c r="A114" s="61" t="s">
        <v>133</v>
      </c>
      <c r="B114" s="93">
        <v>100.08487654320989</v>
      </c>
      <c r="C114" s="93">
        <v>100.08487654320989</v>
      </c>
      <c r="D114" s="93"/>
      <c r="E114" s="93">
        <f t="shared" si="2"/>
        <v>0</v>
      </c>
      <c r="F114" s="93"/>
      <c r="G114" s="93">
        <v>1.6147683857537469</v>
      </c>
      <c r="H114" s="93">
        <v>1.6147683857537467</v>
      </c>
      <c r="I114" s="103"/>
      <c r="J114" s="93">
        <f t="shared" si="3"/>
        <v>0</v>
      </c>
      <c r="L114" s="1"/>
      <c r="M114" s="1"/>
    </row>
    <row r="115" spans="1:13" ht="15.75" x14ac:dyDescent="0.25">
      <c r="A115" s="35" t="s">
        <v>186</v>
      </c>
      <c r="B115" s="92">
        <v>100.08487654320989</v>
      </c>
      <c r="C115" s="92">
        <v>100.08487654320989</v>
      </c>
      <c r="D115" s="92"/>
      <c r="E115" s="92">
        <f t="shared" si="2"/>
        <v>0</v>
      </c>
      <c r="F115" s="92"/>
      <c r="G115" s="92">
        <v>1.6147683857537469</v>
      </c>
      <c r="H115" s="92">
        <v>1.6147683857537467</v>
      </c>
      <c r="J115" s="92">
        <f t="shared" si="3"/>
        <v>0</v>
      </c>
      <c r="L115" s="1"/>
      <c r="M115" s="1"/>
    </row>
    <row r="116" spans="1:13" ht="21.75" customHeight="1" x14ac:dyDescent="0.25">
      <c r="A116" s="44"/>
      <c r="B116" s="88"/>
      <c r="C116" s="88"/>
      <c r="D116" s="88"/>
      <c r="E116" s="88"/>
      <c r="F116" s="88"/>
      <c r="G116" s="88"/>
      <c r="H116" s="88"/>
      <c r="I116" s="84"/>
      <c r="J116" s="88"/>
    </row>
    <row r="117" spans="1:13" x14ac:dyDescent="0.25">
      <c r="A117" s="193" t="s">
        <v>54</v>
      </c>
      <c r="B117" s="194"/>
      <c r="C117" s="194"/>
    </row>
    <row r="118" spans="1:13" x14ac:dyDescent="0.25">
      <c r="A118" s="23"/>
      <c r="B118" s="96"/>
      <c r="C118" s="96"/>
    </row>
  </sheetData>
  <mergeCells count="4">
    <mergeCell ref="G3:H3"/>
    <mergeCell ref="A3:A4"/>
    <mergeCell ref="A117:C117"/>
    <mergeCell ref="B3:C3"/>
  </mergeCells>
  <pageMargins left="0.7" right="0.7" top="0.75" bottom="0.75" header="0.3" footer="0.3"/>
  <pageSetup paperSize="9" scale="73" fitToWidth="0" orientation="portrait" horizontalDpi="4294967295" verticalDpi="4294967295"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000"/>
  </sheetPr>
  <dimension ref="A1:O118"/>
  <sheetViews>
    <sheetView view="pageBreakPreview" zoomScaleSheetLayoutView="100" workbookViewId="0">
      <selection sqref="A1:XFD1048576"/>
    </sheetView>
  </sheetViews>
  <sheetFormatPr defaultRowHeight="15" x14ac:dyDescent="0.25"/>
  <cols>
    <col min="1" max="1" width="57.7109375" style="4" customWidth="1"/>
    <col min="2" max="2" width="9.7109375" style="3" bestFit="1" customWidth="1"/>
    <col min="3" max="3" width="8" style="3" customWidth="1"/>
    <col min="4" max="4" width="1.140625" customWidth="1"/>
    <col min="5" max="5" width="11.42578125" customWidth="1"/>
    <col min="6" max="6" width="1.7109375" customWidth="1"/>
    <col min="7" max="8" width="8.140625" customWidth="1"/>
    <col min="9" max="9" width="1.42578125" customWidth="1"/>
    <col min="10" max="10" width="12" bestFit="1" customWidth="1"/>
  </cols>
  <sheetData>
    <row r="1" spans="1:15" x14ac:dyDescent="0.25">
      <c r="A1" s="54" t="s">
        <v>261</v>
      </c>
      <c r="B1" s="82"/>
      <c r="C1" s="82"/>
      <c r="D1" s="41"/>
      <c r="I1" s="41"/>
    </row>
    <row r="2" spans="1:15" ht="7.5" customHeight="1" x14ac:dyDescent="0.25">
      <c r="A2" s="42"/>
      <c r="B2" s="43"/>
      <c r="C2" s="43"/>
      <c r="D2" s="29"/>
      <c r="E2" s="29"/>
      <c r="F2" s="29"/>
      <c r="G2" s="29"/>
      <c r="H2" s="29"/>
      <c r="I2" s="29"/>
      <c r="J2" s="29"/>
    </row>
    <row r="3" spans="1:15" ht="57" customHeight="1" x14ac:dyDescent="0.25">
      <c r="A3" s="190" t="s">
        <v>56</v>
      </c>
      <c r="B3" s="195" t="s">
        <v>242</v>
      </c>
      <c r="C3" s="195"/>
      <c r="D3" s="79"/>
      <c r="E3" s="187" t="s">
        <v>243</v>
      </c>
      <c r="F3" s="80"/>
      <c r="G3" s="196" t="s">
        <v>244</v>
      </c>
      <c r="H3" s="196"/>
      <c r="I3" s="79"/>
      <c r="J3" s="187" t="s">
        <v>245</v>
      </c>
    </row>
    <row r="4" spans="1:15" ht="30" x14ac:dyDescent="0.25">
      <c r="A4" s="191"/>
      <c r="B4" s="83">
        <v>43405</v>
      </c>
      <c r="C4" s="116">
        <v>43435</v>
      </c>
      <c r="D4" s="131"/>
      <c r="E4" s="155" t="s">
        <v>268</v>
      </c>
      <c r="F4" s="131"/>
      <c r="G4" s="116">
        <v>43405</v>
      </c>
      <c r="H4" s="116">
        <v>43435</v>
      </c>
      <c r="I4" s="84"/>
      <c r="J4" s="155" t="s">
        <v>269</v>
      </c>
      <c r="K4" s="85"/>
    </row>
    <row r="5" spans="1:15" s="57" customFormat="1" ht="15.75" x14ac:dyDescent="0.25">
      <c r="A5" s="62" t="s">
        <v>241</v>
      </c>
      <c r="B5" s="91">
        <v>107.1785846215071</v>
      </c>
      <c r="C5" s="91">
        <v>106.55629604382904</v>
      </c>
      <c r="D5" s="56"/>
      <c r="E5" s="56">
        <f>((C5/B5-1)*100)</f>
        <v>-0.58060906465188244</v>
      </c>
      <c r="F5" s="56"/>
      <c r="G5" s="91">
        <v>107.1785846215071</v>
      </c>
      <c r="H5" s="91">
        <v>106.55629604382904</v>
      </c>
      <c r="I5" s="56"/>
      <c r="J5" s="56">
        <f>H5-G5</f>
        <v>-0.62228857767806289</v>
      </c>
    </row>
    <row r="6" spans="1:15" ht="10.5" customHeight="1" x14ac:dyDescent="0.25">
      <c r="A6" s="39"/>
      <c r="B6" s="38"/>
      <c r="C6" s="38"/>
      <c r="D6" s="38"/>
      <c r="E6" s="38"/>
      <c r="F6" s="38"/>
      <c r="G6" s="38"/>
      <c r="H6" s="38"/>
      <c r="I6" s="38"/>
      <c r="J6" s="38"/>
    </row>
    <row r="7" spans="1:15" ht="15.75" x14ac:dyDescent="0.25">
      <c r="A7" s="33" t="s">
        <v>127</v>
      </c>
      <c r="B7" s="38">
        <v>113.02683190126038</v>
      </c>
      <c r="C7" s="38">
        <v>111.55036914248328</v>
      </c>
      <c r="D7" s="38"/>
      <c r="E7" s="38">
        <f t="shared" ref="E7:E70" si="0">((C7/B7-1)*100)</f>
        <v>-1.3062940311968863</v>
      </c>
      <c r="F7" s="38"/>
      <c r="G7" s="38">
        <v>36.636032226793354</v>
      </c>
      <c r="H7" s="38">
        <v>36.15745792454738</v>
      </c>
      <c r="I7" s="38"/>
      <c r="J7" s="38">
        <f>H7-G7</f>
        <v>-0.47857430224597408</v>
      </c>
      <c r="L7" s="1"/>
      <c r="N7" s="1"/>
    </row>
    <row r="8" spans="1:15" s="57" customFormat="1" ht="15.75" x14ac:dyDescent="0.25">
      <c r="A8" s="61" t="s">
        <v>57</v>
      </c>
      <c r="B8" s="59">
        <v>113.31959220901288</v>
      </c>
      <c r="C8" s="59">
        <v>111.71787535235251</v>
      </c>
      <c r="D8" s="59"/>
      <c r="E8" s="59">
        <f t="shared" si="0"/>
        <v>-1.4134509535703943</v>
      </c>
      <c r="F8" s="59"/>
      <c r="G8" s="59">
        <v>33.961457030722677</v>
      </c>
      <c r="H8" s="59">
        <v>33.481428492475523</v>
      </c>
      <c r="I8" s="59"/>
      <c r="J8" s="59">
        <f t="shared" ref="J8:J71" si="1">H8-G8</f>
        <v>-0.4800285382471543</v>
      </c>
      <c r="L8" s="1"/>
      <c r="N8" s="1"/>
    </row>
    <row r="9" spans="1:15" ht="15.75" x14ac:dyDescent="0.25">
      <c r="A9" s="35" t="s">
        <v>58</v>
      </c>
      <c r="B9" s="26">
        <v>113.43235911048291</v>
      </c>
      <c r="C9" s="26">
        <v>113.42269450521184</v>
      </c>
      <c r="D9" s="26"/>
      <c r="E9" s="26">
        <f t="shared" si="0"/>
        <v>-8.5201483481900375E-3</v>
      </c>
      <c r="F9" s="26"/>
      <c r="G9" s="26">
        <v>5.7864739012600301</v>
      </c>
      <c r="H9" s="26">
        <v>5.7859808850995131</v>
      </c>
      <c r="I9" s="26"/>
      <c r="J9" s="26">
        <f t="shared" si="1"/>
        <v>-4.9301616051700137E-4</v>
      </c>
      <c r="L9" s="1"/>
      <c r="N9" s="1"/>
    </row>
    <row r="10" spans="1:15" s="57" customFormat="1" ht="15.75" x14ac:dyDescent="0.25">
      <c r="A10" s="58" t="s">
        <v>62</v>
      </c>
      <c r="B10" s="59">
        <v>86.588717816374</v>
      </c>
      <c r="C10" s="59">
        <v>86.859726928465875</v>
      </c>
      <c r="D10" s="59"/>
      <c r="E10" s="59">
        <f t="shared" si="0"/>
        <v>0.31298432281512412</v>
      </c>
      <c r="F10" s="59"/>
      <c r="G10" s="59">
        <v>0.71726375306547618</v>
      </c>
      <c r="H10" s="59">
        <v>0.71950867616580649</v>
      </c>
      <c r="I10" s="59"/>
      <c r="J10" s="59">
        <f t="shared" si="1"/>
        <v>2.2449231003303094E-3</v>
      </c>
      <c r="L10" s="1"/>
      <c r="N10" s="1"/>
    </row>
    <row r="11" spans="1:15" ht="15.75" x14ac:dyDescent="0.25">
      <c r="A11" s="35" t="s">
        <v>63</v>
      </c>
      <c r="B11" s="26">
        <v>117.28680855699933</v>
      </c>
      <c r="C11" s="26">
        <v>112.54123666739819</v>
      </c>
      <c r="D11" s="26"/>
      <c r="E11" s="26">
        <f t="shared" si="0"/>
        <v>-4.0461258584718607</v>
      </c>
      <c r="F11" s="26"/>
      <c r="G11" s="26">
        <v>11.147616559334844</v>
      </c>
      <c r="H11" s="26">
        <v>10.696569963124304</v>
      </c>
      <c r="I11" s="26"/>
      <c r="J11" s="26">
        <f t="shared" si="1"/>
        <v>-0.45104659621054033</v>
      </c>
      <c r="L11" s="1"/>
      <c r="N11" s="1"/>
    </row>
    <row r="12" spans="1:15" s="57" customFormat="1" ht="15.75" x14ac:dyDescent="0.25">
      <c r="A12" s="58" t="s">
        <v>152</v>
      </c>
      <c r="B12" s="59">
        <v>104.63281067992044</v>
      </c>
      <c r="C12" s="59">
        <v>103.42320552878414</v>
      </c>
      <c r="D12" s="59"/>
      <c r="E12" s="59">
        <f t="shared" si="0"/>
        <v>-1.1560476520472873</v>
      </c>
      <c r="F12" s="59"/>
      <c r="G12" s="59">
        <v>6.2779458596384847</v>
      </c>
      <c r="H12" s="59">
        <v>6.205369813931334</v>
      </c>
      <c r="I12" s="59"/>
      <c r="J12" s="59">
        <f t="shared" si="1"/>
        <v>-7.2576045707150705E-2</v>
      </c>
      <c r="L12" s="1"/>
      <c r="N12" s="1"/>
      <c r="O12" s="4"/>
    </row>
    <row r="13" spans="1:15" ht="15.75" x14ac:dyDescent="0.25">
      <c r="A13" s="35" t="s">
        <v>153</v>
      </c>
      <c r="B13" s="26">
        <v>83.857934925084976</v>
      </c>
      <c r="C13" s="26">
        <v>83.996276200789097</v>
      </c>
      <c r="D13" s="26"/>
      <c r="E13" s="26">
        <f t="shared" si="0"/>
        <v>0.16497100224053263</v>
      </c>
      <c r="F13" s="26"/>
      <c r="G13" s="26">
        <v>1.0416777275678808</v>
      </c>
      <c r="H13" s="26">
        <v>1.0433961937551659</v>
      </c>
      <c r="I13" s="26"/>
      <c r="J13" s="26">
        <f>H13-G13</f>
        <v>1.7184661872851059E-3</v>
      </c>
      <c r="L13" s="1"/>
      <c r="N13" s="1"/>
    </row>
    <row r="14" spans="1:15" s="57" customFormat="1" ht="15.75" x14ac:dyDescent="0.25">
      <c r="A14" s="58" t="s">
        <v>69</v>
      </c>
      <c r="B14" s="59">
        <v>135.23985114154644</v>
      </c>
      <c r="C14" s="59">
        <v>138.4714718115348</v>
      </c>
      <c r="D14" s="59"/>
      <c r="E14" s="59">
        <f t="shared" si="0"/>
        <v>2.389547639035805</v>
      </c>
      <c r="F14" s="59"/>
      <c r="G14" s="59">
        <v>2.7408176529796036</v>
      </c>
      <c r="H14" s="59">
        <v>2.8063107964966543</v>
      </c>
      <c r="I14" s="59"/>
      <c r="J14" s="59">
        <f t="shared" si="1"/>
        <v>6.5493143517050711E-2</v>
      </c>
      <c r="L14" s="1"/>
      <c r="N14" s="1"/>
    </row>
    <row r="15" spans="1:15" ht="15.75" x14ac:dyDescent="0.25">
      <c r="A15" s="35" t="s">
        <v>72</v>
      </c>
      <c r="B15" s="26">
        <v>124.67772171889142</v>
      </c>
      <c r="C15" s="26">
        <v>123.01312817621036</v>
      </c>
      <c r="D15" s="26"/>
      <c r="E15" s="26">
        <f t="shared" si="0"/>
        <v>-1.3351170680149127</v>
      </c>
      <c r="F15" s="26"/>
      <c r="G15" s="26">
        <v>2.2929426300165994</v>
      </c>
      <c r="H15" s="26">
        <v>2.2623291616034575</v>
      </c>
      <c r="I15" s="26"/>
      <c r="J15" s="26">
        <f t="shared" si="1"/>
        <v>-3.0613468413141831E-2</v>
      </c>
      <c r="L15" s="1"/>
      <c r="N15" s="1"/>
    </row>
    <row r="16" spans="1:15" s="57" customFormat="1" ht="15.75" x14ac:dyDescent="0.25">
      <c r="A16" s="58" t="s">
        <v>154</v>
      </c>
      <c r="B16" s="59">
        <v>113.14823321705096</v>
      </c>
      <c r="C16" s="59">
        <v>113.2900802123098</v>
      </c>
      <c r="D16" s="59"/>
      <c r="E16" s="59">
        <f t="shared" si="0"/>
        <v>0.12536386227679497</v>
      </c>
      <c r="F16" s="59"/>
      <c r="G16" s="59">
        <v>1.5579153114412589</v>
      </c>
      <c r="H16" s="59">
        <v>1.5598683742466832</v>
      </c>
      <c r="I16" s="59"/>
      <c r="J16" s="59">
        <f t="shared" si="1"/>
        <v>1.9530628054242882E-3</v>
      </c>
      <c r="L16" s="1"/>
      <c r="N16" s="1"/>
    </row>
    <row r="17" spans="1:14" ht="15.75" x14ac:dyDescent="0.25">
      <c r="A17" s="35" t="s">
        <v>155</v>
      </c>
      <c r="B17" s="26">
        <v>116.97755450276557</v>
      </c>
      <c r="C17" s="26">
        <v>117.13803961481867</v>
      </c>
      <c r="D17" s="26"/>
      <c r="E17" s="26">
        <f t="shared" si="0"/>
        <v>0.13719308181407985</v>
      </c>
      <c r="F17" s="26"/>
      <c r="G17" s="26">
        <v>2.3988036354184996</v>
      </c>
      <c r="H17" s="26">
        <v>2.4020946280525983</v>
      </c>
      <c r="I17" s="26"/>
      <c r="J17" s="26">
        <f t="shared" si="1"/>
        <v>3.2909926340987106E-3</v>
      </c>
      <c r="L17" s="1"/>
      <c r="N17" s="1"/>
    </row>
    <row r="18" spans="1:14" s="57" customFormat="1" ht="15.75" x14ac:dyDescent="0.25">
      <c r="A18" s="61" t="s">
        <v>76</v>
      </c>
      <c r="B18" s="59">
        <v>109.436769814361</v>
      </c>
      <c r="C18" s="59">
        <v>109.49627342852413</v>
      </c>
      <c r="D18" s="59"/>
      <c r="E18" s="59">
        <f>((C18/B18-1)*100)</f>
        <v>5.437259731264632E-2</v>
      </c>
      <c r="F18" s="59"/>
      <c r="G18" s="59">
        <v>2.6745751960706805</v>
      </c>
      <c r="H18" s="59">
        <v>2.6760294320718634</v>
      </c>
      <c r="I18" s="59"/>
      <c r="J18" s="59">
        <f t="shared" si="1"/>
        <v>1.4542360011828848E-3</v>
      </c>
      <c r="L18" s="1"/>
      <c r="N18" s="1"/>
    </row>
    <row r="19" spans="1:14" ht="15.75" x14ac:dyDescent="0.25">
      <c r="A19" s="35" t="s">
        <v>156</v>
      </c>
      <c r="B19" s="26">
        <v>106.92595616651693</v>
      </c>
      <c r="C19" s="26">
        <v>106.9831599889972</v>
      </c>
      <c r="D19" s="26"/>
      <c r="E19" s="26">
        <f t="shared" si="0"/>
        <v>5.349853724121445E-2</v>
      </c>
      <c r="F19" s="26"/>
      <c r="G19" s="26">
        <v>0.806877519223276</v>
      </c>
      <c r="H19" s="26">
        <v>0.80730918689338849</v>
      </c>
      <c r="I19" s="26"/>
      <c r="J19" s="26">
        <f t="shared" si="1"/>
        <v>4.3166767011248997E-4</v>
      </c>
      <c r="L19" s="1"/>
      <c r="N19" s="1"/>
    </row>
    <row r="20" spans="1:14" s="57" customFormat="1" ht="15.75" x14ac:dyDescent="0.25">
      <c r="A20" s="58" t="s">
        <v>157</v>
      </c>
      <c r="B20" s="59">
        <v>110.5583332905082</v>
      </c>
      <c r="C20" s="59">
        <v>110.61886420606281</v>
      </c>
      <c r="D20" s="59"/>
      <c r="E20" s="59">
        <f t="shared" si="0"/>
        <v>5.4750206296572124E-2</v>
      </c>
      <c r="F20" s="59"/>
      <c r="G20" s="59">
        <v>1.8676976768474047</v>
      </c>
      <c r="H20" s="59">
        <v>1.8687202451784748</v>
      </c>
      <c r="I20" s="59"/>
      <c r="J20" s="59">
        <f t="shared" si="1"/>
        <v>1.0225683310700617E-3</v>
      </c>
      <c r="L20" s="1"/>
      <c r="N20" s="1"/>
    </row>
    <row r="21" spans="1:14" ht="15.75" x14ac:dyDescent="0.25">
      <c r="A21" s="33" t="s">
        <v>247</v>
      </c>
      <c r="B21" s="37">
        <v>167.20317193600098</v>
      </c>
      <c r="C21" s="37">
        <v>166.42410425162302</v>
      </c>
      <c r="D21" s="37"/>
      <c r="E21" s="37">
        <f t="shared" si="0"/>
        <v>-0.4659407326771059</v>
      </c>
      <c r="F21" s="37"/>
      <c r="G21" s="37">
        <v>5.1977904511369477</v>
      </c>
      <c r="H21" s="37">
        <v>5.1735718282258985</v>
      </c>
      <c r="I21" s="37"/>
      <c r="J21" s="37">
        <f t="shared" si="1"/>
        <v>-2.4218622911049259E-2</v>
      </c>
      <c r="L21" s="1"/>
      <c r="N21" s="1"/>
    </row>
    <row r="22" spans="1:14" s="57" customFormat="1" ht="15.75" x14ac:dyDescent="0.25">
      <c r="A22" s="61" t="s">
        <v>1</v>
      </c>
      <c r="B22" s="59">
        <v>170.05946853688121</v>
      </c>
      <c r="C22" s="59">
        <v>170.05946853688121</v>
      </c>
      <c r="D22" s="59"/>
      <c r="E22" s="59">
        <f t="shared" si="0"/>
        <v>0</v>
      </c>
      <c r="F22" s="59"/>
      <c r="G22" s="59">
        <v>3.9905805303222364</v>
      </c>
      <c r="H22" s="59">
        <v>3.9905805303222355</v>
      </c>
      <c r="I22" s="59"/>
      <c r="J22" s="59">
        <f t="shared" si="1"/>
        <v>0</v>
      </c>
      <c r="L22" s="1"/>
      <c r="N22" s="1"/>
    </row>
    <row r="23" spans="1:14" ht="15.75" x14ac:dyDescent="0.25">
      <c r="A23" s="35" t="s">
        <v>78</v>
      </c>
      <c r="B23" s="26">
        <v>170.05946853688121</v>
      </c>
      <c r="C23" s="26">
        <v>170.05946853688121</v>
      </c>
      <c r="D23" s="26"/>
      <c r="E23" s="26">
        <f t="shared" si="0"/>
        <v>0</v>
      </c>
      <c r="F23" s="26"/>
      <c r="G23" s="26">
        <v>3.9905805303222364</v>
      </c>
      <c r="H23" s="26">
        <v>3.9905805303222355</v>
      </c>
      <c r="I23" s="26"/>
      <c r="J23" s="26">
        <f t="shared" si="1"/>
        <v>0</v>
      </c>
      <c r="L23" s="1"/>
      <c r="N23" s="1"/>
    </row>
    <row r="24" spans="1:14" s="57" customFormat="1" ht="15.75" x14ac:dyDescent="0.25">
      <c r="A24" s="58" t="s">
        <v>16</v>
      </c>
      <c r="B24" s="59">
        <v>158.40821975821203</v>
      </c>
      <c r="C24" s="59">
        <v>155.23028949588814</v>
      </c>
      <c r="D24" s="59"/>
      <c r="E24" s="59">
        <f t="shared" si="0"/>
        <v>-2.0061650002598075</v>
      </c>
      <c r="F24" s="59"/>
      <c r="G24" s="59">
        <v>1.2072099208147109</v>
      </c>
      <c r="H24" s="59">
        <v>1.1829912979036621</v>
      </c>
      <c r="I24" s="59"/>
      <c r="J24" s="59">
        <f t="shared" si="1"/>
        <v>-2.4218622911048815E-2</v>
      </c>
      <c r="L24" s="1"/>
      <c r="N24" s="1"/>
    </row>
    <row r="25" spans="1:14" ht="15.75" x14ac:dyDescent="0.25">
      <c r="A25" s="33" t="s">
        <v>128</v>
      </c>
      <c r="B25" s="37">
        <v>100.52552794452335</v>
      </c>
      <c r="C25" s="37">
        <v>100.4055454912797</v>
      </c>
      <c r="D25" s="37"/>
      <c r="E25" s="37">
        <f t="shared" si="0"/>
        <v>-0.1193552082709437</v>
      </c>
      <c r="F25" s="37"/>
      <c r="G25" s="37">
        <v>4.3966243493880421</v>
      </c>
      <c r="H25" s="37">
        <v>4.3913767492389386</v>
      </c>
      <c r="I25" s="37"/>
      <c r="J25" s="37">
        <f t="shared" si="1"/>
        <v>-5.2476001491035262E-3</v>
      </c>
      <c r="L25" s="1"/>
      <c r="N25" s="1"/>
    </row>
    <row r="26" spans="1:14" s="57" customFormat="1" ht="15.75" x14ac:dyDescent="0.25">
      <c r="A26" s="61" t="s">
        <v>79</v>
      </c>
      <c r="B26" s="59">
        <v>99.527358807032996</v>
      </c>
      <c r="C26" s="59">
        <v>99.410790000990346</v>
      </c>
      <c r="D26" s="59"/>
      <c r="E26" s="59">
        <f t="shared" si="0"/>
        <v>-0.1171223746313399</v>
      </c>
      <c r="F26" s="59"/>
      <c r="G26" s="59">
        <v>3.2479790345258204</v>
      </c>
      <c r="H26" s="59">
        <v>3.2441749243530555</v>
      </c>
      <c r="I26" s="59"/>
      <c r="J26" s="59">
        <f t="shared" si="1"/>
        <v>-3.8041101727648297E-3</v>
      </c>
      <c r="L26" s="1"/>
      <c r="N26" s="1"/>
    </row>
    <row r="27" spans="1:14" ht="15.75" x14ac:dyDescent="0.25">
      <c r="A27" s="35" t="s">
        <v>80</v>
      </c>
      <c r="B27" s="26">
        <v>95.068498607509014</v>
      </c>
      <c r="C27" s="26">
        <v>94.723357065762102</v>
      </c>
      <c r="D27" s="26"/>
      <c r="E27" s="26">
        <f t="shared" si="0"/>
        <v>-0.36304511673401763</v>
      </c>
      <c r="F27" s="26"/>
      <c r="G27" s="26">
        <v>0.55900937533756256</v>
      </c>
      <c r="H27" s="26">
        <v>0.55697991909831424</v>
      </c>
      <c r="I27" s="26"/>
      <c r="J27" s="26">
        <f t="shared" si="1"/>
        <v>-2.0294562392483284E-3</v>
      </c>
      <c r="L27" s="1"/>
      <c r="N27" s="1"/>
    </row>
    <row r="28" spans="1:14" s="57" customFormat="1" ht="15.75" x14ac:dyDescent="0.25">
      <c r="A28" s="58" t="s">
        <v>82</v>
      </c>
      <c r="B28" s="59">
        <v>102.79468324364893</v>
      </c>
      <c r="C28" s="59">
        <v>102.7170984957859</v>
      </c>
      <c r="D28" s="59"/>
      <c r="E28" s="59">
        <f t="shared" si="0"/>
        <v>-7.5475448160222669E-2</v>
      </c>
      <c r="F28" s="59"/>
      <c r="G28" s="59">
        <v>2.3512996302439495</v>
      </c>
      <c r="H28" s="59">
        <v>2.3495249763104331</v>
      </c>
      <c r="I28" s="59"/>
      <c r="J28" s="59">
        <f t="shared" si="1"/>
        <v>-1.7746539335163902E-3</v>
      </c>
      <c r="L28" s="1"/>
      <c r="N28" s="1"/>
    </row>
    <row r="29" spans="1:14" ht="15.75" x14ac:dyDescent="0.25">
      <c r="A29" s="35" t="s">
        <v>158</v>
      </c>
      <c r="B29" s="26">
        <v>87.023530181682261</v>
      </c>
      <c r="C29" s="26">
        <v>87.023530181682261</v>
      </c>
      <c r="D29" s="26"/>
      <c r="E29" s="26">
        <f t="shared" si="0"/>
        <v>0</v>
      </c>
      <c r="F29" s="26"/>
      <c r="G29" s="26">
        <v>0.33767002894430864</v>
      </c>
      <c r="H29" s="26">
        <v>0.33767002894430859</v>
      </c>
      <c r="I29" s="26"/>
      <c r="J29" s="26">
        <f t="shared" si="1"/>
        <v>0</v>
      </c>
      <c r="L29" s="1"/>
      <c r="N29" s="1"/>
    </row>
    <row r="30" spans="1:14" s="57" customFormat="1" ht="15.75" x14ac:dyDescent="0.25">
      <c r="A30" s="61" t="s">
        <v>83</v>
      </c>
      <c r="B30" s="59">
        <v>103.45952316982833</v>
      </c>
      <c r="C30" s="59">
        <v>103.32950672112995</v>
      </c>
      <c r="D30" s="59"/>
      <c r="E30" s="59">
        <f t="shared" si="0"/>
        <v>-0.12566890385233842</v>
      </c>
      <c r="F30" s="59"/>
      <c r="G30" s="59">
        <v>1.1486453148622218</v>
      </c>
      <c r="H30" s="59">
        <v>1.1472018248858831</v>
      </c>
      <c r="I30" s="59"/>
      <c r="J30" s="59">
        <f t="shared" si="1"/>
        <v>-1.4434899763386966E-3</v>
      </c>
      <c r="L30" s="1"/>
      <c r="N30" s="1"/>
    </row>
    <row r="31" spans="1:14" ht="15.75" x14ac:dyDescent="0.25">
      <c r="A31" s="35" t="s">
        <v>159</v>
      </c>
      <c r="B31" s="26">
        <v>103.45952316982833</v>
      </c>
      <c r="C31" s="26">
        <v>103.32950672112995</v>
      </c>
      <c r="D31" s="26"/>
      <c r="E31" s="26">
        <f t="shared" si="0"/>
        <v>-0.12566890385233842</v>
      </c>
      <c r="F31" s="26"/>
      <c r="G31" s="26">
        <v>1.1486453148622218</v>
      </c>
      <c r="H31" s="26">
        <v>1.1472018248858831</v>
      </c>
      <c r="I31" s="26"/>
      <c r="J31" s="26">
        <f t="shared" si="1"/>
        <v>-1.4434899763386966E-3</v>
      </c>
      <c r="L31" s="1"/>
      <c r="N31" s="1"/>
    </row>
    <row r="32" spans="1:14" s="57" customFormat="1" ht="15.75" x14ac:dyDescent="0.25">
      <c r="A32" s="55" t="s">
        <v>129</v>
      </c>
      <c r="B32" s="60">
        <v>88.028640761287946</v>
      </c>
      <c r="C32" s="60">
        <v>87.998367577822748</v>
      </c>
      <c r="D32" s="60"/>
      <c r="E32" s="60">
        <f t="shared" si="0"/>
        <v>-3.4390152117980133E-2</v>
      </c>
      <c r="F32" s="60"/>
      <c r="G32" s="60">
        <v>13.000952377712567</v>
      </c>
      <c r="H32" s="60">
        <v>12.996481330413086</v>
      </c>
      <c r="I32" s="60"/>
      <c r="J32" s="60">
        <f>H32-G32</f>
        <v>-4.4710472994804462E-3</v>
      </c>
      <c r="L32" s="1"/>
      <c r="N32" s="1"/>
    </row>
    <row r="33" spans="1:14" ht="15.75" x14ac:dyDescent="0.25">
      <c r="A33" s="34" t="s">
        <v>149</v>
      </c>
      <c r="B33" s="26">
        <v>111.95000764594712</v>
      </c>
      <c r="C33" s="26">
        <v>111.95000764594712</v>
      </c>
      <c r="D33" s="26"/>
      <c r="E33" s="26">
        <f t="shared" si="0"/>
        <v>0</v>
      </c>
      <c r="F33" s="26"/>
      <c r="G33" s="26">
        <v>1.2652305733947853</v>
      </c>
      <c r="H33" s="26">
        <v>1.2652305733947853</v>
      </c>
      <c r="I33" s="26"/>
      <c r="J33" s="26">
        <f t="shared" si="1"/>
        <v>0</v>
      </c>
      <c r="L33" s="1"/>
      <c r="N33" s="1"/>
    </row>
    <row r="34" spans="1:14" s="57" customFormat="1" ht="15.75" x14ac:dyDescent="0.25">
      <c r="A34" s="58" t="s">
        <v>160</v>
      </c>
      <c r="B34" s="59">
        <v>111.950007645947</v>
      </c>
      <c r="C34" s="59">
        <v>111.950007645947</v>
      </c>
      <c r="D34" s="59"/>
      <c r="E34" s="59">
        <f t="shared" si="0"/>
        <v>0</v>
      </c>
      <c r="F34" s="59"/>
      <c r="G34" s="59">
        <v>1.2652305733947853</v>
      </c>
      <c r="H34" s="59">
        <v>1.2652305733947853</v>
      </c>
      <c r="I34" s="59"/>
      <c r="J34" s="59">
        <f t="shared" si="1"/>
        <v>0</v>
      </c>
      <c r="L34" s="1"/>
      <c r="N34" s="1"/>
    </row>
    <row r="35" spans="1:14" ht="15.75" x14ac:dyDescent="0.25">
      <c r="A35" s="34" t="s">
        <v>148</v>
      </c>
      <c r="B35" s="26">
        <v>107.78471759042273</v>
      </c>
      <c r="C35" s="26">
        <v>107.69011915884495</v>
      </c>
      <c r="D35" s="26"/>
      <c r="E35" s="26">
        <f t="shared" si="0"/>
        <v>-8.7766089379437418E-2</v>
      </c>
      <c r="F35" s="26"/>
      <c r="G35" s="26">
        <v>5.0942765378931201</v>
      </c>
      <c r="H35" s="26">
        <v>5.089805490593637</v>
      </c>
      <c r="I35" s="26"/>
      <c r="J35" s="26">
        <f t="shared" si="1"/>
        <v>-4.4710472994831107E-3</v>
      </c>
      <c r="L35" s="1"/>
      <c r="N35" s="1"/>
    </row>
    <row r="36" spans="1:14" s="57" customFormat="1" ht="15.75" x14ac:dyDescent="0.25">
      <c r="A36" s="58" t="s">
        <v>161</v>
      </c>
      <c r="B36" s="59">
        <v>105.15093199922815</v>
      </c>
      <c r="C36" s="59">
        <v>105.04247038619663</v>
      </c>
      <c r="D36" s="59"/>
      <c r="E36" s="59">
        <f t="shared" si="0"/>
        <v>-0.1031485037453761</v>
      </c>
      <c r="F36" s="59"/>
      <c r="G36" s="59">
        <v>4.3345731029894541</v>
      </c>
      <c r="H36" s="59">
        <v>4.330102055689971</v>
      </c>
      <c r="I36" s="59"/>
      <c r="J36" s="59">
        <f t="shared" si="1"/>
        <v>-4.4710472994831107E-3</v>
      </c>
      <c r="L36" s="1"/>
      <c r="N36" s="1"/>
    </row>
    <row r="37" spans="1:14" ht="15.75" x14ac:dyDescent="0.25">
      <c r="A37" s="35" t="s">
        <v>162</v>
      </c>
      <c r="B37" s="26">
        <v>125.75692598073286</v>
      </c>
      <c r="C37" s="26">
        <v>125.75692598073286</v>
      </c>
      <c r="D37" s="26"/>
      <c r="E37" s="26">
        <f t="shared" si="0"/>
        <v>0</v>
      </c>
      <c r="F37" s="26"/>
      <c r="G37" s="26">
        <v>0.75970343490366665</v>
      </c>
      <c r="H37" s="26">
        <v>0.75970343490366654</v>
      </c>
      <c r="I37" s="26"/>
      <c r="J37" s="26">
        <f t="shared" si="1"/>
        <v>0</v>
      </c>
      <c r="L37" s="1"/>
      <c r="N37" s="1"/>
    </row>
    <row r="38" spans="1:14" s="57" customFormat="1" ht="15.75" x14ac:dyDescent="0.25">
      <c r="A38" s="61" t="s">
        <v>147</v>
      </c>
      <c r="B38" s="59">
        <v>108.48689886243125</v>
      </c>
      <c r="C38" s="59">
        <v>108.48689886243125</v>
      </c>
      <c r="D38" s="59"/>
      <c r="E38" s="59">
        <f t="shared" si="0"/>
        <v>0</v>
      </c>
      <c r="F38" s="59"/>
      <c r="G38" s="59">
        <v>0.35246204551742605</v>
      </c>
      <c r="H38" s="59">
        <v>0.35246204551742605</v>
      </c>
      <c r="I38" s="59"/>
      <c r="J38" s="59">
        <f t="shared" si="1"/>
        <v>0</v>
      </c>
      <c r="L38" s="1"/>
      <c r="N38" s="1"/>
    </row>
    <row r="39" spans="1:14" ht="15.75" x14ac:dyDescent="0.25">
      <c r="A39" s="35" t="s">
        <v>84</v>
      </c>
      <c r="B39" s="26">
        <v>99.999999999999986</v>
      </c>
      <c r="C39" s="26">
        <v>99.999999999999986</v>
      </c>
      <c r="D39" s="26"/>
      <c r="E39" s="26">
        <f t="shared" si="0"/>
        <v>0</v>
      </c>
      <c r="F39" s="26"/>
      <c r="G39" s="26">
        <v>0.20600390916610051</v>
      </c>
      <c r="H39" s="26">
        <v>0.20600390916610051</v>
      </c>
      <c r="I39" s="26"/>
      <c r="J39" s="26">
        <f t="shared" si="1"/>
        <v>0</v>
      </c>
      <c r="L39" s="1"/>
      <c r="N39" s="1"/>
    </row>
    <row r="40" spans="1:14" s="57" customFormat="1" ht="15.75" x14ac:dyDescent="0.25">
      <c r="A40" s="58" t="s">
        <v>86</v>
      </c>
      <c r="B40" s="59">
        <v>123.19297953692291</v>
      </c>
      <c r="C40" s="59">
        <v>123.19297953692291</v>
      </c>
      <c r="D40" s="59"/>
      <c r="E40" s="59">
        <f t="shared" si="0"/>
        <v>0</v>
      </c>
      <c r="F40" s="59"/>
      <c r="G40" s="59">
        <v>0.14645813635132557</v>
      </c>
      <c r="H40" s="59">
        <v>0.14645813635132554</v>
      </c>
      <c r="I40" s="59"/>
      <c r="J40" s="59">
        <f t="shared" si="1"/>
        <v>0</v>
      </c>
      <c r="L40" s="1"/>
      <c r="N40" s="1"/>
    </row>
    <row r="41" spans="1:14" ht="15.75" x14ac:dyDescent="0.25">
      <c r="A41" s="34" t="s">
        <v>146</v>
      </c>
      <c r="B41" s="26">
        <v>73.233345970294536</v>
      </c>
      <c r="C41" s="26">
        <v>73.233345970294536</v>
      </c>
      <c r="D41" s="26"/>
      <c r="E41" s="26">
        <f t="shared" si="0"/>
        <v>0</v>
      </c>
      <c r="F41" s="26"/>
      <c r="G41" s="26">
        <v>6.2889832209072365</v>
      </c>
      <c r="H41" s="26">
        <v>6.2889832209072356</v>
      </c>
      <c r="I41" s="26"/>
      <c r="J41" s="26">
        <f t="shared" si="1"/>
        <v>0</v>
      </c>
      <c r="L41" s="1"/>
      <c r="N41" s="1"/>
    </row>
    <row r="42" spans="1:14" s="57" customFormat="1" ht="15.75" x14ac:dyDescent="0.25">
      <c r="A42" s="58" t="s">
        <v>17</v>
      </c>
      <c r="B42" s="59">
        <v>55.184358857463906</v>
      </c>
      <c r="C42" s="59">
        <v>55.184358857463906</v>
      </c>
      <c r="D42" s="59"/>
      <c r="E42" s="59">
        <f t="shared" si="0"/>
        <v>0</v>
      </c>
      <c r="F42" s="59"/>
      <c r="G42" s="59">
        <v>3.1318760128782275</v>
      </c>
      <c r="H42" s="59">
        <v>3.131876012878227</v>
      </c>
      <c r="I42" s="59"/>
      <c r="J42" s="59">
        <f t="shared" si="1"/>
        <v>0</v>
      </c>
      <c r="L42" s="1"/>
      <c r="N42" s="1"/>
    </row>
    <row r="43" spans="1:14" ht="15.75" x14ac:dyDescent="0.25">
      <c r="A43" s="35" t="s">
        <v>88</v>
      </c>
      <c r="B43" s="26">
        <v>101.40901133922274</v>
      </c>
      <c r="C43" s="26">
        <v>101.40901133922274</v>
      </c>
      <c r="D43" s="26"/>
      <c r="E43" s="26">
        <f t="shared" si="0"/>
        <v>0</v>
      </c>
      <c r="F43" s="26"/>
      <c r="G43" s="26">
        <v>2.3215848694969501</v>
      </c>
      <c r="H43" s="26">
        <v>2.3215848694969501</v>
      </c>
      <c r="I43" s="26"/>
      <c r="J43" s="26">
        <f t="shared" si="1"/>
        <v>0</v>
      </c>
      <c r="L43" s="1"/>
      <c r="N43" s="1"/>
    </row>
    <row r="44" spans="1:14" s="57" customFormat="1" ht="15.75" x14ac:dyDescent="0.25">
      <c r="A44" s="58" t="s">
        <v>90</v>
      </c>
      <c r="B44" s="59">
        <v>134.11907242766719</v>
      </c>
      <c r="C44" s="59">
        <v>134.11907242766719</v>
      </c>
      <c r="D44" s="59"/>
      <c r="E44" s="59">
        <f t="shared" si="0"/>
        <v>0</v>
      </c>
      <c r="F44" s="59"/>
      <c r="G44" s="59">
        <v>0.83552233853205948</v>
      </c>
      <c r="H44" s="59">
        <v>0.83552233853205937</v>
      </c>
      <c r="I44" s="59"/>
      <c r="J44" s="59">
        <f t="shared" si="1"/>
        <v>0</v>
      </c>
      <c r="L44" s="1"/>
      <c r="N44" s="1"/>
    </row>
    <row r="45" spans="1:14" ht="15.75" x14ac:dyDescent="0.25">
      <c r="A45" s="33" t="s">
        <v>250</v>
      </c>
      <c r="B45" s="37">
        <v>98.198083523517369</v>
      </c>
      <c r="C45" s="37">
        <v>97.521949810015826</v>
      </c>
      <c r="D45" s="37"/>
      <c r="E45" s="37">
        <f t="shared" si="0"/>
        <v>-0.68854064075457577</v>
      </c>
      <c r="F45" s="37"/>
      <c r="G45" s="37">
        <v>9.6787879565969295</v>
      </c>
      <c r="H45" s="37">
        <v>9.6121455679832994</v>
      </c>
      <c r="I45" s="37"/>
      <c r="J45" s="37">
        <f t="shared" si="1"/>
        <v>-6.6642388613630033E-2</v>
      </c>
      <c r="L45" s="1"/>
      <c r="N45" s="1"/>
    </row>
    <row r="46" spans="1:14" s="57" customFormat="1" ht="15.75" x14ac:dyDescent="0.25">
      <c r="A46" s="61" t="s">
        <v>145</v>
      </c>
      <c r="B46" s="59">
        <v>102.62186061457363</v>
      </c>
      <c r="C46" s="59">
        <v>101.72946566715633</v>
      </c>
      <c r="D46" s="59"/>
      <c r="E46" s="59">
        <f t="shared" si="0"/>
        <v>-0.86959536893308487</v>
      </c>
      <c r="F46" s="59"/>
      <c r="G46" s="59">
        <v>2.02014031143809</v>
      </c>
      <c r="H46" s="59">
        <v>2.0025732648438734</v>
      </c>
      <c r="I46" s="59"/>
      <c r="J46" s="59">
        <f t="shared" si="1"/>
        <v>-1.7567046594216595E-2</v>
      </c>
      <c r="L46" s="1"/>
      <c r="N46" s="1"/>
    </row>
    <row r="47" spans="1:14" ht="15.75" x14ac:dyDescent="0.25">
      <c r="A47" s="35" t="s">
        <v>163</v>
      </c>
      <c r="B47" s="26">
        <v>102.62186061457363</v>
      </c>
      <c r="C47" s="26">
        <v>101.72946566715633</v>
      </c>
      <c r="D47" s="26"/>
      <c r="E47" s="26">
        <f t="shared" si="0"/>
        <v>-0.86959536893308487</v>
      </c>
      <c r="F47" s="26"/>
      <c r="G47" s="26">
        <v>2.02014031143809</v>
      </c>
      <c r="H47" s="26">
        <v>2.0025732648438734</v>
      </c>
      <c r="I47" s="26"/>
      <c r="J47" s="26">
        <f t="shared" si="1"/>
        <v>-1.7567046594216595E-2</v>
      </c>
      <c r="L47" s="1"/>
      <c r="N47" s="1"/>
    </row>
    <row r="48" spans="1:14" s="57" customFormat="1" ht="15.75" x14ac:dyDescent="0.25">
      <c r="A48" s="61" t="s">
        <v>92</v>
      </c>
      <c r="B48" s="59">
        <v>99.076779612701344</v>
      </c>
      <c r="C48" s="59">
        <v>99.076779612701344</v>
      </c>
      <c r="D48" s="59"/>
      <c r="E48" s="59">
        <f t="shared" si="0"/>
        <v>0</v>
      </c>
      <c r="F48" s="59"/>
      <c r="G48" s="59">
        <v>0.30381643403653724</v>
      </c>
      <c r="H48" s="59">
        <v>0.30381643403653719</v>
      </c>
      <c r="I48" s="59"/>
      <c r="J48" s="59">
        <f t="shared" si="1"/>
        <v>0</v>
      </c>
      <c r="L48" s="1"/>
      <c r="N48" s="1"/>
    </row>
    <row r="49" spans="1:14" ht="15.75" x14ac:dyDescent="0.25">
      <c r="A49" s="35" t="s">
        <v>93</v>
      </c>
      <c r="B49" s="26">
        <v>99.076779612701344</v>
      </c>
      <c r="C49" s="26">
        <v>99.076779612701344</v>
      </c>
      <c r="D49" s="26"/>
      <c r="E49" s="26">
        <f t="shared" si="0"/>
        <v>0</v>
      </c>
      <c r="F49" s="26"/>
      <c r="G49" s="26">
        <v>0.30381643403653724</v>
      </c>
      <c r="H49" s="26">
        <v>0.30381643403653719</v>
      </c>
      <c r="I49" s="26"/>
      <c r="J49" s="26">
        <f t="shared" si="1"/>
        <v>0</v>
      </c>
      <c r="L49" s="1"/>
      <c r="N49" s="1"/>
    </row>
    <row r="50" spans="1:14" s="57" customFormat="1" ht="15.75" x14ac:dyDescent="0.25">
      <c r="A50" s="61" t="s">
        <v>94</v>
      </c>
      <c r="B50" s="59">
        <v>88.81280723348452</v>
      </c>
      <c r="C50" s="59">
        <v>87.502197904774675</v>
      </c>
      <c r="D50" s="59"/>
      <c r="E50" s="59">
        <f t="shared" si="0"/>
        <v>-1.4756985726893213</v>
      </c>
      <c r="F50" s="59"/>
      <c r="G50" s="59">
        <v>2.5122456490696314</v>
      </c>
      <c r="H50" s="59">
        <v>2.4751724758838618</v>
      </c>
      <c r="I50" s="59"/>
      <c r="J50" s="59">
        <f t="shared" si="1"/>
        <v>-3.7073173185769637E-2</v>
      </c>
      <c r="L50" s="1"/>
      <c r="N50" s="1"/>
    </row>
    <row r="51" spans="1:14" ht="15.75" x14ac:dyDescent="0.25">
      <c r="A51" s="35" t="s">
        <v>164</v>
      </c>
      <c r="B51" s="26">
        <v>87.794452431868294</v>
      </c>
      <c r="C51" s="26">
        <v>86.325140979576815</v>
      </c>
      <c r="D51" s="26"/>
      <c r="E51" s="26">
        <f t="shared" si="0"/>
        <v>-1.6735812019919138</v>
      </c>
      <c r="F51" s="26"/>
      <c r="G51" s="26">
        <v>2.2152001433599331</v>
      </c>
      <c r="H51" s="26">
        <v>2.178126970174163</v>
      </c>
      <c r="I51" s="26"/>
      <c r="J51" s="26">
        <f t="shared" si="1"/>
        <v>-3.7073173185770081E-2</v>
      </c>
      <c r="L51" s="1"/>
      <c r="N51" s="1"/>
    </row>
    <row r="52" spans="1:14" s="57" customFormat="1" ht="15.75" x14ac:dyDescent="0.25">
      <c r="A52" s="58" t="s">
        <v>97</v>
      </c>
      <c r="B52" s="59">
        <v>97.222684006482126</v>
      </c>
      <c r="C52" s="59">
        <v>97.222684006482126</v>
      </c>
      <c r="D52" s="59"/>
      <c r="E52" s="59">
        <f t="shared" si="0"/>
        <v>0</v>
      </c>
      <c r="F52" s="59"/>
      <c r="G52" s="59">
        <v>0.29704550570969901</v>
      </c>
      <c r="H52" s="59">
        <v>0.29704550570969901</v>
      </c>
      <c r="I52" s="59"/>
      <c r="J52" s="59">
        <f t="shared" si="1"/>
        <v>0</v>
      </c>
      <c r="L52" s="1"/>
      <c r="N52" s="1"/>
    </row>
    <row r="53" spans="1:14" ht="15.75" x14ac:dyDescent="0.25">
      <c r="A53" s="34" t="s">
        <v>144</v>
      </c>
      <c r="B53" s="26">
        <v>90.917183609093854</v>
      </c>
      <c r="C53" s="26">
        <v>90.917183609093854</v>
      </c>
      <c r="D53" s="26"/>
      <c r="E53" s="26">
        <f t="shared" si="0"/>
        <v>0</v>
      </c>
      <c r="F53" s="26"/>
      <c r="G53" s="26">
        <v>0.90629488142774484</v>
      </c>
      <c r="H53" s="26">
        <v>0.90629488142774495</v>
      </c>
      <c r="I53" s="26"/>
      <c r="J53" s="26">
        <f t="shared" si="1"/>
        <v>0</v>
      </c>
      <c r="L53" s="1"/>
      <c r="N53" s="1"/>
    </row>
    <row r="54" spans="1:14" s="57" customFormat="1" ht="15.75" x14ac:dyDescent="0.25">
      <c r="A54" s="58" t="s">
        <v>165</v>
      </c>
      <c r="B54" s="59">
        <v>90.917183609093854</v>
      </c>
      <c r="C54" s="59">
        <v>90.917183609093854</v>
      </c>
      <c r="D54" s="59"/>
      <c r="E54" s="59">
        <f t="shared" si="0"/>
        <v>0</v>
      </c>
      <c r="F54" s="59"/>
      <c r="G54" s="59">
        <v>0.90629488142774484</v>
      </c>
      <c r="H54" s="59">
        <v>0.90629488142774495</v>
      </c>
      <c r="I54" s="59"/>
      <c r="J54" s="59">
        <f t="shared" si="1"/>
        <v>0</v>
      </c>
      <c r="L54" s="1"/>
      <c r="N54" s="1"/>
    </row>
    <row r="55" spans="1:14" ht="15.75" x14ac:dyDescent="0.25">
      <c r="A55" s="34" t="s">
        <v>143</v>
      </c>
      <c r="B55" s="26">
        <v>92.815631237281949</v>
      </c>
      <c r="C55" s="26">
        <v>91.926875448476565</v>
      </c>
      <c r="D55" s="26"/>
      <c r="E55" s="26">
        <f t="shared" si="0"/>
        <v>-0.95754968959192999</v>
      </c>
      <c r="F55" s="26"/>
      <c r="G55" s="26">
        <v>0.73269457188110187</v>
      </c>
      <c r="H55" s="26">
        <v>0.72567865728239744</v>
      </c>
      <c r="I55" s="26"/>
      <c r="J55" s="26">
        <f t="shared" si="1"/>
        <v>-7.0159145987044313E-3</v>
      </c>
      <c r="L55" s="1"/>
      <c r="N55" s="1"/>
    </row>
    <row r="56" spans="1:14" s="57" customFormat="1" ht="15.75" x14ac:dyDescent="0.25">
      <c r="A56" s="58" t="s">
        <v>166</v>
      </c>
      <c r="B56" s="59">
        <v>92.815631237281949</v>
      </c>
      <c r="C56" s="59">
        <v>91.926875448476565</v>
      </c>
      <c r="D56" s="59"/>
      <c r="E56" s="59">
        <f t="shared" si="0"/>
        <v>-0.95754968959192999</v>
      </c>
      <c r="F56" s="59"/>
      <c r="G56" s="59">
        <v>0.73269457188110187</v>
      </c>
      <c r="H56" s="59">
        <v>0.72567865728239744</v>
      </c>
      <c r="I56" s="59"/>
      <c r="J56" s="59">
        <f t="shared" si="1"/>
        <v>-7.0159145987044313E-3</v>
      </c>
      <c r="L56" s="1"/>
      <c r="N56" s="1"/>
    </row>
    <row r="57" spans="1:14" ht="15.75" x14ac:dyDescent="0.25">
      <c r="A57" s="34" t="s">
        <v>142</v>
      </c>
      <c r="B57" s="26">
        <v>108.00066322192222</v>
      </c>
      <c r="C57" s="26">
        <v>107.83256501413109</v>
      </c>
      <c r="D57" s="26"/>
      <c r="E57" s="26">
        <f t="shared" si="0"/>
        <v>-0.15564553288502925</v>
      </c>
      <c r="F57" s="26"/>
      <c r="G57" s="26">
        <v>3.2035961087438225</v>
      </c>
      <c r="H57" s="26">
        <v>3.198609854508883</v>
      </c>
      <c r="I57" s="26"/>
      <c r="J57" s="26">
        <f t="shared" si="1"/>
        <v>-4.9862542349394801E-3</v>
      </c>
      <c r="L57" s="1"/>
      <c r="N57" s="1"/>
    </row>
    <row r="58" spans="1:14" s="57" customFormat="1" ht="15.75" x14ac:dyDescent="0.25">
      <c r="A58" s="58" t="s">
        <v>99</v>
      </c>
      <c r="B58" s="59">
        <v>98.065594805452903</v>
      </c>
      <c r="C58" s="59">
        <v>97.84855793019868</v>
      </c>
      <c r="D58" s="59"/>
      <c r="E58" s="59">
        <f t="shared" si="0"/>
        <v>-0.22131806336849191</v>
      </c>
      <c r="F58" s="59"/>
      <c r="G58" s="59">
        <v>2.2529811435394782</v>
      </c>
      <c r="H58" s="59">
        <v>2.2479948893045392</v>
      </c>
      <c r="I58" s="59"/>
      <c r="J58" s="59">
        <f t="shared" si="1"/>
        <v>-4.986254234939036E-3</v>
      </c>
      <c r="L58" s="1"/>
      <c r="N58" s="1"/>
    </row>
    <row r="59" spans="1:14" ht="15.75" x14ac:dyDescent="0.25">
      <c r="A59" s="35" t="s">
        <v>167</v>
      </c>
      <c r="B59" s="26">
        <v>142.12638183391462</v>
      </c>
      <c r="C59" s="26">
        <v>142.12638183391462</v>
      </c>
      <c r="D59" s="26"/>
      <c r="E59" s="26">
        <f t="shared" si="0"/>
        <v>0</v>
      </c>
      <c r="F59" s="26"/>
      <c r="G59" s="26">
        <v>0.9506149652043443</v>
      </c>
      <c r="H59" s="26">
        <v>0.95061496520434419</v>
      </c>
      <c r="I59" s="26"/>
      <c r="J59" s="26">
        <f t="shared" si="1"/>
        <v>0</v>
      </c>
      <c r="L59" s="1"/>
      <c r="N59" s="1"/>
    </row>
    <row r="60" spans="1:14" s="63" customFormat="1" ht="15.75" x14ac:dyDescent="0.25">
      <c r="A60" s="55" t="s">
        <v>2</v>
      </c>
      <c r="B60" s="60">
        <v>124.55946667298518</v>
      </c>
      <c r="C60" s="60">
        <v>124.81432979078791</v>
      </c>
      <c r="D60" s="60"/>
      <c r="E60" s="60">
        <f t="shared" si="0"/>
        <v>0.20461160007358981</v>
      </c>
      <c r="F60" s="60"/>
      <c r="G60" s="60">
        <v>8.9618368610846755</v>
      </c>
      <c r="H60" s="60">
        <v>8.9801738188821272</v>
      </c>
      <c r="I60" s="60"/>
      <c r="J60" s="60">
        <f t="shared" si="1"/>
        <v>1.8336957797451703E-2</v>
      </c>
      <c r="L60" s="1"/>
      <c r="N60" s="1"/>
    </row>
    <row r="61" spans="1:14" ht="15.75" x14ac:dyDescent="0.25">
      <c r="A61" s="34" t="s">
        <v>141</v>
      </c>
      <c r="B61" s="26">
        <v>104.5931014978008</v>
      </c>
      <c r="C61" s="26">
        <v>104.70677772603233</v>
      </c>
      <c r="D61" s="26"/>
      <c r="E61" s="26">
        <f t="shared" si="0"/>
        <v>0.10868425030299278</v>
      </c>
      <c r="F61" s="26"/>
      <c r="G61" s="26">
        <v>4.5148813513777588</v>
      </c>
      <c r="H61" s="26">
        <v>4.5197883163265722</v>
      </c>
      <c r="I61" s="26"/>
      <c r="J61" s="26">
        <f t="shared" si="1"/>
        <v>4.9069649488133749E-3</v>
      </c>
      <c r="L61" s="1"/>
      <c r="N61" s="1"/>
    </row>
    <row r="62" spans="1:14" s="57" customFormat="1" ht="15.75" x14ac:dyDescent="0.25">
      <c r="A62" s="58" t="s">
        <v>102</v>
      </c>
      <c r="B62" s="59">
        <v>107.23377636693486</v>
      </c>
      <c r="C62" s="59">
        <v>107.3761698574459</v>
      </c>
      <c r="D62" s="59"/>
      <c r="E62" s="59">
        <f t="shared" si="0"/>
        <v>0.13278791005530977</v>
      </c>
      <c r="F62" s="59"/>
      <c r="G62" s="59">
        <v>3.6953401456277248</v>
      </c>
      <c r="H62" s="59">
        <v>3.7002471105765378</v>
      </c>
      <c r="I62" s="59"/>
      <c r="J62" s="59">
        <f t="shared" si="1"/>
        <v>4.9069649488129308E-3</v>
      </c>
      <c r="L62" s="1"/>
      <c r="N62" s="1"/>
    </row>
    <row r="63" spans="1:14" ht="15.75" x14ac:dyDescent="0.25">
      <c r="A63" s="35" t="s">
        <v>168</v>
      </c>
      <c r="B63" s="26">
        <v>94.140086994291096</v>
      </c>
      <c r="C63" s="26">
        <v>94.140086994291096</v>
      </c>
      <c r="D63" s="26"/>
      <c r="E63" s="26">
        <f t="shared" si="0"/>
        <v>0</v>
      </c>
      <c r="F63" s="26"/>
      <c r="G63" s="26">
        <v>0.81954120575003375</v>
      </c>
      <c r="H63" s="26">
        <v>0.81954120575003364</v>
      </c>
      <c r="I63" s="26"/>
      <c r="J63" s="26">
        <f t="shared" si="1"/>
        <v>0</v>
      </c>
      <c r="L63" s="1"/>
      <c r="N63" s="1"/>
    </row>
    <row r="64" spans="1:14" s="57" customFormat="1" ht="15.75" x14ac:dyDescent="0.25">
      <c r="A64" s="61" t="s">
        <v>104</v>
      </c>
      <c r="B64" s="59">
        <v>154.50414574939256</v>
      </c>
      <c r="C64" s="59">
        <v>154.97075477391954</v>
      </c>
      <c r="D64" s="59"/>
      <c r="E64" s="59">
        <f t="shared" si="0"/>
        <v>0.30200420983124143</v>
      </c>
      <c r="F64" s="59"/>
      <c r="G64" s="59">
        <v>4.4469555097069184</v>
      </c>
      <c r="H64" s="59">
        <v>4.460385502555555</v>
      </c>
      <c r="I64" s="59"/>
      <c r="J64" s="59">
        <f t="shared" si="1"/>
        <v>1.3429992848636552E-2</v>
      </c>
      <c r="L64" s="1"/>
      <c r="N64" s="1"/>
    </row>
    <row r="65" spans="1:14" ht="15.75" x14ac:dyDescent="0.25">
      <c r="A65" s="35" t="s">
        <v>19</v>
      </c>
      <c r="B65" s="26">
        <v>160.90089003441557</v>
      </c>
      <c r="C65" s="26">
        <v>160.90089003441557</v>
      </c>
      <c r="D65" s="26"/>
      <c r="E65" s="26">
        <f t="shared" si="0"/>
        <v>0</v>
      </c>
      <c r="F65" s="26"/>
      <c r="G65" s="26">
        <v>3.5920135893946692</v>
      </c>
      <c r="H65" s="26">
        <v>3.5920135893946692</v>
      </c>
      <c r="I65" s="26"/>
      <c r="J65" s="26">
        <f t="shared" si="1"/>
        <v>0</v>
      </c>
      <c r="L65" s="1"/>
      <c r="N65" s="1"/>
    </row>
    <row r="66" spans="1:14" s="57" customFormat="1" ht="15.75" x14ac:dyDescent="0.25">
      <c r="A66" s="58" t="s">
        <v>106</v>
      </c>
      <c r="B66" s="59">
        <v>160.47058823529414</v>
      </c>
      <c r="C66" s="59">
        <v>187.21568627450984</v>
      </c>
      <c r="D66" s="59"/>
      <c r="E66" s="59">
        <f t="shared" si="0"/>
        <v>16.666666666666675</v>
      </c>
      <c r="F66" s="59"/>
      <c r="G66" s="59">
        <v>8.0579957091820739E-2</v>
      </c>
      <c r="H66" s="59">
        <v>9.4009949940457554E-2</v>
      </c>
      <c r="I66" s="59"/>
      <c r="J66" s="59">
        <f t="shared" si="1"/>
        <v>1.3429992848636815E-2</v>
      </c>
      <c r="L66" s="1"/>
      <c r="N66" s="1"/>
    </row>
    <row r="67" spans="1:14" ht="15.75" x14ac:dyDescent="0.25">
      <c r="A67" s="35" t="s">
        <v>108</v>
      </c>
      <c r="B67" s="26">
        <v>130.02298850574718</v>
      </c>
      <c r="C67" s="26">
        <v>130.02298850574718</v>
      </c>
      <c r="D67" s="26"/>
      <c r="E67" s="26">
        <f t="shared" si="0"/>
        <v>0</v>
      </c>
      <c r="F67" s="26"/>
      <c r="G67" s="26">
        <v>0.7743619632204285</v>
      </c>
      <c r="H67" s="26">
        <v>0.7743619632204285</v>
      </c>
      <c r="I67" s="26"/>
      <c r="J67" s="26">
        <f t="shared" si="1"/>
        <v>0</v>
      </c>
      <c r="L67" s="1"/>
      <c r="N67" s="1"/>
    </row>
    <row r="68" spans="1:14" s="57" customFormat="1" ht="15.75" x14ac:dyDescent="0.25">
      <c r="A68" s="55" t="s">
        <v>3</v>
      </c>
      <c r="B68" s="60">
        <v>101.67508690548253</v>
      </c>
      <c r="C68" s="60">
        <v>101.71814908320744</v>
      </c>
      <c r="D68" s="60"/>
      <c r="E68" s="60">
        <f t="shared" si="0"/>
        <v>4.2352732646233626E-2</v>
      </c>
      <c r="F68" s="60"/>
      <c r="G68" s="60">
        <v>5.888228954301912</v>
      </c>
      <c r="H68" s="60">
        <v>5.8907227801685256</v>
      </c>
      <c r="I68" s="60"/>
      <c r="J68" s="60">
        <f t="shared" si="1"/>
        <v>2.4938258666136193E-3</v>
      </c>
      <c r="L68" s="1"/>
      <c r="N68" s="1"/>
    </row>
    <row r="69" spans="1:14" ht="15.75" x14ac:dyDescent="0.25">
      <c r="A69" s="34" t="s">
        <v>150</v>
      </c>
      <c r="B69" s="26">
        <v>88.215717965072329</v>
      </c>
      <c r="C69" s="26">
        <v>88.322501433857425</v>
      </c>
      <c r="D69" s="26"/>
      <c r="E69" s="26">
        <f t="shared" si="0"/>
        <v>0.12104812072988302</v>
      </c>
      <c r="F69" s="26"/>
      <c r="G69" s="26">
        <v>2.0601937903504624</v>
      </c>
      <c r="H69" s="26">
        <v>2.0626876162170755</v>
      </c>
      <c r="I69" s="26"/>
      <c r="J69" s="26">
        <f t="shared" si="1"/>
        <v>2.4938258666131752E-3</v>
      </c>
      <c r="L69" s="1"/>
      <c r="N69" s="1"/>
    </row>
    <row r="70" spans="1:14" s="57" customFormat="1" ht="15.75" x14ac:dyDescent="0.25">
      <c r="A70" s="58" t="s">
        <v>109</v>
      </c>
      <c r="B70" s="59">
        <v>95.789104223989668</v>
      </c>
      <c r="C70" s="59">
        <v>96.375093754730514</v>
      </c>
      <c r="D70" s="59"/>
      <c r="E70" s="59">
        <f t="shared" si="0"/>
        <v>0.61174967183177387</v>
      </c>
      <c r="F70" s="59"/>
      <c r="G70" s="59">
        <v>1.2107267262212911</v>
      </c>
      <c r="H70" s="59">
        <v>1.2181333429957295</v>
      </c>
      <c r="I70" s="59"/>
      <c r="J70" s="59">
        <f t="shared" si="1"/>
        <v>7.4066167744384348E-3</v>
      </c>
      <c r="L70" s="1"/>
      <c r="N70" s="1"/>
    </row>
    <row r="71" spans="1:14" ht="15.75" x14ac:dyDescent="0.25">
      <c r="A71" s="35" t="s">
        <v>169</v>
      </c>
      <c r="B71" s="26">
        <v>71.722338243363282</v>
      </c>
      <c r="C71" s="26">
        <v>71.178239271167541</v>
      </c>
      <c r="D71" s="26"/>
      <c r="E71" s="26">
        <f t="shared" ref="E71:E115" si="2">((C71/B71-1)*100)</f>
        <v>-0.75861856364685121</v>
      </c>
      <c r="F71" s="26"/>
      <c r="G71" s="26">
        <v>0.64759697999065247</v>
      </c>
      <c r="H71" s="26">
        <v>0.64268418908282687</v>
      </c>
      <c r="I71" s="26"/>
      <c r="J71" s="26">
        <f t="shared" si="1"/>
        <v>-4.9127909078255927E-3</v>
      </c>
      <c r="L71" s="1"/>
      <c r="N71" s="1"/>
    </row>
    <row r="72" spans="1:14" s="57" customFormat="1" ht="15.75" x14ac:dyDescent="0.25">
      <c r="A72" s="58" t="s">
        <v>170</v>
      </c>
      <c r="B72" s="59">
        <v>119.78160871574715</v>
      </c>
      <c r="C72" s="59">
        <v>119.78160871574715</v>
      </c>
      <c r="D72" s="59"/>
      <c r="E72" s="59">
        <f t="shared" si="2"/>
        <v>0</v>
      </c>
      <c r="F72" s="59"/>
      <c r="G72" s="59">
        <v>0.20187008413851895</v>
      </c>
      <c r="H72" s="59">
        <v>0.20187008413851892</v>
      </c>
      <c r="I72" s="59"/>
      <c r="J72" s="59">
        <f t="shared" ref="J72:J115" si="3">H72-G72</f>
        <v>0</v>
      </c>
      <c r="L72" s="1"/>
      <c r="N72" s="1"/>
    </row>
    <row r="73" spans="1:14" ht="15.75" x14ac:dyDescent="0.25">
      <c r="A73" s="34" t="s">
        <v>111</v>
      </c>
      <c r="B73" s="26">
        <v>110.77078675295273</v>
      </c>
      <c r="C73" s="26">
        <v>110.77078675295273</v>
      </c>
      <c r="D73" s="26"/>
      <c r="E73" s="26">
        <f t="shared" si="2"/>
        <v>0</v>
      </c>
      <c r="F73" s="26"/>
      <c r="G73" s="26">
        <v>3.8280351639514492</v>
      </c>
      <c r="H73" s="26">
        <v>3.8280351639514492</v>
      </c>
      <c r="I73" s="26"/>
      <c r="J73" s="26">
        <f t="shared" si="3"/>
        <v>0</v>
      </c>
      <c r="L73" s="1"/>
      <c r="N73" s="1"/>
    </row>
    <row r="74" spans="1:14" s="57" customFormat="1" ht="15.75" x14ac:dyDescent="0.25">
      <c r="A74" s="58" t="s">
        <v>171</v>
      </c>
      <c r="B74" s="59">
        <v>106.62558214668248</v>
      </c>
      <c r="C74" s="59">
        <v>106.62558214668248</v>
      </c>
      <c r="D74" s="59"/>
      <c r="E74" s="59">
        <f t="shared" si="2"/>
        <v>0</v>
      </c>
      <c r="F74" s="59"/>
      <c r="G74" s="59">
        <v>1.2549546991219327</v>
      </c>
      <c r="H74" s="59">
        <v>1.2549546991219327</v>
      </c>
      <c r="I74" s="59"/>
      <c r="J74" s="59">
        <f t="shared" si="3"/>
        <v>0</v>
      </c>
      <c r="L74" s="1"/>
      <c r="N74" s="1"/>
    </row>
    <row r="75" spans="1:14" ht="15.75" x14ac:dyDescent="0.25">
      <c r="A75" s="35" t="s">
        <v>172</v>
      </c>
      <c r="B75" s="26">
        <v>110.41061097274792</v>
      </c>
      <c r="C75" s="26">
        <v>110.41061097274792</v>
      </c>
      <c r="D75" s="26"/>
      <c r="E75" s="26">
        <f t="shared" si="2"/>
        <v>0</v>
      </c>
      <c r="F75" s="26"/>
      <c r="G75" s="26">
        <v>0.47284374991188455</v>
      </c>
      <c r="H75" s="26">
        <v>0.47284374991188449</v>
      </c>
      <c r="I75" s="26"/>
      <c r="J75" s="26">
        <f t="shared" si="3"/>
        <v>0</v>
      </c>
      <c r="L75" s="1"/>
      <c r="N75" s="1"/>
    </row>
    <row r="76" spans="1:14" s="57" customFormat="1" ht="15.75" x14ac:dyDescent="0.25">
      <c r="A76" s="58" t="s">
        <v>173</v>
      </c>
      <c r="B76" s="59">
        <v>113.49049279677361</v>
      </c>
      <c r="C76" s="59">
        <v>113.49049279677361</v>
      </c>
      <c r="D76" s="59"/>
      <c r="E76" s="59">
        <f t="shared" si="2"/>
        <v>0</v>
      </c>
      <c r="F76" s="59"/>
      <c r="G76" s="59">
        <v>2.100236714917632</v>
      </c>
      <c r="H76" s="59">
        <v>2.1002367149176315</v>
      </c>
      <c r="I76" s="59"/>
      <c r="J76" s="59">
        <f t="shared" si="3"/>
        <v>0</v>
      </c>
      <c r="L76" s="1"/>
      <c r="N76" s="1"/>
    </row>
    <row r="77" spans="1:14" ht="15.75" x14ac:dyDescent="0.25">
      <c r="A77" s="33" t="s">
        <v>4</v>
      </c>
      <c r="B77" s="37">
        <v>103.53539633280566</v>
      </c>
      <c r="C77" s="37">
        <v>103.53539633280566</v>
      </c>
      <c r="D77" s="37"/>
      <c r="E77" s="37">
        <f t="shared" si="2"/>
        <v>0</v>
      </c>
      <c r="F77" s="37"/>
      <c r="G77" s="37">
        <v>4.7428570211024885</v>
      </c>
      <c r="H77" s="37">
        <v>4.7428570211024885</v>
      </c>
      <c r="I77" s="37"/>
      <c r="J77" s="37">
        <f t="shared" si="3"/>
        <v>0</v>
      </c>
      <c r="L77" s="1"/>
      <c r="N77" s="1"/>
    </row>
    <row r="78" spans="1:14" s="57" customFormat="1" ht="15.75" x14ac:dyDescent="0.25">
      <c r="A78" s="61" t="s">
        <v>140</v>
      </c>
      <c r="B78" s="59">
        <v>94.062279060784689</v>
      </c>
      <c r="C78" s="59">
        <v>94.062279060784689</v>
      </c>
      <c r="D78" s="59"/>
      <c r="E78" s="59">
        <f t="shared" si="2"/>
        <v>0</v>
      </c>
      <c r="F78" s="59"/>
      <c r="G78" s="59">
        <v>0.94151045958009627</v>
      </c>
      <c r="H78" s="59">
        <v>0.94151045958009605</v>
      </c>
      <c r="I78" s="59"/>
      <c r="J78" s="59">
        <f t="shared" si="3"/>
        <v>0</v>
      </c>
      <c r="L78" s="1"/>
      <c r="N78" s="1"/>
    </row>
    <row r="79" spans="1:14" ht="15.75" x14ac:dyDescent="0.25">
      <c r="A79" s="35" t="s">
        <v>174</v>
      </c>
      <c r="B79" s="26">
        <v>94.062279060784689</v>
      </c>
      <c r="C79" s="26">
        <v>94.062279060784689</v>
      </c>
      <c r="D79" s="26"/>
      <c r="E79" s="26">
        <f t="shared" si="2"/>
        <v>0</v>
      </c>
      <c r="F79" s="26"/>
      <c r="G79" s="26">
        <v>0.94151045958009627</v>
      </c>
      <c r="H79" s="26">
        <v>0.94151045958009605</v>
      </c>
      <c r="I79" s="26"/>
      <c r="J79" s="26">
        <f t="shared" si="3"/>
        <v>0</v>
      </c>
      <c r="L79" s="1"/>
      <c r="N79" s="1"/>
    </row>
    <row r="80" spans="1:14" s="57" customFormat="1" ht="15.75" x14ac:dyDescent="0.25">
      <c r="A80" s="61" t="s">
        <v>139</v>
      </c>
      <c r="B80" s="59">
        <v>106.18404506983349</v>
      </c>
      <c r="C80" s="59">
        <v>106.18404506983349</v>
      </c>
      <c r="D80" s="59"/>
      <c r="E80" s="59">
        <f t="shared" si="2"/>
        <v>0</v>
      </c>
      <c r="F80" s="59"/>
      <c r="G80" s="59">
        <v>3.8013465615223923</v>
      </c>
      <c r="H80" s="59">
        <v>3.8013465615223923</v>
      </c>
      <c r="I80" s="59"/>
      <c r="J80" s="59">
        <f t="shared" si="3"/>
        <v>0</v>
      </c>
      <c r="L80" s="1"/>
      <c r="N80" s="1"/>
    </row>
    <row r="81" spans="1:14" ht="15.75" x14ac:dyDescent="0.25">
      <c r="A81" s="35" t="s">
        <v>175</v>
      </c>
      <c r="B81" s="26">
        <v>106.18404506983349</v>
      </c>
      <c r="C81" s="26">
        <v>106.18404506983349</v>
      </c>
      <c r="D81" s="26"/>
      <c r="E81" s="26">
        <f t="shared" si="2"/>
        <v>0</v>
      </c>
      <c r="F81" s="26"/>
      <c r="G81" s="26">
        <v>3.8013465615223923</v>
      </c>
      <c r="H81" s="26">
        <v>3.8013465615223923</v>
      </c>
      <c r="I81" s="26"/>
      <c r="J81" s="26">
        <f t="shared" si="3"/>
        <v>0</v>
      </c>
      <c r="L81" s="1"/>
      <c r="N81" s="1"/>
    </row>
    <row r="82" spans="1:14" s="57" customFormat="1" ht="15.75" x14ac:dyDescent="0.25">
      <c r="A82" s="55" t="s">
        <v>130</v>
      </c>
      <c r="B82" s="60">
        <v>97.749401553265102</v>
      </c>
      <c r="C82" s="60">
        <v>96.698238563861949</v>
      </c>
      <c r="D82" s="60"/>
      <c r="E82" s="60">
        <f t="shared" si="2"/>
        <v>-1.075365140553175</v>
      </c>
      <c r="F82" s="60"/>
      <c r="G82" s="60">
        <v>6.0143813131210564</v>
      </c>
      <c r="H82" s="60">
        <v>5.9497047530598079</v>
      </c>
      <c r="I82" s="60"/>
      <c r="J82" s="60">
        <f t="shared" si="3"/>
        <v>-6.4676560061248445E-2</v>
      </c>
      <c r="L82" s="1"/>
      <c r="N82" s="1"/>
    </row>
    <row r="83" spans="1:14" ht="15.75" x14ac:dyDescent="0.25">
      <c r="A83" s="34" t="s">
        <v>138</v>
      </c>
      <c r="B83" s="26">
        <v>86.698412651291676</v>
      </c>
      <c r="C83" s="26">
        <v>84.675755361805955</v>
      </c>
      <c r="D83" s="26"/>
      <c r="E83" s="26">
        <f t="shared" si="2"/>
        <v>-2.3329807635821709</v>
      </c>
      <c r="F83" s="26"/>
      <c r="G83" s="26">
        <v>2.8258290578966347</v>
      </c>
      <c r="H83" s="26">
        <v>2.7599030095641912</v>
      </c>
      <c r="I83" s="26"/>
      <c r="J83" s="26">
        <f t="shared" si="3"/>
        <v>-6.5926048332443532E-2</v>
      </c>
      <c r="L83" s="1"/>
      <c r="N83" s="1"/>
    </row>
    <row r="84" spans="1:14" s="57" customFormat="1" ht="15.75" x14ac:dyDescent="0.25">
      <c r="A84" s="58" t="s">
        <v>176</v>
      </c>
      <c r="B84" s="59">
        <v>66.730963349573685</v>
      </c>
      <c r="C84" s="59">
        <v>61.775976187297054</v>
      </c>
      <c r="D84" s="59"/>
      <c r="E84" s="59">
        <f t="shared" si="2"/>
        <v>-7.4253193923181744</v>
      </c>
      <c r="F84" s="59"/>
      <c r="G84" s="59">
        <v>0.88785471505302827</v>
      </c>
      <c r="H84" s="59">
        <v>0.8219286667205844</v>
      </c>
      <c r="I84" s="59"/>
      <c r="J84" s="59">
        <f t="shared" si="3"/>
        <v>-6.5926048332443865E-2</v>
      </c>
      <c r="L84" s="1"/>
      <c r="N84" s="1"/>
    </row>
    <row r="85" spans="1:14" ht="15.75" x14ac:dyDescent="0.25">
      <c r="A85" s="35" t="s">
        <v>177</v>
      </c>
      <c r="B85" s="26">
        <v>93.019379760728725</v>
      </c>
      <c r="C85" s="26">
        <v>93.019379760728725</v>
      </c>
      <c r="D85" s="26"/>
      <c r="E85" s="26">
        <f t="shared" si="2"/>
        <v>0</v>
      </c>
      <c r="F85" s="26"/>
      <c r="G85" s="26">
        <v>0.121901666125039</v>
      </c>
      <c r="H85" s="26">
        <v>0.12190166612503898</v>
      </c>
      <c r="I85" s="26"/>
      <c r="J85" s="26">
        <f t="shared" si="3"/>
        <v>0</v>
      </c>
      <c r="L85" s="1"/>
      <c r="N85" s="1"/>
    </row>
    <row r="86" spans="1:14" s="57" customFormat="1" ht="15.75" x14ac:dyDescent="0.25">
      <c r="A86" s="58" t="s">
        <v>112</v>
      </c>
      <c r="B86" s="59">
        <v>101.13968149722156</v>
      </c>
      <c r="C86" s="59">
        <v>101.13968149722156</v>
      </c>
      <c r="D86" s="59"/>
      <c r="E86" s="59">
        <f t="shared" si="2"/>
        <v>0</v>
      </c>
      <c r="F86" s="59"/>
      <c r="G86" s="59">
        <v>1.774973422869466</v>
      </c>
      <c r="H86" s="59">
        <v>1.774973422869466</v>
      </c>
      <c r="I86" s="59"/>
      <c r="J86" s="59">
        <f t="shared" si="3"/>
        <v>0</v>
      </c>
      <c r="L86" s="1"/>
      <c r="N86" s="1"/>
    </row>
    <row r="87" spans="1:14" ht="15.75" x14ac:dyDescent="0.25">
      <c r="A87" s="35" t="s">
        <v>178</v>
      </c>
      <c r="B87" s="26">
        <v>95.898292058715697</v>
      </c>
      <c r="C87" s="26">
        <v>95.898292058715697</v>
      </c>
      <c r="D87" s="26"/>
      <c r="E87" s="26">
        <f t="shared" si="2"/>
        <v>0</v>
      </c>
      <c r="F87" s="26"/>
      <c r="G87" s="26">
        <v>4.1099253849101465E-2</v>
      </c>
      <c r="H87" s="26">
        <v>4.1099253849101458E-2</v>
      </c>
      <c r="I87" s="26"/>
      <c r="J87" s="26">
        <f t="shared" si="3"/>
        <v>0</v>
      </c>
      <c r="L87" s="1"/>
      <c r="N87" s="1"/>
    </row>
    <row r="88" spans="1:14" s="57" customFormat="1" ht="15.75" x14ac:dyDescent="0.25">
      <c r="A88" s="61" t="s">
        <v>137</v>
      </c>
      <c r="B88" s="59">
        <v>112.45262386481691</v>
      </c>
      <c r="C88" s="59">
        <v>112.45262386481691</v>
      </c>
      <c r="D88" s="59"/>
      <c r="E88" s="59">
        <f t="shared" si="2"/>
        <v>0</v>
      </c>
      <c r="F88" s="59"/>
      <c r="G88" s="59">
        <v>0.9755698527172364</v>
      </c>
      <c r="H88" s="59">
        <v>0.9755698527172364</v>
      </c>
      <c r="I88" s="59"/>
      <c r="J88" s="59">
        <f t="shared" si="3"/>
        <v>0</v>
      </c>
      <c r="L88" s="1"/>
      <c r="N88" s="1"/>
    </row>
    <row r="89" spans="1:14" ht="15.75" x14ac:dyDescent="0.25">
      <c r="A89" s="35" t="s">
        <v>179</v>
      </c>
      <c r="B89" s="26">
        <v>112.45262386481691</v>
      </c>
      <c r="C89" s="26">
        <v>112.45262386481691</v>
      </c>
      <c r="D89" s="26"/>
      <c r="E89" s="26">
        <f t="shared" si="2"/>
        <v>0</v>
      </c>
      <c r="F89" s="26"/>
      <c r="G89" s="26">
        <v>0.9755698527172364</v>
      </c>
      <c r="H89" s="26">
        <v>0.9755698527172364</v>
      </c>
      <c r="I89" s="26"/>
      <c r="J89" s="26">
        <f t="shared" si="3"/>
        <v>0</v>
      </c>
      <c r="L89" s="1"/>
      <c r="N89" s="1"/>
    </row>
    <row r="90" spans="1:14" s="57" customFormat="1" ht="15.75" x14ac:dyDescent="0.25">
      <c r="A90" s="61" t="s">
        <v>136</v>
      </c>
      <c r="B90" s="59">
        <v>111.66541646312453</v>
      </c>
      <c r="C90" s="59">
        <v>111.66541646312453</v>
      </c>
      <c r="D90" s="59"/>
      <c r="E90" s="59">
        <f t="shared" si="2"/>
        <v>0</v>
      </c>
      <c r="F90" s="59"/>
      <c r="G90" s="59">
        <v>1.1223480265812229</v>
      </c>
      <c r="H90" s="59">
        <v>1.1223480265812227</v>
      </c>
      <c r="I90" s="59"/>
      <c r="J90" s="59">
        <f t="shared" si="3"/>
        <v>0</v>
      </c>
      <c r="L90" s="1"/>
      <c r="N90" s="1"/>
    </row>
    <row r="91" spans="1:14" ht="15.75" x14ac:dyDescent="0.25">
      <c r="A91" s="35" t="s">
        <v>180</v>
      </c>
      <c r="B91" s="26">
        <v>131.2786805666201</v>
      </c>
      <c r="C91" s="26">
        <v>131.2786805666201</v>
      </c>
      <c r="D91" s="26"/>
      <c r="E91" s="26">
        <f t="shared" si="2"/>
        <v>0</v>
      </c>
      <c r="F91" s="26"/>
      <c r="G91" s="26">
        <v>8.4353585272818041E-2</v>
      </c>
      <c r="H91" s="26">
        <v>8.4353585272818027E-2</v>
      </c>
      <c r="I91" s="26"/>
      <c r="J91" s="26">
        <f t="shared" si="3"/>
        <v>0</v>
      </c>
      <c r="L91" s="1"/>
      <c r="N91" s="1"/>
    </row>
    <row r="92" spans="1:14" s="57" customFormat="1" ht="15.75" x14ac:dyDescent="0.25">
      <c r="A92" s="58" t="s">
        <v>114</v>
      </c>
      <c r="B92" s="59">
        <v>110.32591945742723</v>
      </c>
      <c r="C92" s="59">
        <v>110.32591945742723</v>
      </c>
      <c r="D92" s="59"/>
      <c r="E92" s="59">
        <f t="shared" si="2"/>
        <v>0</v>
      </c>
      <c r="F92" s="59"/>
      <c r="G92" s="59">
        <v>1.0379944413084048</v>
      </c>
      <c r="H92" s="59">
        <v>1.0379944413084048</v>
      </c>
      <c r="I92" s="59"/>
      <c r="J92" s="59">
        <f t="shared" si="3"/>
        <v>0</v>
      </c>
      <c r="L92" s="1"/>
      <c r="N92" s="1"/>
    </row>
    <row r="93" spans="1:14" ht="15.75" x14ac:dyDescent="0.25">
      <c r="A93" s="34" t="s">
        <v>151</v>
      </c>
      <c r="B93" s="26">
        <v>106.8367704827746</v>
      </c>
      <c r="C93" s="26">
        <v>106.95916832259813</v>
      </c>
      <c r="D93" s="26"/>
      <c r="E93" s="26">
        <f t="shared" si="2"/>
        <v>0.11456527492401669</v>
      </c>
      <c r="F93" s="26"/>
      <c r="G93" s="26">
        <v>1.090634375925962</v>
      </c>
      <c r="H93" s="26">
        <v>1.0918838641971575</v>
      </c>
      <c r="I93" s="26"/>
      <c r="J93" s="26">
        <f t="shared" si="3"/>
        <v>1.2494882711955313E-3</v>
      </c>
      <c r="L93" s="1"/>
      <c r="N93" s="1"/>
    </row>
    <row r="94" spans="1:14" s="57" customFormat="1" ht="15.75" x14ac:dyDescent="0.25">
      <c r="A94" s="58" t="s">
        <v>116</v>
      </c>
      <c r="B94" s="59">
        <v>109.77278188004401</v>
      </c>
      <c r="C94" s="59">
        <v>109.77278188004401</v>
      </c>
      <c r="D94" s="59"/>
      <c r="E94" s="59">
        <f t="shared" si="2"/>
        <v>0</v>
      </c>
      <c r="F94" s="59"/>
      <c r="G94" s="59">
        <v>0.37791636603414513</v>
      </c>
      <c r="H94" s="59">
        <v>0.37791636603414513</v>
      </c>
      <c r="I94" s="59"/>
      <c r="J94" s="59">
        <f t="shared" si="3"/>
        <v>0</v>
      </c>
      <c r="L94" s="1"/>
      <c r="N94" s="1"/>
    </row>
    <row r="95" spans="1:14" ht="15.75" x14ac:dyDescent="0.25">
      <c r="A95" s="35" t="s">
        <v>181</v>
      </c>
      <c r="B95" s="26">
        <v>105.34278685926691</v>
      </c>
      <c r="C95" s="26">
        <v>105.52746659909231</v>
      </c>
      <c r="D95" s="26"/>
      <c r="E95" s="26">
        <f t="shared" si="2"/>
        <v>0.17531313280341188</v>
      </c>
      <c r="F95" s="26"/>
      <c r="G95" s="26">
        <v>0.71271800989181688</v>
      </c>
      <c r="H95" s="26">
        <v>0.7139674981630123</v>
      </c>
      <c r="I95" s="26"/>
      <c r="J95" s="26">
        <f t="shared" si="3"/>
        <v>1.2494882711954203E-3</v>
      </c>
      <c r="L95" s="1"/>
      <c r="N95" s="1"/>
    </row>
    <row r="96" spans="1:14" s="57" customFormat="1" ht="15.75" x14ac:dyDescent="0.25">
      <c r="A96" s="55" t="s">
        <v>117</v>
      </c>
      <c r="B96" s="60">
        <v>133.24140936751891</v>
      </c>
      <c r="C96" s="60">
        <v>133.24140936751891</v>
      </c>
      <c r="D96" s="60"/>
      <c r="E96" s="60">
        <f t="shared" si="2"/>
        <v>0</v>
      </c>
      <c r="F96" s="60"/>
      <c r="G96" s="60">
        <v>2.588970237905508</v>
      </c>
      <c r="H96" s="60">
        <v>2.588970237905508</v>
      </c>
      <c r="I96" s="60"/>
      <c r="J96" s="60">
        <f t="shared" si="3"/>
        <v>0</v>
      </c>
      <c r="L96" s="1"/>
      <c r="N96" s="1"/>
    </row>
    <row r="97" spans="1:14" ht="15.75" x14ac:dyDescent="0.25">
      <c r="A97" s="34" t="s">
        <v>135</v>
      </c>
      <c r="B97" s="26">
        <v>123.26409156748828</v>
      </c>
      <c r="C97" s="26">
        <v>123.26409156748828</v>
      </c>
      <c r="D97" s="26"/>
      <c r="E97" s="26">
        <f>((C97/B97-1)*100)</f>
        <v>0</v>
      </c>
      <c r="F97" s="26"/>
      <c r="G97" s="26">
        <v>0.76194371852981257</v>
      </c>
      <c r="H97" s="26">
        <v>0.76194371852981257</v>
      </c>
      <c r="I97" s="26"/>
      <c r="J97" s="26">
        <f t="shared" si="3"/>
        <v>0</v>
      </c>
      <c r="L97" s="1"/>
      <c r="N97" s="1"/>
    </row>
    <row r="98" spans="1:14" s="57" customFormat="1" ht="15.75" x14ac:dyDescent="0.25">
      <c r="A98" s="58" t="s">
        <v>182</v>
      </c>
      <c r="B98" s="59">
        <v>123.26409156748828</v>
      </c>
      <c r="C98" s="59">
        <v>123.26409156748828</v>
      </c>
      <c r="D98" s="59"/>
      <c r="E98" s="59">
        <f t="shared" si="2"/>
        <v>0</v>
      </c>
      <c r="F98" s="59"/>
      <c r="G98" s="59">
        <v>0.76194371852981257</v>
      </c>
      <c r="H98" s="59">
        <v>0.76194371852981257</v>
      </c>
      <c r="I98" s="59"/>
      <c r="J98" s="59">
        <f t="shared" si="3"/>
        <v>0</v>
      </c>
      <c r="L98" s="1"/>
      <c r="N98" s="1"/>
    </row>
    <row r="99" spans="1:14" ht="15.75" x14ac:dyDescent="0.25">
      <c r="A99" s="34" t="s">
        <v>118</v>
      </c>
      <c r="B99" s="26">
        <v>139.88714267147293</v>
      </c>
      <c r="C99" s="26">
        <v>139.88714267147293</v>
      </c>
      <c r="D99" s="26"/>
      <c r="E99" s="26">
        <f t="shared" si="2"/>
        <v>0</v>
      </c>
      <c r="F99" s="26"/>
      <c r="G99" s="26">
        <v>1.6970980145401509</v>
      </c>
      <c r="H99" s="26">
        <v>1.6970980145401506</v>
      </c>
      <c r="I99" s="26"/>
      <c r="J99" s="26">
        <f t="shared" si="3"/>
        <v>0</v>
      </c>
      <c r="L99" s="1"/>
      <c r="N99" s="1"/>
    </row>
    <row r="100" spans="1:14" s="57" customFormat="1" ht="15.75" x14ac:dyDescent="0.25">
      <c r="A100" s="58" t="s">
        <v>119</v>
      </c>
      <c r="B100" s="59">
        <v>139.88714267147293</v>
      </c>
      <c r="C100" s="59">
        <v>139.88714267147293</v>
      </c>
      <c r="D100" s="59"/>
      <c r="E100" s="59">
        <f t="shared" si="2"/>
        <v>0</v>
      </c>
      <c r="F100" s="59"/>
      <c r="G100" s="59">
        <v>1.6970980145401509</v>
      </c>
      <c r="H100" s="59">
        <v>1.6970980145401506</v>
      </c>
      <c r="I100" s="59"/>
      <c r="J100" s="59">
        <f t="shared" si="3"/>
        <v>0</v>
      </c>
      <c r="L100" s="1"/>
      <c r="N100" s="1"/>
    </row>
    <row r="101" spans="1:14" ht="15.75" x14ac:dyDescent="0.25">
      <c r="A101" s="34" t="s">
        <v>120</v>
      </c>
      <c r="B101" s="26">
        <v>116.28043992448846</v>
      </c>
      <c r="C101" s="26">
        <v>116.28043992448846</v>
      </c>
      <c r="D101" s="26"/>
      <c r="E101" s="26">
        <f t="shared" si="2"/>
        <v>0</v>
      </c>
      <c r="F101" s="26"/>
      <c r="G101" s="26">
        <v>0.12992850483554469</v>
      </c>
      <c r="H101" s="26">
        <v>0.12992850483554469</v>
      </c>
      <c r="I101" s="26"/>
      <c r="J101" s="26">
        <f t="shared" si="3"/>
        <v>0</v>
      </c>
      <c r="L101" s="1"/>
      <c r="N101" s="1"/>
    </row>
    <row r="102" spans="1:14" s="57" customFormat="1" ht="15.75" x14ac:dyDescent="0.25">
      <c r="A102" s="58" t="s">
        <v>121</v>
      </c>
      <c r="B102" s="59">
        <v>116.28043992448846</v>
      </c>
      <c r="C102" s="59">
        <v>116.28043992448846</v>
      </c>
      <c r="D102" s="59"/>
      <c r="E102" s="59">
        <f t="shared" si="2"/>
        <v>0</v>
      </c>
      <c r="F102" s="59"/>
      <c r="G102" s="59">
        <v>0.12992850483554469</v>
      </c>
      <c r="H102" s="59">
        <v>0.12992850483554469</v>
      </c>
      <c r="I102" s="59"/>
      <c r="J102" s="59">
        <f t="shared" si="3"/>
        <v>0</v>
      </c>
      <c r="L102" s="1"/>
      <c r="N102" s="1"/>
    </row>
    <row r="103" spans="1:14" ht="15.75" x14ac:dyDescent="0.25">
      <c r="A103" s="33" t="s">
        <v>131</v>
      </c>
      <c r="B103" s="37">
        <v>122.31864384737783</v>
      </c>
      <c r="C103" s="37">
        <v>122.31864384737783</v>
      </c>
      <c r="D103" s="37"/>
      <c r="E103" s="37">
        <f t="shared" si="2"/>
        <v>0</v>
      </c>
      <c r="F103" s="37"/>
      <c r="G103" s="37">
        <v>2.5825502483251159</v>
      </c>
      <c r="H103" s="37">
        <v>2.5825502483251155</v>
      </c>
      <c r="I103" s="37"/>
      <c r="J103" s="37">
        <f t="shared" si="3"/>
        <v>0</v>
      </c>
      <c r="L103" s="1"/>
      <c r="N103" s="1"/>
    </row>
    <row r="104" spans="1:14" s="57" customFormat="1" ht="15.75" x14ac:dyDescent="0.25">
      <c r="A104" s="61" t="s">
        <v>122</v>
      </c>
      <c r="B104" s="59">
        <v>122.29289759953534</v>
      </c>
      <c r="C104" s="59">
        <v>122.29289759953534</v>
      </c>
      <c r="D104" s="59"/>
      <c r="E104" s="59">
        <f t="shared" si="2"/>
        <v>0</v>
      </c>
      <c r="F104" s="59"/>
      <c r="G104" s="59">
        <v>2.4845376743773131</v>
      </c>
      <c r="H104" s="59">
        <v>2.4845376743773131</v>
      </c>
      <c r="I104" s="59"/>
      <c r="J104" s="59">
        <f t="shared" si="3"/>
        <v>0</v>
      </c>
      <c r="L104" s="1"/>
      <c r="N104" s="1"/>
    </row>
    <row r="105" spans="1:14" ht="15.75" x14ac:dyDescent="0.25">
      <c r="A105" s="35" t="s">
        <v>183</v>
      </c>
      <c r="B105" s="26">
        <v>122.29289759953534</v>
      </c>
      <c r="C105" s="26">
        <v>122.29289759953534</v>
      </c>
      <c r="D105" s="26"/>
      <c r="E105" s="26">
        <f t="shared" si="2"/>
        <v>0</v>
      </c>
      <c r="F105" s="26"/>
      <c r="G105" s="26">
        <v>2.4845376743773131</v>
      </c>
      <c r="H105" s="26">
        <v>2.4845376743773131</v>
      </c>
      <c r="I105" s="26"/>
      <c r="J105" s="26">
        <f t="shared" si="3"/>
        <v>0</v>
      </c>
      <c r="L105" s="1"/>
      <c r="N105" s="1"/>
    </row>
    <row r="106" spans="1:14" s="57" customFormat="1" ht="15.75" x14ac:dyDescent="0.25">
      <c r="A106" s="61" t="s">
        <v>123</v>
      </c>
      <c r="B106" s="59">
        <v>122.97492976527282</v>
      </c>
      <c r="C106" s="59">
        <v>122.97492976527282</v>
      </c>
      <c r="D106" s="59"/>
      <c r="E106" s="59">
        <f>((C106/B106-1)*100)</f>
        <v>0</v>
      </c>
      <c r="F106" s="59"/>
      <c r="G106" s="59">
        <v>9.8012573947802675E-2</v>
      </c>
      <c r="H106" s="59">
        <v>9.8012573947802661E-2</v>
      </c>
      <c r="I106" s="59"/>
      <c r="J106" s="59">
        <f t="shared" si="3"/>
        <v>0</v>
      </c>
      <c r="L106" s="1"/>
      <c r="N106" s="1"/>
    </row>
    <row r="107" spans="1:14" ht="15.75" x14ac:dyDescent="0.25">
      <c r="A107" s="35" t="s">
        <v>124</v>
      </c>
      <c r="B107" s="26">
        <v>122.97492976527282</v>
      </c>
      <c r="C107" s="26">
        <v>122.97492976527282</v>
      </c>
      <c r="D107" s="26"/>
      <c r="E107" s="26">
        <f>((C107/B107-1)*100)</f>
        <v>0</v>
      </c>
      <c r="F107" s="26"/>
      <c r="G107" s="26">
        <v>9.8012573947802675E-2</v>
      </c>
      <c r="H107" s="26">
        <v>9.8012573947802661E-2</v>
      </c>
      <c r="I107" s="26"/>
      <c r="J107" s="26">
        <f t="shared" si="3"/>
        <v>0</v>
      </c>
      <c r="L107" s="1"/>
      <c r="N107" s="1"/>
    </row>
    <row r="108" spans="1:14" s="57" customFormat="1" ht="15.75" x14ac:dyDescent="0.25">
      <c r="A108" s="55" t="s">
        <v>132</v>
      </c>
      <c r="B108" s="60">
        <v>97.210089530561817</v>
      </c>
      <c r="C108" s="60">
        <v>97.219319953277264</v>
      </c>
      <c r="D108" s="60"/>
      <c r="E108" s="60">
        <f t="shared" si="2"/>
        <v>9.4953340337600167E-3</v>
      </c>
      <c r="F108" s="60"/>
      <c r="G108" s="60">
        <v>7.4895726240385159</v>
      </c>
      <c r="H108" s="60">
        <v>7.4902837839768681</v>
      </c>
      <c r="I108" s="60"/>
      <c r="J108" s="60">
        <f t="shared" si="3"/>
        <v>7.11159938352246E-4</v>
      </c>
      <c r="L108" s="1"/>
      <c r="N108" s="1"/>
    </row>
    <row r="109" spans="1:14" ht="15.75" x14ac:dyDescent="0.25">
      <c r="A109" s="34" t="s">
        <v>125</v>
      </c>
      <c r="B109" s="26">
        <v>98.377681389714425</v>
      </c>
      <c r="C109" s="26">
        <v>98.389823164480177</v>
      </c>
      <c r="D109" s="26"/>
      <c r="E109" s="26">
        <f t="shared" si="2"/>
        <v>1.2342001350540421E-2</v>
      </c>
      <c r="F109" s="26"/>
      <c r="G109" s="26">
        <v>5.7621119796959697</v>
      </c>
      <c r="H109" s="26">
        <v>5.7628231396343228</v>
      </c>
      <c r="I109" s="26"/>
      <c r="J109" s="26">
        <f t="shared" si="3"/>
        <v>7.1115993835313418E-4</v>
      </c>
      <c r="L109" s="1"/>
      <c r="N109" s="1"/>
    </row>
    <row r="110" spans="1:14" s="57" customFormat="1" ht="15.75" x14ac:dyDescent="0.25">
      <c r="A110" s="58" t="s">
        <v>184</v>
      </c>
      <c r="B110" s="59">
        <v>128.98226695315597</v>
      </c>
      <c r="C110" s="59">
        <v>128.98226695315597</v>
      </c>
      <c r="D110" s="59"/>
      <c r="E110" s="59">
        <f t="shared" si="2"/>
        <v>0</v>
      </c>
      <c r="F110" s="59"/>
      <c r="G110" s="59">
        <v>0.10150001589487043</v>
      </c>
      <c r="H110" s="59">
        <v>0.10150001589487041</v>
      </c>
      <c r="I110" s="59"/>
      <c r="J110" s="59">
        <f t="shared" si="3"/>
        <v>0</v>
      </c>
      <c r="L110" s="1"/>
      <c r="N110" s="1"/>
    </row>
    <row r="111" spans="1:14" ht="15.75" x14ac:dyDescent="0.25">
      <c r="A111" s="35" t="s">
        <v>185</v>
      </c>
      <c r="B111" s="26">
        <v>97.96089649242596</v>
      </c>
      <c r="C111" s="26">
        <v>97.973203618502808</v>
      </c>
      <c r="D111" s="26"/>
      <c r="E111" s="26">
        <f t="shared" si="2"/>
        <v>1.2563304867052594E-2</v>
      </c>
      <c r="F111" s="26"/>
      <c r="G111" s="26">
        <v>5.6606119638010988</v>
      </c>
      <c r="H111" s="26">
        <v>5.6613231237394519</v>
      </c>
      <c r="I111" s="26"/>
      <c r="J111" s="26">
        <f t="shared" si="3"/>
        <v>7.1115993835313418E-4</v>
      </c>
      <c r="L111" s="1"/>
      <c r="N111" s="1"/>
    </row>
    <row r="112" spans="1:14" s="57" customFormat="1" ht="15.75" x14ac:dyDescent="0.25">
      <c r="A112" s="61" t="s">
        <v>134</v>
      </c>
      <c r="B112" s="59">
        <v>75.877506219258862</v>
      </c>
      <c r="C112" s="59">
        <v>75.877506219258862</v>
      </c>
      <c r="D112" s="59"/>
      <c r="E112" s="59">
        <f t="shared" si="2"/>
        <v>0</v>
      </c>
      <c r="F112" s="59"/>
      <c r="G112" s="59">
        <v>0.38082640258645511</v>
      </c>
      <c r="H112" s="59">
        <v>0.38082640258645506</v>
      </c>
      <c r="I112" s="59"/>
      <c r="J112" s="59">
        <f t="shared" si="3"/>
        <v>0</v>
      </c>
      <c r="L112" s="1"/>
      <c r="N112" s="1"/>
    </row>
    <row r="113" spans="1:14" ht="15.75" x14ac:dyDescent="0.25">
      <c r="A113" s="35" t="s">
        <v>126</v>
      </c>
      <c r="B113" s="26">
        <v>75.877506219258862</v>
      </c>
      <c r="C113" s="26">
        <v>75.877506219258862</v>
      </c>
      <c r="D113" s="26"/>
      <c r="E113" s="26">
        <f t="shared" si="2"/>
        <v>0</v>
      </c>
      <c r="F113" s="26"/>
      <c r="G113" s="26">
        <v>0.38082640258645511</v>
      </c>
      <c r="H113" s="26">
        <v>0.38082640258645506</v>
      </c>
      <c r="I113" s="26"/>
      <c r="J113" s="26">
        <f t="shared" si="3"/>
        <v>0</v>
      </c>
      <c r="L113" s="1"/>
      <c r="N113" s="1"/>
    </row>
    <row r="114" spans="1:14" s="57" customFormat="1" ht="15.75" x14ac:dyDescent="0.25">
      <c r="A114" s="61" t="s">
        <v>133</v>
      </c>
      <c r="B114" s="59">
        <v>100.08487654320987</v>
      </c>
      <c r="C114" s="59">
        <v>100.08487654320987</v>
      </c>
      <c r="D114" s="59"/>
      <c r="E114" s="59">
        <f t="shared" si="2"/>
        <v>0</v>
      </c>
      <c r="F114" s="59"/>
      <c r="G114" s="59">
        <v>1.3466342417560906</v>
      </c>
      <c r="H114" s="59">
        <v>1.3466342417560904</v>
      </c>
      <c r="I114" s="59"/>
      <c r="J114" s="59">
        <f t="shared" si="3"/>
        <v>0</v>
      </c>
      <c r="L114" s="1"/>
      <c r="N114" s="1"/>
    </row>
    <row r="115" spans="1:14" ht="15.75" x14ac:dyDescent="0.25">
      <c r="A115" s="35" t="s">
        <v>186</v>
      </c>
      <c r="B115" s="26">
        <v>100.08487654320987</v>
      </c>
      <c r="C115" s="26">
        <v>100.08487654320987</v>
      </c>
      <c r="D115" s="26"/>
      <c r="E115" s="26">
        <f t="shared" si="2"/>
        <v>0</v>
      </c>
      <c r="F115" s="26"/>
      <c r="G115" s="26">
        <v>1.3466342417560906</v>
      </c>
      <c r="H115" s="26">
        <v>1.3466342417560904</v>
      </c>
      <c r="I115" s="26"/>
      <c r="J115" s="26">
        <f t="shared" si="3"/>
        <v>0</v>
      </c>
      <c r="L115" s="1"/>
      <c r="N115" s="1"/>
    </row>
    <row r="116" spans="1:14" ht="15.75" x14ac:dyDescent="0.25">
      <c r="A116" s="44"/>
      <c r="B116" s="43"/>
      <c r="C116" s="43"/>
      <c r="D116" s="43"/>
      <c r="E116" s="43"/>
      <c r="F116" s="43"/>
      <c r="G116" s="43"/>
      <c r="H116" s="43"/>
      <c r="I116" s="43"/>
      <c r="J116" s="43"/>
      <c r="N116" s="1"/>
    </row>
    <row r="117" spans="1:14" x14ac:dyDescent="0.25">
      <c r="A117" s="193" t="s">
        <v>54</v>
      </c>
      <c r="B117" s="194"/>
      <c r="C117" s="194"/>
    </row>
    <row r="118" spans="1:14" x14ac:dyDescent="0.25">
      <c r="A118" s="23"/>
      <c r="B118" s="8"/>
      <c r="C118" s="8"/>
    </row>
  </sheetData>
  <mergeCells count="4">
    <mergeCell ref="A3:A4"/>
    <mergeCell ref="B3:C3"/>
    <mergeCell ref="G3:H3"/>
    <mergeCell ref="A117:C117"/>
  </mergeCells>
  <pageMargins left="0.7" right="0.7" top="0.75" bottom="0.75" header="0.3" footer="0.3"/>
  <pageSetup paperSize="9" scale="68" fitToWidth="0" orientation="portrait" horizontalDpi="4294967295" verticalDpi="4294967295" r:id="rId1"/>
  <rowBreaks count="1" manualBreakCount="1">
    <brk id="67" max="9" man="1"/>
  </rowBreak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000"/>
  </sheetPr>
  <dimension ref="A1:N227"/>
  <sheetViews>
    <sheetView view="pageBreakPreview" zoomScaleSheetLayoutView="100" workbookViewId="0">
      <selection activeCell="I24" sqref="I24"/>
    </sheetView>
  </sheetViews>
  <sheetFormatPr defaultRowHeight="15" x14ac:dyDescent="0.25"/>
  <cols>
    <col min="1" max="1" width="62.7109375" style="4" customWidth="1"/>
    <col min="2" max="2" width="9.7109375" style="140" customWidth="1"/>
    <col min="3" max="4" width="9.7109375" style="3" bestFit="1" customWidth="1"/>
    <col min="5" max="5" width="1.85546875" customWidth="1"/>
    <col min="6" max="6" width="9.7109375" customWidth="1"/>
    <col min="7" max="7" width="9.7109375" style="85" customWidth="1"/>
    <col min="8" max="8" width="1.85546875" customWidth="1"/>
    <col min="9" max="9" width="9.7109375" customWidth="1"/>
    <col min="10" max="11" width="9.7109375" bestFit="1" customWidth="1"/>
    <col min="12" max="12" width="1.85546875" customWidth="1"/>
    <col min="13" max="14" width="9.7109375" customWidth="1"/>
  </cols>
  <sheetData>
    <row r="1" spans="1:14" ht="15.75" x14ac:dyDescent="0.25">
      <c r="A1" s="53" t="s">
        <v>255</v>
      </c>
      <c r="B1" s="130"/>
      <c r="C1" s="82"/>
      <c r="D1" s="82"/>
      <c r="E1" s="41"/>
    </row>
    <row r="2" spans="1:14" ht="6" customHeight="1" x14ac:dyDescent="0.25">
      <c r="A2" s="42"/>
      <c r="B2" s="131"/>
      <c r="C2" s="43"/>
      <c r="D2" s="43"/>
      <c r="E2" s="29"/>
      <c r="F2" s="29"/>
      <c r="G2" s="84"/>
      <c r="H2" s="29"/>
      <c r="I2" s="29"/>
      <c r="J2" s="29"/>
      <c r="K2" s="29"/>
      <c r="L2" s="29"/>
      <c r="M2" s="29"/>
      <c r="N2" s="29"/>
    </row>
    <row r="3" spans="1:14" ht="47.25" customHeight="1" x14ac:dyDescent="0.25">
      <c r="A3" s="190" t="s">
        <v>56</v>
      </c>
      <c r="B3" s="195" t="s">
        <v>242</v>
      </c>
      <c r="C3" s="195"/>
      <c r="D3" s="195"/>
      <c r="E3" s="79"/>
      <c r="F3" s="196" t="s">
        <v>243</v>
      </c>
      <c r="G3" s="196"/>
      <c r="H3" s="29"/>
      <c r="I3" s="196" t="s">
        <v>244</v>
      </c>
      <c r="J3" s="196"/>
      <c r="K3" s="196"/>
      <c r="L3" s="196"/>
      <c r="M3" s="196" t="s">
        <v>245</v>
      </c>
      <c r="N3" s="196"/>
    </row>
    <row r="4" spans="1:14" s="85" customFormat="1" ht="33.75" customHeight="1" x14ac:dyDescent="0.25">
      <c r="A4" s="191"/>
      <c r="B4" s="181">
        <v>43070</v>
      </c>
      <c r="C4" s="182">
        <v>43405</v>
      </c>
      <c r="D4" s="181">
        <v>43435</v>
      </c>
      <c r="E4" s="183"/>
      <c r="F4" s="184" t="s">
        <v>270</v>
      </c>
      <c r="G4" s="184" t="s">
        <v>271</v>
      </c>
      <c r="H4" s="183"/>
      <c r="I4" s="181">
        <v>43070</v>
      </c>
      <c r="J4" s="181">
        <v>43405</v>
      </c>
      <c r="K4" s="181">
        <v>43435</v>
      </c>
      <c r="L4" s="183"/>
      <c r="M4" s="184" t="s">
        <v>269</v>
      </c>
      <c r="N4" s="184" t="s">
        <v>272</v>
      </c>
    </row>
    <row r="5" spans="1:14" s="57" customFormat="1" ht="15.75" x14ac:dyDescent="0.25">
      <c r="A5" s="62" t="s">
        <v>241</v>
      </c>
      <c r="B5" s="132">
        <v>110.35293458574249</v>
      </c>
      <c r="C5" s="91">
        <v>109.66122266267195</v>
      </c>
      <c r="D5" s="91">
        <v>109.37394472691939</v>
      </c>
      <c r="E5" s="56"/>
      <c r="F5" s="56">
        <f>((D5/C5-1)*100)</f>
        <v>-0.26196856899567411</v>
      </c>
      <c r="G5" s="91">
        <f>((D5/B5-1)*100)</f>
        <v>-0.88714438134169793</v>
      </c>
      <c r="H5" s="56"/>
      <c r="I5" s="56">
        <v>110.35293458574249</v>
      </c>
      <c r="J5" s="91">
        <v>109.66122266267195</v>
      </c>
      <c r="K5" s="91">
        <v>109.37394472691939</v>
      </c>
      <c r="M5" s="56">
        <f>K5-J5</f>
        <v>-0.28727793575255589</v>
      </c>
      <c r="N5" s="56">
        <f>K5-I5</f>
        <v>-0.9789898588230983</v>
      </c>
    </row>
    <row r="6" spans="1:14" ht="6" customHeight="1" x14ac:dyDescent="0.25">
      <c r="A6" s="39"/>
      <c r="B6" s="133"/>
      <c r="C6"/>
      <c r="D6"/>
    </row>
    <row r="7" spans="1:14" ht="15.75" x14ac:dyDescent="0.25">
      <c r="A7" s="33" t="s">
        <v>127</v>
      </c>
      <c r="B7" s="134">
        <v>113.89142307859603</v>
      </c>
      <c r="C7" s="38">
        <v>110.59936240243886</v>
      </c>
      <c r="D7" s="38">
        <v>109.87286248837663</v>
      </c>
      <c r="E7" s="38"/>
      <c r="F7" s="38">
        <f t="shared" ref="F7:F70" si="0">((D7/C7-1)*100)</f>
        <v>-0.6568753185201115</v>
      </c>
      <c r="G7" s="90">
        <f>((D7/B7-1)*100)</f>
        <v>-3.52841371333662</v>
      </c>
      <c r="H7" s="38"/>
      <c r="I7" s="38">
        <v>32.385360011885481</v>
      </c>
      <c r="J7" s="38">
        <v>31.449252908326439</v>
      </c>
      <c r="K7" s="38">
        <v>31.242670528112672</v>
      </c>
      <c r="M7" s="38">
        <f>K7-J7</f>
        <v>-0.20658238021376718</v>
      </c>
      <c r="N7" s="38">
        <f t="shared" ref="N7:N70" si="1">K7-I7</f>
        <v>-1.1426894837728092</v>
      </c>
    </row>
    <row r="8" spans="1:14" s="57" customFormat="1" ht="15.75" x14ac:dyDescent="0.25">
      <c r="A8" s="61" t="s">
        <v>57</v>
      </c>
      <c r="B8" s="135">
        <v>114.41214261475042</v>
      </c>
      <c r="C8" s="59">
        <v>110.82892886341227</v>
      </c>
      <c r="D8" s="59">
        <v>110.03376552690466</v>
      </c>
      <c r="E8" s="59"/>
      <c r="F8" s="59">
        <f t="shared" si="0"/>
        <v>-0.71746911628784993</v>
      </c>
      <c r="G8" s="93">
        <f t="shared" ref="G8:G71" si="2">((D8/B8-1)*100)</f>
        <v>-3.8268465110287031</v>
      </c>
      <c r="H8" s="59"/>
      <c r="I8" s="59">
        <v>29.886915105976524</v>
      </c>
      <c r="J8" s="59">
        <v>28.950902522474699</v>
      </c>
      <c r="K8" s="59">
        <v>28.743188737989346</v>
      </c>
      <c r="M8" s="59">
        <f t="shared" ref="M8:M71" si="3">K8-J8</f>
        <v>-0.20771378448535316</v>
      </c>
      <c r="N8" s="59">
        <f t="shared" si="1"/>
        <v>-1.1437263679871776</v>
      </c>
    </row>
    <row r="9" spans="1:14" ht="15.75" x14ac:dyDescent="0.25">
      <c r="A9" s="35" t="s">
        <v>58</v>
      </c>
      <c r="B9" s="72">
        <v>128.30703484882056</v>
      </c>
      <c r="C9" s="26">
        <v>111.7521115377417</v>
      </c>
      <c r="D9" s="26">
        <v>111.77641902550876</v>
      </c>
      <c r="E9" s="26"/>
      <c r="F9" s="26">
        <f t="shared" si="0"/>
        <v>2.175125591148408E-2</v>
      </c>
      <c r="G9" s="92">
        <f t="shared" si="2"/>
        <v>-12.883639500195155</v>
      </c>
      <c r="H9" s="26"/>
      <c r="I9" s="26">
        <v>5.2536471840797745</v>
      </c>
      <c r="J9" s="26">
        <v>4.5757909282759979</v>
      </c>
      <c r="K9" s="26">
        <v>4.5767862202707814</v>
      </c>
      <c r="M9" s="26">
        <f t="shared" si="3"/>
        <v>9.9529199478354258E-4</v>
      </c>
      <c r="N9" s="26">
        <f t="shared" si="1"/>
        <v>-0.67686096380899308</v>
      </c>
    </row>
    <row r="10" spans="1:14" s="57" customFormat="1" ht="15.75" x14ac:dyDescent="0.25">
      <c r="A10" s="64" t="s">
        <v>6</v>
      </c>
      <c r="B10" s="135">
        <v>152.13905206982403</v>
      </c>
      <c r="C10" s="59">
        <v>115.39904805920419</v>
      </c>
      <c r="D10" s="59">
        <v>115.33349953061459</v>
      </c>
      <c r="E10" s="59"/>
      <c r="F10" s="59">
        <f t="shared" si="0"/>
        <v>-5.6801619850432861E-2</v>
      </c>
      <c r="G10" s="93">
        <f t="shared" si="2"/>
        <v>-24.192048023486812</v>
      </c>
      <c r="H10" s="59"/>
      <c r="I10" s="59">
        <v>1.8943660882973274</v>
      </c>
      <c r="J10" s="59">
        <v>1.4368963148582004</v>
      </c>
      <c r="K10" s="59">
        <v>1.4360801344757894</v>
      </c>
      <c r="M10" s="59">
        <f t="shared" si="3"/>
        <v>-8.1618038241093593E-4</v>
      </c>
      <c r="N10" s="59">
        <f t="shared" si="1"/>
        <v>-0.45828595382153803</v>
      </c>
    </row>
    <row r="11" spans="1:14" ht="15.75" x14ac:dyDescent="0.25">
      <c r="A11" s="36" t="s">
        <v>7</v>
      </c>
      <c r="B11" s="72">
        <v>109.74779949040425</v>
      </c>
      <c r="C11" s="26">
        <v>109.08208933713463</v>
      </c>
      <c r="D11" s="26">
        <v>109.08208933713463</v>
      </c>
      <c r="E11" s="26"/>
      <c r="F11" s="26">
        <f t="shared" si="0"/>
        <v>0</v>
      </c>
      <c r="G11" s="92">
        <f t="shared" si="2"/>
        <v>-0.60658177782217937</v>
      </c>
      <c r="H11" s="26"/>
      <c r="I11" s="26">
        <v>0.3291129908857533</v>
      </c>
      <c r="J11" s="26">
        <v>0.32711665145459468</v>
      </c>
      <c r="K11" s="26">
        <v>0.32711665145459462</v>
      </c>
      <c r="M11" s="26">
        <f t="shared" si="3"/>
        <v>0</v>
      </c>
      <c r="N11" s="26">
        <f t="shared" si="1"/>
        <v>-1.996339431158678E-3</v>
      </c>
    </row>
    <row r="12" spans="1:14" s="57" customFormat="1" ht="15.75" x14ac:dyDescent="0.25">
      <c r="A12" s="64" t="s">
        <v>59</v>
      </c>
      <c r="B12" s="135">
        <v>108.67494125223634</v>
      </c>
      <c r="C12" s="59">
        <v>108.53450182243142</v>
      </c>
      <c r="D12" s="59">
        <v>108.53396334353404</v>
      </c>
      <c r="E12" s="59"/>
      <c r="F12" s="59">
        <f t="shared" si="0"/>
        <v>-4.9613614873100786E-4</v>
      </c>
      <c r="G12" s="93">
        <f t="shared" si="2"/>
        <v>-0.12972439375429357</v>
      </c>
      <c r="H12" s="59"/>
      <c r="I12" s="59">
        <v>0.48764487106729254</v>
      </c>
      <c r="J12" s="59">
        <v>0.48701469297056804</v>
      </c>
      <c r="K12" s="59">
        <v>0.48701227671462655</v>
      </c>
      <c r="M12" s="59">
        <f t="shared" si="3"/>
        <v>-2.4162559414953044E-6</v>
      </c>
      <c r="N12" s="59">
        <f t="shared" si="1"/>
        <v>-6.3259435266599384E-4</v>
      </c>
    </row>
    <row r="13" spans="1:14" ht="15.75" x14ac:dyDescent="0.25">
      <c r="A13" s="36" t="s">
        <v>60</v>
      </c>
      <c r="B13" s="72">
        <v>100.17383778653684</v>
      </c>
      <c r="C13" s="26">
        <v>100.08805133005224</v>
      </c>
      <c r="D13" s="26">
        <v>100.08259608673177</v>
      </c>
      <c r="E13" s="26"/>
      <c r="F13" s="26">
        <f t="shared" si="0"/>
        <v>-5.4504441319158659E-3</v>
      </c>
      <c r="G13" s="92">
        <f t="shared" si="2"/>
        <v>-9.1083362503785459E-2</v>
      </c>
      <c r="H13" s="26"/>
      <c r="I13" s="26">
        <v>0.35834184551956511</v>
      </c>
      <c r="J13" s="26">
        <v>0.35803497021343195</v>
      </c>
      <c r="K13" s="26">
        <v>0.35801545571740773</v>
      </c>
      <c r="M13" s="26">
        <f t="shared" si="3"/>
        <v>-1.9514496024219952E-5</v>
      </c>
      <c r="N13" s="26">
        <f t="shared" si="1"/>
        <v>-3.2638980215737856E-4</v>
      </c>
    </row>
    <row r="14" spans="1:14" s="57" customFormat="1" ht="15.75" x14ac:dyDescent="0.25">
      <c r="A14" s="64" t="s">
        <v>61</v>
      </c>
      <c r="B14" s="135">
        <v>125.30328749304931</v>
      </c>
      <c r="C14" s="59">
        <v>112.82832220878171</v>
      </c>
      <c r="D14" s="59">
        <v>112.93350186126537</v>
      </c>
      <c r="E14" s="59"/>
      <c r="F14" s="59">
        <f t="shared" si="0"/>
        <v>9.322096653092693E-2</v>
      </c>
      <c r="G14" s="93">
        <f t="shared" si="2"/>
        <v>-9.8718763723338867</v>
      </c>
      <c r="H14" s="59"/>
      <c r="I14" s="59">
        <v>2.184181388309836</v>
      </c>
      <c r="J14" s="59">
        <v>1.966728298779203</v>
      </c>
      <c r="K14" s="59">
        <v>1.9685617019083625</v>
      </c>
      <c r="M14" s="59">
        <f t="shared" si="3"/>
        <v>1.8334031291595831E-3</v>
      </c>
      <c r="N14" s="59">
        <f>K14-I14</f>
        <v>-0.21561968640147344</v>
      </c>
    </row>
    <row r="15" spans="1:14" ht="15.75" x14ac:dyDescent="0.25">
      <c r="A15" s="35" t="s">
        <v>62</v>
      </c>
      <c r="B15" s="72">
        <v>90.54441402736694</v>
      </c>
      <c r="C15" s="26">
        <v>92.768623754656147</v>
      </c>
      <c r="D15" s="26">
        <v>92.732991456950614</v>
      </c>
      <c r="E15" s="26"/>
      <c r="F15" s="26">
        <f t="shared" si="0"/>
        <v>-3.8409859134880264E-2</v>
      </c>
      <c r="G15" s="92">
        <f t="shared" si="2"/>
        <v>2.4171313637550096</v>
      </c>
      <c r="H15" s="26"/>
      <c r="I15" s="26">
        <v>0.94474549964651966</v>
      </c>
      <c r="J15" s="26">
        <v>0.96795302882100176</v>
      </c>
      <c r="K15" s="26">
        <v>0.96758123942613972</v>
      </c>
      <c r="M15" s="26">
        <f t="shared" si="3"/>
        <v>-3.7178939486204321E-4</v>
      </c>
      <c r="N15" s="26">
        <f t="shared" si="1"/>
        <v>2.2835739779620057E-2</v>
      </c>
    </row>
    <row r="16" spans="1:14" s="57" customFormat="1" ht="15.75" x14ac:dyDescent="0.25">
      <c r="A16" s="64" t="s">
        <v>188</v>
      </c>
      <c r="B16" s="135">
        <v>116.49535196863285</v>
      </c>
      <c r="C16" s="59">
        <v>114.60604417851563</v>
      </c>
      <c r="D16" s="59">
        <v>114.62510733548366</v>
      </c>
      <c r="E16" s="59"/>
      <c r="F16" s="59">
        <f t="shared" si="0"/>
        <v>1.6633640140595318E-2</v>
      </c>
      <c r="G16" s="93">
        <f t="shared" si="2"/>
        <v>-1.605424252164811</v>
      </c>
      <c r="H16" s="59"/>
      <c r="I16" s="59">
        <v>0.10414257384658589</v>
      </c>
      <c r="J16" s="59">
        <v>0.1024536019457654</v>
      </c>
      <c r="K16" s="59">
        <v>0.10247064370922414</v>
      </c>
      <c r="M16" s="59">
        <f t="shared" si="3"/>
        <v>1.7041763458736092E-5</v>
      </c>
      <c r="N16" s="59">
        <f t="shared" si="1"/>
        <v>-1.671930137361749E-3</v>
      </c>
    </row>
    <row r="17" spans="1:14" ht="15.75" x14ac:dyDescent="0.25">
      <c r="A17" s="36" t="s">
        <v>187</v>
      </c>
      <c r="B17" s="72">
        <v>85.593299368194309</v>
      </c>
      <c r="C17" s="26">
        <v>88.09533924948613</v>
      </c>
      <c r="D17" s="26">
        <v>87.89067013727653</v>
      </c>
      <c r="E17" s="26"/>
      <c r="F17" s="26">
        <f t="shared" si="0"/>
        <v>-0.23232683357967687</v>
      </c>
      <c r="G17" s="92">
        <f t="shared" si="2"/>
        <v>2.6840544599171068</v>
      </c>
      <c r="H17" s="26"/>
      <c r="I17" s="26">
        <v>0.60087211989626599</v>
      </c>
      <c r="J17" s="26">
        <v>0.61843664911332108</v>
      </c>
      <c r="K17" s="26">
        <v>0.61699985482873998</v>
      </c>
      <c r="M17" s="26">
        <f t="shared" si="3"/>
        <v>-1.4367942845810999E-3</v>
      </c>
      <c r="N17" s="26">
        <f t="shared" si="1"/>
        <v>1.6127734932473992E-2</v>
      </c>
    </row>
    <row r="18" spans="1:14" s="57" customFormat="1" ht="15.75" x14ac:dyDescent="0.25">
      <c r="A18" s="64" t="s">
        <v>189</v>
      </c>
      <c r="B18" s="135">
        <v>95.130925837578616</v>
      </c>
      <c r="C18" s="59">
        <v>98.040427887016563</v>
      </c>
      <c r="D18" s="59">
        <v>98.456284756428957</v>
      </c>
      <c r="E18" s="59"/>
      <c r="F18" s="59">
        <f t="shared" si="0"/>
        <v>0.42416876218822619</v>
      </c>
      <c r="G18" s="93">
        <f t="shared" si="2"/>
        <v>3.495560344411941</v>
      </c>
      <c r="H18" s="59"/>
      <c r="I18" s="59">
        <v>0.23973080590366785</v>
      </c>
      <c r="J18" s="59">
        <v>0.24706277776191504</v>
      </c>
      <c r="K18" s="59">
        <v>0.24811074088817564</v>
      </c>
      <c r="M18" s="59">
        <f t="shared" si="3"/>
        <v>1.0479631262605982E-3</v>
      </c>
      <c r="N18" s="59">
        <f t="shared" si="1"/>
        <v>8.3799349845077864E-3</v>
      </c>
    </row>
    <row r="19" spans="1:14" ht="15.75" x14ac:dyDescent="0.25">
      <c r="A19" s="35" t="s">
        <v>63</v>
      </c>
      <c r="B19" s="72">
        <v>105.37997469017212</v>
      </c>
      <c r="C19" s="26">
        <v>109.32890633667589</v>
      </c>
      <c r="D19" s="26">
        <v>107.0577107769566</v>
      </c>
      <c r="E19" s="26"/>
      <c r="F19" s="26">
        <f t="shared" si="0"/>
        <v>-2.0773971274579361</v>
      </c>
      <c r="G19" s="92">
        <f t="shared" si="2"/>
        <v>1.5920824537272837</v>
      </c>
      <c r="H19" s="26"/>
      <c r="I19" s="26">
        <v>9.1115044980581121</v>
      </c>
      <c r="J19" s="26">
        <v>9.4529423145448774</v>
      </c>
      <c r="K19" s="26">
        <v>9.2565671624422645</v>
      </c>
      <c r="M19" s="26">
        <f t="shared" si="3"/>
        <v>-0.19637515210261292</v>
      </c>
      <c r="N19" s="26">
        <f t="shared" si="1"/>
        <v>0.14506266438415238</v>
      </c>
    </row>
    <row r="20" spans="1:14" s="57" customFormat="1" ht="15.75" x14ac:dyDescent="0.25">
      <c r="A20" s="64" t="s">
        <v>190</v>
      </c>
      <c r="B20" s="135">
        <v>114.1223788156034</v>
      </c>
      <c r="C20" s="59">
        <v>122.21236990725583</v>
      </c>
      <c r="D20" s="59">
        <v>118.06572748455906</v>
      </c>
      <c r="E20" s="59"/>
      <c r="F20" s="59">
        <f t="shared" si="0"/>
        <v>-3.3929809444359527</v>
      </c>
      <c r="G20" s="93">
        <f t="shared" si="2"/>
        <v>3.4553684473465518</v>
      </c>
      <c r="H20" s="59"/>
      <c r="I20" s="59">
        <v>4.432472569202182</v>
      </c>
      <c r="J20" s="59">
        <v>4.7466849434182796</v>
      </c>
      <c r="K20" s="59">
        <v>4.5856308277956863</v>
      </c>
      <c r="M20" s="59">
        <f t="shared" si="3"/>
        <v>-0.16105411562259331</v>
      </c>
      <c r="N20" s="59">
        <f t="shared" si="1"/>
        <v>0.15315825859350429</v>
      </c>
    </row>
    <row r="21" spans="1:14" ht="15.75" x14ac:dyDescent="0.25">
      <c r="A21" s="36" t="s">
        <v>191</v>
      </c>
      <c r="B21" s="72">
        <v>106.34006867902372</v>
      </c>
      <c r="C21" s="26">
        <v>113.41363801619538</v>
      </c>
      <c r="D21" s="26">
        <v>111.86599517229259</v>
      </c>
      <c r="E21" s="26"/>
      <c r="F21" s="26">
        <f t="shared" si="0"/>
        <v>-1.3646002993765061</v>
      </c>
      <c r="G21" s="92">
        <f t="shared" si="2"/>
        <v>5.1964669215592618</v>
      </c>
      <c r="H21" s="26"/>
      <c r="I21" s="26">
        <v>0.75709080953306873</v>
      </c>
      <c r="J21" s="26">
        <v>0.80745126540160961</v>
      </c>
      <c r="K21" s="26">
        <v>0.79643278301661979</v>
      </c>
      <c r="M21" s="26">
        <f t="shared" si="3"/>
        <v>-1.1018482384989814E-2</v>
      </c>
      <c r="N21" s="26">
        <f t="shared" si="1"/>
        <v>3.9341973483551063E-2</v>
      </c>
    </row>
    <row r="22" spans="1:14" s="57" customFormat="1" ht="15.75" x14ac:dyDescent="0.25">
      <c r="A22" s="64" t="s">
        <v>192</v>
      </c>
      <c r="B22" s="135">
        <v>96.82808290552704</v>
      </c>
      <c r="C22" s="59">
        <v>96.25690681019033</v>
      </c>
      <c r="D22" s="59">
        <v>95.656905522273078</v>
      </c>
      <c r="E22" s="59"/>
      <c r="F22" s="59">
        <f t="shared" si="0"/>
        <v>-0.62333323166139376</v>
      </c>
      <c r="G22" s="93">
        <f t="shared" si="2"/>
        <v>-1.2095430872019364</v>
      </c>
      <c r="H22" s="59"/>
      <c r="I22" s="59">
        <v>3.9219411193228599</v>
      </c>
      <c r="J22" s="59">
        <v>3.8988061057249865</v>
      </c>
      <c r="K22" s="59">
        <v>3.8745035516299584</v>
      </c>
      <c r="M22" s="59">
        <f t="shared" si="3"/>
        <v>-2.4302554095028128E-2</v>
      </c>
      <c r="N22" s="59">
        <f t="shared" si="1"/>
        <v>-4.7437567692901528E-2</v>
      </c>
    </row>
    <row r="23" spans="1:14" ht="15.75" x14ac:dyDescent="0.25">
      <c r="A23" s="35" t="s">
        <v>152</v>
      </c>
      <c r="B23" s="72">
        <v>103.34695346118284</v>
      </c>
      <c r="C23" s="26">
        <v>103.92378655372475</v>
      </c>
      <c r="D23" s="26">
        <v>103.08877851171725</v>
      </c>
      <c r="E23" s="26"/>
      <c r="F23" s="26">
        <f t="shared" si="0"/>
        <v>-0.80348115642979723</v>
      </c>
      <c r="G23" s="92">
        <f t="shared" si="2"/>
        <v>-0.24981379790992575</v>
      </c>
      <c r="H23" s="26"/>
      <c r="I23" s="26">
        <v>5.0510399238430619</v>
      </c>
      <c r="J23" s="26">
        <v>5.0792324044362864</v>
      </c>
      <c r="K23" s="26">
        <v>5.0384217291753641</v>
      </c>
      <c r="M23" s="26">
        <f t="shared" si="3"/>
        <v>-4.0810675260922302E-2</v>
      </c>
      <c r="N23" s="26">
        <f t="shared" si="1"/>
        <v>-1.2618194667697757E-2</v>
      </c>
    </row>
    <row r="24" spans="1:14" s="57" customFormat="1" ht="15.75" x14ac:dyDescent="0.25">
      <c r="A24" s="64" t="s">
        <v>64</v>
      </c>
      <c r="B24" s="135">
        <v>99.315328400925083</v>
      </c>
      <c r="C24" s="59">
        <v>99.449708800711164</v>
      </c>
      <c r="D24" s="59">
        <v>100.03169707240232</v>
      </c>
      <c r="E24" s="59"/>
      <c r="F24" s="59">
        <f t="shared" si="0"/>
        <v>0.58520862324233924</v>
      </c>
      <c r="G24" s="93">
        <f t="shared" si="2"/>
        <v>0.72130725741079704</v>
      </c>
      <c r="H24" s="59"/>
      <c r="I24" s="59">
        <v>8.7653292988694911E-2</v>
      </c>
      <c r="J24" s="59">
        <v>8.7771893860725814E-2</v>
      </c>
      <c r="K24" s="59">
        <v>8.8285542552381885E-2</v>
      </c>
      <c r="M24" s="59">
        <f t="shared" si="3"/>
        <v>5.1364869165607119E-4</v>
      </c>
      <c r="N24" s="59">
        <f t="shared" si="1"/>
        <v>6.3224956368697349E-4</v>
      </c>
    </row>
    <row r="25" spans="1:14" ht="15.75" x14ac:dyDescent="0.25">
      <c r="A25" s="36" t="s">
        <v>65</v>
      </c>
      <c r="B25" s="72">
        <v>103.09072482637205</v>
      </c>
      <c r="C25" s="26">
        <v>103.50060208587357</v>
      </c>
      <c r="D25" s="26">
        <v>102.65465395538239</v>
      </c>
      <c r="E25" s="26"/>
      <c r="F25" s="26">
        <f t="shared" si="0"/>
        <v>-0.81733643422605695</v>
      </c>
      <c r="G25" s="92">
        <f t="shared" si="2"/>
        <v>-0.42299719176881467</v>
      </c>
      <c r="H25" s="26"/>
      <c r="I25" s="26">
        <v>3.235171857439934</v>
      </c>
      <c r="J25" s="26">
        <v>3.2480345410341873</v>
      </c>
      <c r="K25" s="26">
        <v>3.2214871713340671</v>
      </c>
      <c r="M25" s="26">
        <f t="shared" si="3"/>
        <v>-2.6547369700120171E-2</v>
      </c>
      <c r="N25" s="26">
        <f t="shared" si="1"/>
        <v>-1.3684686105866817E-2</v>
      </c>
    </row>
    <row r="26" spans="1:14" s="57" customFormat="1" ht="15.75" x14ac:dyDescent="0.25">
      <c r="A26" s="64" t="s">
        <v>193</v>
      </c>
      <c r="B26" s="135">
        <v>102.89526316482012</v>
      </c>
      <c r="C26" s="59">
        <v>100.34167135883169</v>
      </c>
      <c r="D26" s="59">
        <v>100.71753817643011</v>
      </c>
      <c r="E26" s="59"/>
      <c r="F26" s="59">
        <f t="shared" si="0"/>
        <v>0.37458696123795487</v>
      </c>
      <c r="G26" s="93">
        <f t="shared" si="2"/>
        <v>-2.1164482420358621</v>
      </c>
      <c r="H26" s="59"/>
      <c r="I26" s="59">
        <v>0.26287301170750538</v>
      </c>
      <c r="J26" s="59">
        <v>0.25634918983208504</v>
      </c>
      <c r="K26" s="59">
        <v>0.25730944047243509</v>
      </c>
      <c r="M26" s="59">
        <f t="shared" si="3"/>
        <v>9.6025064035004659E-4</v>
      </c>
      <c r="N26" s="59">
        <f t="shared" si="1"/>
        <v>-5.5635712350702859E-3</v>
      </c>
    </row>
    <row r="27" spans="1:14" ht="15.75" x14ac:dyDescent="0.25">
      <c r="A27" s="36" t="s">
        <v>194</v>
      </c>
      <c r="B27" s="72">
        <v>102.29069096813025</v>
      </c>
      <c r="C27" s="26">
        <v>103.37985950511691</v>
      </c>
      <c r="D27" s="26">
        <v>103.31965225353416</v>
      </c>
      <c r="E27" s="26"/>
      <c r="F27" s="26">
        <f t="shared" si="0"/>
        <v>-5.8238859939419019E-2</v>
      </c>
      <c r="G27" s="92">
        <f t="shared" si="2"/>
        <v>1.0059187944331027</v>
      </c>
      <c r="H27" s="26"/>
      <c r="I27" s="26">
        <v>2.9236167301890287E-2</v>
      </c>
      <c r="J27" s="26">
        <v>2.9547467511771737E-2</v>
      </c>
      <c r="K27" s="26">
        <v>2.9530259403551907E-2</v>
      </c>
      <c r="M27" s="26">
        <f t="shared" si="3"/>
        <v>-1.7208108219830126E-5</v>
      </c>
      <c r="N27" s="26">
        <f t="shared" si="1"/>
        <v>2.9409210166161937E-4</v>
      </c>
    </row>
    <row r="28" spans="1:14" s="57" customFormat="1" ht="15.75" x14ac:dyDescent="0.25">
      <c r="A28" s="64" t="s">
        <v>66</v>
      </c>
      <c r="B28" s="135">
        <v>99.812620614901718</v>
      </c>
      <c r="C28" s="59">
        <v>100.64711699210712</v>
      </c>
      <c r="D28" s="59">
        <v>101.21315901813313</v>
      </c>
      <c r="E28" s="59"/>
      <c r="F28" s="59">
        <f t="shared" si="0"/>
        <v>0.56240262308795419</v>
      </c>
      <c r="G28" s="93">
        <f t="shared" si="2"/>
        <v>1.4031676501461421</v>
      </c>
      <c r="H28" s="59"/>
      <c r="I28" s="59">
        <v>0.81590461022650884</v>
      </c>
      <c r="J28" s="59">
        <v>0.82272608668093572</v>
      </c>
      <c r="K28" s="59">
        <v>0.82735311977325809</v>
      </c>
      <c r="M28" s="59">
        <f t="shared" si="3"/>
        <v>4.6270330923223746E-3</v>
      </c>
      <c r="N28" s="59">
        <f t="shared" si="1"/>
        <v>1.1448509546749253E-2</v>
      </c>
    </row>
    <row r="29" spans="1:14" ht="15.75" x14ac:dyDescent="0.25">
      <c r="A29" s="36" t="s">
        <v>8</v>
      </c>
      <c r="B29" s="72">
        <v>110.84361315312344</v>
      </c>
      <c r="C29" s="26">
        <v>113.45335617406951</v>
      </c>
      <c r="D29" s="26">
        <v>109.81689256626237</v>
      </c>
      <c r="E29" s="26"/>
      <c r="F29" s="26">
        <f t="shared" si="0"/>
        <v>-3.2052499198241269</v>
      </c>
      <c r="G29" s="92">
        <f t="shared" si="2"/>
        <v>-0.92627852670476019</v>
      </c>
      <c r="H29" s="26"/>
      <c r="I29" s="26">
        <v>0.62020098417852809</v>
      </c>
      <c r="J29" s="26">
        <v>0.63480322551658186</v>
      </c>
      <c r="K29" s="26">
        <v>0.61445619563967058</v>
      </c>
      <c r="M29" s="26">
        <f t="shared" si="3"/>
        <v>-2.0347029876911282E-2</v>
      </c>
      <c r="N29" s="26">
        <f t="shared" si="1"/>
        <v>-5.7447885388575148E-3</v>
      </c>
    </row>
    <row r="30" spans="1:14" s="57" customFormat="1" ht="15.75" x14ac:dyDescent="0.25">
      <c r="A30" s="58" t="s">
        <v>153</v>
      </c>
      <c r="B30" s="135">
        <v>86.349468593400246</v>
      </c>
      <c r="C30" s="59">
        <v>85.388199914054468</v>
      </c>
      <c r="D30" s="59">
        <v>85.29871054313206</v>
      </c>
      <c r="E30" s="59"/>
      <c r="F30" s="59">
        <f t="shared" si="0"/>
        <v>-0.10480297161958863</v>
      </c>
      <c r="G30" s="93">
        <f t="shared" si="2"/>
        <v>-1.2168668405082683</v>
      </c>
      <c r="H30" s="59"/>
      <c r="I30" s="59">
        <v>0.81190865252037181</v>
      </c>
      <c r="J30" s="59">
        <v>0.80287023721948925</v>
      </c>
      <c r="K30" s="59">
        <v>0.8020288053526341</v>
      </c>
      <c r="M30" s="59">
        <f t="shared" si="3"/>
        <v>-8.4143186685514681E-4</v>
      </c>
      <c r="N30" s="59">
        <f t="shared" si="1"/>
        <v>-9.8798471677377098E-3</v>
      </c>
    </row>
    <row r="31" spans="1:14" ht="15.75" x14ac:dyDescent="0.25">
      <c r="A31" s="36" t="s">
        <v>195</v>
      </c>
      <c r="B31" s="72">
        <v>94.152821632245093</v>
      </c>
      <c r="C31" s="26">
        <v>94.433609660443878</v>
      </c>
      <c r="D31" s="26">
        <v>94.288540143102153</v>
      </c>
      <c r="E31" s="26"/>
      <c r="F31" s="26">
        <f t="shared" si="0"/>
        <v>-0.15362064191272173</v>
      </c>
      <c r="G31" s="92">
        <f t="shared" si="2"/>
        <v>0.14414704573291193</v>
      </c>
      <c r="H31" s="26"/>
      <c r="I31" s="26">
        <v>3.170603212832266E-2</v>
      </c>
      <c r="J31" s="26">
        <v>3.1800587703917527E-2</v>
      </c>
      <c r="K31" s="26">
        <v>3.1751735436954753E-2</v>
      </c>
      <c r="M31" s="26">
        <f t="shared" si="3"/>
        <v>-4.8852266962773339E-5</v>
      </c>
      <c r="N31" s="26">
        <f t="shared" si="1"/>
        <v>4.5703308632093209E-5</v>
      </c>
    </row>
    <row r="32" spans="1:14" s="57" customFormat="1" ht="15.75" x14ac:dyDescent="0.25">
      <c r="A32" s="64" t="s">
        <v>67</v>
      </c>
      <c r="B32" s="135">
        <v>132.25368807695099</v>
      </c>
      <c r="C32" s="59">
        <v>131.70705855504616</v>
      </c>
      <c r="D32" s="59">
        <v>131.41775436624786</v>
      </c>
      <c r="E32" s="59"/>
      <c r="F32" s="59">
        <f t="shared" si="0"/>
        <v>-0.21965731523597709</v>
      </c>
      <c r="G32" s="93">
        <f t="shared" si="2"/>
        <v>-0.63206835503653025</v>
      </c>
      <c r="H32" s="59"/>
      <c r="I32" s="59">
        <v>2.6362585883180981E-2</v>
      </c>
      <c r="J32" s="59">
        <v>2.6253624326591993E-2</v>
      </c>
      <c r="K32" s="59">
        <v>2.619595632024406E-2</v>
      </c>
      <c r="M32" s="59">
        <f t="shared" si="3"/>
        <v>-5.7668006347932899E-5</v>
      </c>
      <c r="N32" s="59">
        <f t="shared" si="1"/>
        <v>-1.6662956293692077E-4</v>
      </c>
    </row>
    <row r="33" spans="1:14" ht="15.75" x14ac:dyDescent="0.25">
      <c r="A33" s="36" t="s">
        <v>68</v>
      </c>
      <c r="B33" s="72">
        <v>85.021095022046978</v>
      </c>
      <c r="C33" s="26">
        <v>84.003331148089387</v>
      </c>
      <c r="D33" s="26">
        <v>83.920444878367363</v>
      </c>
      <c r="E33" s="26"/>
      <c r="F33" s="26">
        <f t="shared" si="0"/>
        <v>-9.8670217703511476E-2</v>
      </c>
      <c r="G33" s="92">
        <f t="shared" si="2"/>
        <v>-1.2945612420002361</v>
      </c>
      <c r="H33" s="26"/>
      <c r="I33" s="26">
        <v>0.75384003450886827</v>
      </c>
      <c r="J33" s="26">
        <v>0.74481602518897994</v>
      </c>
      <c r="K33" s="26">
        <v>0.74408111359543516</v>
      </c>
      <c r="M33" s="26">
        <f t="shared" si="3"/>
        <v>-7.3491159354477364E-4</v>
      </c>
      <c r="N33" s="26">
        <f t="shared" si="1"/>
        <v>-9.7589209134331112E-3</v>
      </c>
    </row>
    <row r="34" spans="1:14" s="57" customFormat="1" ht="15.75" x14ac:dyDescent="0.25">
      <c r="A34" s="58" t="s">
        <v>69</v>
      </c>
      <c r="B34" s="135">
        <v>125.40296152595583</v>
      </c>
      <c r="C34" s="59">
        <v>134.26109154239217</v>
      </c>
      <c r="D34" s="59">
        <v>138.10551710471438</v>
      </c>
      <c r="E34" s="59"/>
      <c r="F34" s="59">
        <f t="shared" si="0"/>
        <v>2.8633951341803021</v>
      </c>
      <c r="G34" s="93">
        <f t="shared" si="2"/>
        <v>10.129390426022255</v>
      </c>
      <c r="H34" s="59"/>
      <c r="I34" s="59">
        <v>2.0895418622220343</v>
      </c>
      <c r="J34" s="59">
        <v>2.2371415142965847</v>
      </c>
      <c r="K34" s="59">
        <v>2.3011997155616806</v>
      </c>
      <c r="M34" s="59">
        <f t="shared" si="3"/>
        <v>6.4058201265095871E-2</v>
      </c>
      <c r="N34" s="59">
        <f t="shared" si="1"/>
        <v>0.21165785333964626</v>
      </c>
    </row>
    <row r="35" spans="1:14" ht="15.75" x14ac:dyDescent="0.25">
      <c r="A35" s="36" t="s">
        <v>70</v>
      </c>
      <c r="B35" s="72">
        <v>104.16603431382683</v>
      </c>
      <c r="C35" s="26">
        <v>115.09125348871804</v>
      </c>
      <c r="D35" s="26">
        <v>124.57349980294326</v>
      </c>
      <c r="E35" s="26"/>
      <c r="F35" s="26">
        <f t="shared" si="0"/>
        <v>8.2388939444079767</v>
      </c>
      <c r="G35" s="92">
        <f t="shared" si="2"/>
        <v>19.591285800161806</v>
      </c>
      <c r="H35" s="26"/>
      <c r="I35" s="26">
        <v>0.25048413303153716</v>
      </c>
      <c r="J35" s="26">
        <v>0.27675559542548278</v>
      </c>
      <c r="K35" s="26">
        <v>0.29955719541780307</v>
      </c>
      <c r="M35" s="26">
        <f t="shared" si="3"/>
        <v>2.2801599992320287E-2</v>
      </c>
      <c r="N35" s="26">
        <f t="shared" si="1"/>
        <v>4.9073062386265909E-2</v>
      </c>
    </row>
    <row r="36" spans="1:14" s="57" customFormat="1" ht="15.75" x14ac:dyDescent="0.25">
      <c r="A36" s="64" t="s">
        <v>9</v>
      </c>
      <c r="B36" s="135">
        <v>114.3903318435774</v>
      </c>
      <c r="C36" s="59">
        <v>110.49025376274642</v>
      </c>
      <c r="D36" s="59">
        <v>113.52789973275911</v>
      </c>
      <c r="E36" s="59"/>
      <c r="F36" s="59">
        <f t="shared" si="0"/>
        <v>2.7492433645191605</v>
      </c>
      <c r="G36" s="93">
        <f t="shared" si="2"/>
        <v>-0.75393793943846488</v>
      </c>
      <c r="H36" s="59"/>
      <c r="I36" s="59">
        <v>0.31471240126520794</v>
      </c>
      <c r="J36" s="59">
        <v>0.30398244779660072</v>
      </c>
      <c r="K36" s="59">
        <v>0.3123396650719516</v>
      </c>
      <c r="M36" s="59">
        <f t="shared" si="3"/>
        <v>8.3572172753508811E-3</v>
      </c>
      <c r="N36" s="59">
        <f t="shared" si="1"/>
        <v>-2.3727361932563418E-3</v>
      </c>
    </row>
    <row r="37" spans="1:14" ht="15.75" x14ac:dyDescent="0.25">
      <c r="A37" s="36" t="s">
        <v>10</v>
      </c>
      <c r="B37" s="72">
        <v>101.51756828860384</v>
      </c>
      <c r="C37" s="26">
        <v>100.64121278507983</v>
      </c>
      <c r="D37" s="26">
        <v>101.04109546237422</v>
      </c>
      <c r="E37" s="26"/>
      <c r="F37" s="26">
        <f t="shared" si="0"/>
        <v>0.39733491501969809</v>
      </c>
      <c r="G37" s="92">
        <f t="shared" si="2"/>
        <v>-0.46935011768116652</v>
      </c>
      <c r="H37" s="26"/>
      <c r="I37" s="26">
        <v>0.16016770323949692</v>
      </c>
      <c r="J37" s="26">
        <v>0.15878504750229788</v>
      </c>
      <c r="K37" s="26">
        <v>0.15941595593585509</v>
      </c>
      <c r="M37" s="26">
        <f t="shared" si="3"/>
        <v>6.309084335572035E-4</v>
      </c>
      <c r="N37" s="26">
        <f t="shared" si="1"/>
        <v>-7.5174730364183096E-4</v>
      </c>
    </row>
    <row r="38" spans="1:14" s="57" customFormat="1" ht="15.75" x14ac:dyDescent="0.25">
      <c r="A38" s="64" t="s">
        <v>196</v>
      </c>
      <c r="B38" s="135">
        <v>101.83620190288364</v>
      </c>
      <c r="C38" s="59">
        <v>110.35813275088792</v>
      </c>
      <c r="D38" s="59">
        <v>116.07783572110858</v>
      </c>
      <c r="E38" s="59"/>
      <c r="F38" s="59">
        <f t="shared" si="0"/>
        <v>5.1828558780817602</v>
      </c>
      <c r="G38" s="93">
        <f t="shared" si="2"/>
        <v>13.984843849347905</v>
      </c>
      <c r="H38" s="59"/>
      <c r="I38" s="59">
        <v>0.4478335138964098</v>
      </c>
      <c r="J38" s="59">
        <v>0.48530944254979236</v>
      </c>
      <c r="K38" s="59">
        <v>0.51046233151987008</v>
      </c>
      <c r="M38" s="59">
        <f t="shared" si="3"/>
        <v>2.5152888970077725E-2</v>
      </c>
      <c r="N38" s="59">
        <f t="shared" si="1"/>
        <v>6.2628817623460287E-2</v>
      </c>
    </row>
    <row r="39" spans="1:14" ht="15.75" x14ac:dyDescent="0.25">
      <c r="A39" s="36" t="s">
        <v>71</v>
      </c>
      <c r="B39" s="72">
        <v>185.85305539911076</v>
      </c>
      <c r="C39" s="26">
        <v>209.39710364992516</v>
      </c>
      <c r="D39" s="26">
        <v>211.23084612682118</v>
      </c>
      <c r="E39" s="26"/>
      <c r="F39" s="26">
        <f t="shared" si="0"/>
        <v>0.87572485241329545</v>
      </c>
      <c r="G39" s="92">
        <f t="shared" si="2"/>
        <v>13.654761108561164</v>
      </c>
      <c r="H39" s="26"/>
      <c r="I39" s="26">
        <v>0.76947746835964592</v>
      </c>
      <c r="J39" s="26">
        <v>0.86695563251502894</v>
      </c>
      <c r="K39" s="26">
        <v>0.87454777844835985</v>
      </c>
      <c r="M39" s="26">
        <f t="shared" si="3"/>
        <v>7.5921459333309071E-3</v>
      </c>
      <c r="N39" s="26">
        <f t="shared" si="1"/>
        <v>0.10507031008871393</v>
      </c>
    </row>
    <row r="40" spans="1:14" s="57" customFormat="1" ht="15.75" x14ac:dyDescent="0.25">
      <c r="A40" s="64" t="s">
        <v>197</v>
      </c>
      <c r="B40" s="135">
        <v>105.57017765672248</v>
      </c>
      <c r="C40" s="59">
        <v>104.48239689461927</v>
      </c>
      <c r="D40" s="59">
        <v>104.13983813990792</v>
      </c>
      <c r="E40" s="59"/>
      <c r="F40" s="59">
        <f t="shared" si="0"/>
        <v>-0.32786264949190569</v>
      </c>
      <c r="G40" s="93">
        <f t="shared" si="2"/>
        <v>-1.354870805906494</v>
      </c>
      <c r="H40" s="59"/>
      <c r="I40" s="59">
        <v>0.14686664242973632</v>
      </c>
      <c r="J40" s="59">
        <v>0.14535334850738219</v>
      </c>
      <c r="K40" s="59">
        <v>0.14487678916784066</v>
      </c>
      <c r="M40" s="59">
        <f t="shared" si="3"/>
        <v>-4.765593395415213E-4</v>
      </c>
      <c r="N40" s="59">
        <f t="shared" si="1"/>
        <v>-1.9898532618956577E-3</v>
      </c>
    </row>
    <row r="41" spans="1:14" ht="15.75" x14ac:dyDescent="0.25">
      <c r="A41" s="35" t="s">
        <v>72</v>
      </c>
      <c r="B41" s="72">
        <v>148.52208024012157</v>
      </c>
      <c r="C41" s="26">
        <v>118.99244981657911</v>
      </c>
      <c r="D41" s="26">
        <v>116.7391830323823</v>
      </c>
      <c r="E41" s="26"/>
      <c r="F41" s="26">
        <f t="shared" si="0"/>
        <v>-1.8936216437850484</v>
      </c>
      <c r="G41" s="92">
        <f t="shared" si="2"/>
        <v>-21.399442531611857</v>
      </c>
      <c r="H41" s="26"/>
      <c r="I41" s="26">
        <v>2.5191669977419666</v>
      </c>
      <c r="J41" s="26">
        <v>2.0182982360182145</v>
      </c>
      <c r="K41" s="26">
        <v>1.9800793037848416</v>
      </c>
      <c r="M41" s="26">
        <f t="shared" si="3"/>
        <v>-3.8218932233372804E-2</v>
      </c>
      <c r="N41" s="26">
        <f t="shared" si="1"/>
        <v>-0.53908769395712497</v>
      </c>
    </row>
    <row r="42" spans="1:14" s="57" customFormat="1" ht="15.75" x14ac:dyDescent="0.25">
      <c r="A42" s="64" t="s">
        <v>11</v>
      </c>
      <c r="B42" s="135">
        <v>95.892382882180925</v>
      </c>
      <c r="C42" s="59">
        <v>107.39517647697132</v>
      </c>
      <c r="D42" s="59">
        <v>103.51095089355823</v>
      </c>
      <c r="E42" s="59"/>
      <c r="F42" s="59">
        <f t="shared" si="0"/>
        <v>-3.616759812528425</v>
      </c>
      <c r="G42" s="93">
        <f t="shared" si="2"/>
        <v>7.9449146870590681</v>
      </c>
      <c r="H42" s="59"/>
      <c r="I42" s="59">
        <v>4.8116265085291446E-2</v>
      </c>
      <c r="J42" s="59">
        <v>5.3888063107125524E-2</v>
      </c>
      <c r="K42" s="59">
        <v>5.1939061296917041E-2</v>
      </c>
      <c r="M42" s="59">
        <f t="shared" si="3"/>
        <v>-1.9490018102084825E-3</v>
      </c>
      <c r="N42" s="59">
        <f t="shared" si="1"/>
        <v>3.8227962116255954E-3</v>
      </c>
    </row>
    <row r="43" spans="1:14" ht="15.75" x14ac:dyDescent="0.25">
      <c r="A43" s="36" t="s">
        <v>198</v>
      </c>
      <c r="B43" s="72">
        <v>130.33142160234519</v>
      </c>
      <c r="C43" s="26">
        <v>123.56965763452649</v>
      </c>
      <c r="D43" s="26">
        <v>129.32415360638666</v>
      </c>
      <c r="E43" s="26"/>
      <c r="F43" s="26">
        <f t="shared" si="0"/>
        <v>4.6568842886008932</v>
      </c>
      <c r="G43" s="92">
        <f t="shared" si="2"/>
        <v>-0.77285123078900675</v>
      </c>
      <c r="H43" s="26"/>
      <c r="I43" s="26">
        <v>0.51457284854330365</v>
      </c>
      <c r="J43" s="26">
        <v>0.48787613869911867</v>
      </c>
      <c r="K43" s="26">
        <v>0.51059596595003054</v>
      </c>
      <c r="M43" s="26">
        <f t="shared" si="3"/>
        <v>2.2719827250911873E-2</v>
      </c>
      <c r="N43" s="26">
        <f t="shared" si="1"/>
        <v>-3.9768825932731122E-3</v>
      </c>
    </row>
    <row r="44" spans="1:14" s="57" customFormat="1" ht="15.75" x14ac:dyDescent="0.25">
      <c r="A44" s="64" t="s">
        <v>199</v>
      </c>
      <c r="B44" s="135">
        <v>188.13185265089615</v>
      </c>
      <c r="C44" s="59">
        <v>124.2736779755997</v>
      </c>
      <c r="D44" s="59">
        <v>117.01221674432216</v>
      </c>
      <c r="E44" s="59"/>
      <c r="F44" s="59">
        <f t="shared" si="0"/>
        <v>-5.8431208841370879</v>
      </c>
      <c r="G44" s="93">
        <f t="shared" si="2"/>
        <v>-37.803080607804361</v>
      </c>
      <c r="H44" s="59"/>
      <c r="I44" s="59">
        <v>1.4530504192263656</v>
      </c>
      <c r="J44" s="59">
        <v>0.95983703629565786</v>
      </c>
      <c r="K44" s="59">
        <v>0.90375259797418372</v>
      </c>
      <c r="M44" s="59">
        <f>K44-J44</f>
        <v>-5.6084438321474139E-2</v>
      </c>
      <c r="N44" s="59">
        <f>K44-I44</f>
        <v>-0.54929782125218185</v>
      </c>
    </row>
    <row r="45" spans="1:14" ht="15.75" x14ac:dyDescent="0.25">
      <c r="A45" s="36" t="s">
        <v>73</v>
      </c>
      <c r="B45" s="72">
        <v>109.84072335060686</v>
      </c>
      <c r="C45" s="26">
        <v>114.65607658915802</v>
      </c>
      <c r="D45" s="26">
        <v>115.80659080368407</v>
      </c>
      <c r="E45" s="26"/>
      <c r="F45" s="26">
        <f t="shared" si="0"/>
        <v>1.0034480934217216</v>
      </c>
      <c r="G45" s="92">
        <f t="shared" si="2"/>
        <v>5.4313803397255667</v>
      </c>
      <c r="H45" s="26"/>
      <c r="I45" s="26">
        <v>7.8325546097989543E-2</v>
      </c>
      <c r="J45" s="26">
        <v>8.1759292349462651E-2</v>
      </c>
      <c r="K45" s="26">
        <v>8.2579704409738414E-2</v>
      </c>
      <c r="M45" s="26">
        <f t="shared" si="3"/>
        <v>8.2041206027576308E-4</v>
      </c>
      <c r="N45" s="26">
        <f t="shared" si="1"/>
        <v>4.2541583117488707E-3</v>
      </c>
    </row>
    <row r="46" spans="1:14" s="57" customFormat="1" ht="15.75" x14ac:dyDescent="0.25">
      <c r="A46" s="64" t="s">
        <v>240</v>
      </c>
      <c r="B46" s="135">
        <v>100.4636856349143</v>
      </c>
      <c r="C46" s="59">
        <v>101.03116393412596</v>
      </c>
      <c r="D46" s="59">
        <v>100.24707118621562</v>
      </c>
      <c r="E46" s="59"/>
      <c r="F46" s="59">
        <f t="shared" si="0"/>
        <v>-0.77608998785917427</v>
      </c>
      <c r="G46" s="93">
        <f t="shared" si="2"/>
        <v>-0.21561467442658966</v>
      </c>
      <c r="H46" s="59"/>
      <c r="I46" s="59">
        <v>0.28958977814846221</v>
      </c>
      <c r="J46" s="59">
        <v>0.29122555244575377</v>
      </c>
      <c r="K46" s="59">
        <v>0.28896538009113465</v>
      </c>
      <c r="M46" s="59">
        <f t="shared" si="3"/>
        <v>-2.2601723546191166E-3</v>
      </c>
      <c r="N46" s="59">
        <f t="shared" si="1"/>
        <v>-6.243980573275576E-4</v>
      </c>
    </row>
    <row r="47" spans="1:14" ht="15.75" x14ac:dyDescent="0.25">
      <c r="A47" s="36" t="s">
        <v>12</v>
      </c>
      <c r="B47" s="72">
        <v>113.64509496280657</v>
      </c>
      <c r="C47" s="26">
        <v>120.52190461722167</v>
      </c>
      <c r="D47" s="26">
        <v>119.29283689264631</v>
      </c>
      <c r="E47" s="26"/>
      <c r="F47" s="26">
        <f t="shared" si="0"/>
        <v>-1.0197878373054969</v>
      </c>
      <c r="G47" s="92">
        <f t="shared" si="2"/>
        <v>4.9696310533139387</v>
      </c>
      <c r="H47" s="26"/>
      <c r="I47" s="26">
        <v>0.13551214064055384</v>
      </c>
      <c r="J47" s="26">
        <v>0.14371215312109606</v>
      </c>
      <c r="K47" s="26">
        <v>0.14224659406283727</v>
      </c>
      <c r="M47" s="26">
        <f>K47-J47</f>
        <v>-1.4655590582587918E-3</v>
      </c>
      <c r="N47" s="26">
        <f>K47-I47</f>
        <v>6.7344534222834318E-3</v>
      </c>
    </row>
    <row r="48" spans="1:14" s="57" customFormat="1" ht="15.75" x14ac:dyDescent="0.25">
      <c r="A48" s="58" t="s">
        <v>154</v>
      </c>
      <c r="B48" s="135">
        <v>138.72979798548701</v>
      </c>
      <c r="C48" s="59">
        <v>111.29823673297382</v>
      </c>
      <c r="D48" s="59">
        <v>111.51683883530855</v>
      </c>
      <c r="E48" s="59"/>
      <c r="F48" s="59">
        <f t="shared" si="0"/>
        <v>0.19641111014112589</v>
      </c>
      <c r="G48" s="93">
        <f t="shared" si="2"/>
        <v>-19.615799594132831</v>
      </c>
      <c r="H48" s="59"/>
      <c r="I48" s="59">
        <v>1.5335128972726779</v>
      </c>
      <c r="J48" s="59">
        <v>1.2302856628651486</v>
      </c>
      <c r="K48" s="59">
        <v>1.2327020805934892</v>
      </c>
      <c r="M48" s="59">
        <f t="shared" si="3"/>
        <v>2.4164177283405586E-3</v>
      </c>
      <c r="N48" s="59">
        <f t="shared" si="1"/>
        <v>-0.30081081667918874</v>
      </c>
    </row>
    <row r="49" spans="1:14" ht="15.75" x14ac:dyDescent="0.25">
      <c r="A49" s="36" t="s">
        <v>239</v>
      </c>
      <c r="B49" s="72">
        <v>166.40642290665929</v>
      </c>
      <c r="C49" s="26">
        <v>116.43670659636186</v>
      </c>
      <c r="D49" s="26">
        <v>116.43670659636186</v>
      </c>
      <c r="E49" s="26"/>
      <c r="F49" s="26">
        <f t="shared" si="0"/>
        <v>0</v>
      </c>
      <c r="G49" s="92">
        <f t="shared" si="2"/>
        <v>-30.028718505851447</v>
      </c>
      <c r="H49" s="26"/>
      <c r="I49" s="26">
        <v>0.99168237401931902</v>
      </c>
      <c r="J49" s="26">
        <v>0.69389286545291284</v>
      </c>
      <c r="K49" s="26">
        <v>0.69389286545291273</v>
      </c>
      <c r="M49" s="26">
        <f t="shared" si="3"/>
        <v>0</v>
      </c>
      <c r="N49" s="26">
        <f t="shared" si="1"/>
        <v>-0.29778950856640629</v>
      </c>
    </row>
    <row r="50" spans="1:14" s="57" customFormat="1" ht="15.75" x14ac:dyDescent="0.25">
      <c r="A50" s="64" t="s">
        <v>238</v>
      </c>
      <c r="B50" s="135">
        <v>104.19113197910133</v>
      </c>
      <c r="C50" s="59">
        <v>105.51212758139651</v>
      </c>
      <c r="D50" s="59">
        <v>105.79025293784606</v>
      </c>
      <c r="E50" s="59"/>
      <c r="F50" s="59">
        <f t="shared" si="0"/>
        <v>0.26359562907589673</v>
      </c>
      <c r="G50" s="93">
        <f t="shared" si="2"/>
        <v>1.5347956475465496</v>
      </c>
      <c r="H50" s="59"/>
      <c r="I50" s="59">
        <v>3.0066285223513796E-2</v>
      </c>
      <c r="J50" s="59">
        <v>3.0447483026082835E-2</v>
      </c>
      <c r="K50" s="59">
        <v>3.0527741260503213E-2</v>
      </c>
      <c r="M50" s="59">
        <f t="shared" si="3"/>
        <v>8.025823442037866E-5</v>
      </c>
      <c r="N50" s="59">
        <f t="shared" si="1"/>
        <v>4.6145603698941745E-4</v>
      </c>
    </row>
    <row r="51" spans="1:14" ht="15.75" x14ac:dyDescent="0.25">
      <c r="A51" s="36" t="s">
        <v>237</v>
      </c>
      <c r="B51" s="72">
        <v>106.88684383127807</v>
      </c>
      <c r="C51" s="26">
        <v>104.63081531584155</v>
      </c>
      <c r="D51" s="26">
        <v>106.63990271431229</v>
      </c>
      <c r="E51" s="26"/>
      <c r="F51" s="26">
        <f t="shared" si="0"/>
        <v>1.9201679662019799</v>
      </c>
      <c r="G51" s="92">
        <f t="shared" si="2"/>
        <v>-0.23103041320555739</v>
      </c>
      <c r="H51" s="26"/>
      <c r="I51" s="26">
        <v>0.15404404448520542</v>
      </c>
      <c r="J51" s="26">
        <v>0.15079268309651689</v>
      </c>
      <c r="K51" s="26">
        <v>0.15368815589271267</v>
      </c>
      <c r="M51" s="26">
        <f t="shared" si="3"/>
        <v>2.895472796195786E-3</v>
      </c>
      <c r="N51" s="26">
        <f t="shared" si="1"/>
        <v>-3.5588859249274796E-4</v>
      </c>
    </row>
    <row r="52" spans="1:14" s="57" customFormat="1" ht="15.75" x14ac:dyDescent="0.25">
      <c r="A52" s="64" t="s">
        <v>74</v>
      </c>
      <c r="B52" s="135">
        <v>103.61818095198572</v>
      </c>
      <c r="C52" s="59">
        <v>103.92450764354869</v>
      </c>
      <c r="D52" s="59">
        <v>103.43429736289362</v>
      </c>
      <c r="E52" s="59"/>
      <c r="F52" s="59">
        <f t="shared" si="0"/>
        <v>-0.47169843934835587</v>
      </c>
      <c r="G52" s="93">
        <f t="shared" si="2"/>
        <v>-0.17746266861923266</v>
      </c>
      <c r="H52" s="59"/>
      <c r="I52" s="59">
        <v>0.1242394358356982</v>
      </c>
      <c r="J52" s="59">
        <v>0.12460672519545672</v>
      </c>
      <c r="K52" s="59">
        <v>0.12401895721738666</v>
      </c>
      <c r="M52" s="59">
        <f t="shared" si="3"/>
        <v>-5.8776797807005843E-4</v>
      </c>
      <c r="N52" s="59">
        <f t="shared" si="1"/>
        <v>-2.2047861831153703E-4</v>
      </c>
    </row>
    <row r="53" spans="1:14" ht="15.75" x14ac:dyDescent="0.25">
      <c r="A53" s="36" t="s">
        <v>236</v>
      </c>
      <c r="B53" s="72">
        <v>101.84665006120599</v>
      </c>
      <c r="C53" s="26">
        <v>105.30392263303338</v>
      </c>
      <c r="D53" s="26">
        <v>105.10804667612683</v>
      </c>
      <c r="E53" s="26"/>
      <c r="F53" s="26">
        <f t="shared" si="0"/>
        <v>-0.18601012384803495</v>
      </c>
      <c r="G53" s="92">
        <f t="shared" si="2"/>
        <v>3.2022620409810854</v>
      </c>
      <c r="H53" s="26"/>
      <c r="I53" s="26">
        <v>0.14779441645322436</v>
      </c>
      <c r="J53" s="26">
        <v>0.15281142567214209</v>
      </c>
      <c r="K53" s="26">
        <v>0.15252718094999537</v>
      </c>
      <c r="M53" s="26">
        <f t="shared" si="3"/>
        <v>-2.8424472214672036E-4</v>
      </c>
      <c r="N53" s="26">
        <f t="shared" si="1"/>
        <v>4.7327644967710136E-3</v>
      </c>
    </row>
    <row r="54" spans="1:14" s="57" customFormat="1" ht="15.75" x14ac:dyDescent="0.25">
      <c r="A54" s="64" t="s">
        <v>75</v>
      </c>
      <c r="B54" s="135">
        <v>119.90142331855735</v>
      </c>
      <c r="C54" s="59">
        <v>108.77433564020866</v>
      </c>
      <c r="D54" s="59">
        <v>109.2118978273039</v>
      </c>
      <c r="E54" s="59"/>
      <c r="F54" s="59">
        <f t="shared" si="0"/>
        <v>0.40226601662964878</v>
      </c>
      <c r="G54" s="93">
        <f t="shared" si="2"/>
        <v>-8.915261550192966</v>
      </c>
      <c r="H54" s="59"/>
      <c r="I54" s="59">
        <v>8.5686341255716919E-2</v>
      </c>
      <c r="J54" s="59">
        <v>7.7734480422037344E-2</v>
      </c>
      <c r="K54" s="59">
        <v>7.8047179819978815E-2</v>
      </c>
      <c r="M54" s="59">
        <f t="shared" si="3"/>
        <v>3.1269939794147106E-4</v>
      </c>
      <c r="N54" s="59">
        <f t="shared" si="1"/>
        <v>-7.6391614357381038E-3</v>
      </c>
    </row>
    <row r="55" spans="1:14" ht="15.75" x14ac:dyDescent="0.25">
      <c r="A55" s="35" t="s">
        <v>155</v>
      </c>
      <c r="B55" s="72">
        <v>125.92950374739962</v>
      </c>
      <c r="C55" s="26">
        <v>126.6414787608288</v>
      </c>
      <c r="D55" s="26">
        <v>126.71170797947752</v>
      </c>
      <c r="E55" s="26"/>
      <c r="F55" s="26">
        <f t="shared" si="0"/>
        <v>5.5455147346594735E-2</v>
      </c>
      <c r="G55" s="92">
        <f t="shared" si="2"/>
        <v>0.62114453626920252</v>
      </c>
      <c r="H55" s="26"/>
      <c r="I55" s="26">
        <v>2.5718475905920108</v>
      </c>
      <c r="J55" s="26">
        <v>2.5863881959970989</v>
      </c>
      <c r="K55" s="26">
        <v>2.587822481382144</v>
      </c>
      <c r="M55" s="26">
        <f t="shared" si="3"/>
        <v>1.4342853850450865E-3</v>
      </c>
      <c r="N55" s="26">
        <f t="shared" si="1"/>
        <v>1.5974890790133145E-2</v>
      </c>
    </row>
    <row r="56" spans="1:14" s="57" customFormat="1" ht="15.75" x14ac:dyDescent="0.25">
      <c r="A56" s="64" t="s">
        <v>235</v>
      </c>
      <c r="B56" s="135">
        <v>110.65309492433406</v>
      </c>
      <c r="C56" s="59">
        <v>108.56934888290125</v>
      </c>
      <c r="D56" s="59">
        <v>108.81174314005936</v>
      </c>
      <c r="E56" s="59"/>
      <c r="F56" s="59">
        <f t="shared" si="0"/>
        <v>0.22326214502728092</v>
      </c>
      <c r="G56" s="93">
        <f t="shared" si="2"/>
        <v>-1.6640761702452433</v>
      </c>
      <c r="H56" s="59"/>
      <c r="I56" s="59">
        <v>0.65475196780945255</v>
      </c>
      <c r="J56" s="59">
        <v>0.64242211095387824</v>
      </c>
      <c r="K56" s="59">
        <v>0.64385639633892344</v>
      </c>
      <c r="M56" s="59">
        <f t="shared" si="3"/>
        <v>1.4342853850451975E-3</v>
      </c>
      <c r="N56" s="59">
        <f t="shared" si="1"/>
        <v>-1.0895571470529108E-2</v>
      </c>
    </row>
    <row r="57" spans="1:14" ht="15.75" x14ac:dyDescent="0.25">
      <c r="A57" s="36" t="s">
        <v>234</v>
      </c>
      <c r="B57" s="72">
        <v>132.16102592339533</v>
      </c>
      <c r="C57" s="26">
        <v>134.01342588571467</v>
      </c>
      <c r="D57" s="26">
        <v>134.01342588571467</v>
      </c>
      <c r="E57" s="26"/>
      <c r="F57" s="26">
        <f t="shared" si="0"/>
        <v>0</v>
      </c>
      <c r="G57" s="92">
        <f t="shared" si="2"/>
        <v>1.4016234736200062</v>
      </c>
      <c r="H57" s="26"/>
      <c r="I57" s="26">
        <v>1.9170956227825584</v>
      </c>
      <c r="J57" s="26">
        <v>1.9439660850432208</v>
      </c>
      <c r="K57" s="26">
        <v>1.9439660850432205</v>
      </c>
      <c r="M57" s="26">
        <f t="shared" si="3"/>
        <v>0</v>
      </c>
      <c r="N57" s="26">
        <f t="shared" si="1"/>
        <v>2.6870462260662142E-2</v>
      </c>
    </row>
    <row r="58" spans="1:14" s="57" customFormat="1" ht="15.75" x14ac:dyDescent="0.25">
      <c r="A58" s="61" t="s">
        <v>76</v>
      </c>
      <c r="B58" s="135">
        <v>108.01096816290641</v>
      </c>
      <c r="C58" s="59">
        <v>108.00688193996581</v>
      </c>
      <c r="D58" s="59">
        <v>108.05579399340731</v>
      </c>
      <c r="E58" s="59"/>
      <c r="F58" s="59">
        <f t="shared" si="0"/>
        <v>4.5286052669024635E-2</v>
      </c>
      <c r="G58" s="93">
        <f t="shared" si="2"/>
        <v>4.1501183873560166E-2</v>
      </c>
      <c r="H58" s="59"/>
      <c r="I58" s="59">
        <v>2.4984449059089551</v>
      </c>
      <c r="J58" s="59">
        <v>2.4983503858517415</v>
      </c>
      <c r="K58" s="59">
        <v>2.4994817901233346</v>
      </c>
      <c r="M58" s="59">
        <f t="shared" si="3"/>
        <v>1.1314042715930839E-3</v>
      </c>
      <c r="N58" s="59">
        <f t="shared" si="1"/>
        <v>1.0368842143795298E-3</v>
      </c>
    </row>
    <row r="59" spans="1:14" ht="15.75" x14ac:dyDescent="0.25">
      <c r="A59" s="35" t="s">
        <v>156</v>
      </c>
      <c r="B59" s="72">
        <v>107.43119473402018</v>
      </c>
      <c r="C59" s="26">
        <v>106.22242648450184</v>
      </c>
      <c r="D59" s="26">
        <v>106.2160076840769</v>
      </c>
      <c r="E59" s="26"/>
      <c r="F59" s="26">
        <f t="shared" si="0"/>
        <v>-6.0427921272143692E-3</v>
      </c>
      <c r="G59" s="92">
        <f t="shared" si="2"/>
        <v>-1.1311305370398816</v>
      </c>
      <c r="H59" s="26"/>
      <c r="I59" s="26">
        <v>0.67960734140350654</v>
      </c>
      <c r="J59" s="26">
        <v>0.6719607004212298</v>
      </c>
      <c r="K59" s="26">
        <v>0.67192009523292673</v>
      </c>
      <c r="M59" s="26">
        <f t="shared" si="3"/>
        <v>-4.0605188303066697E-5</v>
      </c>
      <c r="N59" s="26">
        <f t="shared" si="1"/>
        <v>-7.687246170579809E-3</v>
      </c>
    </row>
    <row r="60" spans="1:14" s="57" customFormat="1" ht="15.75" x14ac:dyDescent="0.25">
      <c r="A60" s="64" t="s">
        <v>13</v>
      </c>
      <c r="B60" s="135">
        <v>109.95833651537302</v>
      </c>
      <c r="C60" s="59">
        <v>107.85947388296778</v>
      </c>
      <c r="D60" s="59">
        <v>107.92732038704487</v>
      </c>
      <c r="E60" s="59"/>
      <c r="F60" s="59">
        <f t="shared" si="0"/>
        <v>6.2902684052312807E-2</v>
      </c>
      <c r="G60" s="93">
        <f t="shared" si="2"/>
        <v>-1.8470778957666356</v>
      </c>
      <c r="H60" s="59"/>
      <c r="I60" s="59">
        <v>0.53177143480754063</v>
      </c>
      <c r="J60" s="59">
        <v>0.52162108851395106</v>
      </c>
      <c r="K60" s="59">
        <v>0.52194920217920926</v>
      </c>
      <c r="M60" s="59">
        <f t="shared" si="3"/>
        <v>3.2811366525820063E-4</v>
      </c>
      <c r="N60" s="59">
        <f t="shared" si="1"/>
        <v>-9.8222326283313732E-3</v>
      </c>
    </row>
    <row r="61" spans="1:14" ht="15.75" x14ac:dyDescent="0.25">
      <c r="A61" s="36" t="s">
        <v>14</v>
      </c>
      <c r="B61" s="72">
        <v>99.228039440950198</v>
      </c>
      <c r="C61" s="26">
        <v>100.90853625055443</v>
      </c>
      <c r="D61" s="26">
        <v>100.66105071212034</v>
      </c>
      <c r="E61" s="26"/>
      <c r="F61" s="26">
        <f t="shared" si="0"/>
        <v>-0.24525728707389671</v>
      </c>
      <c r="G61" s="92">
        <f t="shared" si="2"/>
        <v>1.4441596137984014</v>
      </c>
      <c r="H61" s="26"/>
      <c r="I61" s="26">
        <v>0.14783590659596585</v>
      </c>
      <c r="J61" s="26">
        <v>0.15033961190727868</v>
      </c>
      <c r="K61" s="26">
        <v>0.14997089305371744</v>
      </c>
      <c r="M61" s="26">
        <f t="shared" si="3"/>
        <v>-3.6871885356123957E-4</v>
      </c>
      <c r="N61" s="26">
        <f t="shared" si="1"/>
        <v>2.134986457751592E-3</v>
      </c>
    </row>
    <row r="62" spans="1:14" s="57" customFormat="1" ht="15.75" x14ac:dyDescent="0.25">
      <c r="A62" s="58" t="s">
        <v>157</v>
      </c>
      <c r="B62" s="135">
        <v>108.22920925897513</v>
      </c>
      <c r="C62" s="59">
        <v>108.67859522498912</v>
      </c>
      <c r="D62" s="59">
        <v>108.74833518394091</v>
      </c>
      <c r="E62" s="59"/>
      <c r="F62" s="59">
        <f t="shared" si="0"/>
        <v>6.4170832174825776E-2</v>
      </c>
      <c r="G62" s="93">
        <f t="shared" si="2"/>
        <v>0.47965417886737249</v>
      </c>
      <c r="H62" s="59"/>
      <c r="I62" s="59">
        <v>1.8188375645054482</v>
      </c>
      <c r="J62" s="59">
        <v>1.8263896854305119</v>
      </c>
      <c r="K62" s="59">
        <v>1.8275616948904079</v>
      </c>
      <c r="M62" s="59">
        <f t="shared" si="3"/>
        <v>1.1720094598959285E-3</v>
      </c>
      <c r="N62" s="59">
        <f t="shared" si="1"/>
        <v>8.7241303849596719E-3</v>
      </c>
    </row>
    <row r="63" spans="1:14" ht="15.75" x14ac:dyDescent="0.25">
      <c r="A63" s="36" t="s">
        <v>233</v>
      </c>
      <c r="B63" s="72">
        <v>112.15342005941341</v>
      </c>
      <c r="C63" s="26">
        <v>110.74292479581425</v>
      </c>
      <c r="D63" s="26">
        <v>110.7264401719566</v>
      </c>
      <c r="E63" s="26"/>
      <c r="F63" s="26">
        <f t="shared" si="0"/>
        <v>-1.4885487165927636E-2</v>
      </c>
      <c r="G63" s="92">
        <f t="shared" si="2"/>
        <v>-1.2723462973316946</v>
      </c>
      <c r="H63" s="26"/>
      <c r="I63" s="26">
        <v>0.6914998771271792</v>
      </c>
      <c r="J63" s="26">
        <v>0.68280324263354897</v>
      </c>
      <c r="K63" s="26">
        <v>0.68270160404449809</v>
      </c>
      <c r="M63" s="26">
        <f t="shared" si="3"/>
        <v>-1.0163858905087864E-4</v>
      </c>
      <c r="N63" s="26">
        <f t="shared" si="1"/>
        <v>-8.7982730826811073E-3</v>
      </c>
    </row>
    <row r="64" spans="1:14" s="57" customFormat="1" ht="15.75" x14ac:dyDescent="0.25">
      <c r="A64" s="64" t="s">
        <v>77</v>
      </c>
      <c r="B64" s="135">
        <v>112.28243468496287</v>
      </c>
      <c r="C64" s="59">
        <v>117.17368116332013</v>
      </c>
      <c r="D64" s="59">
        <v>117.5104649674799</v>
      </c>
      <c r="E64" s="59"/>
      <c r="F64" s="59">
        <f t="shared" si="0"/>
        <v>0.28742273931836593</v>
      </c>
      <c r="G64" s="93">
        <f t="shared" si="2"/>
        <v>4.656142607867042</v>
      </c>
      <c r="H64" s="59"/>
      <c r="I64" s="59">
        <v>0.46452871129338652</v>
      </c>
      <c r="J64" s="59">
        <v>0.48476450712008573</v>
      </c>
      <c r="K64" s="59">
        <v>0.48615783054569345</v>
      </c>
      <c r="M64" s="59">
        <f t="shared" si="3"/>
        <v>1.3933234256077176E-3</v>
      </c>
      <c r="N64" s="59">
        <f t="shared" si="1"/>
        <v>2.1629119252306928E-2</v>
      </c>
    </row>
    <row r="65" spans="1:14" ht="15.75" x14ac:dyDescent="0.25">
      <c r="A65" s="36" t="s">
        <v>232</v>
      </c>
      <c r="B65" s="72">
        <v>101.92957161077405</v>
      </c>
      <c r="C65" s="26">
        <v>101.31642765007612</v>
      </c>
      <c r="D65" s="26">
        <v>101.29802346377879</v>
      </c>
      <c r="E65" s="26"/>
      <c r="F65" s="26">
        <f t="shared" si="0"/>
        <v>-1.8165056471286523E-2</v>
      </c>
      <c r="G65" s="92">
        <f t="shared" si="2"/>
        <v>-0.61959266287007209</v>
      </c>
      <c r="H65" s="26"/>
      <c r="I65" s="26">
        <v>0.66280897608488254</v>
      </c>
      <c r="J65" s="26">
        <v>0.6588219356768773</v>
      </c>
      <c r="K65" s="26">
        <v>0.65870226030021617</v>
      </c>
      <c r="M65" s="26">
        <f t="shared" si="3"/>
        <v>-1.1967537666113248E-4</v>
      </c>
      <c r="N65" s="26">
        <f t="shared" si="1"/>
        <v>-4.1067157846663704E-3</v>
      </c>
    </row>
    <row r="66" spans="1:14" s="57" customFormat="1" ht="15.75" x14ac:dyDescent="0.25">
      <c r="A66" s="55" t="s">
        <v>247</v>
      </c>
      <c r="B66" s="136">
        <v>160.41872060134136</v>
      </c>
      <c r="C66" s="60">
        <v>167.11956842000015</v>
      </c>
      <c r="D66" s="60">
        <v>166.23791143813204</v>
      </c>
      <c r="E66" s="60"/>
      <c r="F66" s="60">
        <f t="shared" si="0"/>
        <v>-0.52756059042251557</v>
      </c>
      <c r="G66" s="94">
        <f>((D66/B66-1)*100)</f>
        <v>3.6275010890106874</v>
      </c>
      <c r="H66" s="60"/>
      <c r="I66" s="60">
        <v>3.6161011505535914</v>
      </c>
      <c r="J66" s="60">
        <v>3.7671492540162368</v>
      </c>
      <c r="K66" s="60">
        <v>3.7472752591696517</v>
      </c>
      <c r="M66" s="60">
        <f t="shared" si="3"/>
        <v>-1.9873994846585141E-2</v>
      </c>
      <c r="N66" s="60">
        <f>K66-I66</f>
        <v>0.13117410861606027</v>
      </c>
    </row>
    <row r="67" spans="1:14" ht="15.75" x14ac:dyDescent="0.25">
      <c r="A67" s="34" t="s">
        <v>1</v>
      </c>
      <c r="B67" s="72">
        <v>173.08709758537495</v>
      </c>
      <c r="C67" s="26">
        <v>171.54906710591533</v>
      </c>
      <c r="D67" s="26">
        <v>171.54906710591533</v>
      </c>
      <c r="E67" s="26"/>
      <c r="F67" s="26">
        <f t="shared" si="0"/>
        <v>0</v>
      </c>
      <c r="G67" s="92">
        <f t="shared" si="2"/>
        <v>-0.88858759602286064</v>
      </c>
      <c r="H67" s="26"/>
      <c r="I67" s="26">
        <v>2.8832099995063376</v>
      </c>
      <c r="J67" s="26">
        <v>2.8575901530834331</v>
      </c>
      <c r="K67" s="26">
        <v>2.8575901530834327</v>
      </c>
      <c r="M67" s="26">
        <f t="shared" si="3"/>
        <v>0</v>
      </c>
      <c r="N67" s="26">
        <f t="shared" si="1"/>
        <v>-2.5619846422904935E-2</v>
      </c>
    </row>
    <row r="68" spans="1:14" s="57" customFormat="1" ht="15.75" x14ac:dyDescent="0.25">
      <c r="A68" s="58" t="s">
        <v>78</v>
      </c>
      <c r="B68" s="135">
        <v>173.08709758537495</v>
      </c>
      <c r="C68" s="59">
        <v>171.54906710591533</v>
      </c>
      <c r="D68" s="59">
        <v>171.54906710591533</v>
      </c>
      <c r="E68" s="59"/>
      <c r="F68" s="59">
        <f t="shared" si="0"/>
        <v>0</v>
      </c>
      <c r="G68" s="93">
        <f t="shared" si="2"/>
        <v>-0.88858759602286064</v>
      </c>
      <c r="H68" s="59"/>
      <c r="I68" s="59">
        <v>2.8832099995063376</v>
      </c>
      <c r="J68" s="59">
        <v>2.8575901530834331</v>
      </c>
      <c r="K68" s="59">
        <v>2.8575901530834327</v>
      </c>
      <c r="M68" s="59">
        <f t="shared" si="3"/>
        <v>0</v>
      </c>
      <c r="N68" s="59">
        <f t="shared" si="1"/>
        <v>-2.5619846422904935E-2</v>
      </c>
    </row>
    <row r="69" spans="1:14" ht="15.75" x14ac:dyDescent="0.25">
      <c r="A69" s="36" t="s">
        <v>15</v>
      </c>
      <c r="B69" s="72">
        <v>173.08709758537495</v>
      </c>
      <c r="C69" s="26">
        <v>171.54906710591533</v>
      </c>
      <c r="D69" s="26">
        <v>171.54906710591533</v>
      </c>
      <c r="E69" s="26"/>
      <c r="F69" s="26">
        <f t="shared" si="0"/>
        <v>0</v>
      </c>
      <c r="G69" s="92">
        <f t="shared" si="2"/>
        <v>-0.88858759602286064</v>
      </c>
      <c r="H69" s="26"/>
      <c r="I69" s="26">
        <v>2.8832099995063376</v>
      </c>
      <c r="J69" s="26">
        <v>2.8575901530834331</v>
      </c>
      <c r="K69" s="26">
        <v>2.8575901530834327</v>
      </c>
      <c r="M69" s="26">
        <f t="shared" si="3"/>
        <v>0</v>
      </c>
      <c r="N69" s="26">
        <f t="shared" si="1"/>
        <v>-2.5619846422904935E-2</v>
      </c>
    </row>
    <row r="70" spans="1:14" s="57" customFormat="1" ht="15.75" x14ac:dyDescent="0.25">
      <c r="A70" s="61" t="s">
        <v>16</v>
      </c>
      <c r="B70" s="135">
        <v>124.55507026410639</v>
      </c>
      <c r="C70" s="59">
        <v>154.57984117308348</v>
      </c>
      <c r="D70" s="59">
        <v>151.2022498063331</v>
      </c>
      <c r="E70" s="59"/>
      <c r="F70" s="59">
        <f t="shared" si="0"/>
        <v>-2.1850141267569789</v>
      </c>
      <c r="G70" s="93">
        <f t="shared" si="2"/>
        <v>21.393893870176516</v>
      </c>
      <c r="H70" s="59"/>
      <c r="I70" s="59">
        <v>0.73289115104725411</v>
      </c>
      <c r="J70" s="59">
        <v>0.90955910093280434</v>
      </c>
      <c r="K70" s="59">
        <v>0.88968510608621854</v>
      </c>
      <c r="M70" s="59">
        <f t="shared" si="3"/>
        <v>-1.9873994846585807E-2</v>
      </c>
      <c r="N70" s="59">
        <f t="shared" si="1"/>
        <v>0.15679395503896443</v>
      </c>
    </row>
    <row r="71" spans="1:14" s="57" customFormat="1" ht="15.75" x14ac:dyDescent="0.25">
      <c r="A71" s="35" t="s">
        <v>16</v>
      </c>
      <c r="B71" s="72">
        <v>124.55507026410639</v>
      </c>
      <c r="C71" s="26">
        <v>154.57984117308348</v>
      </c>
      <c r="D71" s="26">
        <v>151.2022498063331</v>
      </c>
      <c r="E71" s="26"/>
      <c r="F71" s="26">
        <f t="shared" ref="F71:F134" si="4">((D71/C71-1)*100)</f>
        <v>-2.1850141267569789</v>
      </c>
      <c r="G71" s="92">
        <f t="shared" si="2"/>
        <v>21.393893870176516</v>
      </c>
      <c r="H71" s="26"/>
      <c r="I71" s="26">
        <v>0.73289115104725411</v>
      </c>
      <c r="J71" s="26">
        <v>0.90955910093280434</v>
      </c>
      <c r="K71" s="26">
        <v>0.88968510608621854</v>
      </c>
      <c r="L71"/>
      <c r="M71" s="26">
        <f t="shared" si="3"/>
        <v>-1.9873994846585807E-2</v>
      </c>
      <c r="N71" s="26">
        <f t="shared" ref="N71:N134" si="5">K71-I71</f>
        <v>0.15679395503896443</v>
      </c>
    </row>
    <row r="72" spans="1:14" s="4" customFormat="1" ht="15.75" x14ac:dyDescent="0.25">
      <c r="A72" s="64" t="s">
        <v>16</v>
      </c>
      <c r="B72" s="135">
        <v>124.55507026410639</v>
      </c>
      <c r="C72" s="59">
        <v>154.57984117308348</v>
      </c>
      <c r="D72" s="59">
        <v>151.2022498063331</v>
      </c>
      <c r="E72" s="59"/>
      <c r="F72" s="59">
        <f t="shared" si="4"/>
        <v>-2.1850141267569789</v>
      </c>
      <c r="G72" s="93">
        <f t="shared" ref="G72:G135" si="6">((D72/B72-1)*100)</f>
        <v>21.393893870176516</v>
      </c>
      <c r="H72" s="59"/>
      <c r="I72" s="59">
        <v>0.73289115104725411</v>
      </c>
      <c r="J72" s="59">
        <v>0.90955910093280434</v>
      </c>
      <c r="K72" s="59">
        <v>0.88968510608621854</v>
      </c>
      <c r="L72" s="57"/>
      <c r="M72" s="59">
        <f t="shared" ref="M72:M135" si="7">K72-J72</f>
        <v>-1.9873994846585807E-2</v>
      </c>
      <c r="N72" s="59">
        <f t="shared" si="5"/>
        <v>0.15679395503896443</v>
      </c>
    </row>
    <row r="73" spans="1:14" s="57" customFormat="1" ht="15.75" x14ac:dyDescent="0.25">
      <c r="A73" s="33" t="s">
        <v>128</v>
      </c>
      <c r="B73" s="137">
        <v>99.944923507635622</v>
      </c>
      <c r="C73" s="37">
        <v>97.828742743191256</v>
      </c>
      <c r="D73" s="37">
        <v>97.336705425184832</v>
      </c>
      <c r="E73" s="37"/>
      <c r="F73" s="37">
        <f t="shared" si="4"/>
        <v>-0.50295782630884744</v>
      </c>
      <c r="G73" s="95">
        <f t="shared" si="6"/>
        <v>-2.6096553891019059</v>
      </c>
      <c r="H73" s="37"/>
      <c r="I73" s="37">
        <v>3.8881704759421365</v>
      </c>
      <c r="J73" s="37">
        <v>3.8058444179363931</v>
      </c>
      <c r="K73" s="37">
        <v>3.7867026255792426</v>
      </c>
      <c r="L73"/>
      <c r="M73" s="37">
        <f t="shared" si="7"/>
        <v>-1.9141792357150411E-2</v>
      </c>
      <c r="N73" s="37">
        <f t="shared" si="5"/>
        <v>-0.10146785036289385</v>
      </c>
    </row>
    <row r="74" spans="1:14" s="4" customFormat="1" ht="15.75" x14ac:dyDescent="0.25">
      <c r="A74" s="61" t="s">
        <v>79</v>
      </c>
      <c r="B74" s="135">
        <v>99.613444102056121</v>
      </c>
      <c r="C74" s="59">
        <v>96.064060183010653</v>
      </c>
      <c r="D74" s="59">
        <v>95.432233445748039</v>
      </c>
      <c r="E74" s="59"/>
      <c r="F74" s="59">
        <f t="shared" si="4"/>
        <v>-0.65771396301481655</v>
      </c>
      <c r="G74" s="93">
        <f t="shared" si="6"/>
        <v>-4.1974360930883359</v>
      </c>
      <c r="H74" s="59"/>
      <c r="I74" s="59">
        <v>2.98245593577944</v>
      </c>
      <c r="J74" s="59">
        <v>2.8761863329849446</v>
      </c>
      <c r="K74" s="59">
        <v>2.8572692538705788</v>
      </c>
      <c r="L74" s="57"/>
      <c r="M74" s="59">
        <f t="shared" si="7"/>
        <v>-1.8917079114365798E-2</v>
      </c>
      <c r="N74" s="59">
        <f t="shared" si="5"/>
        <v>-0.12518668190886117</v>
      </c>
    </row>
    <row r="75" spans="1:14" s="57" customFormat="1" ht="15.75" x14ac:dyDescent="0.25">
      <c r="A75" s="35" t="s">
        <v>80</v>
      </c>
      <c r="B75" s="72">
        <v>95.047265055529749</v>
      </c>
      <c r="C75" s="26">
        <v>96.252767688123726</v>
      </c>
      <c r="D75" s="26">
        <v>96.041718959393393</v>
      </c>
      <c r="E75" s="26"/>
      <c r="F75" s="26">
        <f t="shared" si="4"/>
        <v>-0.21926510146094147</v>
      </c>
      <c r="G75" s="92">
        <f t="shared" si="6"/>
        <v>1.0462730340348614</v>
      </c>
      <c r="H75" s="26"/>
      <c r="I75" s="26">
        <v>0.49262476498727542</v>
      </c>
      <c r="J75" s="26">
        <v>0.49887281905517733</v>
      </c>
      <c r="K75" s="26">
        <v>0.49777896506231489</v>
      </c>
      <c r="L75"/>
      <c r="M75" s="26">
        <f t="shared" si="7"/>
        <v>-1.0938539928624369E-3</v>
      </c>
      <c r="N75" s="26">
        <f t="shared" si="5"/>
        <v>5.1542000750394723E-3</v>
      </c>
    </row>
    <row r="76" spans="1:14" s="4" customFormat="1" ht="15.75" x14ac:dyDescent="0.25">
      <c r="A76" s="64" t="s">
        <v>81</v>
      </c>
      <c r="B76" s="135">
        <v>95.047265055529749</v>
      </c>
      <c r="C76" s="59">
        <v>96.252767688123726</v>
      </c>
      <c r="D76" s="59">
        <v>96.041718959393393</v>
      </c>
      <c r="E76" s="59"/>
      <c r="F76" s="59">
        <f t="shared" si="4"/>
        <v>-0.21926510146094147</v>
      </c>
      <c r="G76" s="93">
        <f t="shared" si="6"/>
        <v>1.0462730340348614</v>
      </c>
      <c r="H76" s="59"/>
      <c r="I76" s="59">
        <v>0.49262476498727542</v>
      </c>
      <c r="J76" s="59">
        <v>0.49887281905517733</v>
      </c>
      <c r="K76" s="59">
        <v>0.49777896506231489</v>
      </c>
      <c r="L76" s="57"/>
      <c r="M76" s="59">
        <f t="shared" si="7"/>
        <v>-1.0938539928624369E-3</v>
      </c>
      <c r="N76" s="59">
        <f t="shared" si="5"/>
        <v>5.1542000750394723E-3</v>
      </c>
    </row>
    <row r="77" spans="1:14" s="57" customFormat="1" ht="15.75" x14ac:dyDescent="0.25">
      <c r="A77" s="35" t="s">
        <v>82</v>
      </c>
      <c r="B77" s="72">
        <v>102.84616726077128</v>
      </c>
      <c r="C77" s="26">
        <v>98.736106097795798</v>
      </c>
      <c r="D77" s="26">
        <v>97.910404645892683</v>
      </c>
      <c r="E77" s="26"/>
      <c r="F77" s="26">
        <f t="shared" si="4"/>
        <v>-0.83627103046303164</v>
      </c>
      <c r="G77" s="92">
        <f t="shared" si="6"/>
        <v>-4.7991702037507578</v>
      </c>
      <c r="H77" s="26"/>
      <c r="I77" s="26">
        <v>2.219991726728249</v>
      </c>
      <c r="J77" s="26">
        <v>2.1312737703748765</v>
      </c>
      <c r="K77" s="26">
        <v>2.1134505452533743</v>
      </c>
      <c r="L77"/>
      <c r="M77" s="26">
        <f t="shared" si="7"/>
        <v>-1.7823225121502251E-2</v>
      </c>
      <c r="N77" s="26">
        <f t="shared" si="5"/>
        <v>-0.10654118147487468</v>
      </c>
    </row>
    <row r="78" spans="1:14" s="4" customFormat="1" ht="15.75" x14ac:dyDescent="0.25">
      <c r="A78" s="64" t="s">
        <v>231</v>
      </c>
      <c r="B78" s="135">
        <v>99.068182030960998</v>
      </c>
      <c r="C78" s="59">
        <v>92.557359022851315</v>
      </c>
      <c r="D78" s="59">
        <v>90.848416477986916</v>
      </c>
      <c r="E78" s="59"/>
      <c r="F78" s="59">
        <f t="shared" si="4"/>
        <v>-1.8463605302766695</v>
      </c>
      <c r="G78" s="93">
        <f t="shared" si="6"/>
        <v>-8.2970792281271688</v>
      </c>
      <c r="H78" s="59"/>
      <c r="I78" s="59">
        <v>0.97604818013039107</v>
      </c>
      <c r="J78" s="59">
        <v>0.91190168205262812</v>
      </c>
      <c r="K78" s="59">
        <v>0.89506468932027938</v>
      </c>
      <c r="L78" s="57"/>
      <c r="M78" s="59">
        <f t="shared" si="7"/>
        <v>-1.6836992732348732E-2</v>
      </c>
      <c r="N78" s="59">
        <f t="shared" si="5"/>
        <v>-8.0983490810111691E-2</v>
      </c>
    </row>
    <row r="79" spans="1:14" s="57" customFormat="1" ht="15.75" x14ac:dyDescent="0.25">
      <c r="A79" s="36" t="s">
        <v>230</v>
      </c>
      <c r="B79" s="72">
        <v>107.25694001785362</v>
      </c>
      <c r="C79" s="26">
        <v>103.96442168252145</v>
      </c>
      <c r="D79" s="26">
        <v>103.81596439610098</v>
      </c>
      <c r="E79" s="26"/>
      <c r="F79" s="26">
        <f t="shared" si="4"/>
        <v>-0.14279624126973811</v>
      </c>
      <c r="G79" s="92">
        <f t="shared" si="6"/>
        <v>-3.2081612818525951</v>
      </c>
      <c r="H79" s="26"/>
      <c r="I79" s="26">
        <v>0.71252998594877326</v>
      </c>
      <c r="J79" s="26">
        <v>0.69065710720712892</v>
      </c>
      <c r="K79" s="26">
        <v>0.68967087481797473</v>
      </c>
      <c r="L79"/>
      <c r="M79" s="26">
        <f t="shared" si="7"/>
        <v>-9.8623238915418465E-4</v>
      </c>
      <c r="N79" s="26">
        <f t="shared" si="5"/>
        <v>-2.2859111130798526E-2</v>
      </c>
    </row>
    <row r="80" spans="1:14" s="4" customFormat="1" ht="15.75" x14ac:dyDescent="0.25">
      <c r="A80" s="64" t="s">
        <v>229</v>
      </c>
      <c r="B80" s="135">
        <v>104.40216417369228</v>
      </c>
      <c r="C80" s="59">
        <v>103.87199790695897</v>
      </c>
      <c r="D80" s="59">
        <v>103.87199790695897</v>
      </c>
      <c r="E80" s="59"/>
      <c r="F80" s="59">
        <f t="shared" si="4"/>
        <v>0</v>
      </c>
      <c r="G80" s="93">
        <f t="shared" si="6"/>
        <v>-0.50781156782467862</v>
      </c>
      <c r="H80" s="59"/>
      <c r="I80" s="59">
        <v>0.53141356064908485</v>
      </c>
      <c r="J80" s="59">
        <v>0.52871498111511961</v>
      </c>
      <c r="K80" s="59">
        <v>0.52871498111511961</v>
      </c>
      <c r="L80" s="57"/>
      <c r="M80" s="59">
        <f t="shared" si="7"/>
        <v>0</v>
      </c>
      <c r="N80" s="59">
        <f t="shared" si="5"/>
        <v>-2.6985795339652396E-3</v>
      </c>
    </row>
    <row r="81" spans="1:14" s="57" customFormat="1" ht="15.75" x14ac:dyDescent="0.25">
      <c r="A81" s="35" t="s">
        <v>158</v>
      </c>
      <c r="B81" s="72">
        <v>85.074708911125342</v>
      </c>
      <c r="C81" s="26">
        <v>77.571163237878068</v>
      </c>
      <c r="D81" s="26">
        <v>77.571163237878068</v>
      </c>
      <c r="E81" s="26"/>
      <c r="F81" s="26">
        <f t="shared" si="4"/>
        <v>0</v>
      </c>
      <c r="G81" s="92">
        <f t="shared" si="6"/>
        <v>-8.8199486889646295</v>
      </c>
      <c r="H81" s="26"/>
      <c r="I81" s="26">
        <v>0.26983944406391508</v>
      </c>
      <c r="J81" s="26">
        <v>0.24603974355489039</v>
      </c>
      <c r="K81" s="26">
        <v>0.24603974355489036</v>
      </c>
      <c r="L81"/>
      <c r="M81" s="26">
        <f t="shared" si="7"/>
        <v>0</v>
      </c>
      <c r="N81" s="26">
        <f t="shared" si="5"/>
        <v>-2.3799700509024718E-2</v>
      </c>
    </row>
    <row r="82" spans="1:14" s="4" customFormat="1" ht="15.75" x14ac:dyDescent="0.25">
      <c r="A82" s="64" t="s">
        <v>228</v>
      </c>
      <c r="B82" s="135">
        <v>85.074708911125342</v>
      </c>
      <c r="C82" s="59">
        <v>77.571163237878068</v>
      </c>
      <c r="D82" s="59">
        <v>77.571163237878068</v>
      </c>
      <c r="E82" s="59"/>
      <c r="F82" s="59">
        <f t="shared" si="4"/>
        <v>0</v>
      </c>
      <c r="G82" s="93">
        <f t="shared" si="6"/>
        <v>-8.8199486889646295</v>
      </c>
      <c r="H82" s="59"/>
      <c r="I82" s="59">
        <v>0.26983944406391508</v>
      </c>
      <c r="J82" s="59">
        <v>0.24603974355489039</v>
      </c>
      <c r="K82" s="59">
        <v>0.24603974355489036</v>
      </c>
      <c r="L82" s="57"/>
      <c r="M82" s="59">
        <f t="shared" si="7"/>
        <v>0</v>
      </c>
      <c r="N82" s="59">
        <f t="shared" si="5"/>
        <v>-2.3799700509024718E-2</v>
      </c>
    </row>
    <row r="83" spans="1:14" s="57" customFormat="1" ht="15.75" x14ac:dyDescent="0.25">
      <c r="A83" s="34" t="s">
        <v>83</v>
      </c>
      <c r="B83" s="72">
        <v>101.05222831680939</v>
      </c>
      <c r="C83" s="26">
        <v>103.72365341535323</v>
      </c>
      <c r="D83" s="26">
        <v>103.69858174772646</v>
      </c>
      <c r="E83" s="26"/>
      <c r="F83" s="26">
        <f t="shared" si="4"/>
        <v>-2.4171600981282015E-2</v>
      </c>
      <c r="G83" s="92">
        <f t="shared" si="6"/>
        <v>2.6187976999581641</v>
      </c>
      <c r="H83" s="26"/>
      <c r="I83" s="26">
        <v>0.90571454016269648</v>
      </c>
      <c r="J83" s="26">
        <v>0.92965808495144864</v>
      </c>
      <c r="K83" s="26">
        <v>0.9294333717086638</v>
      </c>
      <c r="L83"/>
      <c r="M83" s="26">
        <f t="shared" si="7"/>
        <v>-2.2471324278483529E-4</v>
      </c>
      <c r="N83" s="26">
        <f t="shared" si="5"/>
        <v>2.3718831545967323E-2</v>
      </c>
    </row>
    <row r="84" spans="1:14" s="4" customFormat="1" ht="15.75" x14ac:dyDescent="0.25">
      <c r="A84" s="58" t="s">
        <v>159</v>
      </c>
      <c r="B84" s="135">
        <v>101.05222831680939</v>
      </c>
      <c r="C84" s="59">
        <v>103.72365341535323</v>
      </c>
      <c r="D84" s="59">
        <v>103.69858174772646</v>
      </c>
      <c r="E84" s="59"/>
      <c r="F84" s="59">
        <f t="shared" si="4"/>
        <v>-2.4171600981282015E-2</v>
      </c>
      <c r="G84" s="93">
        <f t="shared" si="6"/>
        <v>2.6187976999581641</v>
      </c>
      <c r="H84" s="59"/>
      <c r="I84" s="59">
        <v>0.90571454016269648</v>
      </c>
      <c r="J84" s="59">
        <v>0.92965808495144864</v>
      </c>
      <c r="K84" s="59">
        <v>0.9294333717086638</v>
      </c>
      <c r="L84" s="57"/>
      <c r="M84" s="59">
        <f t="shared" si="7"/>
        <v>-2.2471324278483529E-4</v>
      </c>
      <c r="N84" s="59">
        <f t="shared" si="5"/>
        <v>2.3718831545967323E-2</v>
      </c>
    </row>
    <row r="85" spans="1:14" s="57" customFormat="1" ht="15.75" x14ac:dyDescent="0.25">
      <c r="A85" s="36" t="s">
        <v>159</v>
      </c>
      <c r="B85" s="72">
        <v>101.05222831680939</v>
      </c>
      <c r="C85" s="26">
        <v>103.72365341535323</v>
      </c>
      <c r="D85" s="26">
        <v>103.69858174772646</v>
      </c>
      <c r="E85" s="26"/>
      <c r="F85" s="26">
        <f t="shared" si="4"/>
        <v>-2.4171600981282015E-2</v>
      </c>
      <c r="G85" s="92">
        <f t="shared" si="6"/>
        <v>2.6187976999581641</v>
      </c>
      <c r="H85" s="26"/>
      <c r="I85" s="26">
        <v>0.90571454016269648</v>
      </c>
      <c r="J85" s="26">
        <v>0.92965808495144864</v>
      </c>
      <c r="K85" s="26">
        <v>0.9294333717086638</v>
      </c>
      <c r="L85"/>
      <c r="M85" s="26">
        <f t="shared" si="7"/>
        <v>-2.2471324278483529E-4</v>
      </c>
      <c r="N85" s="26">
        <f t="shared" si="5"/>
        <v>2.3718831545967323E-2</v>
      </c>
    </row>
    <row r="86" spans="1:14" s="4" customFormat="1" ht="15.75" x14ac:dyDescent="0.25">
      <c r="A86" s="55" t="s">
        <v>129</v>
      </c>
      <c r="B86" s="136">
        <v>110.05345913432531</v>
      </c>
      <c r="C86" s="60">
        <v>109.99455121200759</v>
      </c>
      <c r="D86" s="60">
        <v>110.28833668404366</v>
      </c>
      <c r="E86" s="60"/>
      <c r="F86" s="60">
        <f t="shared" si="4"/>
        <v>0.26709093204972945</v>
      </c>
      <c r="G86" s="94">
        <f t="shared" si="6"/>
        <v>0.21342132411454884</v>
      </c>
      <c r="H86" s="60"/>
      <c r="I86" s="60">
        <v>25.63196687345496</v>
      </c>
      <c r="J86" s="60">
        <v>25.618246942020647</v>
      </c>
      <c r="K86" s="60">
        <v>25.686670956552891</v>
      </c>
      <c r="L86" s="57"/>
      <c r="M86" s="60">
        <f t="shared" si="7"/>
        <v>6.8424014532244115E-2</v>
      </c>
      <c r="N86" s="60">
        <f t="shared" si="5"/>
        <v>5.4704083097931289E-2</v>
      </c>
    </row>
    <row r="87" spans="1:14" s="57" customFormat="1" ht="15.75" x14ac:dyDescent="0.25">
      <c r="A87" s="34" t="s">
        <v>149</v>
      </c>
      <c r="B87" s="72">
        <v>126.68556721344532</v>
      </c>
      <c r="C87" s="26">
        <v>131.77705787611521</v>
      </c>
      <c r="D87" s="26">
        <v>132.38349145873408</v>
      </c>
      <c r="E87" s="26"/>
      <c r="F87" s="26">
        <f t="shared" si="4"/>
        <v>0.46019663239786901</v>
      </c>
      <c r="G87" s="92">
        <f t="shared" si="6"/>
        <v>4.4976901241549072</v>
      </c>
      <c r="H87" s="26"/>
      <c r="I87" s="26">
        <v>14.797378976415152</v>
      </c>
      <c r="J87" s="26">
        <v>15.392085370739199</v>
      </c>
      <c r="K87" s="26">
        <v>15.462919229271145</v>
      </c>
      <c r="L87"/>
      <c r="M87" s="26">
        <f t="shared" si="7"/>
        <v>7.0833858531946348E-2</v>
      </c>
      <c r="N87" s="26">
        <f t="shared" si="5"/>
        <v>0.66554025285599394</v>
      </c>
    </row>
    <row r="88" spans="1:14" s="4" customFormat="1" ht="15.75" x14ac:dyDescent="0.25">
      <c r="A88" s="58" t="s">
        <v>160</v>
      </c>
      <c r="B88" s="135">
        <v>126.68556721344532</v>
      </c>
      <c r="C88" s="59">
        <v>131.77705787611521</v>
      </c>
      <c r="D88" s="59">
        <v>132.38349145873408</v>
      </c>
      <c r="E88" s="59"/>
      <c r="F88" s="59">
        <f t="shared" si="4"/>
        <v>0.46019663239786901</v>
      </c>
      <c r="G88" s="93">
        <f t="shared" si="6"/>
        <v>4.4976901241549072</v>
      </c>
      <c r="H88" s="59"/>
      <c r="I88" s="59">
        <v>14.797378976415152</v>
      </c>
      <c r="J88" s="59">
        <v>15.392085370739199</v>
      </c>
      <c r="K88" s="59">
        <v>15.462919229271145</v>
      </c>
      <c r="L88" s="57"/>
      <c r="M88" s="59">
        <f t="shared" si="7"/>
        <v>7.0833858531946348E-2</v>
      </c>
      <c r="N88" s="59">
        <f t="shared" si="5"/>
        <v>0.66554025285599394</v>
      </c>
    </row>
    <row r="89" spans="1:14" s="57" customFormat="1" ht="15.75" x14ac:dyDescent="0.25">
      <c r="A89" s="36" t="s">
        <v>160</v>
      </c>
      <c r="B89" s="72">
        <v>126.68556721344532</v>
      </c>
      <c r="C89" s="26">
        <v>131.77705787611521</v>
      </c>
      <c r="D89" s="26">
        <v>132.38349145873408</v>
      </c>
      <c r="E89" s="26"/>
      <c r="F89" s="26">
        <f t="shared" si="4"/>
        <v>0.46019663239786901</v>
      </c>
      <c r="G89" s="92">
        <f t="shared" si="6"/>
        <v>4.4976901241549072</v>
      </c>
      <c r="H89" s="26"/>
      <c r="I89" s="26">
        <v>14.797378976415152</v>
      </c>
      <c r="J89" s="26">
        <v>15.392085370739199</v>
      </c>
      <c r="K89" s="26">
        <v>15.462919229271145</v>
      </c>
      <c r="L89"/>
      <c r="M89" s="26">
        <f t="shared" si="7"/>
        <v>7.0833858531946348E-2</v>
      </c>
      <c r="N89" s="26">
        <f t="shared" si="5"/>
        <v>0.66554025285599394</v>
      </c>
    </row>
    <row r="90" spans="1:14" s="4" customFormat="1" ht="15.75" x14ac:dyDescent="0.25">
      <c r="A90" s="61" t="s">
        <v>148</v>
      </c>
      <c r="B90" s="135">
        <v>107.66674532098816</v>
      </c>
      <c r="C90" s="59">
        <v>108.02516031387195</v>
      </c>
      <c r="D90" s="59">
        <v>107.94768093819374</v>
      </c>
      <c r="E90" s="59"/>
      <c r="F90" s="59">
        <f t="shared" si="4"/>
        <v>-7.1723453548311333E-2</v>
      </c>
      <c r="G90" s="93">
        <f t="shared" si="6"/>
        <v>0.26093072319408606</v>
      </c>
      <c r="H90" s="59"/>
      <c r="I90" s="59">
        <v>3.3487629179809533</v>
      </c>
      <c r="J90" s="59">
        <v>3.359910713280601</v>
      </c>
      <c r="K90" s="59">
        <v>3.3575008692808961</v>
      </c>
      <c r="L90" s="57"/>
      <c r="M90" s="59">
        <f t="shared" si="7"/>
        <v>-2.409843999704897E-3</v>
      </c>
      <c r="N90" s="59">
        <f t="shared" si="5"/>
        <v>8.7379512999428144E-3</v>
      </c>
    </row>
    <row r="91" spans="1:14" s="57" customFormat="1" ht="15.75" x14ac:dyDescent="0.25">
      <c r="A91" s="35" t="s">
        <v>161</v>
      </c>
      <c r="B91" s="72">
        <v>104.19530242730946</v>
      </c>
      <c r="C91" s="26">
        <v>104.17032822680628</v>
      </c>
      <c r="D91" s="26">
        <v>104.0737760419629</v>
      </c>
      <c r="E91" s="26"/>
      <c r="F91" s="26">
        <f t="shared" si="4"/>
        <v>-9.2686839416644684E-2</v>
      </c>
      <c r="G91" s="92">
        <f t="shared" si="6"/>
        <v>-0.11663326706243815</v>
      </c>
      <c r="H91" s="26"/>
      <c r="I91" s="26">
        <v>2.6006084146025903</v>
      </c>
      <c r="J91" s="26">
        <v>2.5999850840448433</v>
      </c>
      <c r="K91" s="26">
        <v>2.5975752400451375</v>
      </c>
      <c r="L91"/>
      <c r="M91" s="26">
        <f t="shared" si="7"/>
        <v>-2.4098439997057852E-3</v>
      </c>
      <c r="N91" s="26">
        <f t="shared" si="5"/>
        <v>-3.033174557452778E-3</v>
      </c>
    </row>
    <row r="92" spans="1:14" s="4" customFormat="1" ht="15.75" x14ac:dyDescent="0.25">
      <c r="A92" s="64" t="s">
        <v>227</v>
      </c>
      <c r="B92" s="135">
        <v>104.19530242730946</v>
      </c>
      <c r="C92" s="59">
        <v>104.17032822680628</v>
      </c>
      <c r="D92" s="59">
        <v>104.0737760419629</v>
      </c>
      <c r="E92" s="59"/>
      <c r="F92" s="59">
        <f t="shared" si="4"/>
        <v>-9.2686839416644684E-2</v>
      </c>
      <c r="G92" s="93">
        <f t="shared" si="6"/>
        <v>-0.11663326706243815</v>
      </c>
      <c r="H92" s="59"/>
      <c r="I92" s="59">
        <v>2.6006084146025903</v>
      </c>
      <c r="J92" s="59">
        <v>2.5999850840448433</v>
      </c>
      <c r="K92" s="59">
        <v>2.5975752400451375</v>
      </c>
      <c r="L92" s="57"/>
      <c r="M92" s="59">
        <f t="shared" si="7"/>
        <v>-2.4098439997057852E-3</v>
      </c>
      <c r="N92" s="59">
        <f t="shared" si="5"/>
        <v>-3.033174557452778E-3</v>
      </c>
    </row>
    <row r="93" spans="1:14" s="57" customFormat="1" ht="15.75" x14ac:dyDescent="0.25">
      <c r="A93" s="35" t="s">
        <v>162</v>
      </c>
      <c r="B93" s="72">
        <v>121.76877013422421</v>
      </c>
      <c r="C93" s="26">
        <v>123.68462509770792</v>
      </c>
      <c r="D93" s="26">
        <v>123.68462509770792</v>
      </c>
      <c r="E93" s="26"/>
      <c r="F93" s="26">
        <f t="shared" si="4"/>
        <v>0</v>
      </c>
      <c r="G93" s="92">
        <f t="shared" si="6"/>
        <v>1.5733549426276472</v>
      </c>
      <c r="H93" s="26"/>
      <c r="I93" s="26">
        <v>0.74815450337836342</v>
      </c>
      <c r="J93" s="26">
        <v>0.75992562923575813</v>
      </c>
      <c r="K93" s="26">
        <v>0.75992562923575802</v>
      </c>
      <c r="L93"/>
      <c r="M93" s="26">
        <f t="shared" si="7"/>
        <v>0</v>
      </c>
      <c r="N93" s="26">
        <f t="shared" si="5"/>
        <v>1.1771125857394593E-2</v>
      </c>
    </row>
    <row r="94" spans="1:14" s="4" customFormat="1" ht="15.75" x14ac:dyDescent="0.25">
      <c r="A94" s="64" t="s">
        <v>226</v>
      </c>
      <c r="B94" s="135">
        <v>121.76877013422421</v>
      </c>
      <c r="C94" s="59">
        <v>123.68462509770792</v>
      </c>
      <c r="D94" s="59">
        <v>123.68462509770792</v>
      </c>
      <c r="E94" s="59"/>
      <c r="F94" s="59">
        <f t="shared" si="4"/>
        <v>0</v>
      </c>
      <c r="G94" s="93">
        <f t="shared" si="6"/>
        <v>1.5733549426276472</v>
      </c>
      <c r="H94" s="59"/>
      <c r="I94" s="59">
        <v>0.74815450337836342</v>
      </c>
      <c r="J94" s="59">
        <v>0.75992562923575813</v>
      </c>
      <c r="K94" s="59">
        <v>0.75992562923575802</v>
      </c>
      <c r="L94" s="57"/>
      <c r="M94" s="59">
        <f t="shared" si="7"/>
        <v>0</v>
      </c>
      <c r="N94" s="59">
        <f t="shared" si="5"/>
        <v>1.1771125857394593E-2</v>
      </c>
    </row>
    <row r="95" spans="1:14" s="57" customFormat="1" ht="15.75" x14ac:dyDescent="0.25">
      <c r="A95" s="34" t="s">
        <v>147</v>
      </c>
      <c r="B95" s="72">
        <v>102.12659867612302</v>
      </c>
      <c r="C95" s="26">
        <v>102.12659867612302</v>
      </c>
      <c r="D95" s="26">
        <v>102.12659867612302</v>
      </c>
      <c r="E95" s="26"/>
      <c r="F95" s="26">
        <f t="shared" si="4"/>
        <v>0</v>
      </c>
      <c r="G95" s="92">
        <f t="shared" si="6"/>
        <v>0</v>
      </c>
      <c r="H95" s="26"/>
      <c r="I95" s="26">
        <v>1.6149744798120509</v>
      </c>
      <c r="J95" s="26">
        <v>1.6149744798120509</v>
      </c>
      <c r="K95" s="26">
        <v>1.6149744798120507</v>
      </c>
      <c r="L95"/>
      <c r="M95" s="26">
        <f t="shared" si="7"/>
        <v>0</v>
      </c>
      <c r="N95" s="26">
        <f t="shared" si="5"/>
        <v>0</v>
      </c>
    </row>
    <row r="96" spans="1:14" s="4" customFormat="1" ht="15.75" x14ac:dyDescent="0.25">
      <c r="A96" s="58" t="s">
        <v>84</v>
      </c>
      <c r="B96" s="135">
        <v>100</v>
      </c>
      <c r="C96" s="59">
        <v>100</v>
      </c>
      <c r="D96" s="59">
        <v>100</v>
      </c>
      <c r="E96" s="59"/>
      <c r="F96" s="59">
        <f t="shared" si="4"/>
        <v>0</v>
      </c>
      <c r="G96" s="93">
        <f t="shared" si="6"/>
        <v>0</v>
      </c>
      <c r="H96" s="59"/>
      <c r="I96" s="59">
        <v>1.3959538897111059</v>
      </c>
      <c r="J96" s="59">
        <v>1.3959538897111057</v>
      </c>
      <c r="K96" s="59">
        <v>1.3959538897111057</v>
      </c>
      <c r="L96" s="57"/>
      <c r="M96" s="59">
        <f t="shared" si="7"/>
        <v>0</v>
      </c>
      <c r="N96" s="59">
        <f t="shared" si="5"/>
        <v>0</v>
      </c>
    </row>
    <row r="97" spans="1:14" s="57" customFormat="1" ht="15.75" x14ac:dyDescent="0.25">
      <c r="A97" s="36" t="s">
        <v>85</v>
      </c>
      <c r="B97" s="72">
        <v>100</v>
      </c>
      <c r="C97" s="26">
        <v>100</v>
      </c>
      <c r="D97" s="26">
        <v>100</v>
      </c>
      <c r="E97" s="26"/>
      <c r="F97" s="26">
        <f t="shared" si="4"/>
        <v>0</v>
      </c>
      <c r="G97" s="92">
        <f t="shared" si="6"/>
        <v>0</v>
      </c>
      <c r="H97" s="26"/>
      <c r="I97" s="26">
        <v>1.3959538897111059</v>
      </c>
      <c r="J97" s="26">
        <v>1.3959538897111057</v>
      </c>
      <c r="K97" s="26">
        <v>1.3959538897111057</v>
      </c>
      <c r="L97"/>
      <c r="M97" s="26">
        <f t="shared" si="7"/>
        <v>0</v>
      </c>
      <c r="N97" s="26">
        <f t="shared" si="5"/>
        <v>0</v>
      </c>
    </row>
    <row r="98" spans="1:14" s="4" customFormat="1" ht="15.75" x14ac:dyDescent="0.25">
      <c r="A98" s="58" t="s">
        <v>86</v>
      </c>
      <c r="B98" s="135">
        <v>118.13936217755054</v>
      </c>
      <c r="C98" s="59">
        <v>118.13936217755054</v>
      </c>
      <c r="D98" s="59">
        <v>118.13936217755054</v>
      </c>
      <c r="E98" s="59"/>
      <c r="F98" s="59">
        <f t="shared" si="4"/>
        <v>0</v>
      </c>
      <c r="G98" s="93">
        <f t="shared" si="6"/>
        <v>0</v>
      </c>
      <c r="H98" s="59"/>
      <c r="I98" s="59">
        <v>0.21902059010094488</v>
      </c>
      <c r="J98" s="59">
        <v>0.21902059010094485</v>
      </c>
      <c r="K98" s="59">
        <v>0.21902059010094488</v>
      </c>
      <c r="L98" s="57"/>
      <c r="M98" s="59">
        <f t="shared" si="7"/>
        <v>0</v>
      </c>
      <c r="N98" s="59">
        <f t="shared" si="5"/>
        <v>0</v>
      </c>
    </row>
    <row r="99" spans="1:14" s="57" customFormat="1" ht="15.75" x14ac:dyDescent="0.25">
      <c r="A99" s="36" t="s">
        <v>87</v>
      </c>
      <c r="B99" s="72">
        <v>118.13936217755054</v>
      </c>
      <c r="C99" s="26">
        <v>118.13936217755054</v>
      </c>
      <c r="D99" s="26">
        <v>118.13936217755054</v>
      </c>
      <c r="E99" s="26"/>
      <c r="F99" s="26">
        <f t="shared" si="4"/>
        <v>0</v>
      </c>
      <c r="G99" s="92">
        <f t="shared" si="6"/>
        <v>0</v>
      </c>
      <c r="H99" s="26"/>
      <c r="I99" s="26">
        <v>0.21902059010094488</v>
      </c>
      <c r="J99" s="26">
        <v>0.21902059010094485</v>
      </c>
      <c r="K99" s="26">
        <v>0.21902059010094488</v>
      </c>
      <c r="L99"/>
      <c r="M99" s="26">
        <f t="shared" si="7"/>
        <v>0</v>
      </c>
      <c r="N99" s="26">
        <f t="shared" si="5"/>
        <v>0</v>
      </c>
    </row>
    <row r="100" spans="1:14" s="4" customFormat="1" ht="15.75" x14ac:dyDescent="0.25">
      <c r="A100" s="61" t="s">
        <v>146</v>
      </c>
      <c r="B100" s="135">
        <v>84.8582401718146</v>
      </c>
      <c r="C100" s="59">
        <v>75.902813768821247</v>
      </c>
      <c r="D100" s="59">
        <v>75.902813768821247</v>
      </c>
      <c r="E100" s="59"/>
      <c r="F100" s="59">
        <f t="shared" si="4"/>
        <v>0</v>
      </c>
      <c r="G100" s="93">
        <f t="shared" si="6"/>
        <v>-10.553396328819776</v>
      </c>
      <c r="H100" s="59"/>
      <c r="I100" s="59">
        <v>5.8708504992468074</v>
      </c>
      <c r="J100" s="59">
        <v>5.2512763781887974</v>
      </c>
      <c r="K100" s="59">
        <v>5.2512763781887974</v>
      </c>
      <c r="L100" s="57"/>
      <c r="M100" s="59">
        <f t="shared" si="7"/>
        <v>0</v>
      </c>
      <c r="N100" s="59">
        <f t="shared" si="5"/>
        <v>-0.61957412105800991</v>
      </c>
    </row>
    <row r="101" spans="1:14" s="57" customFormat="1" ht="15.75" x14ac:dyDescent="0.25">
      <c r="A101" s="35" t="s">
        <v>17</v>
      </c>
      <c r="B101" s="72">
        <v>72.243300843219174</v>
      </c>
      <c r="C101" s="26">
        <v>58.452764165300515</v>
      </c>
      <c r="D101" s="26">
        <v>58.452764165300515</v>
      </c>
      <c r="E101" s="26"/>
      <c r="F101" s="26">
        <f t="shared" si="4"/>
        <v>0</v>
      </c>
      <c r="G101" s="92">
        <f t="shared" si="6"/>
        <v>-19.08901796700372</v>
      </c>
      <c r="H101" s="26"/>
      <c r="I101" s="26">
        <v>3.2476420572415421</v>
      </c>
      <c r="J101" s="26">
        <v>2.6276990814307348</v>
      </c>
      <c r="K101" s="26">
        <v>2.6276990814307344</v>
      </c>
      <c r="L101"/>
      <c r="M101" s="26">
        <f t="shared" si="7"/>
        <v>0</v>
      </c>
      <c r="N101" s="26">
        <f t="shared" si="5"/>
        <v>-0.61994297581080771</v>
      </c>
    </row>
    <row r="102" spans="1:14" s="4" customFormat="1" ht="15.75" x14ac:dyDescent="0.25">
      <c r="A102" s="64" t="s">
        <v>17</v>
      </c>
      <c r="B102" s="135">
        <v>72.243300843219174</v>
      </c>
      <c r="C102" s="59">
        <v>58.452764165300515</v>
      </c>
      <c r="D102" s="59">
        <v>58.452764165300515</v>
      </c>
      <c r="E102" s="59"/>
      <c r="F102" s="59">
        <f t="shared" si="4"/>
        <v>0</v>
      </c>
      <c r="G102" s="93">
        <f t="shared" si="6"/>
        <v>-19.08901796700372</v>
      </c>
      <c r="H102" s="59"/>
      <c r="I102" s="59">
        <v>3.2476420572415421</v>
      </c>
      <c r="J102" s="59">
        <v>2.6276990814307348</v>
      </c>
      <c r="K102" s="59">
        <v>2.6276990814307344</v>
      </c>
      <c r="L102" s="57"/>
      <c r="M102" s="59">
        <f t="shared" si="7"/>
        <v>0</v>
      </c>
      <c r="N102" s="59">
        <f t="shared" si="5"/>
        <v>-0.61994297581080771</v>
      </c>
    </row>
    <row r="103" spans="1:14" s="57" customFormat="1" ht="15.75" x14ac:dyDescent="0.25">
      <c r="A103" s="35" t="s">
        <v>88</v>
      </c>
      <c r="B103" s="72">
        <v>97.709840830703527</v>
      </c>
      <c r="C103" s="26">
        <v>97.730952021833033</v>
      </c>
      <c r="D103" s="26">
        <v>97.730952021833033</v>
      </c>
      <c r="E103" s="26"/>
      <c r="F103" s="26">
        <f t="shared" si="4"/>
        <v>0</v>
      </c>
      <c r="G103" s="92">
        <f t="shared" si="6"/>
        <v>2.160600298806159E-2</v>
      </c>
      <c r="H103" s="26"/>
      <c r="I103" s="26">
        <v>1.7071864379589394</v>
      </c>
      <c r="J103" s="26">
        <v>1.7075552927117361</v>
      </c>
      <c r="K103" s="26">
        <v>1.7075552927117359</v>
      </c>
      <c r="L103"/>
      <c r="M103" s="26">
        <f t="shared" si="7"/>
        <v>0</v>
      </c>
      <c r="N103" s="26">
        <f t="shared" si="5"/>
        <v>3.6885475279646585E-4</v>
      </c>
    </row>
    <row r="104" spans="1:14" s="4" customFormat="1" ht="15.75" x14ac:dyDescent="0.25">
      <c r="A104" s="64" t="s">
        <v>89</v>
      </c>
      <c r="B104" s="135">
        <v>97.709840830703527</v>
      </c>
      <c r="C104" s="59">
        <v>97.730952021833033</v>
      </c>
      <c r="D104" s="59">
        <v>97.730952021833033</v>
      </c>
      <c r="E104" s="59"/>
      <c r="F104" s="59">
        <f t="shared" si="4"/>
        <v>0</v>
      </c>
      <c r="G104" s="93">
        <f t="shared" si="6"/>
        <v>2.160600298806159E-2</v>
      </c>
      <c r="H104" s="59"/>
      <c r="I104" s="59">
        <v>1.7071864379589394</v>
      </c>
      <c r="J104" s="59">
        <v>1.7075552927117361</v>
      </c>
      <c r="K104" s="59">
        <v>1.7075552927117359</v>
      </c>
      <c r="L104" s="57"/>
      <c r="M104" s="59">
        <f t="shared" si="7"/>
        <v>0</v>
      </c>
      <c r="N104" s="59">
        <f t="shared" si="5"/>
        <v>3.6885475279646585E-4</v>
      </c>
    </row>
    <row r="105" spans="1:14" s="57" customFormat="1" ht="15.75" x14ac:dyDescent="0.25">
      <c r="A105" s="35" t="s">
        <v>90</v>
      </c>
      <c r="B105" s="72">
        <v>135.54671882237798</v>
      </c>
      <c r="C105" s="26">
        <v>135.54671882237798</v>
      </c>
      <c r="D105" s="26">
        <v>135.54671882237798</v>
      </c>
      <c r="E105" s="26"/>
      <c r="F105" s="26">
        <f t="shared" si="4"/>
        <v>0</v>
      </c>
      <c r="G105" s="92">
        <f t="shared" si="6"/>
        <v>0</v>
      </c>
      <c r="H105" s="26"/>
      <c r="I105" s="26">
        <v>0.91602200404632728</v>
      </c>
      <c r="J105" s="26">
        <v>0.91602200404632728</v>
      </c>
      <c r="K105" s="26">
        <v>0.91602200404632728</v>
      </c>
      <c r="L105"/>
      <c r="M105" s="26">
        <f t="shared" si="7"/>
        <v>0</v>
      </c>
      <c r="N105" s="26">
        <f t="shared" si="5"/>
        <v>0</v>
      </c>
    </row>
    <row r="106" spans="1:14" s="4" customFormat="1" ht="15.75" x14ac:dyDescent="0.25">
      <c r="A106" s="64" t="s">
        <v>91</v>
      </c>
      <c r="B106" s="135">
        <v>135.54671882237798</v>
      </c>
      <c r="C106" s="59">
        <v>135.54671882237798</v>
      </c>
      <c r="D106" s="59">
        <v>135.54671882237798</v>
      </c>
      <c r="E106" s="59"/>
      <c r="F106" s="59">
        <f t="shared" si="4"/>
        <v>0</v>
      </c>
      <c r="G106" s="93">
        <f t="shared" si="6"/>
        <v>0</v>
      </c>
      <c r="H106" s="59"/>
      <c r="I106" s="59">
        <v>0.91602200404632728</v>
      </c>
      <c r="J106" s="59">
        <v>0.91602200404632728</v>
      </c>
      <c r="K106" s="59">
        <v>0.91602200404632728</v>
      </c>
      <c r="L106" s="57"/>
      <c r="M106" s="59">
        <f t="shared" si="7"/>
        <v>0</v>
      </c>
      <c r="N106" s="59">
        <f t="shared" si="5"/>
        <v>0</v>
      </c>
    </row>
    <row r="107" spans="1:14" s="57" customFormat="1" ht="15.75" x14ac:dyDescent="0.25">
      <c r="A107" s="33" t="s">
        <v>250</v>
      </c>
      <c r="B107" s="137">
        <v>97.943130780361429</v>
      </c>
      <c r="C107" s="37">
        <v>97.901715207726355</v>
      </c>
      <c r="D107" s="37">
        <v>97.070117496100622</v>
      </c>
      <c r="E107" s="37"/>
      <c r="F107" s="37">
        <f t="shared" si="4"/>
        <v>-0.84942098293300239</v>
      </c>
      <c r="G107" s="95">
        <f t="shared" si="6"/>
        <v>-0.89134712899728852</v>
      </c>
      <c r="H107" s="37"/>
      <c r="I107" s="37">
        <v>8.5349259770898982</v>
      </c>
      <c r="J107" s="37">
        <v>8.5313169557739279</v>
      </c>
      <c r="K107" s="37">
        <v>8.4588501594310621</v>
      </c>
      <c r="L107"/>
      <c r="M107" s="37">
        <f t="shared" si="7"/>
        <v>-7.2466796342865791E-2</v>
      </c>
      <c r="N107" s="37">
        <f t="shared" si="5"/>
        <v>-7.6075817658836087E-2</v>
      </c>
    </row>
    <row r="108" spans="1:14" s="4" customFormat="1" ht="15.75" x14ac:dyDescent="0.25">
      <c r="A108" s="61" t="s">
        <v>145</v>
      </c>
      <c r="B108" s="135">
        <v>100.23362172117434</v>
      </c>
      <c r="C108" s="59">
        <v>100.70882078158203</v>
      </c>
      <c r="D108" s="59">
        <v>99.653823494689746</v>
      </c>
      <c r="E108" s="59"/>
      <c r="F108" s="59">
        <f t="shared" si="4"/>
        <v>-1.0475718797069211</v>
      </c>
      <c r="G108" s="93">
        <f t="shared" si="6"/>
        <v>-0.57844684899988064</v>
      </c>
      <c r="H108" s="59"/>
      <c r="I108" s="59">
        <v>2.0742661688851598</v>
      </c>
      <c r="J108" s="59">
        <v>2.0841000880588241</v>
      </c>
      <c r="K108" s="59">
        <v>2.0622676415913728</v>
      </c>
      <c r="L108" s="57"/>
      <c r="M108" s="59">
        <f t="shared" si="7"/>
        <v>-2.1832446467451305E-2</v>
      </c>
      <c r="N108" s="59">
        <f t="shared" si="5"/>
        <v>-1.1998527293787031E-2</v>
      </c>
    </row>
    <row r="109" spans="1:14" s="57" customFormat="1" ht="15.75" x14ac:dyDescent="0.25">
      <c r="A109" s="35" t="s">
        <v>163</v>
      </c>
      <c r="B109" s="72">
        <v>100.23362172117434</v>
      </c>
      <c r="C109" s="26">
        <v>100.70882078158203</v>
      </c>
      <c r="D109" s="26">
        <v>99.653823494689746</v>
      </c>
      <c r="E109" s="26"/>
      <c r="F109" s="26">
        <f t="shared" si="4"/>
        <v>-1.0475718797069211</v>
      </c>
      <c r="G109" s="92">
        <f t="shared" si="6"/>
        <v>-0.57844684899988064</v>
      </c>
      <c r="H109" s="26"/>
      <c r="I109" s="26">
        <v>2.0742661688851598</v>
      </c>
      <c r="J109" s="26">
        <v>2.0841000880588241</v>
      </c>
      <c r="K109" s="26">
        <v>2.0622676415913728</v>
      </c>
      <c r="L109"/>
      <c r="M109" s="26">
        <f t="shared" si="7"/>
        <v>-2.1832446467451305E-2</v>
      </c>
      <c r="N109" s="26">
        <f t="shared" si="5"/>
        <v>-1.1998527293787031E-2</v>
      </c>
    </row>
    <row r="110" spans="1:14" s="4" customFormat="1" ht="15.75" x14ac:dyDescent="0.25">
      <c r="A110" s="64" t="s">
        <v>225</v>
      </c>
      <c r="B110" s="135">
        <v>100.23362172117434</v>
      </c>
      <c r="C110" s="59">
        <v>100.70882078158203</v>
      </c>
      <c r="D110" s="59">
        <v>99.653823494689746</v>
      </c>
      <c r="E110" s="59"/>
      <c r="F110" s="59">
        <f t="shared" si="4"/>
        <v>-1.0475718797069211</v>
      </c>
      <c r="G110" s="93">
        <f t="shared" si="6"/>
        <v>-0.57844684899988064</v>
      </c>
      <c r="H110" s="59"/>
      <c r="I110" s="59">
        <v>2.0742661688851598</v>
      </c>
      <c r="J110" s="59">
        <v>2.0841000880588241</v>
      </c>
      <c r="K110" s="59">
        <v>2.0622676415913728</v>
      </c>
      <c r="L110" s="57"/>
      <c r="M110" s="59">
        <f t="shared" si="7"/>
        <v>-2.1832446467451305E-2</v>
      </c>
      <c r="N110" s="59">
        <f t="shared" si="5"/>
        <v>-1.1998527293787031E-2</v>
      </c>
    </row>
    <row r="111" spans="1:14" s="57" customFormat="1" ht="15.75" x14ac:dyDescent="0.25">
      <c r="A111" s="34" t="s">
        <v>92</v>
      </c>
      <c r="B111" s="72">
        <v>95.679319648049514</v>
      </c>
      <c r="C111" s="26">
        <v>91.265656087093419</v>
      </c>
      <c r="D111" s="26">
        <v>91.265656087093419</v>
      </c>
      <c r="E111" s="26"/>
      <c r="F111" s="26">
        <f t="shared" si="4"/>
        <v>0</v>
      </c>
      <c r="G111" s="92">
        <f t="shared" si="6"/>
        <v>-4.6129754864389527</v>
      </c>
      <c r="H111" s="26"/>
      <c r="I111" s="26">
        <v>0.29909888786289751</v>
      </c>
      <c r="J111" s="26">
        <v>0.28530152948557058</v>
      </c>
      <c r="K111" s="26">
        <v>0.28530152948557053</v>
      </c>
      <c r="L111"/>
      <c r="M111" s="26">
        <f t="shared" si="7"/>
        <v>0</v>
      </c>
      <c r="N111" s="26">
        <f t="shared" si="5"/>
        <v>-1.3797358377326985E-2</v>
      </c>
    </row>
    <row r="112" spans="1:14" s="4" customFormat="1" ht="15.75" x14ac:dyDescent="0.25">
      <c r="A112" s="58" t="s">
        <v>93</v>
      </c>
      <c r="B112" s="135">
        <v>95.679319648049514</v>
      </c>
      <c r="C112" s="59">
        <v>91.265656087093419</v>
      </c>
      <c r="D112" s="59">
        <v>91.265656087093419</v>
      </c>
      <c r="E112" s="59"/>
      <c r="F112" s="59">
        <f t="shared" si="4"/>
        <v>0</v>
      </c>
      <c r="G112" s="93">
        <f t="shared" si="6"/>
        <v>-4.6129754864389527</v>
      </c>
      <c r="H112" s="59"/>
      <c r="I112" s="59">
        <v>0.29909888786289751</v>
      </c>
      <c r="J112" s="59">
        <v>0.28530152948557058</v>
      </c>
      <c r="K112" s="59">
        <v>0.28530152948557053</v>
      </c>
      <c r="L112" s="57"/>
      <c r="M112" s="59">
        <f t="shared" si="7"/>
        <v>0</v>
      </c>
      <c r="N112" s="59">
        <f t="shared" si="5"/>
        <v>-1.3797358377326985E-2</v>
      </c>
    </row>
    <row r="113" spans="1:14" s="57" customFormat="1" ht="15.75" x14ac:dyDescent="0.25">
      <c r="A113" s="36" t="s">
        <v>92</v>
      </c>
      <c r="B113" s="72">
        <v>95.679319648049514</v>
      </c>
      <c r="C113" s="26">
        <v>91.265656087093419</v>
      </c>
      <c r="D113" s="26">
        <v>91.265656087093419</v>
      </c>
      <c r="E113" s="26"/>
      <c r="F113" s="26">
        <f t="shared" si="4"/>
        <v>0</v>
      </c>
      <c r="G113" s="92">
        <f t="shared" si="6"/>
        <v>-4.6129754864389527</v>
      </c>
      <c r="H113" s="26"/>
      <c r="I113" s="26">
        <v>0.29909888786289751</v>
      </c>
      <c r="J113" s="26">
        <v>0.28530152948557058</v>
      </c>
      <c r="K113" s="26">
        <v>0.28530152948557053</v>
      </c>
      <c r="L113"/>
      <c r="M113" s="26">
        <f t="shared" si="7"/>
        <v>0</v>
      </c>
      <c r="N113" s="26">
        <f t="shared" si="5"/>
        <v>-1.3797358377326985E-2</v>
      </c>
    </row>
    <row r="114" spans="1:14" s="4" customFormat="1" ht="15.75" x14ac:dyDescent="0.25">
      <c r="A114" s="61" t="s">
        <v>94</v>
      </c>
      <c r="B114" s="135">
        <v>85.300817577677051</v>
      </c>
      <c r="C114" s="59">
        <v>85.979248542159496</v>
      </c>
      <c r="D114" s="59">
        <v>84.468718410479269</v>
      </c>
      <c r="E114" s="59"/>
      <c r="F114" s="59">
        <f t="shared" si="4"/>
        <v>-1.7568543076292964</v>
      </c>
      <c r="G114" s="93">
        <f t="shared" si="6"/>
        <v>-0.97548791538843993</v>
      </c>
      <c r="H114" s="59"/>
      <c r="I114" s="59">
        <v>2.1009188956150102</v>
      </c>
      <c r="J114" s="59">
        <v>2.117628330215136</v>
      </c>
      <c r="K114" s="59">
        <v>2.080424685676173</v>
      </c>
      <c r="L114" s="57"/>
      <c r="M114" s="59">
        <f t="shared" si="7"/>
        <v>-3.7203644538962966E-2</v>
      </c>
      <c r="N114" s="59">
        <f t="shared" si="5"/>
        <v>-2.0494209938837216E-2</v>
      </c>
    </row>
    <row r="115" spans="1:14" s="57" customFormat="1" ht="15.75" x14ac:dyDescent="0.25">
      <c r="A115" s="35" t="s">
        <v>164</v>
      </c>
      <c r="B115" s="72">
        <v>84.162290656365229</v>
      </c>
      <c r="C115" s="26">
        <v>85.215568466757489</v>
      </c>
      <c r="D115" s="26">
        <v>83.67501548362749</v>
      </c>
      <c r="E115" s="26"/>
      <c r="F115" s="26">
        <f t="shared" si="4"/>
        <v>-1.8078304362083353</v>
      </c>
      <c r="G115" s="92">
        <f t="shared" si="6"/>
        <v>-0.57897090126418638</v>
      </c>
      <c r="H115" s="26"/>
      <c r="I115" s="26">
        <v>1.8675196589880405</v>
      </c>
      <c r="J115" s="26">
        <v>1.8908913733501744</v>
      </c>
      <c r="K115" s="26">
        <v>1.8567072635871118</v>
      </c>
      <c r="L115"/>
      <c r="M115" s="26">
        <f t="shared" si="7"/>
        <v>-3.4184109763062631E-2</v>
      </c>
      <c r="N115" s="26">
        <f t="shared" si="5"/>
        <v>-1.0812395400928709E-2</v>
      </c>
    </row>
    <row r="116" spans="1:14" s="4" customFormat="1" ht="15.75" x14ac:dyDescent="0.25">
      <c r="A116" s="64" t="s">
        <v>224</v>
      </c>
      <c r="B116" s="135">
        <v>68.067309240337138</v>
      </c>
      <c r="C116" s="59">
        <v>75.054244662867944</v>
      </c>
      <c r="D116" s="59">
        <v>74.069387278029026</v>
      </c>
      <c r="E116" s="59"/>
      <c r="F116" s="59">
        <f t="shared" si="4"/>
        <v>-1.3121941194168874</v>
      </c>
      <c r="G116" s="93">
        <f t="shared" si="6"/>
        <v>8.8178570663037359</v>
      </c>
      <c r="H116" s="59"/>
      <c r="I116" s="59">
        <v>0.35383873708069602</v>
      </c>
      <c r="J116" s="59">
        <v>0.39015937959711272</v>
      </c>
      <c r="K116" s="59">
        <v>0.38503973116168594</v>
      </c>
      <c r="L116" s="57"/>
      <c r="M116" s="59">
        <f t="shared" si="7"/>
        <v>-5.1196484354267824E-3</v>
      </c>
      <c r="N116" s="59">
        <f t="shared" si="5"/>
        <v>3.1200994080989919E-2</v>
      </c>
    </row>
    <row r="117" spans="1:14" s="57" customFormat="1" ht="15.75" x14ac:dyDescent="0.25">
      <c r="A117" s="36" t="s">
        <v>223</v>
      </c>
      <c r="B117" s="72">
        <v>79.320130750037492</v>
      </c>
      <c r="C117" s="26">
        <v>78.176308636040645</v>
      </c>
      <c r="D117" s="26">
        <v>74.270718434431188</v>
      </c>
      <c r="E117" s="26"/>
      <c r="F117" s="26">
        <f t="shared" si="4"/>
        <v>-4.9958744148337892</v>
      </c>
      <c r="G117" s="92">
        <f t="shared" si="6"/>
        <v>-6.3658648414468448</v>
      </c>
      <c r="H117" s="26"/>
      <c r="I117" s="26">
        <v>0.59000689444636145</v>
      </c>
      <c r="J117" s="26">
        <v>0.58149880290771971</v>
      </c>
      <c r="K117" s="26">
        <v>0.55244785299068822</v>
      </c>
      <c r="L117"/>
      <c r="M117" s="26">
        <f t="shared" si="7"/>
        <v>-2.9050949917031499E-2</v>
      </c>
      <c r="N117" s="26">
        <f t="shared" si="5"/>
        <v>-3.7559041455673237E-2</v>
      </c>
    </row>
    <row r="118" spans="1:14" s="4" customFormat="1" ht="15.75" x14ac:dyDescent="0.25">
      <c r="A118" s="64" t="s">
        <v>18</v>
      </c>
      <c r="B118" s="135">
        <v>94.476433067721771</v>
      </c>
      <c r="C118" s="59">
        <v>92.287871871054364</v>
      </c>
      <c r="D118" s="59">
        <v>94.367887016428114</v>
      </c>
      <c r="E118" s="59"/>
      <c r="F118" s="59">
        <f t="shared" si="4"/>
        <v>2.2538336871392728</v>
      </c>
      <c r="G118" s="93">
        <f t="shared" si="6"/>
        <v>-0.11489219879401436</v>
      </c>
      <c r="H118" s="59"/>
      <c r="I118" s="59">
        <v>0.23705777103744832</v>
      </c>
      <c r="J118" s="59">
        <v>0.23156629107557117</v>
      </c>
      <c r="K118" s="59">
        <v>0.23678541015189136</v>
      </c>
      <c r="L118" s="57"/>
      <c r="M118" s="59">
        <f t="shared" si="7"/>
        <v>5.2191190763201945E-3</v>
      </c>
      <c r="N118" s="59">
        <f t="shared" si="5"/>
        <v>-2.7236088555696036E-4</v>
      </c>
    </row>
    <row r="119" spans="1:14" s="57" customFormat="1" ht="15.75" x14ac:dyDescent="0.25">
      <c r="A119" s="36" t="s">
        <v>95</v>
      </c>
      <c r="B119" s="72">
        <v>92.516435584256982</v>
      </c>
      <c r="C119" s="26">
        <v>92.538981817453063</v>
      </c>
      <c r="D119" s="26">
        <v>91.34869139649048</v>
      </c>
      <c r="E119" s="26"/>
      <c r="F119" s="26">
        <f t="shared" si="4"/>
        <v>-1.2862583935822958</v>
      </c>
      <c r="G119" s="92">
        <f t="shared" si="6"/>
        <v>-1.2622018783927436</v>
      </c>
      <c r="H119" s="26"/>
      <c r="I119" s="26">
        <v>0.406711095757814</v>
      </c>
      <c r="J119" s="26">
        <v>0.4068102111544511</v>
      </c>
      <c r="K119" s="26">
        <v>0.40157758066752702</v>
      </c>
      <c r="L119"/>
      <c r="M119" s="26">
        <f t="shared" si="7"/>
        <v>-5.2326304869240725E-3</v>
      </c>
      <c r="N119" s="26">
        <f t="shared" si="5"/>
        <v>-5.1335150902869775E-3</v>
      </c>
    </row>
    <row r="120" spans="1:14" s="4" customFormat="1" ht="15.75" x14ac:dyDescent="0.25">
      <c r="A120" s="64" t="s">
        <v>96</v>
      </c>
      <c r="B120" s="135">
        <v>105.72145300463012</v>
      </c>
      <c r="C120" s="59">
        <v>106.08084944150485</v>
      </c>
      <c r="D120" s="59">
        <v>106.08084944150485</v>
      </c>
      <c r="E120" s="59"/>
      <c r="F120" s="59">
        <f t="shared" si="4"/>
        <v>0</v>
      </c>
      <c r="G120" s="93">
        <f t="shared" si="6"/>
        <v>0.3399465545171676</v>
      </c>
      <c r="H120" s="59"/>
      <c r="I120" s="59">
        <v>0.2799051606657208</v>
      </c>
      <c r="J120" s="59">
        <v>0.28085668861531971</v>
      </c>
      <c r="K120" s="59">
        <v>0.28085668861531971</v>
      </c>
      <c r="L120" s="57"/>
      <c r="M120" s="59">
        <f t="shared" si="7"/>
        <v>0</v>
      </c>
      <c r="N120" s="59">
        <f t="shared" si="5"/>
        <v>9.5152794959890707E-4</v>
      </c>
    </row>
    <row r="121" spans="1:14" s="57" customFormat="1" ht="15.75" x14ac:dyDescent="0.25">
      <c r="A121" s="35" t="s">
        <v>97</v>
      </c>
      <c r="B121" s="72">
        <v>95.654555451313996</v>
      </c>
      <c r="C121" s="26">
        <v>92.924137742426325</v>
      </c>
      <c r="D121" s="26">
        <v>91.686634737563395</v>
      </c>
      <c r="E121" s="26"/>
      <c r="F121" s="26">
        <f t="shared" si="4"/>
        <v>-1.3317347192320805</v>
      </c>
      <c r="G121" s="92">
        <f t="shared" si="6"/>
        <v>-4.1481774652856735</v>
      </c>
      <c r="H121" s="26"/>
      <c r="I121" s="26">
        <v>0.2333992366269696</v>
      </c>
      <c r="J121" s="26">
        <v>0.22673695686496184</v>
      </c>
      <c r="K121" s="26">
        <v>0.22371742208906087</v>
      </c>
      <c r="L121"/>
      <c r="M121" s="26">
        <f t="shared" si="7"/>
        <v>-3.0195347759009727E-3</v>
      </c>
      <c r="N121" s="26">
        <f t="shared" si="5"/>
        <v>-9.6818145379087284E-3</v>
      </c>
    </row>
    <row r="122" spans="1:14" s="4" customFormat="1" ht="15.75" x14ac:dyDescent="0.25">
      <c r="A122" s="64" t="s">
        <v>98</v>
      </c>
      <c r="B122" s="135">
        <v>95.654555451313996</v>
      </c>
      <c r="C122" s="59">
        <v>92.924137742426325</v>
      </c>
      <c r="D122" s="59">
        <v>91.686634737563395</v>
      </c>
      <c r="E122" s="59"/>
      <c r="F122" s="59">
        <f t="shared" si="4"/>
        <v>-1.3317347192320805</v>
      </c>
      <c r="G122" s="93">
        <f t="shared" si="6"/>
        <v>-4.1481774652856735</v>
      </c>
      <c r="H122" s="59"/>
      <c r="I122" s="59">
        <v>0.2333992366269696</v>
      </c>
      <c r="J122" s="59">
        <v>0.22673695686496184</v>
      </c>
      <c r="K122" s="59">
        <v>0.22371742208906087</v>
      </c>
      <c r="L122" s="57"/>
      <c r="M122" s="59">
        <f t="shared" si="7"/>
        <v>-3.0195347759009727E-3</v>
      </c>
      <c r="N122" s="59">
        <f t="shared" si="5"/>
        <v>-9.6818145379087284E-3</v>
      </c>
    </row>
    <row r="123" spans="1:14" s="57" customFormat="1" ht="15.75" x14ac:dyDescent="0.25">
      <c r="A123" s="34" t="s">
        <v>144</v>
      </c>
      <c r="B123" s="72">
        <v>94.358496848125228</v>
      </c>
      <c r="C123" s="26">
        <v>95.267535574324484</v>
      </c>
      <c r="D123" s="26">
        <v>94.910174652603857</v>
      </c>
      <c r="E123" s="26"/>
      <c r="F123" s="26">
        <f t="shared" si="4"/>
        <v>-0.37511301154822263</v>
      </c>
      <c r="G123" s="92">
        <f t="shared" si="6"/>
        <v>0.5846615015143497</v>
      </c>
      <c r="H123" s="26"/>
      <c r="I123" s="26">
        <v>0.83723601592932484</v>
      </c>
      <c r="J123" s="26">
        <v>0.8453018498167969</v>
      </c>
      <c r="K123" s="26">
        <v>0.8421310125912761</v>
      </c>
      <c r="L123"/>
      <c r="M123" s="26">
        <f t="shared" si="7"/>
        <v>-3.1708372255208062E-3</v>
      </c>
      <c r="N123" s="26">
        <f t="shared" si="5"/>
        <v>4.8949966619512564E-3</v>
      </c>
    </row>
    <row r="124" spans="1:14" s="4" customFormat="1" ht="15.75" x14ac:dyDescent="0.25">
      <c r="A124" s="58" t="s">
        <v>165</v>
      </c>
      <c r="B124" s="135">
        <v>94.358496848125228</v>
      </c>
      <c r="C124" s="59">
        <v>95.267535574324484</v>
      </c>
      <c r="D124" s="59">
        <v>94.910174652603857</v>
      </c>
      <c r="E124" s="59"/>
      <c r="F124" s="59">
        <f t="shared" si="4"/>
        <v>-0.37511301154822263</v>
      </c>
      <c r="G124" s="93">
        <f t="shared" si="6"/>
        <v>0.5846615015143497</v>
      </c>
      <c r="H124" s="59"/>
      <c r="I124" s="59">
        <v>0.83723601592932484</v>
      </c>
      <c r="J124" s="59">
        <v>0.8453018498167969</v>
      </c>
      <c r="K124" s="59">
        <v>0.8421310125912761</v>
      </c>
      <c r="L124" s="57"/>
      <c r="M124" s="59">
        <f t="shared" si="7"/>
        <v>-3.1708372255208062E-3</v>
      </c>
      <c r="N124" s="59">
        <f t="shared" si="5"/>
        <v>4.8949966619512564E-3</v>
      </c>
    </row>
    <row r="125" spans="1:14" s="57" customFormat="1" ht="15.75" x14ac:dyDescent="0.25">
      <c r="A125" s="36" t="s">
        <v>222</v>
      </c>
      <c r="B125" s="72">
        <v>94.358496848125228</v>
      </c>
      <c r="C125" s="26">
        <v>95.267535574324484</v>
      </c>
      <c r="D125" s="26">
        <v>94.910174652603857</v>
      </c>
      <c r="E125" s="26"/>
      <c r="F125" s="26">
        <f t="shared" si="4"/>
        <v>-0.37511301154822263</v>
      </c>
      <c r="G125" s="92">
        <f t="shared" si="6"/>
        <v>0.5846615015143497</v>
      </c>
      <c r="H125" s="26"/>
      <c r="I125" s="26">
        <v>0.83723601592932484</v>
      </c>
      <c r="J125" s="26">
        <v>0.8453018498167969</v>
      </c>
      <c r="K125" s="26">
        <v>0.8421310125912761</v>
      </c>
      <c r="L125"/>
      <c r="M125" s="26">
        <f t="shared" si="7"/>
        <v>-3.1708372255208062E-3</v>
      </c>
      <c r="N125" s="26">
        <f t="shared" si="5"/>
        <v>4.8949966619512564E-3</v>
      </c>
    </row>
    <row r="126" spans="1:14" s="4" customFormat="1" ht="15.75" x14ac:dyDescent="0.25">
      <c r="A126" s="61" t="s">
        <v>143</v>
      </c>
      <c r="B126" s="135">
        <v>93.544007933973759</v>
      </c>
      <c r="C126" s="59">
        <v>91.06946522660327</v>
      </c>
      <c r="D126" s="59">
        <v>89.987158095715316</v>
      </c>
      <c r="E126" s="59"/>
      <c r="F126" s="59">
        <f t="shared" si="4"/>
        <v>-1.1884412939012101</v>
      </c>
      <c r="G126" s="93">
        <f t="shared" si="6"/>
        <v>-3.8023278206862576</v>
      </c>
      <c r="H126" s="59"/>
      <c r="I126" s="59">
        <v>0.51882139759238899</v>
      </c>
      <c r="J126" s="59">
        <v>0.5050968872341608</v>
      </c>
      <c r="K126" s="59">
        <v>0.49909410725206027</v>
      </c>
      <c r="L126" s="57"/>
      <c r="M126" s="59">
        <f t="shared" si="7"/>
        <v>-6.0027799821005257E-3</v>
      </c>
      <c r="N126" s="59">
        <f t="shared" si="5"/>
        <v>-1.9727290340328718E-2</v>
      </c>
    </row>
    <row r="127" spans="1:14" s="57" customFormat="1" ht="15.75" x14ac:dyDescent="0.25">
      <c r="A127" s="35" t="s">
        <v>166</v>
      </c>
      <c r="B127" s="72">
        <v>93.544007933973759</v>
      </c>
      <c r="C127" s="26">
        <v>91.06946522660327</v>
      </c>
      <c r="D127" s="26">
        <v>89.987158095715316</v>
      </c>
      <c r="E127" s="26"/>
      <c r="F127" s="26">
        <f t="shared" si="4"/>
        <v>-1.1884412939012101</v>
      </c>
      <c r="G127" s="92">
        <f t="shared" si="6"/>
        <v>-3.8023278206862576</v>
      </c>
      <c r="H127" s="26"/>
      <c r="I127" s="26">
        <v>0.51882139759238899</v>
      </c>
      <c r="J127" s="26">
        <v>0.5050968872341608</v>
      </c>
      <c r="K127" s="26">
        <v>0.49909410725206027</v>
      </c>
      <c r="L127"/>
      <c r="M127" s="26">
        <f t="shared" si="7"/>
        <v>-6.0027799821005257E-3</v>
      </c>
      <c r="N127" s="26">
        <f t="shared" si="5"/>
        <v>-1.9727290340328718E-2</v>
      </c>
    </row>
    <row r="128" spans="1:14" s="4" customFormat="1" ht="15.75" x14ac:dyDescent="0.25">
      <c r="A128" s="64" t="s">
        <v>221</v>
      </c>
      <c r="B128" s="135">
        <v>93.544007933973759</v>
      </c>
      <c r="C128" s="59">
        <v>91.06946522660327</v>
      </c>
      <c r="D128" s="59">
        <v>89.987158095715316</v>
      </c>
      <c r="E128" s="59"/>
      <c r="F128" s="59">
        <f t="shared" si="4"/>
        <v>-1.1884412939012101</v>
      </c>
      <c r="G128" s="93">
        <f t="shared" si="6"/>
        <v>-3.8023278206862576</v>
      </c>
      <c r="H128" s="59"/>
      <c r="I128" s="59">
        <v>0.51882139759238899</v>
      </c>
      <c r="J128" s="59">
        <v>0.5050968872341608</v>
      </c>
      <c r="K128" s="59">
        <v>0.49909410725206027</v>
      </c>
      <c r="L128" s="57"/>
      <c r="M128" s="59">
        <f t="shared" si="7"/>
        <v>-6.0027799821005257E-3</v>
      </c>
      <c r="N128" s="59">
        <f t="shared" si="5"/>
        <v>-1.9727290340328718E-2</v>
      </c>
    </row>
    <row r="129" spans="1:14" s="57" customFormat="1" ht="15.75" x14ac:dyDescent="0.25">
      <c r="A129" s="34" t="s">
        <v>142</v>
      </c>
      <c r="B129" s="72">
        <v>111.42568372865409</v>
      </c>
      <c r="C129" s="26">
        <v>110.98500717526198</v>
      </c>
      <c r="D129" s="26">
        <v>110.80962018478563</v>
      </c>
      <c r="E129" s="26"/>
      <c r="F129" s="26">
        <f t="shared" si="4"/>
        <v>-0.15802764259805757</v>
      </c>
      <c r="G129" s="92">
        <f t="shared" si="6"/>
        <v>-0.55289186770324239</v>
      </c>
      <c r="H129" s="26"/>
      <c r="I129" s="26">
        <v>2.7045846112051155</v>
      </c>
      <c r="J129" s="26">
        <v>2.6938882709634382</v>
      </c>
      <c r="K129" s="26">
        <v>2.6896311828346087</v>
      </c>
      <c r="L129"/>
      <c r="M129" s="26">
        <f t="shared" si="7"/>
        <v>-4.2570881288295226E-3</v>
      </c>
      <c r="N129" s="26">
        <f t="shared" si="5"/>
        <v>-1.4953428370506838E-2</v>
      </c>
    </row>
    <row r="130" spans="1:14" s="4" customFormat="1" ht="15.75" x14ac:dyDescent="0.25">
      <c r="A130" s="58" t="s">
        <v>99</v>
      </c>
      <c r="B130" s="135">
        <v>98.966524881351177</v>
      </c>
      <c r="C130" s="59">
        <v>98.344931405043795</v>
      </c>
      <c r="D130" s="59">
        <v>98.097540414372531</v>
      </c>
      <c r="E130" s="59"/>
      <c r="F130" s="59">
        <f t="shared" si="4"/>
        <v>-0.25155438835211541</v>
      </c>
      <c r="G130" s="93">
        <f t="shared" si="6"/>
        <v>-0.87805898814821148</v>
      </c>
      <c r="H130" s="59"/>
      <c r="I130" s="59">
        <v>1.7030095440447524</v>
      </c>
      <c r="J130" s="59">
        <v>1.6923132038030748</v>
      </c>
      <c r="K130" s="59">
        <v>1.6880561156742455</v>
      </c>
      <c r="L130" s="57"/>
      <c r="M130" s="59">
        <f t="shared" si="7"/>
        <v>-4.2570881288293005E-3</v>
      </c>
      <c r="N130" s="59">
        <f t="shared" si="5"/>
        <v>-1.4953428370506838E-2</v>
      </c>
    </row>
    <row r="131" spans="1:14" s="57" customFormat="1" ht="15.75" x14ac:dyDescent="0.25">
      <c r="A131" s="36" t="s">
        <v>220</v>
      </c>
      <c r="B131" s="72">
        <v>95.973876742669447</v>
      </c>
      <c r="C131" s="26">
        <v>95.690491468571523</v>
      </c>
      <c r="D131" s="26">
        <v>95.259993756250182</v>
      </c>
      <c r="E131" s="26"/>
      <c r="F131" s="26">
        <f t="shared" si="4"/>
        <v>-0.44988556931252477</v>
      </c>
      <c r="G131" s="92">
        <f t="shared" si="6"/>
        <v>-0.74383051997927163</v>
      </c>
      <c r="H131" s="26"/>
      <c r="I131" s="26">
        <v>1.1927352246295122</v>
      </c>
      <c r="J131" s="26">
        <v>1.1892133954606836</v>
      </c>
      <c r="K131" s="26">
        <v>1.1838632960061743</v>
      </c>
      <c r="L131"/>
      <c r="M131" s="26">
        <f t="shared" si="7"/>
        <v>-5.3500994545092606E-3</v>
      </c>
      <c r="N131" s="26">
        <f t="shared" si="5"/>
        <v>-8.8719286233378547E-3</v>
      </c>
    </row>
    <row r="132" spans="1:14" s="4" customFormat="1" ht="15.75" x14ac:dyDescent="0.25">
      <c r="A132" s="64" t="s">
        <v>100</v>
      </c>
      <c r="B132" s="135">
        <v>106.74685532765542</v>
      </c>
      <c r="C132" s="59">
        <v>105.24598321553799</v>
      </c>
      <c r="D132" s="59">
        <v>105.47463576067787</v>
      </c>
      <c r="E132" s="59"/>
      <c r="F132" s="59">
        <f t="shared" si="4"/>
        <v>0.21725536514929367</v>
      </c>
      <c r="G132" s="93">
        <f t="shared" si="6"/>
        <v>-1.1918098786821596</v>
      </c>
      <c r="H132" s="59"/>
      <c r="I132" s="59">
        <v>0.51027431941523993</v>
      </c>
      <c r="J132" s="59">
        <v>0.50309980834239121</v>
      </c>
      <c r="K132" s="59">
        <v>0.50419281966807072</v>
      </c>
      <c r="L132" s="57"/>
      <c r="M132" s="59">
        <f t="shared" si="7"/>
        <v>1.093011325679516E-3</v>
      </c>
      <c r="N132" s="59">
        <f t="shared" si="5"/>
        <v>-6.0814997471692056E-3</v>
      </c>
    </row>
    <row r="133" spans="1:14" s="57" customFormat="1" ht="15.75" x14ac:dyDescent="0.25">
      <c r="A133" s="35" t="s">
        <v>167</v>
      </c>
      <c r="B133" s="72">
        <v>141.77364173348306</v>
      </c>
      <c r="C133" s="26">
        <v>141.77364173348306</v>
      </c>
      <c r="D133" s="26">
        <v>141.77364173348306</v>
      </c>
      <c r="E133" s="26"/>
      <c r="F133" s="26">
        <f t="shared" si="4"/>
        <v>0</v>
      </c>
      <c r="G133" s="92">
        <f t="shared" si="6"/>
        <v>0</v>
      </c>
      <c r="H133" s="26"/>
      <c r="I133" s="26">
        <v>1.0015750671603636</v>
      </c>
      <c r="J133" s="26">
        <v>1.0015750671603636</v>
      </c>
      <c r="K133" s="26">
        <v>1.0015750671603634</v>
      </c>
      <c r="L133"/>
      <c r="M133" s="26">
        <f t="shared" si="7"/>
        <v>0</v>
      </c>
      <c r="N133" s="26">
        <f t="shared" si="5"/>
        <v>0</v>
      </c>
    </row>
    <row r="134" spans="1:14" s="4" customFormat="1" ht="15.75" x14ac:dyDescent="0.25">
      <c r="A134" s="64" t="s">
        <v>101</v>
      </c>
      <c r="B134" s="135">
        <v>141.77364173348306</v>
      </c>
      <c r="C134" s="59">
        <v>141.77364173348306</v>
      </c>
      <c r="D134" s="59">
        <v>141.77364173348306</v>
      </c>
      <c r="E134" s="59"/>
      <c r="F134" s="59">
        <f t="shared" si="4"/>
        <v>0</v>
      </c>
      <c r="G134" s="93">
        <f t="shared" si="6"/>
        <v>0</v>
      </c>
      <c r="H134" s="59"/>
      <c r="I134" s="59">
        <v>1.0015750671603636</v>
      </c>
      <c r="J134" s="59">
        <v>1.0015750671603636</v>
      </c>
      <c r="K134" s="59">
        <v>1.0015750671603634</v>
      </c>
      <c r="L134" s="57"/>
      <c r="M134" s="59">
        <f t="shared" si="7"/>
        <v>0</v>
      </c>
      <c r="N134" s="59">
        <f t="shared" si="5"/>
        <v>0</v>
      </c>
    </row>
    <row r="135" spans="1:14" s="63" customFormat="1" ht="15.75" x14ac:dyDescent="0.25">
      <c r="A135" s="33" t="s">
        <v>2</v>
      </c>
      <c r="B135" s="137">
        <v>125.73285184962693</v>
      </c>
      <c r="C135" s="37">
        <v>126.16414411009382</v>
      </c>
      <c r="D135" s="37">
        <v>126.55944788558271</v>
      </c>
      <c r="E135" s="37"/>
      <c r="F135" s="37">
        <f t="shared" ref="F135:F198" si="8">((D135/C135-1)*100)</f>
        <v>0.31332497697915684</v>
      </c>
      <c r="G135" s="95">
        <f t="shared" si="6"/>
        <v>0.65742248250630908</v>
      </c>
      <c r="H135" s="37"/>
      <c r="I135" s="37">
        <v>6.8143794268200191</v>
      </c>
      <c r="J135" s="37">
        <v>6.8377542971378205</v>
      </c>
      <c r="K135" s="37">
        <v>6.8591786892152173</v>
      </c>
      <c r="L135" s="2"/>
      <c r="M135" s="37">
        <f t="shared" si="7"/>
        <v>2.1424392077396881E-2</v>
      </c>
      <c r="N135" s="37">
        <f t="shared" ref="N135:N198" si="9">K135-I135</f>
        <v>4.4799262395198269E-2</v>
      </c>
    </row>
    <row r="136" spans="1:14" s="4" customFormat="1" ht="15.75" x14ac:dyDescent="0.25">
      <c r="A136" s="61" t="s">
        <v>141</v>
      </c>
      <c r="B136" s="135">
        <v>103.72433360251263</v>
      </c>
      <c r="C136" s="59">
        <v>104.41286498632851</v>
      </c>
      <c r="D136" s="59">
        <v>104.49562799830224</v>
      </c>
      <c r="E136" s="59"/>
      <c r="F136" s="59">
        <f t="shared" si="8"/>
        <v>7.9265148010798647E-2</v>
      </c>
      <c r="G136" s="93">
        <f t="shared" ref="G136:G199" si="10">((D136/B136-1)*100)</f>
        <v>0.74360024210453624</v>
      </c>
      <c r="H136" s="59"/>
      <c r="I136" s="59">
        <v>3.3143200269202939</v>
      </c>
      <c r="J136" s="59">
        <v>3.3363207790609546</v>
      </c>
      <c r="K136" s="59">
        <v>3.338965318664592</v>
      </c>
      <c r="L136" s="57"/>
      <c r="M136" s="59">
        <f t="shared" ref="M136:M199" si="11">K136-J136</f>
        <v>2.6445396036374191E-3</v>
      </c>
      <c r="N136" s="59">
        <f t="shared" si="9"/>
        <v>2.4645291744298081E-2</v>
      </c>
    </row>
    <row r="137" spans="1:14" s="57" customFormat="1" ht="15.75" x14ac:dyDescent="0.25">
      <c r="A137" s="35" t="s">
        <v>102</v>
      </c>
      <c r="B137" s="72">
        <v>107.07519218011205</v>
      </c>
      <c r="C137" s="26">
        <v>107.98109863974813</v>
      </c>
      <c r="D137" s="26">
        <v>108.08999062191226</v>
      </c>
      <c r="E137" s="26"/>
      <c r="F137" s="26">
        <f t="shared" si="8"/>
        <v>0.10084355830406455</v>
      </c>
      <c r="G137" s="92">
        <f t="shared" si="10"/>
        <v>0.94774375010526768</v>
      </c>
      <c r="H137" s="26"/>
      <c r="I137" s="26">
        <v>2.6004172268676498</v>
      </c>
      <c r="J137" s="26">
        <v>2.6224179790083109</v>
      </c>
      <c r="K137" s="26">
        <v>2.6250625186119483</v>
      </c>
      <c r="L137"/>
      <c r="M137" s="26">
        <f t="shared" si="11"/>
        <v>2.6445396036374191E-3</v>
      </c>
      <c r="N137" s="26">
        <f t="shared" si="9"/>
        <v>2.4645291744298525E-2</v>
      </c>
    </row>
    <row r="138" spans="1:14" s="4" customFormat="1" ht="15.75" x14ac:dyDescent="0.25">
      <c r="A138" s="64" t="s">
        <v>103</v>
      </c>
      <c r="B138" s="135">
        <v>107.07519218011205</v>
      </c>
      <c r="C138" s="59">
        <v>107.98109863974813</v>
      </c>
      <c r="D138" s="59">
        <v>108.08999062191226</v>
      </c>
      <c r="E138" s="59"/>
      <c r="F138" s="59">
        <f t="shared" si="8"/>
        <v>0.10084355830406455</v>
      </c>
      <c r="G138" s="93">
        <f t="shared" si="10"/>
        <v>0.94774375010526768</v>
      </c>
      <c r="H138" s="59"/>
      <c r="I138" s="59">
        <v>2.6004172268676498</v>
      </c>
      <c r="J138" s="59">
        <v>2.6224179790083109</v>
      </c>
      <c r="K138" s="59">
        <v>2.6250625186119483</v>
      </c>
      <c r="L138" s="57"/>
      <c r="M138" s="59">
        <f t="shared" si="11"/>
        <v>2.6445396036374191E-3</v>
      </c>
      <c r="N138" s="59">
        <f t="shared" si="9"/>
        <v>2.4645291744298525E-2</v>
      </c>
    </row>
    <row r="139" spans="1:14" s="57" customFormat="1" ht="15.75" x14ac:dyDescent="0.25">
      <c r="A139" s="35" t="s">
        <v>168</v>
      </c>
      <c r="B139" s="72">
        <v>93.110553321122765</v>
      </c>
      <c r="C139" s="26">
        <v>93.110553321122765</v>
      </c>
      <c r="D139" s="26">
        <v>93.110553321122765</v>
      </c>
      <c r="E139" s="26"/>
      <c r="F139" s="26">
        <f t="shared" si="8"/>
        <v>0</v>
      </c>
      <c r="G139" s="92">
        <f t="shared" si="10"/>
        <v>0</v>
      </c>
      <c r="H139" s="26"/>
      <c r="I139" s="26">
        <v>0.71390280005264417</v>
      </c>
      <c r="J139" s="26">
        <v>0.71390280005264406</v>
      </c>
      <c r="K139" s="26">
        <v>0.71390280005264406</v>
      </c>
      <c r="L139"/>
      <c r="M139" s="26">
        <f t="shared" si="11"/>
        <v>0</v>
      </c>
      <c r="N139" s="26">
        <f t="shared" si="9"/>
        <v>0</v>
      </c>
    </row>
    <row r="140" spans="1:14" s="4" customFormat="1" ht="15.75" x14ac:dyDescent="0.25">
      <c r="A140" s="64" t="s">
        <v>219</v>
      </c>
      <c r="B140" s="135">
        <v>93.110553321122765</v>
      </c>
      <c r="C140" s="59">
        <v>93.110553321122765</v>
      </c>
      <c r="D140" s="59">
        <v>93.110553321122765</v>
      </c>
      <c r="E140" s="59"/>
      <c r="F140" s="59">
        <f t="shared" si="8"/>
        <v>0</v>
      </c>
      <c r="G140" s="93">
        <f t="shared" si="10"/>
        <v>0</v>
      </c>
      <c r="H140" s="59"/>
      <c r="I140" s="59">
        <v>0.71390280005264417</v>
      </c>
      <c r="J140" s="59">
        <v>0.71390280005264406</v>
      </c>
      <c r="K140" s="59">
        <v>0.71390280005264406</v>
      </c>
      <c r="L140" s="57"/>
      <c r="M140" s="59">
        <f t="shared" si="11"/>
        <v>0</v>
      </c>
      <c r="N140" s="59">
        <f t="shared" si="9"/>
        <v>0</v>
      </c>
    </row>
    <row r="141" spans="1:14" s="57" customFormat="1" ht="15.75" x14ac:dyDescent="0.25">
      <c r="A141" s="34" t="s">
        <v>104</v>
      </c>
      <c r="B141" s="72">
        <v>157.34756115310969</v>
      </c>
      <c r="C141" s="26">
        <v>157.40933557439962</v>
      </c>
      <c r="D141" s="26">
        <v>158.25359667055301</v>
      </c>
      <c r="E141" s="26"/>
      <c r="F141" s="26">
        <f t="shared" si="8"/>
        <v>0.5363475381384486</v>
      </c>
      <c r="G141" s="92">
        <f t="shared" si="10"/>
        <v>0.57581796044596789</v>
      </c>
      <c r="H141" s="26"/>
      <c r="I141" s="26">
        <v>3.500059399899726</v>
      </c>
      <c r="J141" s="26">
        <v>3.5014335180768659</v>
      </c>
      <c r="K141" s="26">
        <v>3.5202133705506253</v>
      </c>
      <c r="L141"/>
      <c r="M141" s="26">
        <f t="shared" si="11"/>
        <v>1.8779852473759462E-2</v>
      </c>
      <c r="N141" s="26">
        <f t="shared" si="9"/>
        <v>2.01539706508993E-2</v>
      </c>
    </row>
    <row r="142" spans="1:14" s="4" customFormat="1" ht="15.75" x14ac:dyDescent="0.25">
      <c r="A142" s="58" t="s">
        <v>19</v>
      </c>
      <c r="B142" s="135">
        <v>163.57117066583655</v>
      </c>
      <c r="C142" s="59">
        <v>163.57117066583655</v>
      </c>
      <c r="D142" s="59">
        <v>163.57117066583655</v>
      </c>
      <c r="E142" s="59"/>
      <c r="F142" s="59">
        <f t="shared" si="8"/>
        <v>0</v>
      </c>
      <c r="G142" s="93">
        <f t="shared" si="10"/>
        <v>0</v>
      </c>
      <c r="H142" s="59"/>
      <c r="I142" s="59">
        <v>2.8659697635359933</v>
      </c>
      <c r="J142" s="59">
        <v>2.8659697635359933</v>
      </c>
      <c r="K142" s="59">
        <v>2.8659697635359929</v>
      </c>
      <c r="L142" s="57"/>
      <c r="M142" s="59">
        <f t="shared" si="11"/>
        <v>0</v>
      </c>
      <c r="N142" s="59">
        <f t="shared" si="9"/>
        <v>0</v>
      </c>
    </row>
    <row r="143" spans="1:14" s="57" customFormat="1" ht="15.75" x14ac:dyDescent="0.25">
      <c r="A143" s="36" t="s">
        <v>105</v>
      </c>
      <c r="B143" s="72">
        <v>163.57117066583655</v>
      </c>
      <c r="C143" s="26">
        <v>163.57117066583655</v>
      </c>
      <c r="D143" s="26">
        <v>163.57117066583655</v>
      </c>
      <c r="E143" s="26"/>
      <c r="F143" s="26">
        <f t="shared" si="8"/>
        <v>0</v>
      </c>
      <c r="G143" s="92">
        <f t="shared" si="10"/>
        <v>0</v>
      </c>
      <c r="H143" s="26"/>
      <c r="I143" s="26">
        <v>2.8659697635359933</v>
      </c>
      <c r="J143" s="26">
        <v>2.8659697635359933</v>
      </c>
      <c r="K143" s="26">
        <v>2.8659697635359929</v>
      </c>
      <c r="L143"/>
      <c r="M143" s="26">
        <f t="shared" si="11"/>
        <v>0</v>
      </c>
      <c r="N143" s="26">
        <f t="shared" si="9"/>
        <v>0</v>
      </c>
    </row>
    <row r="144" spans="1:14" s="4" customFormat="1" ht="15.75" x14ac:dyDescent="0.25">
      <c r="A144" s="58" t="s">
        <v>106</v>
      </c>
      <c r="B144" s="135">
        <v>146.66666666666663</v>
      </c>
      <c r="C144" s="59">
        <v>160.47058823529412</v>
      </c>
      <c r="D144" s="59">
        <v>187.21568627450981</v>
      </c>
      <c r="E144" s="59"/>
      <c r="F144" s="59">
        <f t="shared" si="8"/>
        <v>16.666666666666675</v>
      </c>
      <c r="G144" s="93">
        <f t="shared" si="10"/>
        <v>27.647058823529449</v>
      </c>
      <c r="H144" s="59"/>
      <c r="I144" s="59">
        <v>0.10298628775933029</v>
      </c>
      <c r="J144" s="59">
        <v>0.11267911484256139</v>
      </c>
      <c r="K144" s="59">
        <v>0.13145896731632165</v>
      </c>
      <c r="L144" s="57"/>
      <c r="M144" s="59">
        <f t="shared" si="11"/>
        <v>1.8779852473760253E-2</v>
      </c>
      <c r="N144" s="59">
        <f t="shared" si="9"/>
        <v>2.8472679556991357E-2</v>
      </c>
    </row>
    <row r="145" spans="1:14" s="57" customFormat="1" ht="15.75" x14ac:dyDescent="0.25">
      <c r="A145" s="36" t="s">
        <v>107</v>
      </c>
      <c r="B145" s="72">
        <v>146.66666666666663</v>
      </c>
      <c r="C145" s="26">
        <v>160.47058823529412</v>
      </c>
      <c r="D145" s="26">
        <v>187.21568627450981</v>
      </c>
      <c r="E145" s="26"/>
      <c r="F145" s="26">
        <f t="shared" si="8"/>
        <v>16.666666666666675</v>
      </c>
      <c r="G145" s="92">
        <f t="shared" si="10"/>
        <v>27.647058823529449</v>
      </c>
      <c r="H145" s="26"/>
      <c r="I145" s="26">
        <v>0.10298628775933029</v>
      </c>
      <c r="J145" s="26">
        <v>0.11267911484256139</v>
      </c>
      <c r="K145" s="26">
        <v>0.13145896731632165</v>
      </c>
      <c r="L145"/>
      <c r="M145" s="26">
        <f t="shared" si="11"/>
        <v>1.8779852473760253E-2</v>
      </c>
      <c r="N145" s="26">
        <f t="shared" si="9"/>
        <v>2.8472679556991357E-2</v>
      </c>
    </row>
    <row r="146" spans="1:14" s="4" customFormat="1" ht="15.75" x14ac:dyDescent="0.25">
      <c r="A146" s="58" t="s">
        <v>108</v>
      </c>
      <c r="B146" s="135">
        <v>132.09195402298855</v>
      </c>
      <c r="C146" s="59">
        <v>130.02298850574718</v>
      </c>
      <c r="D146" s="59">
        <v>130.02298850574718</v>
      </c>
      <c r="E146" s="59"/>
      <c r="F146" s="59">
        <f t="shared" si="8"/>
        <v>0</v>
      </c>
      <c r="G146" s="93">
        <f t="shared" si="10"/>
        <v>-1.5663069961712406</v>
      </c>
      <c r="H146" s="59"/>
      <c r="I146" s="59">
        <v>0.53110334860440189</v>
      </c>
      <c r="J146" s="59">
        <v>0.52278463969831135</v>
      </c>
      <c r="K146" s="59">
        <v>0.52278463969831124</v>
      </c>
      <c r="L146" s="57"/>
      <c r="M146" s="59">
        <f t="shared" si="11"/>
        <v>0</v>
      </c>
      <c r="N146" s="59">
        <f t="shared" si="9"/>
        <v>-8.3187089060906549E-3</v>
      </c>
    </row>
    <row r="147" spans="1:14" s="57" customFormat="1" ht="15.75" x14ac:dyDescent="0.25">
      <c r="A147" s="36" t="s">
        <v>218</v>
      </c>
      <c r="B147" s="72">
        <v>132.09195402298855</v>
      </c>
      <c r="C147" s="26">
        <v>130.02298850574718</v>
      </c>
      <c r="D147" s="26">
        <v>130.02298850574718</v>
      </c>
      <c r="E147" s="26"/>
      <c r="F147" s="26">
        <f t="shared" si="8"/>
        <v>0</v>
      </c>
      <c r="G147" s="92">
        <f t="shared" si="10"/>
        <v>-1.5663069961712406</v>
      </c>
      <c r="H147" s="26"/>
      <c r="I147" s="26">
        <v>0.53110334860440189</v>
      </c>
      <c r="J147" s="26">
        <v>0.52278463969831135</v>
      </c>
      <c r="K147" s="26">
        <v>0.52278463969831124</v>
      </c>
      <c r="L147"/>
      <c r="M147" s="26">
        <f t="shared" si="11"/>
        <v>0</v>
      </c>
      <c r="N147" s="26">
        <f t="shared" si="9"/>
        <v>-8.3187089060906549E-3</v>
      </c>
    </row>
    <row r="148" spans="1:14" s="4" customFormat="1" ht="15.75" x14ac:dyDescent="0.25">
      <c r="A148" s="55" t="s">
        <v>3</v>
      </c>
      <c r="B148" s="156">
        <v>101.2538316463888</v>
      </c>
      <c r="C148" s="157">
        <v>103.36368806520015</v>
      </c>
      <c r="D148" s="157">
        <v>103.38145803858411</v>
      </c>
      <c r="E148" s="157"/>
      <c r="F148" s="157">
        <f t="shared" si="8"/>
        <v>1.7191698280694112E-2</v>
      </c>
      <c r="G148" s="158">
        <f t="shared" si="10"/>
        <v>2.101279880079665</v>
      </c>
      <c r="H148" s="157"/>
      <c r="I148" s="157">
        <v>5.5060540688616388</v>
      </c>
      <c r="J148" s="157">
        <v>5.6207853667356797</v>
      </c>
      <c r="K148" s="157">
        <v>5.6217516751969345</v>
      </c>
      <c r="L148" s="57"/>
      <c r="M148" s="157">
        <f t="shared" si="11"/>
        <v>9.6630846125478342E-4</v>
      </c>
      <c r="N148" s="157">
        <f t="shared" si="9"/>
        <v>0.11569760633529569</v>
      </c>
    </row>
    <row r="149" spans="1:14" s="162" customFormat="1" ht="15.75" x14ac:dyDescent="0.25">
      <c r="A149" s="159" t="s">
        <v>150</v>
      </c>
      <c r="B149" s="160">
        <v>92.638074697599023</v>
      </c>
      <c r="C149" s="71">
        <v>93.48702237893842</v>
      </c>
      <c r="D149" s="71">
        <v>93.524553055906452</v>
      </c>
      <c r="E149" s="71"/>
      <c r="F149" s="71">
        <f t="shared" si="8"/>
        <v>4.01453335586055E-2</v>
      </c>
      <c r="G149" s="161">
        <f t="shared" si="10"/>
        <v>0.95692657819279603</v>
      </c>
      <c r="H149" s="71"/>
      <c r="I149" s="71">
        <v>2.3851676187692306</v>
      </c>
      <c r="J149" s="71">
        <v>2.4070256131864269</v>
      </c>
      <c r="K149" s="71">
        <v>2.4079919216476813</v>
      </c>
      <c r="L149" s="41"/>
      <c r="M149" s="71">
        <f t="shared" si="11"/>
        <v>9.6630846125433933E-4</v>
      </c>
      <c r="N149" s="71">
        <f t="shared" si="9"/>
        <v>2.282430287845072E-2</v>
      </c>
    </row>
    <row r="150" spans="1:14" s="81" customFormat="1" ht="15.75" x14ac:dyDescent="0.25">
      <c r="A150" s="163" t="s">
        <v>109</v>
      </c>
      <c r="B150" s="173">
        <v>97.867146477822402</v>
      </c>
      <c r="C150" s="174">
        <v>96.863358874393953</v>
      </c>
      <c r="D150" s="174">
        <v>97.093769746891837</v>
      </c>
      <c r="E150" s="174"/>
      <c r="F150" s="174">
        <f t="shared" si="8"/>
        <v>0.23787206553167461</v>
      </c>
      <c r="G150" s="175">
        <f t="shared" si="10"/>
        <v>-0.79023120502018651</v>
      </c>
      <c r="H150" s="174"/>
      <c r="I150" s="174">
        <v>1.695639390803626</v>
      </c>
      <c r="J150" s="174">
        <v>1.6782478364196494</v>
      </c>
      <c r="K150" s="174">
        <v>1.6822399192128814</v>
      </c>
      <c r="L150" s="176"/>
      <c r="M150" s="174">
        <f t="shared" si="11"/>
        <v>3.9920827932320435E-3</v>
      </c>
      <c r="N150" s="174">
        <f t="shared" si="9"/>
        <v>-1.3399471590744616E-2</v>
      </c>
    </row>
    <row r="151" spans="1:14" s="57" customFormat="1" ht="15.75" x14ac:dyDescent="0.25">
      <c r="A151" s="36" t="s">
        <v>110</v>
      </c>
      <c r="B151" s="165">
        <v>97.867146477822402</v>
      </c>
      <c r="C151" s="166">
        <v>96.863358874393953</v>
      </c>
      <c r="D151" s="166">
        <v>97.093769746891837</v>
      </c>
      <c r="E151" s="166"/>
      <c r="F151" s="166">
        <f t="shared" si="8"/>
        <v>0.23787206553167461</v>
      </c>
      <c r="G151" s="167">
        <f t="shared" si="10"/>
        <v>-0.79023120502018651</v>
      </c>
      <c r="H151" s="166"/>
      <c r="I151" s="166">
        <v>1.695639390803626</v>
      </c>
      <c r="J151" s="166">
        <v>1.6782478364196494</v>
      </c>
      <c r="K151" s="166">
        <v>1.6822399192128814</v>
      </c>
      <c r="L151"/>
      <c r="M151" s="166">
        <f t="shared" si="11"/>
        <v>3.9920827932320435E-3</v>
      </c>
      <c r="N151" s="166">
        <f t="shared" si="9"/>
        <v>-1.3399471590744616E-2</v>
      </c>
    </row>
    <row r="152" spans="1:14" s="4" customFormat="1" ht="15.75" x14ac:dyDescent="0.25">
      <c r="A152" s="58" t="s">
        <v>169</v>
      </c>
      <c r="B152" s="135">
        <v>66.769398158143645</v>
      </c>
      <c r="C152" s="59">
        <v>71.993492088121158</v>
      </c>
      <c r="D152" s="59">
        <v>71.407659117717984</v>
      </c>
      <c r="E152" s="59"/>
      <c r="F152" s="59">
        <f t="shared" si="8"/>
        <v>-0.81373045453345672</v>
      </c>
      <c r="G152" s="93">
        <f t="shared" si="10"/>
        <v>6.9466867869448112</v>
      </c>
      <c r="H152" s="59"/>
      <c r="I152" s="59">
        <v>0.34485790543582867</v>
      </c>
      <c r="J152" s="59">
        <v>0.37183987831845139</v>
      </c>
      <c r="K152" s="59">
        <v>0.36881410398647396</v>
      </c>
      <c r="L152" s="57"/>
      <c r="M152" s="59">
        <f t="shared" si="11"/>
        <v>-3.0257743319774266E-3</v>
      </c>
      <c r="N152" s="59">
        <f t="shared" si="9"/>
        <v>2.3956198550645291E-2</v>
      </c>
    </row>
    <row r="153" spans="1:14" s="57" customFormat="1" ht="15.75" x14ac:dyDescent="0.25">
      <c r="A153" s="36" t="s">
        <v>217</v>
      </c>
      <c r="B153" s="72">
        <v>66.769398158143645</v>
      </c>
      <c r="C153" s="26">
        <v>71.993492088121158</v>
      </c>
      <c r="D153" s="26">
        <v>71.407659117717984</v>
      </c>
      <c r="E153" s="26"/>
      <c r="F153" s="26">
        <f t="shared" si="8"/>
        <v>-0.81373045453345672</v>
      </c>
      <c r="G153" s="92">
        <f t="shared" si="10"/>
        <v>6.9466867869448112</v>
      </c>
      <c r="H153" s="26"/>
      <c r="I153" s="26">
        <v>0.34485790543582867</v>
      </c>
      <c r="J153" s="26">
        <v>0.37183987831845139</v>
      </c>
      <c r="K153" s="26">
        <v>0.36881410398647396</v>
      </c>
      <c r="L153"/>
      <c r="M153" s="26">
        <f t="shared" si="11"/>
        <v>-3.0257743319774266E-3</v>
      </c>
      <c r="N153" s="26">
        <f t="shared" si="9"/>
        <v>2.3956198550645291E-2</v>
      </c>
    </row>
    <row r="154" spans="1:14" s="4" customFormat="1" ht="15.75" x14ac:dyDescent="0.25">
      <c r="A154" s="58" t="s">
        <v>170</v>
      </c>
      <c r="B154" s="135">
        <v>105.84648261514137</v>
      </c>
      <c r="C154" s="59">
        <v>109.61379205931485</v>
      </c>
      <c r="D154" s="59">
        <v>109.61379205931485</v>
      </c>
      <c r="E154" s="59"/>
      <c r="F154" s="59">
        <f t="shared" si="8"/>
        <v>0</v>
      </c>
      <c r="G154" s="93">
        <f t="shared" si="10"/>
        <v>3.5592202509661552</v>
      </c>
      <c r="H154" s="59"/>
      <c r="I154" s="59">
        <v>0.34467032252977609</v>
      </c>
      <c r="J154" s="59">
        <v>0.35693789844832619</v>
      </c>
      <c r="K154" s="59">
        <v>0.35693789844832613</v>
      </c>
      <c r="L154" s="57"/>
      <c r="M154" s="59">
        <f t="shared" si="11"/>
        <v>0</v>
      </c>
      <c r="N154" s="59">
        <f t="shared" si="9"/>
        <v>1.2267575918550044E-2</v>
      </c>
    </row>
    <row r="155" spans="1:14" s="57" customFormat="1" ht="15.75" x14ac:dyDescent="0.25">
      <c r="A155" s="36" t="s">
        <v>216</v>
      </c>
      <c r="B155" s="72">
        <v>105.84648261514137</v>
      </c>
      <c r="C155" s="26">
        <v>109.61379205931485</v>
      </c>
      <c r="D155" s="26">
        <v>109.61379205931485</v>
      </c>
      <c r="E155" s="26"/>
      <c r="F155" s="26">
        <f t="shared" si="8"/>
        <v>0</v>
      </c>
      <c r="G155" s="92">
        <f t="shared" si="10"/>
        <v>3.5592202509661552</v>
      </c>
      <c r="H155" s="26"/>
      <c r="I155" s="26">
        <v>0.34467032252977609</v>
      </c>
      <c r="J155" s="26">
        <v>0.35693789844832619</v>
      </c>
      <c r="K155" s="26">
        <v>0.35693789844832613</v>
      </c>
      <c r="L155"/>
      <c r="M155" s="26">
        <f t="shared" si="11"/>
        <v>0</v>
      </c>
      <c r="N155" s="26">
        <f t="shared" si="9"/>
        <v>1.2267575918550044E-2</v>
      </c>
    </row>
    <row r="156" spans="1:14" s="4" customFormat="1" ht="15.75" x14ac:dyDescent="0.25">
      <c r="A156" s="61" t="s">
        <v>111</v>
      </c>
      <c r="B156" s="135">
        <v>109.00162114241796</v>
      </c>
      <c r="C156" s="59">
        <v>112.24535999659768</v>
      </c>
      <c r="D156" s="59">
        <v>112.24535999659768</v>
      </c>
      <c r="E156" s="59"/>
      <c r="F156" s="59">
        <f t="shared" si="8"/>
        <v>0</v>
      </c>
      <c r="G156" s="93">
        <f t="shared" si="10"/>
        <v>2.9758629460579833</v>
      </c>
      <c r="H156" s="59"/>
      <c r="I156" s="59">
        <v>3.1208864500924092</v>
      </c>
      <c r="J156" s="59">
        <v>3.2137597535492533</v>
      </c>
      <c r="K156" s="59">
        <v>3.2137597535492528</v>
      </c>
      <c r="L156" s="57"/>
      <c r="M156" s="59">
        <f t="shared" si="11"/>
        <v>0</v>
      </c>
      <c r="N156" s="59">
        <f t="shared" si="9"/>
        <v>9.2873303456843637E-2</v>
      </c>
    </row>
    <row r="157" spans="1:14" s="57" customFormat="1" ht="15.75" x14ac:dyDescent="0.25">
      <c r="A157" s="35" t="s">
        <v>171</v>
      </c>
      <c r="B157" s="72">
        <v>111.27597451310695</v>
      </c>
      <c r="C157" s="26">
        <v>112.04659077801554</v>
      </c>
      <c r="D157" s="26">
        <v>112.04659077801554</v>
      </c>
      <c r="E157" s="26"/>
      <c r="F157" s="26">
        <f t="shared" si="8"/>
        <v>0</v>
      </c>
      <c r="G157" s="92">
        <f t="shared" si="10"/>
        <v>0.69252708707379096</v>
      </c>
      <c r="H157" s="26"/>
      <c r="I157" s="26">
        <v>1.0866853834896235</v>
      </c>
      <c r="J157" s="26">
        <v>1.0942109741215609</v>
      </c>
      <c r="K157" s="26">
        <v>1.0942109741215607</v>
      </c>
      <c r="L157"/>
      <c r="M157" s="26">
        <f t="shared" si="11"/>
        <v>0</v>
      </c>
      <c r="N157" s="26">
        <f t="shared" si="9"/>
        <v>7.5255906319371402E-3</v>
      </c>
    </row>
    <row r="158" spans="1:14" s="4" customFormat="1" ht="15.75" x14ac:dyDescent="0.25">
      <c r="A158" s="64" t="s">
        <v>215</v>
      </c>
      <c r="B158" s="135">
        <v>111.27597451310695</v>
      </c>
      <c r="C158" s="59">
        <v>112.04659077801554</v>
      </c>
      <c r="D158" s="59">
        <v>112.04659077801554</v>
      </c>
      <c r="E158" s="59"/>
      <c r="F158" s="59">
        <f t="shared" si="8"/>
        <v>0</v>
      </c>
      <c r="G158" s="93">
        <f t="shared" si="10"/>
        <v>0.69252708707379096</v>
      </c>
      <c r="H158" s="59"/>
      <c r="I158" s="59">
        <v>1.0866853834896235</v>
      </c>
      <c r="J158" s="59">
        <v>1.0942109741215609</v>
      </c>
      <c r="K158" s="59">
        <v>1.0942109741215607</v>
      </c>
      <c r="L158" s="57"/>
      <c r="M158" s="59">
        <f t="shared" si="11"/>
        <v>0</v>
      </c>
      <c r="N158" s="59">
        <f t="shared" si="9"/>
        <v>7.5255906319371402E-3</v>
      </c>
    </row>
    <row r="159" spans="1:14" s="57" customFormat="1" ht="15.75" x14ac:dyDescent="0.25">
      <c r="A159" s="35" t="s">
        <v>172</v>
      </c>
      <c r="B159" s="72">
        <v>90.405451110473777</v>
      </c>
      <c r="C159" s="26">
        <v>111.18959554101251</v>
      </c>
      <c r="D159" s="26">
        <v>111.18959554101251</v>
      </c>
      <c r="E159" s="26"/>
      <c r="F159" s="26">
        <f t="shared" si="8"/>
        <v>0</v>
      </c>
      <c r="G159" s="92">
        <f t="shared" si="10"/>
        <v>22.989923920783163</v>
      </c>
      <c r="H159" s="26"/>
      <c r="I159" s="26">
        <v>0.37123964880871696</v>
      </c>
      <c r="J159" s="26">
        <v>0.45658736163362357</v>
      </c>
      <c r="K159" s="26">
        <v>0.45658736163362346</v>
      </c>
      <c r="L159"/>
      <c r="M159" s="26">
        <f t="shared" si="11"/>
        <v>0</v>
      </c>
      <c r="N159" s="26">
        <f t="shared" si="9"/>
        <v>8.5347712824906496E-2</v>
      </c>
    </row>
    <row r="160" spans="1:14" s="4" customFormat="1" ht="15.75" x14ac:dyDescent="0.25">
      <c r="A160" s="64" t="s">
        <v>214</v>
      </c>
      <c r="B160" s="135">
        <v>90.405451110473777</v>
      </c>
      <c r="C160" s="59">
        <v>111.18959554101251</v>
      </c>
      <c r="D160" s="59">
        <v>111.18959554101251</v>
      </c>
      <c r="E160" s="59"/>
      <c r="F160" s="59">
        <f t="shared" si="8"/>
        <v>0</v>
      </c>
      <c r="G160" s="93">
        <f t="shared" si="10"/>
        <v>22.989923920783163</v>
      </c>
      <c r="H160" s="59"/>
      <c r="I160" s="59">
        <v>0.37123964880871696</v>
      </c>
      <c r="J160" s="59">
        <v>0.45658736163362357</v>
      </c>
      <c r="K160" s="59">
        <v>0.45658736163362346</v>
      </c>
      <c r="L160" s="57"/>
      <c r="M160" s="59">
        <f t="shared" si="11"/>
        <v>0</v>
      </c>
      <c r="N160" s="59">
        <f t="shared" si="9"/>
        <v>8.5347712824906496E-2</v>
      </c>
    </row>
    <row r="161" spans="1:14" s="57" customFormat="1" ht="15.75" x14ac:dyDescent="0.25">
      <c r="A161" s="35" t="s">
        <v>173</v>
      </c>
      <c r="B161" s="72">
        <v>112.6706111272193</v>
      </c>
      <c r="C161" s="26">
        <v>112.6706111272193</v>
      </c>
      <c r="D161" s="26">
        <v>112.6706111272193</v>
      </c>
      <c r="E161" s="26"/>
      <c r="F161" s="26">
        <f t="shared" si="8"/>
        <v>0</v>
      </c>
      <c r="G161" s="92">
        <f t="shared" si="10"/>
        <v>0</v>
      </c>
      <c r="H161" s="26"/>
      <c r="I161" s="26">
        <v>1.6629614177940688</v>
      </c>
      <c r="J161" s="26">
        <v>1.6629614177940686</v>
      </c>
      <c r="K161" s="26">
        <v>1.6629614177940686</v>
      </c>
      <c r="L161"/>
      <c r="M161" s="26">
        <f t="shared" si="11"/>
        <v>0</v>
      </c>
      <c r="N161" s="26">
        <f t="shared" si="9"/>
        <v>0</v>
      </c>
    </row>
    <row r="162" spans="1:14" s="4" customFormat="1" ht="15.75" x14ac:dyDescent="0.25">
      <c r="A162" s="64" t="s">
        <v>213</v>
      </c>
      <c r="B162" s="135">
        <v>112.6706111272193</v>
      </c>
      <c r="C162" s="59">
        <v>112.6706111272193</v>
      </c>
      <c r="D162" s="59">
        <v>112.6706111272193</v>
      </c>
      <c r="E162" s="59"/>
      <c r="F162" s="59">
        <f t="shared" si="8"/>
        <v>0</v>
      </c>
      <c r="G162" s="93">
        <f t="shared" si="10"/>
        <v>0</v>
      </c>
      <c r="H162" s="59"/>
      <c r="I162" s="59">
        <v>1.6629614177940688</v>
      </c>
      <c r="J162" s="59">
        <v>1.6629614177940686</v>
      </c>
      <c r="K162" s="59">
        <v>1.6629614177940686</v>
      </c>
      <c r="L162" s="57"/>
      <c r="M162" s="59">
        <f t="shared" si="11"/>
        <v>0</v>
      </c>
      <c r="N162" s="59">
        <f t="shared" si="9"/>
        <v>0</v>
      </c>
    </row>
    <row r="163" spans="1:14" s="57" customFormat="1" ht="15.75" x14ac:dyDescent="0.25">
      <c r="A163" s="33" t="s">
        <v>4</v>
      </c>
      <c r="B163" s="137">
        <v>99.515791735045639</v>
      </c>
      <c r="C163" s="37">
        <v>101.27220658908458</v>
      </c>
      <c r="D163" s="37">
        <v>101.27220658908458</v>
      </c>
      <c r="E163" s="37"/>
      <c r="F163" s="37">
        <f t="shared" si="8"/>
        <v>0</v>
      </c>
      <c r="G163" s="95">
        <f t="shared" si="10"/>
        <v>1.7649609407874411</v>
      </c>
      <c r="H163" s="37"/>
      <c r="I163" s="37">
        <v>4.7280258454096034</v>
      </c>
      <c r="J163" s="37">
        <v>4.8114736548514179</v>
      </c>
      <c r="K163" s="37">
        <v>4.811473654851417</v>
      </c>
      <c r="L163"/>
      <c r="M163" s="37">
        <f t="shared" si="11"/>
        <v>0</v>
      </c>
      <c r="N163" s="37">
        <f t="shared" si="9"/>
        <v>8.3447809441813625E-2</v>
      </c>
    </row>
    <row r="164" spans="1:14" s="4" customFormat="1" ht="15.75" x14ac:dyDescent="0.25">
      <c r="A164" s="61" t="s">
        <v>140</v>
      </c>
      <c r="B164" s="135">
        <v>78.470426574212013</v>
      </c>
      <c r="C164" s="59">
        <v>85.667956746601391</v>
      </c>
      <c r="D164" s="59">
        <v>85.667956746601391</v>
      </c>
      <c r="E164" s="59"/>
      <c r="F164" s="59">
        <f t="shared" si="8"/>
        <v>0</v>
      </c>
      <c r="G164" s="93">
        <f t="shared" si="10"/>
        <v>9.1722837336463812</v>
      </c>
      <c r="H164" s="59"/>
      <c r="I164" s="59">
        <v>0.90978225123701673</v>
      </c>
      <c r="J164" s="59">
        <v>0.99323006067883146</v>
      </c>
      <c r="K164" s="59">
        <v>0.99323006067883135</v>
      </c>
      <c r="L164" s="57"/>
      <c r="M164" s="59">
        <f t="shared" si="11"/>
        <v>0</v>
      </c>
      <c r="N164" s="59">
        <f t="shared" si="9"/>
        <v>8.3447809441814624E-2</v>
      </c>
    </row>
    <row r="165" spans="1:14" s="57" customFormat="1" ht="15.75" x14ac:dyDescent="0.25">
      <c r="A165" s="35" t="s">
        <v>174</v>
      </c>
      <c r="B165" s="72">
        <v>78.470426574212013</v>
      </c>
      <c r="C165" s="26">
        <v>85.667956746601391</v>
      </c>
      <c r="D165" s="26">
        <v>85.667956746601391</v>
      </c>
      <c r="E165" s="26"/>
      <c r="F165" s="26">
        <f t="shared" si="8"/>
        <v>0</v>
      </c>
      <c r="G165" s="92">
        <f t="shared" si="10"/>
        <v>9.1722837336463812</v>
      </c>
      <c r="H165" s="26"/>
      <c r="I165" s="26">
        <v>0.90978225123701673</v>
      </c>
      <c r="J165" s="26">
        <v>0.99323006067883146</v>
      </c>
      <c r="K165" s="26">
        <v>0.99323006067883135</v>
      </c>
      <c r="L165"/>
      <c r="M165" s="26">
        <f t="shared" si="11"/>
        <v>0</v>
      </c>
      <c r="N165" s="26">
        <f t="shared" si="9"/>
        <v>8.3447809441814624E-2</v>
      </c>
    </row>
    <row r="166" spans="1:14" s="4" customFormat="1" ht="15.75" x14ac:dyDescent="0.25">
      <c r="A166" s="64" t="s">
        <v>140</v>
      </c>
      <c r="B166" s="135">
        <v>78.470426574212013</v>
      </c>
      <c r="C166" s="59">
        <v>85.667956746601391</v>
      </c>
      <c r="D166" s="59">
        <v>85.667956746601391</v>
      </c>
      <c r="E166" s="59"/>
      <c r="F166" s="59">
        <f t="shared" si="8"/>
        <v>0</v>
      </c>
      <c r="G166" s="93">
        <f t="shared" si="10"/>
        <v>9.1722837336463812</v>
      </c>
      <c r="H166" s="59"/>
      <c r="I166" s="59">
        <v>0.90978225123701673</v>
      </c>
      <c r="J166" s="59">
        <v>0.99323006067883146</v>
      </c>
      <c r="K166" s="59">
        <v>0.99323006067883135</v>
      </c>
      <c r="L166" s="57"/>
      <c r="M166" s="59">
        <f t="shared" si="11"/>
        <v>0</v>
      </c>
      <c r="N166" s="59">
        <f t="shared" si="9"/>
        <v>8.3447809441814624E-2</v>
      </c>
    </row>
    <row r="167" spans="1:14" s="57" customFormat="1" ht="15.75" x14ac:dyDescent="0.25">
      <c r="A167" s="34" t="s">
        <v>139</v>
      </c>
      <c r="B167" s="72">
        <v>106.30932390895443</v>
      </c>
      <c r="C167" s="26">
        <v>106.30932390895443</v>
      </c>
      <c r="D167" s="26">
        <v>106.30932390895443</v>
      </c>
      <c r="E167" s="26"/>
      <c r="F167" s="26">
        <f t="shared" si="8"/>
        <v>0</v>
      </c>
      <c r="G167" s="92">
        <f t="shared" si="10"/>
        <v>0</v>
      </c>
      <c r="H167" s="26"/>
      <c r="I167" s="26">
        <v>3.8182435941725865</v>
      </c>
      <c r="J167" s="26">
        <v>3.8182435941725861</v>
      </c>
      <c r="K167" s="26">
        <v>3.8182435941725861</v>
      </c>
      <c r="L167"/>
      <c r="M167" s="26">
        <f t="shared" si="11"/>
        <v>0</v>
      </c>
      <c r="N167" s="26">
        <f t="shared" si="9"/>
        <v>0</v>
      </c>
    </row>
    <row r="168" spans="1:14" s="4" customFormat="1" ht="15.75" x14ac:dyDescent="0.25">
      <c r="A168" s="58" t="s">
        <v>175</v>
      </c>
      <c r="B168" s="135">
        <v>106.30932390895443</v>
      </c>
      <c r="C168" s="59">
        <v>106.30932390895443</v>
      </c>
      <c r="D168" s="59">
        <v>106.30932390895443</v>
      </c>
      <c r="E168" s="59"/>
      <c r="F168" s="59">
        <f t="shared" si="8"/>
        <v>0</v>
      </c>
      <c r="G168" s="93">
        <f t="shared" si="10"/>
        <v>0</v>
      </c>
      <c r="H168" s="59"/>
      <c r="I168" s="59">
        <v>3.8182435941725865</v>
      </c>
      <c r="J168" s="59">
        <v>3.8182435941725861</v>
      </c>
      <c r="K168" s="59">
        <v>3.8182435941725861</v>
      </c>
      <c r="L168" s="57"/>
      <c r="M168" s="59">
        <f t="shared" si="11"/>
        <v>0</v>
      </c>
      <c r="N168" s="59">
        <f t="shared" si="9"/>
        <v>0</v>
      </c>
    </row>
    <row r="169" spans="1:14" s="57" customFormat="1" ht="15.75" x14ac:dyDescent="0.25">
      <c r="A169" s="36" t="s">
        <v>212</v>
      </c>
      <c r="B169" s="72">
        <v>106.30932390895443</v>
      </c>
      <c r="C169" s="26">
        <v>106.30932390895443</v>
      </c>
      <c r="D169" s="26">
        <v>106.30932390895443</v>
      </c>
      <c r="E169" s="26"/>
      <c r="F169" s="26">
        <f t="shared" si="8"/>
        <v>0</v>
      </c>
      <c r="G169" s="92">
        <f t="shared" si="10"/>
        <v>0</v>
      </c>
      <c r="H169" s="26"/>
      <c r="I169" s="26">
        <v>3.8182435941725865</v>
      </c>
      <c r="J169" s="26">
        <v>3.8182435941725861</v>
      </c>
      <c r="K169" s="26">
        <v>3.8182435941725861</v>
      </c>
      <c r="L169"/>
      <c r="M169" s="26">
        <f t="shared" si="11"/>
        <v>0</v>
      </c>
      <c r="N169" s="26">
        <f t="shared" si="9"/>
        <v>0</v>
      </c>
    </row>
    <row r="170" spans="1:14" s="4" customFormat="1" ht="15.75" x14ac:dyDescent="0.25">
      <c r="A170" s="55" t="s">
        <v>130</v>
      </c>
      <c r="B170" s="136">
        <v>99.613668304030128</v>
      </c>
      <c r="C170" s="60">
        <v>98.41306137012937</v>
      </c>
      <c r="D170" s="60">
        <v>97.255694068469936</v>
      </c>
      <c r="E170" s="60"/>
      <c r="F170" s="60">
        <f t="shared" si="8"/>
        <v>-1.1760301788668048</v>
      </c>
      <c r="G170" s="94">
        <f t="shared" si="10"/>
        <v>-2.3671191671844061</v>
      </c>
      <c r="H170" s="60"/>
      <c r="I170" s="60">
        <v>5.0834841273274582</v>
      </c>
      <c r="J170" s="60">
        <v>5.0222147614306394</v>
      </c>
      <c r="K170" s="60">
        <v>4.9631520001887113</v>
      </c>
      <c r="L170" s="57"/>
      <c r="M170" s="60">
        <f t="shared" si="11"/>
        <v>-5.9062761241928108E-2</v>
      </c>
      <c r="N170" s="60">
        <f t="shared" si="9"/>
        <v>-0.12033212713874697</v>
      </c>
    </row>
    <row r="171" spans="1:14" s="57" customFormat="1" ht="15.75" x14ac:dyDescent="0.25">
      <c r="A171" s="34" t="s">
        <v>138</v>
      </c>
      <c r="B171" s="72">
        <v>90.114151686883346</v>
      </c>
      <c r="C171" s="26">
        <v>88.090829268112088</v>
      </c>
      <c r="D171" s="26">
        <v>85.887660802365829</v>
      </c>
      <c r="E171" s="26"/>
      <c r="F171" s="26">
        <f t="shared" si="8"/>
        <v>-2.5010191004567806</v>
      </c>
      <c r="G171" s="92">
        <f t="shared" si="10"/>
        <v>-4.6901522184919049</v>
      </c>
      <c r="H171" s="26"/>
      <c r="I171" s="26">
        <v>2.4433351293423988</v>
      </c>
      <c r="J171" s="26">
        <v>2.3884752138770966</v>
      </c>
      <c r="K171" s="26">
        <v>2.3287389925683541</v>
      </c>
      <c r="L171"/>
      <c r="M171" s="26">
        <f t="shared" si="11"/>
        <v>-5.9736221308742454E-2</v>
      </c>
      <c r="N171" s="26">
        <f t="shared" si="9"/>
        <v>-0.11459613677404468</v>
      </c>
    </row>
    <row r="172" spans="1:14" s="4" customFormat="1" ht="15.75" x14ac:dyDescent="0.25">
      <c r="A172" s="58" t="s">
        <v>176</v>
      </c>
      <c r="B172" s="135">
        <v>75.402514120404135</v>
      </c>
      <c r="C172" s="59">
        <v>69.635124235758653</v>
      </c>
      <c r="D172" s="59">
        <v>64.307575270218308</v>
      </c>
      <c r="E172" s="59"/>
      <c r="F172" s="59">
        <f t="shared" si="8"/>
        <v>-7.6506634030022553</v>
      </c>
      <c r="G172" s="93">
        <f t="shared" si="10"/>
        <v>-14.714282381180588</v>
      </c>
      <c r="H172" s="59"/>
      <c r="I172" s="59">
        <v>0.84546595439413286</v>
      </c>
      <c r="J172" s="59">
        <v>0.78079792773657919</v>
      </c>
      <c r="K172" s="59">
        <v>0.72106170642783662</v>
      </c>
      <c r="L172" s="57"/>
      <c r="M172" s="59">
        <f t="shared" si="11"/>
        <v>-5.9736221308742565E-2</v>
      </c>
      <c r="N172" s="59">
        <f t="shared" si="9"/>
        <v>-0.12440424796629623</v>
      </c>
    </row>
    <row r="173" spans="1:14" s="57" customFormat="1" ht="15.75" x14ac:dyDescent="0.25">
      <c r="A173" s="36" t="s">
        <v>211</v>
      </c>
      <c r="B173" s="72">
        <v>81.966490957936074</v>
      </c>
      <c r="C173" s="26">
        <v>83.118896128772064</v>
      </c>
      <c r="D173" s="26">
        <v>65.953952437356747</v>
      </c>
      <c r="E173" s="26"/>
      <c r="F173" s="26">
        <f t="shared" si="8"/>
        <v>-20.651072729385756</v>
      </c>
      <c r="G173" s="92">
        <f t="shared" si="10"/>
        <v>-19.535469108707737</v>
      </c>
      <c r="H173" s="26"/>
      <c r="I173" s="26">
        <v>0.16180170499560106</v>
      </c>
      <c r="J173" s="26">
        <v>0.16407655071984584</v>
      </c>
      <c r="K173" s="26">
        <v>0.13019298289882297</v>
      </c>
      <c r="L173"/>
      <c r="M173" s="26">
        <f t="shared" si="11"/>
        <v>-3.3883567821022864E-2</v>
      </c>
      <c r="N173" s="26">
        <f t="shared" si="9"/>
        <v>-3.1608722096778091E-2</v>
      </c>
    </row>
    <row r="174" spans="1:14" s="4" customFormat="1" ht="15.75" x14ac:dyDescent="0.25">
      <c r="A174" s="64" t="s">
        <v>210</v>
      </c>
      <c r="B174" s="135">
        <v>74.000014585894178</v>
      </c>
      <c r="C174" s="59">
        <v>66.754098864788489</v>
      </c>
      <c r="D174" s="59">
        <v>63.955800230834157</v>
      </c>
      <c r="E174" s="59"/>
      <c r="F174" s="59">
        <f t="shared" si="8"/>
        <v>-4.1919502795211621</v>
      </c>
      <c r="G174" s="93">
        <f t="shared" si="10"/>
        <v>-13.573259966592822</v>
      </c>
      <c r="H174" s="59"/>
      <c r="I174" s="59">
        <v>0.68366424939853188</v>
      </c>
      <c r="J174" s="59">
        <v>0.61672137701673335</v>
      </c>
      <c r="K174" s="59">
        <v>0.59086872352901354</v>
      </c>
      <c r="L174" s="57"/>
      <c r="M174" s="59">
        <f t="shared" si="11"/>
        <v>-2.5852653487719812E-2</v>
      </c>
      <c r="N174" s="59">
        <f t="shared" si="9"/>
        <v>-9.2795525869518336E-2</v>
      </c>
    </row>
    <row r="175" spans="1:14" s="57" customFormat="1" ht="15.75" x14ac:dyDescent="0.25">
      <c r="A175" s="35" t="s">
        <v>177</v>
      </c>
      <c r="B175" s="72">
        <v>99.262187476460838</v>
      </c>
      <c r="C175" s="26">
        <v>93.019379760728725</v>
      </c>
      <c r="D175" s="26">
        <v>93.019379760728725</v>
      </c>
      <c r="E175" s="26"/>
      <c r="F175" s="26">
        <f t="shared" si="8"/>
        <v>0</v>
      </c>
      <c r="G175" s="92">
        <f t="shared" si="10"/>
        <v>-6.2892102969346109</v>
      </c>
      <c r="H175" s="26"/>
      <c r="I175" s="26">
        <v>0.14932741656095092</v>
      </c>
      <c r="J175" s="26">
        <v>0.13993590130245318</v>
      </c>
      <c r="K175" s="26">
        <v>0.13993590130245315</v>
      </c>
      <c r="L175"/>
      <c r="M175" s="26">
        <f t="shared" si="11"/>
        <v>0</v>
      </c>
      <c r="N175" s="26">
        <f t="shared" si="9"/>
        <v>-9.3915152584977679E-3</v>
      </c>
    </row>
    <row r="176" spans="1:14" s="4" customFormat="1" ht="15.75" x14ac:dyDescent="0.25">
      <c r="A176" s="64" t="s">
        <v>209</v>
      </c>
      <c r="B176" s="135">
        <v>99.262187476460838</v>
      </c>
      <c r="C176" s="59">
        <v>93.019379760728725</v>
      </c>
      <c r="D176" s="59">
        <v>93.019379760728725</v>
      </c>
      <c r="E176" s="59"/>
      <c r="F176" s="59">
        <f t="shared" si="8"/>
        <v>0</v>
      </c>
      <c r="G176" s="93">
        <f t="shared" si="10"/>
        <v>-6.2892102969346109</v>
      </c>
      <c r="H176" s="59"/>
      <c r="I176" s="59">
        <v>0.14932741656095092</v>
      </c>
      <c r="J176" s="59">
        <v>0.13993590130245318</v>
      </c>
      <c r="K176" s="59">
        <v>0.13993590130245315</v>
      </c>
      <c r="L176" s="57"/>
      <c r="M176" s="59">
        <f t="shared" si="11"/>
        <v>0</v>
      </c>
      <c r="N176" s="59">
        <f t="shared" si="9"/>
        <v>-9.3915152584977679E-3</v>
      </c>
    </row>
    <row r="177" spans="1:14" s="57" customFormat="1" ht="15.75" x14ac:dyDescent="0.25">
      <c r="A177" s="35" t="s">
        <v>112</v>
      </c>
      <c r="B177" s="72">
        <v>98.270411204895993</v>
      </c>
      <c r="C177" s="26">
        <v>99.71833726732298</v>
      </c>
      <c r="D177" s="26">
        <v>99.71833726732298</v>
      </c>
      <c r="E177" s="26"/>
      <c r="F177" s="26">
        <f t="shared" si="8"/>
        <v>0</v>
      </c>
      <c r="G177" s="92">
        <f t="shared" si="10"/>
        <v>1.4734099966347225</v>
      </c>
      <c r="H177" s="26"/>
      <c r="I177" s="26">
        <v>1.3388755967673218</v>
      </c>
      <c r="J177" s="26">
        <v>1.3586027236525939</v>
      </c>
      <c r="K177" s="26">
        <v>1.3586027236525939</v>
      </c>
      <c r="L177"/>
      <c r="M177" s="26">
        <f t="shared" si="11"/>
        <v>0</v>
      </c>
      <c r="N177" s="26">
        <f t="shared" si="9"/>
        <v>1.9727126885272117E-2</v>
      </c>
    </row>
    <row r="178" spans="1:14" s="4" customFormat="1" ht="15.75" x14ac:dyDescent="0.25">
      <c r="A178" s="64" t="s">
        <v>113</v>
      </c>
      <c r="B178" s="135">
        <v>98.270411204895993</v>
      </c>
      <c r="C178" s="59">
        <v>99.71833726732298</v>
      </c>
      <c r="D178" s="59">
        <v>99.71833726732298</v>
      </c>
      <c r="E178" s="59"/>
      <c r="F178" s="59">
        <f t="shared" si="8"/>
        <v>0</v>
      </c>
      <c r="G178" s="93">
        <f t="shared" si="10"/>
        <v>1.4734099966347225</v>
      </c>
      <c r="H178" s="59"/>
      <c r="I178" s="59">
        <v>1.3388755967673218</v>
      </c>
      <c r="J178" s="59">
        <v>1.3586027236525939</v>
      </c>
      <c r="K178" s="59">
        <v>1.3586027236525939</v>
      </c>
      <c r="L178" s="57"/>
      <c r="M178" s="59">
        <f t="shared" si="11"/>
        <v>0</v>
      </c>
      <c r="N178" s="59">
        <f t="shared" si="9"/>
        <v>1.9727126885272117E-2</v>
      </c>
    </row>
    <row r="179" spans="1:14" s="57" customFormat="1" ht="15.75" x14ac:dyDescent="0.25">
      <c r="A179" s="35" t="s">
        <v>178</v>
      </c>
      <c r="B179" s="72">
        <v>141.99941030830831</v>
      </c>
      <c r="C179" s="26">
        <v>141.31638512047454</v>
      </c>
      <c r="D179" s="26">
        <v>141.31638512047454</v>
      </c>
      <c r="E179" s="26"/>
      <c r="F179" s="26">
        <f t="shared" si="8"/>
        <v>0</v>
      </c>
      <c r="G179" s="92">
        <f t="shared" si="10"/>
        <v>-0.48100565090432035</v>
      </c>
      <c r="H179" s="26"/>
      <c r="I179" s="26">
        <v>0.10966616161999254</v>
      </c>
      <c r="J179" s="26">
        <v>0.10913866118547051</v>
      </c>
      <c r="K179" s="26">
        <v>0.1091386611854705</v>
      </c>
      <c r="L179"/>
      <c r="M179" s="26">
        <f t="shared" si="11"/>
        <v>0</v>
      </c>
      <c r="N179" s="26">
        <f t="shared" si="9"/>
        <v>-5.2750043452204354E-4</v>
      </c>
    </row>
    <row r="180" spans="1:14" s="4" customFormat="1" ht="15.75" x14ac:dyDescent="0.25">
      <c r="A180" s="64" t="s">
        <v>208</v>
      </c>
      <c r="B180" s="135">
        <v>141.99941030830831</v>
      </c>
      <c r="C180" s="59">
        <v>141.31638512047454</v>
      </c>
      <c r="D180" s="59">
        <v>141.31638512047454</v>
      </c>
      <c r="E180" s="59"/>
      <c r="F180" s="59">
        <f t="shared" si="8"/>
        <v>0</v>
      </c>
      <c r="G180" s="93">
        <f t="shared" si="10"/>
        <v>-0.48100565090432035</v>
      </c>
      <c r="H180" s="59"/>
      <c r="I180" s="59">
        <v>0.10966616161999254</v>
      </c>
      <c r="J180" s="59">
        <v>0.10913866118547051</v>
      </c>
      <c r="K180" s="59">
        <v>0.1091386611854705</v>
      </c>
      <c r="L180" s="57"/>
      <c r="M180" s="59">
        <f t="shared" si="11"/>
        <v>0</v>
      </c>
      <c r="N180" s="59">
        <f t="shared" si="9"/>
        <v>-5.2750043452204354E-4</v>
      </c>
    </row>
    <row r="181" spans="1:14" s="57" customFormat="1" ht="15.75" x14ac:dyDescent="0.25">
      <c r="A181" s="34" t="s">
        <v>137</v>
      </c>
      <c r="B181" s="72">
        <v>112.15517289409321</v>
      </c>
      <c r="C181" s="26">
        <v>112.15517289409321</v>
      </c>
      <c r="D181" s="26">
        <v>112.15517289409321</v>
      </c>
      <c r="E181" s="26"/>
      <c r="F181" s="26">
        <f t="shared" si="8"/>
        <v>0</v>
      </c>
      <c r="G181" s="92">
        <f t="shared" si="10"/>
        <v>0</v>
      </c>
      <c r="H181" s="26"/>
      <c r="I181" s="26">
        <v>0.76458043551000721</v>
      </c>
      <c r="J181" s="26">
        <v>0.76458043551000721</v>
      </c>
      <c r="K181" s="26">
        <v>0.76458043551000709</v>
      </c>
      <c r="L181"/>
      <c r="M181" s="26">
        <f t="shared" si="11"/>
        <v>0</v>
      </c>
      <c r="N181" s="26">
        <f t="shared" si="9"/>
        <v>0</v>
      </c>
    </row>
    <row r="182" spans="1:14" s="4" customFormat="1" ht="15.75" x14ac:dyDescent="0.25">
      <c r="A182" s="58" t="s">
        <v>179</v>
      </c>
      <c r="B182" s="135">
        <v>112.15517289409321</v>
      </c>
      <c r="C182" s="59">
        <v>112.15517289409321</v>
      </c>
      <c r="D182" s="59">
        <v>112.15517289409321</v>
      </c>
      <c r="E182" s="59"/>
      <c r="F182" s="59">
        <f t="shared" si="8"/>
        <v>0</v>
      </c>
      <c r="G182" s="93">
        <f t="shared" si="10"/>
        <v>0</v>
      </c>
      <c r="H182" s="59"/>
      <c r="I182" s="59">
        <v>0.76458043551000721</v>
      </c>
      <c r="J182" s="59">
        <v>0.76458043551000721</v>
      </c>
      <c r="K182" s="59">
        <v>0.76458043551000709</v>
      </c>
      <c r="L182" s="57"/>
      <c r="M182" s="59">
        <f t="shared" si="11"/>
        <v>0</v>
      </c>
      <c r="N182" s="59">
        <f t="shared" si="9"/>
        <v>0</v>
      </c>
    </row>
    <row r="183" spans="1:14" s="57" customFormat="1" ht="15.75" x14ac:dyDescent="0.25">
      <c r="A183" s="36" t="s">
        <v>207</v>
      </c>
      <c r="B183" s="72">
        <v>112.15517289409321</v>
      </c>
      <c r="C183" s="26">
        <v>112.15517289409321</v>
      </c>
      <c r="D183" s="26">
        <v>112.15517289409321</v>
      </c>
      <c r="E183" s="26"/>
      <c r="F183" s="26">
        <f t="shared" si="8"/>
        <v>0</v>
      </c>
      <c r="G183" s="92">
        <f t="shared" si="10"/>
        <v>0</v>
      </c>
      <c r="H183" s="26"/>
      <c r="I183" s="26">
        <v>0.76458043551000721</v>
      </c>
      <c r="J183" s="26">
        <v>0.76458043551000721</v>
      </c>
      <c r="K183" s="26">
        <v>0.76458043551000709</v>
      </c>
      <c r="L183"/>
      <c r="M183" s="26">
        <f t="shared" si="11"/>
        <v>0</v>
      </c>
      <c r="N183" s="26">
        <f t="shared" si="9"/>
        <v>0</v>
      </c>
    </row>
    <row r="184" spans="1:14" s="4" customFormat="1" ht="15.75" x14ac:dyDescent="0.25">
      <c r="A184" s="61" t="s">
        <v>136</v>
      </c>
      <c r="B184" s="135">
        <v>113.43777297054528</v>
      </c>
      <c r="C184" s="59">
        <v>113.43778088472017</v>
      </c>
      <c r="D184" s="59">
        <v>113.43778088472017</v>
      </c>
      <c r="E184" s="59"/>
      <c r="F184" s="59">
        <f t="shared" si="8"/>
        <v>0</v>
      </c>
      <c r="G184" s="93">
        <f t="shared" si="10"/>
        <v>6.9766663113313143E-6</v>
      </c>
      <c r="H184" s="59"/>
      <c r="I184" s="59">
        <v>0.99682977531240602</v>
      </c>
      <c r="J184" s="59">
        <v>0.99682984485789317</v>
      </c>
      <c r="K184" s="59">
        <v>0.99682984485789294</v>
      </c>
      <c r="L184" s="57"/>
      <c r="M184" s="59">
        <f t="shared" si="11"/>
        <v>0</v>
      </c>
      <c r="N184" s="59">
        <f t="shared" si="9"/>
        <v>6.9545486924837974E-8</v>
      </c>
    </row>
    <row r="185" spans="1:14" s="57" customFormat="1" ht="15.75" x14ac:dyDescent="0.25">
      <c r="A185" s="35" t="s">
        <v>180</v>
      </c>
      <c r="B185" s="72">
        <v>143.42317105079044</v>
      </c>
      <c r="C185" s="26">
        <v>143.42317105079044</v>
      </c>
      <c r="D185" s="26">
        <v>143.42317105079044</v>
      </c>
      <c r="E185" s="26"/>
      <c r="F185" s="26">
        <f t="shared" si="8"/>
        <v>0</v>
      </c>
      <c r="G185" s="92">
        <f t="shared" si="10"/>
        <v>0</v>
      </c>
      <c r="H185" s="26"/>
      <c r="I185" s="26">
        <v>0.1724484344311534</v>
      </c>
      <c r="J185" s="26">
        <v>0.17244843443115343</v>
      </c>
      <c r="K185" s="26">
        <v>0.1724484344311534</v>
      </c>
      <c r="L185"/>
      <c r="M185" s="26">
        <f t="shared" si="11"/>
        <v>0</v>
      </c>
      <c r="N185" s="26">
        <f t="shared" si="9"/>
        <v>0</v>
      </c>
    </row>
    <row r="186" spans="1:14" s="4" customFormat="1" ht="15.75" x14ac:dyDescent="0.25">
      <c r="A186" s="64" t="s">
        <v>206</v>
      </c>
      <c r="B186" s="135">
        <v>143.42317105079044</v>
      </c>
      <c r="C186" s="59">
        <v>143.42317105079044</v>
      </c>
      <c r="D186" s="59">
        <v>143.42317105079044</v>
      </c>
      <c r="E186" s="59"/>
      <c r="F186" s="59">
        <f t="shared" si="8"/>
        <v>0</v>
      </c>
      <c r="G186" s="93">
        <f t="shared" si="10"/>
        <v>0</v>
      </c>
      <c r="H186" s="59"/>
      <c r="I186" s="59">
        <v>0.1724484344311534</v>
      </c>
      <c r="J186" s="59">
        <v>0.17244843443115343</v>
      </c>
      <c r="K186" s="59">
        <v>0.1724484344311534</v>
      </c>
      <c r="L186" s="57"/>
      <c r="M186" s="59">
        <f t="shared" si="11"/>
        <v>0</v>
      </c>
      <c r="N186" s="59">
        <f t="shared" si="9"/>
        <v>0</v>
      </c>
    </row>
    <row r="187" spans="1:14" s="57" customFormat="1" ht="15.75" x14ac:dyDescent="0.25">
      <c r="A187" s="35" t="s">
        <v>114</v>
      </c>
      <c r="B187" s="72">
        <v>108.68453715088216</v>
      </c>
      <c r="C187" s="26">
        <v>108.68454631959902</v>
      </c>
      <c r="D187" s="26">
        <v>108.68454631959902</v>
      </c>
      <c r="E187" s="26"/>
      <c r="F187" s="26">
        <f t="shared" si="8"/>
        <v>0</v>
      </c>
      <c r="G187" s="92">
        <f t="shared" si="10"/>
        <v>8.4360821661633167E-6</v>
      </c>
      <c r="H187" s="26"/>
      <c r="I187" s="26">
        <v>0.8243813408812527</v>
      </c>
      <c r="J187" s="26">
        <v>0.82438141042673985</v>
      </c>
      <c r="K187" s="26">
        <v>0.82438141042673974</v>
      </c>
      <c r="L187"/>
      <c r="M187" s="26">
        <f t="shared" si="11"/>
        <v>0</v>
      </c>
      <c r="N187" s="26">
        <f t="shared" si="9"/>
        <v>6.9545487035860276E-8</v>
      </c>
    </row>
    <row r="188" spans="1:14" s="4" customFormat="1" ht="15.75" x14ac:dyDescent="0.25">
      <c r="A188" s="64" t="s">
        <v>205</v>
      </c>
      <c r="B188" s="135">
        <v>101.16429659235817</v>
      </c>
      <c r="C188" s="59">
        <v>101.16430822451875</v>
      </c>
      <c r="D188" s="59">
        <v>101.16430822451875</v>
      </c>
      <c r="E188" s="59"/>
      <c r="F188" s="59">
        <f t="shared" si="8"/>
        <v>0</v>
      </c>
      <c r="G188" s="93">
        <f t="shared" si="10"/>
        <v>1.1498286411892877E-5</v>
      </c>
      <c r="H188" s="59"/>
      <c r="I188" s="59">
        <v>0.60483349012119625</v>
      </c>
      <c r="J188" s="59">
        <v>0.60483355966668328</v>
      </c>
      <c r="K188" s="59">
        <v>0.60483355966668328</v>
      </c>
      <c r="L188" s="57"/>
      <c r="M188" s="59">
        <f t="shared" si="11"/>
        <v>0</v>
      </c>
      <c r="N188" s="59">
        <f t="shared" si="9"/>
        <v>6.9545487035860276E-8</v>
      </c>
    </row>
    <row r="189" spans="1:14" s="57" customFormat="1" ht="15.75" x14ac:dyDescent="0.25">
      <c r="A189" s="36" t="s">
        <v>115</v>
      </c>
      <c r="B189" s="72">
        <v>136.6741984315868</v>
      </c>
      <c r="C189" s="26">
        <v>136.6741984315868</v>
      </c>
      <c r="D189" s="26">
        <v>136.6741984315868</v>
      </c>
      <c r="E189" s="26"/>
      <c r="F189" s="26">
        <f t="shared" si="8"/>
        <v>0</v>
      </c>
      <c r="G189" s="92">
        <f t="shared" si="10"/>
        <v>0</v>
      </c>
      <c r="H189" s="26"/>
      <c r="I189" s="26">
        <v>0.21954785076005651</v>
      </c>
      <c r="J189" s="26">
        <v>0.21954785076005651</v>
      </c>
      <c r="K189" s="26">
        <v>0.21954785076005648</v>
      </c>
      <c r="L189"/>
      <c r="M189" s="26">
        <f t="shared" si="11"/>
        <v>0</v>
      </c>
      <c r="N189" s="26">
        <f t="shared" si="9"/>
        <v>0</v>
      </c>
    </row>
    <row r="190" spans="1:14" s="4" customFormat="1" ht="15" customHeight="1" x14ac:dyDescent="0.25">
      <c r="A190" s="61" t="s">
        <v>151</v>
      </c>
      <c r="B190" s="135">
        <v>105.69906717075517</v>
      </c>
      <c r="C190" s="59">
        <v>104.9280982634088</v>
      </c>
      <c r="D190" s="59">
        <v>105.00910538620684</v>
      </c>
      <c r="E190" s="59"/>
      <c r="F190" s="59">
        <f t="shared" si="8"/>
        <v>7.7202507372886586E-2</v>
      </c>
      <c r="G190" s="93">
        <f t="shared" si="10"/>
        <v>-0.65276052383103078</v>
      </c>
      <c r="H190" s="59"/>
      <c r="I190" s="59">
        <v>0.87873878716264675</v>
      </c>
      <c r="J190" s="59">
        <v>0.87232926718564241</v>
      </c>
      <c r="K190" s="59">
        <v>0.8730027272524572</v>
      </c>
      <c r="L190" s="57"/>
      <c r="M190" s="59">
        <f t="shared" si="11"/>
        <v>6.7346006681479054E-4</v>
      </c>
      <c r="N190" s="59">
        <f t="shared" si="9"/>
        <v>-5.7360599101895504E-3</v>
      </c>
    </row>
    <row r="191" spans="1:14" s="57" customFormat="1" ht="15.75" x14ac:dyDescent="0.25">
      <c r="A191" s="35" t="s">
        <v>116</v>
      </c>
      <c r="B191" s="72">
        <v>107.02102709660187</v>
      </c>
      <c r="C191" s="26">
        <v>106.50868675389727</v>
      </c>
      <c r="D191" s="26">
        <v>106.50868675389727</v>
      </c>
      <c r="E191" s="26"/>
      <c r="F191" s="26">
        <f t="shared" si="8"/>
        <v>0</v>
      </c>
      <c r="G191" s="92">
        <f t="shared" si="10"/>
        <v>-0.47872867286364862</v>
      </c>
      <c r="H191" s="26"/>
      <c r="I191" s="26">
        <v>0.29123166555271146</v>
      </c>
      <c r="J191" s="26">
        <v>0.28983745606525213</v>
      </c>
      <c r="K191" s="26">
        <v>0.28983745606525213</v>
      </c>
      <c r="L191"/>
      <c r="M191" s="26">
        <f t="shared" si="11"/>
        <v>0</v>
      </c>
      <c r="N191" s="26">
        <f t="shared" si="9"/>
        <v>-1.3942094874593303E-3</v>
      </c>
    </row>
    <row r="192" spans="1:14" s="4" customFormat="1" ht="15.75" x14ac:dyDescent="0.25">
      <c r="A192" s="64" t="s">
        <v>20</v>
      </c>
      <c r="B192" s="135">
        <v>107.02102709660187</v>
      </c>
      <c r="C192" s="59">
        <v>106.50868675389727</v>
      </c>
      <c r="D192" s="59">
        <v>106.50868675389727</v>
      </c>
      <c r="E192" s="59"/>
      <c r="F192" s="59">
        <f t="shared" si="8"/>
        <v>0</v>
      </c>
      <c r="G192" s="93">
        <f t="shared" si="10"/>
        <v>-0.47872867286364862</v>
      </c>
      <c r="H192" s="59"/>
      <c r="I192" s="59">
        <v>0.29123166555271146</v>
      </c>
      <c r="J192" s="59">
        <v>0.28983745606525213</v>
      </c>
      <c r="K192" s="59">
        <v>0.28983745606525213</v>
      </c>
      <c r="L192" s="57"/>
      <c r="M192" s="59">
        <f t="shared" si="11"/>
        <v>0</v>
      </c>
      <c r="N192" s="59">
        <f t="shared" si="9"/>
        <v>-1.3942094874593303E-3</v>
      </c>
    </row>
    <row r="193" spans="1:14" s="57" customFormat="1" ht="15.75" x14ac:dyDescent="0.25">
      <c r="A193" s="35" t="s">
        <v>181</v>
      </c>
      <c r="B193" s="72">
        <v>105.0557951704524</v>
      </c>
      <c r="C193" s="26">
        <v>104.15897637094224</v>
      </c>
      <c r="D193" s="26">
        <v>104.27940194576914</v>
      </c>
      <c r="E193" s="26"/>
      <c r="F193" s="26">
        <f t="shared" si="8"/>
        <v>0.11561708747791499</v>
      </c>
      <c r="G193" s="92">
        <f t="shared" si="10"/>
        <v>-0.73902941139378786</v>
      </c>
      <c r="H193" s="26"/>
      <c r="I193" s="26">
        <v>0.58750712160993546</v>
      </c>
      <c r="J193" s="26">
        <v>0.58249181112039028</v>
      </c>
      <c r="K193" s="26">
        <v>0.58316527118720496</v>
      </c>
      <c r="L193"/>
      <c r="M193" s="26">
        <f t="shared" si="11"/>
        <v>6.7346006681467951E-4</v>
      </c>
      <c r="N193" s="26">
        <f t="shared" si="9"/>
        <v>-4.3418504227304977E-3</v>
      </c>
    </row>
    <row r="194" spans="1:14" s="4" customFormat="1" ht="15.75" x14ac:dyDescent="0.25">
      <c r="A194" s="64" t="s">
        <v>204</v>
      </c>
      <c r="B194" s="135">
        <v>105.0557951704524</v>
      </c>
      <c r="C194" s="59">
        <v>104.15897637094224</v>
      </c>
      <c r="D194" s="59">
        <v>104.27940194576914</v>
      </c>
      <c r="E194" s="59"/>
      <c r="F194" s="59">
        <f t="shared" si="8"/>
        <v>0.11561708747791499</v>
      </c>
      <c r="G194" s="93">
        <f t="shared" si="10"/>
        <v>-0.73902941139378786</v>
      </c>
      <c r="H194" s="59"/>
      <c r="I194" s="59">
        <v>0.58750712160993546</v>
      </c>
      <c r="J194" s="59">
        <v>0.58249181112039028</v>
      </c>
      <c r="K194" s="59">
        <v>0.58316527118720496</v>
      </c>
      <c r="L194" s="57"/>
      <c r="M194" s="59">
        <f t="shared" si="11"/>
        <v>6.7346006681467951E-4</v>
      </c>
      <c r="N194" s="59">
        <f t="shared" si="9"/>
        <v>-4.3418504227304977E-3</v>
      </c>
    </row>
    <row r="195" spans="1:14" s="57" customFormat="1" ht="15.75" x14ac:dyDescent="0.25">
      <c r="A195" s="33" t="s">
        <v>117</v>
      </c>
      <c r="B195" s="137">
        <v>130.07927276290044</v>
      </c>
      <c r="C195" s="37">
        <v>133.11915518648536</v>
      </c>
      <c r="D195" s="37">
        <v>133.11915518648536</v>
      </c>
      <c r="E195" s="37"/>
      <c r="F195" s="37">
        <f t="shared" si="8"/>
        <v>0</v>
      </c>
      <c r="G195" s="95">
        <f t="shared" si="10"/>
        <v>2.3369460476042159</v>
      </c>
      <c r="H195" s="37"/>
      <c r="I195" s="37">
        <v>3.2498304610512743</v>
      </c>
      <c r="J195" s="37">
        <v>3.3257772455646499</v>
      </c>
      <c r="K195" s="37">
        <v>3.3257772455646499</v>
      </c>
      <c r="L195"/>
      <c r="M195" s="37">
        <f t="shared" si="11"/>
        <v>0</v>
      </c>
      <c r="N195" s="37">
        <f t="shared" si="9"/>
        <v>7.5946784513375665E-2</v>
      </c>
    </row>
    <row r="196" spans="1:14" s="4" customFormat="1" ht="15.75" x14ac:dyDescent="0.25">
      <c r="A196" s="61" t="s">
        <v>135</v>
      </c>
      <c r="B196" s="135">
        <v>134.97133962606898</v>
      </c>
      <c r="C196" s="59">
        <v>140.40183998572448</v>
      </c>
      <c r="D196" s="59">
        <v>140.40183998572448</v>
      </c>
      <c r="E196" s="59"/>
      <c r="F196" s="59">
        <f t="shared" si="8"/>
        <v>0</v>
      </c>
      <c r="G196" s="93">
        <f t="shared" si="10"/>
        <v>4.0234470330519079</v>
      </c>
      <c r="H196" s="59"/>
      <c r="I196" s="59">
        <v>0.90100922067101297</v>
      </c>
      <c r="J196" s="59">
        <v>0.937260849427625</v>
      </c>
      <c r="K196" s="59">
        <v>0.937260849427625</v>
      </c>
      <c r="L196" s="57"/>
      <c r="M196" s="59">
        <f t="shared" si="11"/>
        <v>0</v>
      </c>
      <c r="N196" s="59">
        <f t="shared" si="9"/>
        <v>3.6251628756612031E-2</v>
      </c>
    </row>
    <row r="197" spans="1:14" s="57" customFormat="1" ht="15.75" x14ac:dyDescent="0.25">
      <c r="A197" s="35" t="s">
        <v>182</v>
      </c>
      <c r="B197" s="72">
        <v>134.97133962606898</v>
      </c>
      <c r="C197" s="26">
        <v>140.40183998572448</v>
      </c>
      <c r="D197" s="26">
        <v>140.40183998572448</v>
      </c>
      <c r="E197" s="26"/>
      <c r="F197" s="26">
        <f t="shared" si="8"/>
        <v>0</v>
      </c>
      <c r="G197" s="92">
        <f t="shared" si="10"/>
        <v>4.0234470330519079</v>
      </c>
      <c r="H197" s="26"/>
      <c r="I197" s="26">
        <v>0.90100922067101297</v>
      </c>
      <c r="J197" s="26">
        <v>0.937260849427625</v>
      </c>
      <c r="K197" s="26">
        <v>0.937260849427625</v>
      </c>
      <c r="L197"/>
      <c r="M197" s="26">
        <f t="shared" si="11"/>
        <v>0</v>
      </c>
      <c r="N197" s="26">
        <f t="shared" si="9"/>
        <v>3.6251628756612031E-2</v>
      </c>
    </row>
    <row r="198" spans="1:14" s="4" customFormat="1" ht="15.75" x14ac:dyDescent="0.25">
      <c r="A198" s="64" t="s">
        <v>135</v>
      </c>
      <c r="B198" s="135">
        <v>134.97133962606898</v>
      </c>
      <c r="C198" s="59">
        <v>140.40183998572448</v>
      </c>
      <c r="D198" s="59">
        <v>140.40183998572448</v>
      </c>
      <c r="E198" s="59"/>
      <c r="F198" s="59">
        <f t="shared" si="8"/>
        <v>0</v>
      </c>
      <c r="G198" s="93">
        <f t="shared" si="10"/>
        <v>4.0234470330519079</v>
      </c>
      <c r="H198" s="59"/>
      <c r="I198" s="59">
        <v>0.90100922067101297</v>
      </c>
      <c r="J198" s="59">
        <v>0.937260849427625</v>
      </c>
      <c r="K198" s="59">
        <v>0.937260849427625</v>
      </c>
      <c r="L198" s="57"/>
      <c r="M198" s="59">
        <f t="shared" si="11"/>
        <v>0</v>
      </c>
      <c r="N198" s="59">
        <f t="shared" si="9"/>
        <v>3.6251628756612031E-2</v>
      </c>
    </row>
    <row r="199" spans="1:14" s="57" customFormat="1" ht="15.75" x14ac:dyDescent="0.25">
      <c r="A199" s="34" t="s">
        <v>118</v>
      </c>
      <c r="B199" s="72">
        <v>128.21527648985492</v>
      </c>
      <c r="C199" s="26">
        <v>130.52120292839754</v>
      </c>
      <c r="D199" s="26">
        <v>130.52120292839754</v>
      </c>
      <c r="E199" s="26"/>
      <c r="F199" s="26">
        <f t="shared" ref="F199:F226" si="12">((D199/C199-1)*100)</f>
        <v>0</v>
      </c>
      <c r="G199" s="92">
        <f t="shared" si="10"/>
        <v>1.798480260443136</v>
      </c>
      <c r="H199" s="26"/>
      <c r="I199" s="26">
        <v>2.2071499270713919</v>
      </c>
      <c r="J199" s="26">
        <v>2.2468450828281554</v>
      </c>
      <c r="K199" s="26">
        <v>2.2468450828281554</v>
      </c>
      <c r="L199"/>
      <c r="M199" s="26">
        <f t="shared" si="11"/>
        <v>0</v>
      </c>
      <c r="N199" s="26">
        <f t="shared" ref="N199:N225" si="13">K199-I199</f>
        <v>3.9695155756763523E-2</v>
      </c>
    </row>
    <row r="200" spans="1:14" s="4" customFormat="1" ht="15.75" x14ac:dyDescent="0.25">
      <c r="A200" s="58" t="s">
        <v>119</v>
      </c>
      <c r="B200" s="135">
        <v>128.21527648985492</v>
      </c>
      <c r="C200" s="59">
        <v>130.52120292839754</v>
      </c>
      <c r="D200" s="59">
        <v>130.52120292839754</v>
      </c>
      <c r="E200" s="59"/>
      <c r="F200" s="59">
        <f t="shared" si="12"/>
        <v>0</v>
      </c>
      <c r="G200" s="93">
        <f t="shared" ref="G200:G224" si="14">((D200/B200-1)*100)</f>
        <v>1.798480260443136</v>
      </c>
      <c r="H200" s="59"/>
      <c r="I200" s="59">
        <v>2.2071499270713919</v>
      </c>
      <c r="J200" s="59">
        <v>2.2468450828281554</v>
      </c>
      <c r="K200" s="59">
        <v>2.2468450828281554</v>
      </c>
      <c r="L200" s="57"/>
      <c r="M200" s="59">
        <f t="shared" ref="M200:M224" si="15">K200-J200</f>
        <v>0</v>
      </c>
      <c r="N200" s="59">
        <f t="shared" si="13"/>
        <v>3.9695155756763523E-2</v>
      </c>
    </row>
    <row r="201" spans="1:14" s="57" customFormat="1" ht="15.75" x14ac:dyDescent="0.25">
      <c r="A201" s="36" t="s">
        <v>118</v>
      </c>
      <c r="B201" s="72">
        <v>128.21527648985492</v>
      </c>
      <c r="C201" s="26">
        <v>130.52120292839754</v>
      </c>
      <c r="D201" s="26">
        <v>130.52120292839754</v>
      </c>
      <c r="E201" s="26"/>
      <c r="F201" s="26">
        <f t="shared" si="12"/>
        <v>0</v>
      </c>
      <c r="G201" s="92">
        <f t="shared" si="14"/>
        <v>1.798480260443136</v>
      </c>
      <c r="H201" s="26"/>
      <c r="I201" s="26">
        <v>2.2071499270713919</v>
      </c>
      <c r="J201" s="26">
        <v>2.2468450828281554</v>
      </c>
      <c r="K201" s="26">
        <v>2.2468450828281554</v>
      </c>
      <c r="L201"/>
      <c r="M201" s="26">
        <f t="shared" si="15"/>
        <v>0</v>
      </c>
      <c r="N201" s="26">
        <f t="shared" si="13"/>
        <v>3.9695155756763523E-2</v>
      </c>
    </row>
    <row r="202" spans="1:14" s="4" customFormat="1" ht="15.75" x14ac:dyDescent="0.25">
      <c r="A202" s="61" t="s">
        <v>120</v>
      </c>
      <c r="B202" s="135">
        <v>129.55828833898522</v>
      </c>
      <c r="C202" s="59">
        <v>129.55828833898522</v>
      </c>
      <c r="D202" s="59">
        <v>129.55828833898522</v>
      </c>
      <c r="E202" s="59"/>
      <c r="F202" s="59">
        <f t="shared" si="12"/>
        <v>0</v>
      </c>
      <c r="G202" s="93">
        <f t="shared" si="14"/>
        <v>0</v>
      </c>
      <c r="H202" s="59"/>
      <c r="I202" s="59">
        <v>0.14167131330887003</v>
      </c>
      <c r="J202" s="59">
        <v>0.14167131330887003</v>
      </c>
      <c r="K202" s="59">
        <v>0.14167131330887003</v>
      </c>
      <c r="L202" s="57"/>
      <c r="M202" s="59">
        <f t="shared" si="15"/>
        <v>0</v>
      </c>
      <c r="N202" s="59">
        <f t="shared" si="13"/>
        <v>0</v>
      </c>
    </row>
    <row r="203" spans="1:14" s="57" customFormat="1" ht="15.75" x14ac:dyDescent="0.25">
      <c r="A203" s="35" t="s">
        <v>121</v>
      </c>
      <c r="B203" s="72">
        <v>129.55828833898522</v>
      </c>
      <c r="C203" s="26">
        <v>129.55828833898522</v>
      </c>
      <c r="D203" s="26">
        <v>129.55828833898522</v>
      </c>
      <c r="E203" s="26"/>
      <c r="F203" s="26">
        <f t="shared" si="12"/>
        <v>0</v>
      </c>
      <c r="G203" s="92">
        <f t="shared" si="14"/>
        <v>0</v>
      </c>
      <c r="H203" s="26"/>
      <c r="I203" s="26">
        <v>0.14167131330887003</v>
      </c>
      <c r="J203" s="26">
        <v>0.14167131330887003</v>
      </c>
      <c r="K203" s="26">
        <v>0.14167131330887003</v>
      </c>
      <c r="L203"/>
      <c r="M203" s="26">
        <f t="shared" si="15"/>
        <v>0</v>
      </c>
      <c r="N203" s="26">
        <f t="shared" si="13"/>
        <v>0</v>
      </c>
    </row>
    <row r="204" spans="1:14" s="4" customFormat="1" ht="15.75" x14ac:dyDescent="0.25">
      <c r="A204" s="64" t="s">
        <v>120</v>
      </c>
      <c r="B204" s="135">
        <v>129.55828833898522</v>
      </c>
      <c r="C204" s="59">
        <v>129.55828833898522</v>
      </c>
      <c r="D204" s="59">
        <v>129.55828833898522</v>
      </c>
      <c r="E204" s="59"/>
      <c r="F204" s="59">
        <f t="shared" si="12"/>
        <v>0</v>
      </c>
      <c r="G204" s="93">
        <f t="shared" si="14"/>
        <v>0</v>
      </c>
      <c r="H204" s="59"/>
      <c r="I204" s="59">
        <v>0.14167131330887003</v>
      </c>
      <c r="J204" s="59">
        <v>0.14167131330887003</v>
      </c>
      <c r="K204" s="59">
        <v>0.14167131330887003</v>
      </c>
      <c r="L204" s="57"/>
      <c r="M204" s="59">
        <f t="shared" si="15"/>
        <v>0</v>
      </c>
      <c r="N204" s="59">
        <f t="shared" si="13"/>
        <v>0</v>
      </c>
    </row>
    <row r="205" spans="1:14" s="57" customFormat="1" ht="15.75" x14ac:dyDescent="0.25">
      <c r="A205" s="33" t="s">
        <v>131</v>
      </c>
      <c r="B205" s="137">
        <v>127.63720146991291</v>
      </c>
      <c r="C205" s="37">
        <v>128.4664849401322</v>
      </c>
      <c r="D205" s="37">
        <v>128.4664849401322</v>
      </c>
      <c r="E205" s="37"/>
      <c r="F205" s="37">
        <f t="shared" si="12"/>
        <v>0</v>
      </c>
      <c r="G205" s="95">
        <f t="shared" si="14"/>
        <v>0.6497192516515371</v>
      </c>
      <c r="H205" s="37"/>
      <c r="I205" s="37">
        <v>3.86019241399381</v>
      </c>
      <c r="J205" s="37">
        <v>3.885272827258321</v>
      </c>
      <c r="K205" s="37">
        <v>3.885272827258321</v>
      </c>
      <c r="L205"/>
      <c r="M205" s="37">
        <f t="shared" si="15"/>
        <v>0</v>
      </c>
      <c r="N205" s="37">
        <f t="shared" si="13"/>
        <v>2.5080413264511048E-2</v>
      </c>
    </row>
    <row r="206" spans="1:14" s="4" customFormat="1" ht="15.75" x14ac:dyDescent="0.25">
      <c r="A206" s="61" t="s">
        <v>122</v>
      </c>
      <c r="B206" s="135">
        <v>127.78891821843844</v>
      </c>
      <c r="C206" s="59">
        <v>128.64518771600194</v>
      </c>
      <c r="D206" s="59">
        <v>128.64518771600194</v>
      </c>
      <c r="E206" s="59"/>
      <c r="F206" s="59">
        <f t="shared" si="12"/>
        <v>0</v>
      </c>
      <c r="G206" s="93">
        <f t="shared" si="14"/>
        <v>0.67006553424282522</v>
      </c>
      <c r="H206" s="59"/>
      <c r="I206" s="59">
        <v>3.7429791539495705</v>
      </c>
      <c r="J206" s="59">
        <v>3.7680595672140802</v>
      </c>
      <c r="K206" s="59">
        <v>3.7680595672140798</v>
      </c>
      <c r="L206" s="57"/>
      <c r="M206" s="59">
        <f t="shared" si="15"/>
        <v>0</v>
      </c>
      <c r="N206" s="59">
        <f t="shared" si="13"/>
        <v>2.5080413264509271E-2</v>
      </c>
    </row>
    <row r="207" spans="1:14" s="57" customFormat="1" ht="15.75" x14ac:dyDescent="0.25">
      <c r="A207" s="35" t="s">
        <v>183</v>
      </c>
      <c r="B207" s="72">
        <v>127.78891821843844</v>
      </c>
      <c r="C207" s="26">
        <v>128.64518771600194</v>
      </c>
      <c r="D207" s="26">
        <v>128.64518771600194</v>
      </c>
      <c r="E207" s="26"/>
      <c r="F207" s="26">
        <f t="shared" si="12"/>
        <v>0</v>
      </c>
      <c r="G207" s="92">
        <f t="shared" si="14"/>
        <v>0.67006553424282522</v>
      </c>
      <c r="H207" s="26"/>
      <c r="I207" s="26">
        <v>3.7429791539495705</v>
      </c>
      <c r="J207" s="26">
        <v>3.7680595672140802</v>
      </c>
      <c r="K207" s="26">
        <v>3.7680595672140798</v>
      </c>
      <c r="L207"/>
      <c r="M207" s="26">
        <f t="shared" si="15"/>
        <v>0</v>
      </c>
      <c r="N207" s="26">
        <f t="shared" si="13"/>
        <v>2.5080413264509271E-2</v>
      </c>
    </row>
    <row r="208" spans="1:14" s="4" customFormat="1" ht="15.75" x14ac:dyDescent="0.25">
      <c r="A208" s="64" t="s">
        <v>21</v>
      </c>
      <c r="B208" s="135">
        <v>116.93100658978959</v>
      </c>
      <c r="C208" s="59">
        <v>121.06989517247953</v>
      </c>
      <c r="D208" s="59">
        <v>121.06989517247953</v>
      </c>
      <c r="E208" s="59"/>
      <c r="F208" s="59">
        <f t="shared" si="12"/>
        <v>0</v>
      </c>
      <c r="G208" s="93">
        <f t="shared" si="14"/>
        <v>3.5395988655171129</v>
      </c>
      <c r="H208" s="59"/>
      <c r="I208" s="59">
        <v>0.70856654150402809</v>
      </c>
      <c r="J208" s="59">
        <v>0.73364695476853858</v>
      </c>
      <c r="K208" s="59">
        <v>0.73364695476853847</v>
      </c>
      <c r="L208" s="57"/>
      <c r="M208" s="59">
        <f t="shared" si="15"/>
        <v>0</v>
      </c>
      <c r="N208" s="59">
        <f t="shared" si="13"/>
        <v>2.5080413264510382E-2</v>
      </c>
    </row>
    <row r="209" spans="1:14" s="57" customFormat="1" ht="15.75" x14ac:dyDescent="0.25">
      <c r="A209" s="36" t="s">
        <v>203</v>
      </c>
      <c r="B209" s="72">
        <v>130.62119887414377</v>
      </c>
      <c r="C209" s="26">
        <v>130.62119887414377</v>
      </c>
      <c r="D209" s="26">
        <v>130.62119887414377</v>
      </c>
      <c r="E209" s="26"/>
      <c r="F209" s="26">
        <f t="shared" si="12"/>
        <v>0</v>
      </c>
      <c r="G209" s="92">
        <f t="shared" si="14"/>
        <v>0</v>
      </c>
      <c r="H209" s="26"/>
      <c r="I209" s="26">
        <v>3.0344126124455424</v>
      </c>
      <c r="J209" s="26">
        <v>3.0344126124455419</v>
      </c>
      <c r="K209" s="26">
        <v>3.0344126124455419</v>
      </c>
      <c r="L209"/>
      <c r="M209" s="26">
        <f t="shared" si="15"/>
        <v>0</v>
      </c>
      <c r="N209" s="26">
        <f t="shared" si="13"/>
        <v>0</v>
      </c>
    </row>
    <row r="210" spans="1:14" s="4" customFormat="1" ht="15.75" x14ac:dyDescent="0.25">
      <c r="A210" s="61" t="s">
        <v>123</v>
      </c>
      <c r="B210" s="135">
        <v>122.97492976527279</v>
      </c>
      <c r="C210" s="59">
        <v>122.97492976527279</v>
      </c>
      <c r="D210" s="59">
        <v>122.97492976527279</v>
      </c>
      <c r="E210" s="59"/>
      <c r="F210" s="59">
        <f t="shared" si="12"/>
        <v>0</v>
      </c>
      <c r="G210" s="93">
        <f t="shared" si="14"/>
        <v>0</v>
      </c>
      <c r="H210" s="59"/>
      <c r="I210" s="59">
        <v>0.11721326004424019</v>
      </c>
      <c r="J210" s="59">
        <v>0.11721326004424018</v>
      </c>
      <c r="K210" s="59">
        <v>0.11721326004424018</v>
      </c>
      <c r="L210" s="57"/>
      <c r="M210" s="59">
        <f t="shared" si="15"/>
        <v>0</v>
      </c>
      <c r="N210" s="59">
        <f t="shared" si="13"/>
        <v>0</v>
      </c>
    </row>
    <row r="211" spans="1:14" s="57" customFormat="1" ht="15.75" x14ac:dyDescent="0.25">
      <c r="A211" s="35" t="s">
        <v>124</v>
      </c>
      <c r="B211" s="72">
        <v>122.97492976527279</v>
      </c>
      <c r="C211" s="26">
        <v>122.97492976527279</v>
      </c>
      <c r="D211" s="26">
        <v>122.97492976527279</v>
      </c>
      <c r="E211" s="26"/>
      <c r="F211" s="26">
        <f t="shared" si="12"/>
        <v>0</v>
      </c>
      <c r="G211" s="92">
        <f t="shared" si="14"/>
        <v>0</v>
      </c>
      <c r="H211" s="26"/>
      <c r="I211" s="26">
        <v>0.11721326004424019</v>
      </c>
      <c r="J211" s="26">
        <v>0.11721326004424018</v>
      </c>
      <c r="K211" s="26">
        <v>0.11721326004424018</v>
      </c>
      <c r="L211"/>
      <c r="M211" s="26">
        <f t="shared" si="15"/>
        <v>0</v>
      </c>
      <c r="N211" s="26">
        <f t="shared" si="13"/>
        <v>0</v>
      </c>
    </row>
    <row r="212" spans="1:14" s="4" customFormat="1" ht="15.75" x14ac:dyDescent="0.25">
      <c r="A212" s="64" t="s">
        <v>123</v>
      </c>
      <c r="B212" s="135">
        <v>122.97492976527279</v>
      </c>
      <c r="C212" s="59">
        <v>122.97492976527279</v>
      </c>
      <c r="D212" s="59">
        <v>122.97492976527279</v>
      </c>
      <c r="E212" s="59"/>
      <c r="F212" s="59">
        <f t="shared" si="12"/>
        <v>0</v>
      </c>
      <c r="G212" s="93">
        <f t="shared" si="14"/>
        <v>0</v>
      </c>
      <c r="H212" s="59"/>
      <c r="I212" s="59">
        <v>0.11721326004424019</v>
      </c>
      <c r="J212" s="59">
        <v>0.11721326004424018</v>
      </c>
      <c r="K212" s="59">
        <v>0.11721326004424018</v>
      </c>
      <c r="L212" s="57"/>
      <c r="M212" s="59">
        <f t="shared" si="15"/>
        <v>0</v>
      </c>
      <c r="N212" s="59">
        <f t="shared" si="13"/>
        <v>0</v>
      </c>
    </row>
    <row r="213" spans="1:14" s="57" customFormat="1" ht="15.75" x14ac:dyDescent="0.25">
      <c r="A213" s="33" t="s">
        <v>132</v>
      </c>
      <c r="B213" s="137">
        <v>98.23665257871744</v>
      </c>
      <c r="C213" s="37">
        <v>97.285405586574583</v>
      </c>
      <c r="D213" s="37">
        <v>97.27196851258654</v>
      </c>
      <c r="E213" s="37"/>
      <c r="F213" s="37">
        <f t="shared" si="12"/>
        <v>-1.3812014152614349E-2</v>
      </c>
      <c r="G213" s="95">
        <f t="shared" si="14"/>
        <v>-0.98200014028154703</v>
      </c>
      <c r="H213" s="37"/>
      <c r="I213" s="37">
        <v>7.0544437533526265</v>
      </c>
      <c r="J213" s="37">
        <v>6.9861340316197902</v>
      </c>
      <c r="K213" s="37">
        <v>6.9851691057986214</v>
      </c>
      <c r="L213"/>
      <c r="M213" s="37">
        <f t="shared" si="15"/>
        <v>-9.6492582116880499E-4</v>
      </c>
      <c r="N213" s="37">
        <f t="shared" si="13"/>
        <v>-6.9274647554005142E-2</v>
      </c>
    </row>
    <row r="214" spans="1:14" s="4" customFormat="1" ht="15.75" x14ac:dyDescent="0.25">
      <c r="A214" s="61" t="s">
        <v>125</v>
      </c>
      <c r="B214" s="135">
        <v>98.687786738254047</v>
      </c>
      <c r="C214" s="59">
        <v>98.477256032545057</v>
      </c>
      <c r="D214" s="59">
        <v>98.458856003434832</v>
      </c>
      <c r="E214" s="59"/>
      <c r="F214" s="59">
        <f t="shared" si="12"/>
        <v>-1.8684546921310385E-2</v>
      </c>
      <c r="G214" s="93">
        <f t="shared" si="14"/>
        <v>-0.23197473809641878</v>
      </c>
      <c r="H214" s="59"/>
      <c r="I214" s="59">
        <v>5.175339293607351</v>
      </c>
      <c r="J214" s="59">
        <v>5.1642987396565729</v>
      </c>
      <c r="K214" s="59">
        <v>5.163333813835405</v>
      </c>
      <c r="L214" s="57"/>
      <c r="M214" s="59">
        <f t="shared" si="15"/>
        <v>-9.6492582116791681E-4</v>
      </c>
      <c r="N214" s="59">
        <f t="shared" si="13"/>
        <v>-1.2005479771945993E-2</v>
      </c>
    </row>
    <row r="215" spans="1:14" s="57" customFormat="1" ht="15.75" x14ac:dyDescent="0.25">
      <c r="A215" s="35" t="s">
        <v>184</v>
      </c>
      <c r="B215" s="72">
        <v>120.09215057311731</v>
      </c>
      <c r="C215" s="26">
        <v>123.90868540248772</v>
      </c>
      <c r="D215" s="26">
        <v>123.90868540248772</v>
      </c>
      <c r="E215" s="26"/>
      <c r="F215" s="26">
        <f t="shared" si="12"/>
        <v>0</v>
      </c>
      <c r="G215" s="92">
        <f t="shared" si="14"/>
        <v>3.1780052327789132</v>
      </c>
      <c r="H215" s="26"/>
      <c r="I215" s="26">
        <v>0.13971738065705422</v>
      </c>
      <c r="J215" s="26">
        <v>0.14415760632543706</v>
      </c>
      <c r="K215" s="26">
        <v>0.14415760632543703</v>
      </c>
      <c r="L215"/>
      <c r="M215" s="26">
        <f t="shared" si="15"/>
        <v>0</v>
      </c>
      <c r="N215" s="26">
        <f t="shared" si="13"/>
        <v>4.4402256683828134E-3</v>
      </c>
    </row>
    <row r="216" spans="1:14" s="4" customFormat="1" ht="15.75" x14ac:dyDescent="0.25">
      <c r="A216" s="64" t="s">
        <v>202</v>
      </c>
      <c r="B216" s="135">
        <v>120.09215057311731</v>
      </c>
      <c r="C216" s="59">
        <v>123.90868540248772</v>
      </c>
      <c r="D216" s="59">
        <v>123.90868540248772</v>
      </c>
      <c r="E216" s="59"/>
      <c r="F216" s="59">
        <f t="shared" si="12"/>
        <v>0</v>
      </c>
      <c r="G216" s="93">
        <f t="shared" si="14"/>
        <v>3.1780052327789132</v>
      </c>
      <c r="H216" s="59"/>
      <c r="I216" s="59">
        <v>0.13971738065705422</v>
      </c>
      <c r="J216" s="59">
        <v>0.14415760632543706</v>
      </c>
      <c r="K216" s="59">
        <v>0.14415760632543703</v>
      </c>
      <c r="L216" s="57"/>
      <c r="M216" s="59">
        <f t="shared" si="15"/>
        <v>0</v>
      </c>
      <c r="N216" s="59">
        <f t="shared" si="13"/>
        <v>4.4402256683828134E-3</v>
      </c>
    </row>
    <row r="217" spans="1:14" s="57" customFormat="1" ht="15.75" x14ac:dyDescent="0.25">
      <c r="A217" s="35" t="s">
        <v>185</v>
      </c>
      <c r="B217" s="72">
        <v>98.202156136062214</v>
      </c>
      <c r="C217" s="26">
        <v>97.900257787943715</v>
      </c>
      <c r="D217" s="26">
        <v>97.881440291755936</v>
      </c>
      <c r="E217" s="26"/>
      <c r="F217" s="26">
        <f t="shared" si="12"/>
        <v>-1.9221089518006718E-2</v>
      </c>
      <c r="G217" s="92">
        <f t="shared" si="14"/>
        <v>-0.32658737539521532</v>
      </c>
      <c r="H217" s="26"/>
      <c r="I217" s="26">
        <v>5.0356219129502966</v>
      </c>
      <c r="J217" s="26">
        <v>5.0201411333311361</v>
      </c>
      <c r="K217" s="26">
        <v>5.0191762075099673</v>
      </c>
      <c r="L217"/>
      <c r="M217" s="26">
        <f t="shared" si="15"/>
        <v>-9.6492582116880499E-4</v>
      </c>
      <c r="N217" s="26">
        <f t="shared" si="13"/>
        <v>-1.6445705440329306E-2</v>
      </c>
    </row>
    <row r="218" spans="1:14" s="4" customFormat="1" ht="15.75" x14ac:dyDescent="0.25">
      <c r="A218" s="64" t="s">
        <v>201</v>
      </c>
      <c r="B218" s="135">
        <v>98.202156136062214</v>
      </c>
      <c r="C218" s="59">
        <v>97.900257787943715</v>
      </c>
      <c r="D218" s="59">
        <v>97.881440291755936</v>
      </c>
      <c r="E218" s="59"/>
      <c r="F218" s="59">
        <f t="shared" si="12"/>
        <v>-1.9221089518006718E-2</v>
      </c>
      <c r="G218" s="93">
        <f t="shared" si="14"/>
        <v>-0.32658737539521532</v>
      </c>
      <c r="H218" s="59"/>
      <c r="I218" s="59">
        <v>5.0356219129502966</v>
      </c>
      <c r="J218" s="59">
        <v>5.0201411333311361</v>
      </c>
      <c r="K218" s="59">
        <v>5.0191762075099673</v>
      </c>
      <c r="L218" s="57"/>
      <c r="M218" s="59">
        <f t="shared" si="15"/>
        <v>-9.6492582116880499E-4</v>
      </c>
      <c r="N218" s="59">
        <f t="shared" si="13"/>
        <v>-1.6445705440329306E-2</v>
      </c>
    </row>
    <row r="219" spans="1:14" s="57" customFormat="1" ht="15.75" x14ac:dyDescent="0.25">
      <c r="A219" s="34" t="s">
        <v>134</v>
      </c>
      <c r="B219" s="72">
        <v>87.378190235726791</v>
      </c>
      <c r="C219" s="26">
        <v>75.139016243303814</v>
      </c>
      <c r="D219" s="26">
        <v>75.139016243303814</v>
      </c>
      <c r="E219" s="26"/>
      <c r="F219" s="26">
        <f t="shared" si="12"/>
        <v>0</v>
      </c>
      <c r="G219" s="92">
        <f t="shared" si="14"/>
        <v>-14.007126903640854</v>
      </c>
      <c r="H219" s="26"/>
      <c r="I219" s="26">
        <v>0.40885734937670559</v>
      </c>
      <c r="J219" s="26">
        <v>0.35158818159464822</v>
      </c>
      <c r="K219" s="26">
        <v>0.35158818159464822</v>
      </c>
      <c r="L219"/>
      <c r="M219" s="26">
        <f t="shared" si="15"/>
        <v>0</v>
      </c>
      <c r="N219" s="26">
        <f t="shared" si="13"/>
        <v>-5.7269167782057373E-2</v>
      </c>
    </row>
    <row r="220" spans="1:14" s="4" customFormat="1" ht="15.75" x14ac:dyDescent="0.25">
      <c r="A220" s="58" t="s">
        <v>126</v>
      </c>
      <c r="B220" s="135">
        <v>87.378190235726791</v>
      </c>
      <c r="C220" s="59">
        <v>75.139016243303814</v>
      </c>
      <c r="D220" s="59">
        <v>75.139016243303814</v>
      </c>
      <c r="E220" s="59"/>
      <c r="F220" s="59">
        <f t="shared" si="12"/>
        <v>0</v>
      </c>
      <c r="G220" s="93">
        <f t="shared" si="14"/>
        <v>-14.007126903640854</v>
      </c>
      <c r="H220" s="59"/>
      <c r="I220" s="59">
        <v>0.40885734937670559</v>
      </c>
      <c r="J220" s="59">
        <v>0.35158818159464822</v>
      </c>
      <c r="K220" s="59">
        <v>0.35158818159464822</v>
      </c>
      <c r="L220" s="57"/>
      <c r="M220" s="59">
        <f t="shared" si="15"/>
        <v>0</v>
      </c>
      <c r="N220" s="59">
        <f t="shared" si="13"/>
        <v>-5.7269167782057373E-2</v>
      </c>
    </row>
    <row r="221" spans="1:14" s="57" customFormat="1" ht="15.75" x14ac:dyDescent="0.25">
      <c r="A221" s="36" t="s">
        <v>200</v>
      </c>
      <c r="B221" s="72">
        <v>87.378190235726791</v>
      </c>
      <c r="C221" s="26">
        <v>75.139016243303814</v>
      </c>
      <c r="D221" s="26">
        <v>75.139016243303814</v>
      </c>
      <c r="E221" s="26"/>
      <c r="F221" s="26">
        <f t="shared" si="12"/>
        <v>0</v>
      </c>
      <c r="G221" s="92">
        <f t="shared" si="14"/>
        <v>-14.007126903640854</v>
      </c>
      <c r="H221" s="26"/>
      <c r="I221" s="26">
        <v>0.40885734937670559</v>
      </c>
      <c r="J221" s="26">
        <v>0.35158818159464822</v>
      </c>
      <c r="K221" s="26">
        <v>0.35158818159464822</v>
      </c>
      <c r="L221"/>
      <c r="M221" s="26">
        <f t="shared" si="15"/>
        <v>0</v>
      </c>
      <c r="N221" s="26">
        <f t="shared" si="13"/>
        <v>-5.7269167782057373E-2</v>
      </c>
    </row>
    <row r="222" spans="1:14" s="4" customFormat="1" ht="15.75" x14ac:dyDescent="0.25">
      <c r="A222" s="61" t="s">
        <v>133</v>
      </c>
      <c r="B222" s="135">
        <v>100.08487654320987</v>
      </c>
      <c r="C222" s="59">
        <v>100.08487654320987</v>
      </c>
      <c r="D222" s="59">
        <v>100.08487654320987</v>
      </c>
      <c r="E222" s="59"/>
      <c r="F222" s="59">
        <f t="shared" si="12"/>
        <v>0</v>
      </c>
      <c r="G222" s="93">
        <f t="shared" si="14"/>
        <v>0</v>
      </c>
      <c r="H222" s="59"/>
      <c r="I222" s="59">
        <v>1.4702471103685695</v>
      </c>
      <c r="J222" s="59">
        <v>1.4702471103685693</v>
      </c>
      <c r="K222" s="59">
        <v>1.470247110368569</v>
      </c>
      <c r="L222" s="57"/>
      <c r="M222" s="59">
        <f t="shared" si="15"/>
        <v>0</v>
      </c>
      <c r="N222" s="59">
        <f t="shared" si="13"/>
        <v>0</v>
      </c>
    </row>
    <row r="223" spans="1:14" s="57" customFormat="1" ht="15.75" x14ac:dyDescent="0.25">
      <c r="A223" s="35" t="s">
        <v>186</v>
      </c>
      <c r="B223" s="72">
        <v>100.08487654320987</v>
      </c>
      <c r="C223" s="26">
        <v>100.08487654320987</v>
      </c>
      <c r="D223" s="26">
        <v>100.08487654320987</v>
      </c>
      <c r="E223" s="26"/>
      <c r="F223" s="26">
        <f t="shared" si="12"/>
        <v>0</v>
      </c>
      <c r="G223" s="92">
        <f t="shared" si="14"/>
        <v>0</v>
      </c>
      <c r="H223" s="26"/>
      <c r="I223" s="26">
        <v>1.4702471103685695</v>
      </c>
      <c r="J223" s="26">
        <v>1.4702471103685693</v>
      </c>
      <c r="K223" s="26">
        <v>1.470247110368569</v>
      </c>
      <c r="L223"/>
      <c r="M223" s="26">
        <f t="shared" si="15"/>
        <v>0</v>
      </c>
      <c r="N223" s="26">
        <f t="shared" si="13"/>
        <v>0</v>
      </c>
    </row>
    <row r="224" spans="1:14" s="4" customFormat="1" ht="15.75" x14ac:dyDescent="0.25">
      <c r="A224" s="64" t="s">
        <v>133</v>
      </c>
      <c r="B224" s="135">
        <v>100.08487654320987</v>
      </c>
      <c r="C224" s="59">
        <v>100.08487654320987</v>
      </c>
      <c r="D224" s="59">
        <v>100.08487654320987</v>
      </c>
      <c r="E224" s="59"/>
      <c r="F224" s="59">
        <f t="shared" si="12"/>
        <v>0</v>
      </c>
      <c r="G224" s="93">
        <f t="shared" si="14"/>
        <v>0</v>
      </c>
      <c r="H224" s="59"/>
      <c r="I224" s="59">
        <v>1.4702471103685695</v>
      </c>
      <c r="J224" s="59">
        <v>1.4702471103685693</v>
      </c>
      <c r="K224" s="59">
        <v>1.470247110368569</v>
      </c>
      <c r="L224" s="57"/>
      <c r="M224" s="59">
        <f t="shared" si="15"/>
        <v>0</v>
      </c>
      <c r="N224" s="59">
        <f t="shared" si="13"/>
        <v>0</v>
      </c>
    </row>
    <row r="225" spans="1:14" ht="6.75" customHeight="1" x14ac:dyDescent="0.25">
      <c r="A225" s="44"/>
      <c r="B225" s="138"/>
      <c r="C225" s="43"/>
      <c r="D225" s="43"/>
      <c r="E225" s="43"/>
      <c r="F225" s="43"/>
      <c r="G225" s="88"/>
      <c r="H225" s="43"/>
      <c r="I225" s="43"/>
      <c r="J225" s="43"/>
      <c r="K225" s="43"/>
      <c r="L225" s="29"/>
      <c r="M225" s="43"/>
      <c r="N225" s="177"/>
    </row>
    <row r="226" spans="1:14" x14ac:dyDescent="0.25">
      <c r="A226" s="193" t="s">
        <v>54</v>
      </c>
      <c r="B226" s="194"/>
      <c r="C226" s="194"/>
      <c r="D226" s="194"/>
    </row>
    <row r="227" spans="1:14" ht="409.6" customHeight="1" x14ac:dyDescent="0.25">
      <c r="A227" s="23"/>
      <c r="B227" s="139"/>
      <c r="C227" s="8"/>
      <c r="D227" s="8"/>
    </row>
  </sheetData>
  <sortState ref="C230:D243">
    <sortCondition ref="C230"/>
  </sortState>
  <mergeCells count="6">
    <mergeCell ref="M3:N3"/>
    <mergeCell ref="A3:A4"/>
    <mergeCell ref="A226:D226"/>
    <mergeCell ref="B3:D3"/>
    <mergeCell ref="F3:G3"/>
    <mergeCell ref="I3:L3"/>
  </mergeCells>
  <pageMargins left="0.17" right="0.19" top="0.42" bottom="0.41" header="0.3" footer="0.3"/>
  <pageSetup paperSize="9" scale="59" orientation="portrait" horizontalDpi="4294967295" verticalDpi="4294967295" r:id="rId1"/>
  <rowBreaks count="2" manualBreakCount="2">
    <brk id="80" max="13" man="1"/>
    <brk id="149" max="13" man="1"/>
  </rowBreak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000"/>
  </sheetPr>
  <dimension ref="A1:N227"/>
  <sheetViews>
    <sheetView view="pageBreakPreview" zoomScaleSheetLayoutView="100" workbookViewId="0">
      <selection activeCell="T16" sqref="T16"/>
    </sheetView>
  </sheetViews>
  <sheetFormatPr defaultRowHeight="15" x14ac:dyDescent="0.25"/>
  <cols>
    <col min="1" max="1" width="57.42578125" style="140" customWidth="1"/>
    <col min="2" max="2" width="9.7109375" style="140" customWidth="1"/>
    <col min="3" max="4" width="9.7109375" style="97" bestFit="1" customWidth="1"/>
    <col min="5" max="5" width="1.85546875" style="85" customWidth="1"/>
    <col min="6" max="7" width="9.7109375" style="85" customWidth="1"/>
    <col min="8" max="8" width="1.85546875" style="85" customWidth="1"/>
    <col min="9" max="9" width="9.7109375" style="85" customWidth="1"/>
    <col min="10" max="11" width="9.7109375" style="85" bestFit="1" customWidth="1"/>
    <col min="12" max="12" width="1.85546875" style="85" customWidth="1"/>
    <col min="13" max="14" width="9.7109375" style="85" customWidth="1"/>
    <col min="15" max="16384" width="9.140625" style="85"/>
  </cols>
  <sheetData>
    <row r="1" spans="1:14" ht="15.75" x14ac:dyDescent="0.25">
      <c r="A1" s="142" t="s">
        <v>256</v>
      </c>
      <c r="B1" s="130"/>
      <c r="C1" s="143"/>
      <c r="D1" s="143"/>
      <c r="E1" s="87"/>
    </row>
    <row r="2" spans="1:14" x14ac:dyDescent="0.25">
      <c r="A2" s="131"/>
      <c r="B2" s="131"/>
      <c r="C2" s="88"/>
      <c r="D2" s="88"/>
      <c r="E2" s="84"/>
      <c r="F2" s="84"/>
      <c r="G2" s="84"/>
      <c r="H2" s="84"/>
      <c r="I2" s="84"/>
      <c r="J2" s="84"/>
      <c r="K2" s="84"/>
      <c r="L2" s="84"/>
      <c r="M2" s="84"/>
      <c r="N2" s="84"/>
    </row>
    <row r="3" spans="1:14" ht="45" customHeight="1" x14ac:dyDescent="0.25">
      <c r="A3" s="197" t="s">
        <v>56</v>
      </c>
      <c r="B3" s="192" t="s">
        <v>242</v>
      </c>
      <c r="C3" s="192"/>
      <c r="D3" s="192"/>
      <c r="E3" s="102"/>
      <c r="F3" s="189" t="s">
        <v>243</v>
      </c>
      <c r="G3" s="189"/>
      <c r="H3" s="84"/>
      <c r="I3" s="84"/>
      <c r="J3" s="189" t="s">
        <v>244</v>
      </c>
      <c r="K3" s="189"/>
      <c r="L3" s="84"/>
      <c r="M3" s="189" t="s">
        <v>245</v>
      </c>
      <c r="N3" s="189"/>
    </row>
    <row r="4" spans="1:14" ht="33" customHeight="1" x14ac:dyDescent="0.25">
      <c r="A4" s="198"/>
      <c r="B4" s="181">
        <v>43070</v>
      </c>
      <c r="C4" s="182">
        <v>43405</v>
      </c>
      <c r="D4" s="181">
        <v>43435</v>
      </c>
      <c r="E4" s="183"/>
      <c r="F4" s="184" t="s">
        <v>270</v>
      </c>
      <c r="G4" s="184" t="s">
        <v>271</v>
      </c>
      <c r="H4" s="183"/>
      <c r="I4" s="181">
        <v>43070</v>
      </c>
      <c r="J4" s="181">
        <v>43405</v>
      </c>
      <c r="K4" s="181">
        <v>43435</v>
      </c>
      <c r="L4" s="183"/>
      <c r="M4" s="184" t="s">
        <v>269</v>
      </c>
      <c r="N4" s="184" t="s">
        <v>272</v>
      </c>
    </row>
    <row r="5" spans="1:14" s="103" customFormat="1" ht="15.75" x14ac:dyDescent="0.25">
      <c r="A5" s="144" t="s">
        <v>241</v>
      </c>
      <c r="B5" s="91">
        <v>112.06312602531305</v>
      </c>
      <c r="C5" s="91">
        <v>112.56378466981801</v>
      </c>
      <c r="D5" s="91">
        <v>112.66818250198619</v>
      </c>
      <c r="E5" s="91"/>
      <c r="F5" s="91">
        <f t="shared" ref="F5:F68" si="0">((D5/C5-1)*100)</f>
        <v>9.2745488679524257E-2</v>
      </c>
      <c r="G5" s="91">
        <f>((D5/B5-1)*100)</f>
        <v>0.53992468185874998</v>
      </c>
      <c r="H5" s="91"/>
      <c r="I5" s="91">
        <v>112.06312602531305</v>
      </c>
      <c r="J5" s="91">
        <v>112.56378466981801</v>
      </c>
      <c r="K5" s="91">
        <v>112.66818250198619</v>
      </c>
      <c r="M5" s="91">
        <f>K5-J5</f>
        <v>0.1043978321681891</v>
      </c>
      <c r="N5" s="56">
        <f>K5-I5</f>
        <v>0.60505647667314122</v>
      </c>
    </row>
    <row r="6" spans="1:14" ht="9.75" customHeight="1" x14ac:dyDescent="0.25">
      <c r="A6" s="141"/>
      <c r="B6" s="141"/>
      <c r="C6" s="141"/>
      <c r="D6" s="141"/>
      <c r="E6" s="141"/>
      <c r="F6" s="141"/>
      <c r="G6" s="141"/>
      <c r="H6" s="141"/>
      <c r="I6" s="141"/>
      <c r="J6" s="141"/>
      <c r="K6" s="141"/>
      <c r="L6" s="141"/>
      <c r="M6" s="141"/>
      <c r="N6"/>
    </row>
    <row r="7" spans="1:14" ht="15.75" x14ac:dyDescent="0.25">
      <c r="A7" s="145" t="s">
        <v>127</v>
      </c>
      <c r="B7" s="90">
        <v>111.16413482141958</v>
      </c>
      <c r="C7" s="90">
        <v>106.73158200956756</v>
      </c>
      <c r="D7" s="90">
        <v>107.20002670246262</v>
      </c>
      <c r="E7" s="90"/>
      <c r="F7" s="90">
        <f t="shared" si="0"/>
        <v>0.4388997933648886</v>
      </c>
      <c r="G7" s="90">
        <f t="shared" ref="G7:G70" si="1">((D7/B7-1)*100)</f>
        <v>-3.5659955662184828</v>
      </c>
      <c r="H7" s="90"/>
      <c r="I7" s="90">
        <v>26.439403010032787</v>
      </c>
      <c r="J7" s="90">
        <v>25.385159657677502</v>
      </c>
      <c r="K7" s="90">
        <v>25.49657507096039</v>
      </c>
      <c r="M7" s="90">
        <f>K7-J7</f>
        <v>0.11141541328288795</v>
      </c>
      <c r="N7" s="38">
        <f>K7-I7</f>
        <v>-0.94282793907239792</v>
      </c>
    </row>
    <row r="8" spans="1:14" s="103" customFormat="1" ht="15.75" x14ac:dyDescent="0.25">
      <c r="A8" s="146" t="s">
        <v>57</v>
      </c>
      <c r="B8" s="93">
        <v>111.47637293245756</v>
      </c>
      <c r="C8" s="93">
        <v>106.79312222482699</v>
      </c>
      <c r="D8" s="93">
        <v>107.3048774073381</v>
      </c>
      <c r="E8" s="93"/>
      <c r="F8" s="93">
        <f t="shared" si="0"/>
        <v>0.47920237918854802</v>
      </c>
      <c r="G8" s="93">
        <f t="shared" si="1"/>
        <v>-3.7420445385740519</v>
      </c>
      <c r="H8" s="93"/>
      <c r="I8" s="93">
        <v>24.105543101570586</v>
      </c>
      <c r="J8" s="93">
        <v>23.092841496570848</v>
      </c>
      <c r="K8" s="93">
        <v>23.203502942444654</v>
      </c>
      <c r="M8" s="93">
        <f t="shared" ref="M8:M71" si="2">K8-J8</f>
        <v>0.11066144587380577</v>
      </c>
      <c r="N8" s="59">
        <f t="shared" ref="N8:N71" si="3">K8-I8</f>
        <v>-0.9020401591259315</v>
      </c>
    </row>
    <row r="9" spans="1:14" ht="15.75" x14ac:dyDescent="0.25">
      <c r="A9" s="147" t="s">
        <v>58</v>
      </c>
      <c r="B9" s="92">
        <v>120.55578716269541</v>
      </c>
      <c r="C9" s="92">
        <v>108.31744425786212</v>
      </c>
      <c r="D9" s="92">
        <v>108.41119558133532</v>
      </c>
      <c r="E9" s="92"/>
      <c r="F9" s="92">
        <f t="shared" si="0"/>
        <v>8.6552377703830174E-2</v>
      </c>
      <c r="G9" s="92">
        <f t="shared" si="1"/>
        <v>-10.073835414446275</v>
      </c>
      <c r="H9" s="92"/>
      <c r="I9" s="92">
        <v>3.5174003442749839</v>
      </c>
      <c r="J9" s="92">
        <v>3.1603278837988897</v>
      </c>
      <c r="K9" s="92">
        <v>3.1630632227255546</v>
      </c>
      <c r="M9" s="92">
        <f t="shared" si="2"/>
        <v>2.7353389266648875E-3</v>
      </c>
      <c r="N9" s="26">
        <f>K9-I9</f>
        <v>-0.35433712154942931</v>
      </c>
    </row>
    <row r="10" spans="1:14" s="103" customFormat="1" ht="15.75" x14ac:dyDescent="0.25">
      <c r="A10" s="148" t="s">
        <v>6</v>
      </c>
      <c r="B10" s="93">
        <v>140.96025051382207</v>
      </c>
      <c r="C10" s="93">
        <v>109.01960547563667</v>
      </c>
      <c r="D10" s="93">
        <v>108.85750143399484</v>
      </c>
      <c r="E10" s="93"/>
      <c r="F10" s="93">
        <f t="shared" si="0"/>
        <v>-0.14869255941130088</v>
      </c>
      <c r="G10" s="93">
        <f t="shared" si="1"/>
        <v>-22.774327487932034</v>
      </c>
      <c r="H10" s="93"/>
      <c r="I10" s="93">
        <v>1.0685078753968791</v>
      </c>
      <c r="J10" s="93">
        <v>0.82639117480822044</v>
      </c>
      <c r="K10" s="93">
        <v>0.82516239261964897</v>
      </c>
      <c r="M10" s="93">
        <f t="shared" si="2"/>
        <v>-1.2287821885714756E-3</v>
      </c>
      <c r="N10" s="59">
        <f t="shared" si="3"/>
        <v>-0.24334548277723012</v>
      </c>
    </row>
    <row r="11" spans="1:14" ht="15.75" x14ac:dyDescent="0.25">
      <c r="A11" s="149" t="s">
        <v>7</v>
      </c>
      <c r="B11" s="92">
        <v>97.955368278179805</v>
      </c>
      <c r="C11" s="92">
        <v>96.979462846397283</v>
      </c>
      <c r="D11" s="92">
        <v>96.979462846397283</v>
      </c>
      <c r="E11" s="92"/>
      <c r="F11" s="92">
        <f t="shared" si="0"/>
        <v>0</v>
      </c>
      <c r="G11" s="92">
        <f t="shared" si="1"/>
        <v>-0.99627559871050542</v>
      </c>
      <c r="H11" s="92"/>
      <c r="I11" s="92">
        <v>0.43592583041818794</v>
      </c>
      <c r="J11" s="92">
        <v>0.4315828077412554</v>
      </c>
      <c r="K11" s="92">
        <v>0.4315828077412554</v>
      </c>
      <c r="M11" s="92">
        <f t="shared" si="2"/>
        <v>0</v>
      </c>
      <c r="N11" s="26">
        <f>K11-I11</f>
        <v>-4.3430226769325397E-3</v>
      </c>
    </row>
    <row r="12" spans="1:14" s="103" customFormat="1" ht="15.75" x14ac:dyDescent="0.25">
      <c r="A12" s="148" t="s">
        <v>59</v>
      </c>
      <c r="B12" s="93">
        <v>116.79073406265854</v>
      </c>
      <c r="C12" s="93">
        <v>118.24221371916177</v>
      </c>
      <c r="D12" s="93">
        <v>118.2406380287359</v>
      </c>
      <c r="E12" s="93"/>
      <c r="F12" s="93">
        <f t="shared" si="0"/>
        <v>-1.3325955056986416E-3</v>
      </c>
      <c r="G12" s="93">
        <f t="shared" si="1"/>
        <v>1.2414546219903677</v>
      </c>
      <c r="H12" s="93"/>
      <c r="I12" s="93">
        <v>0.38848017629206255</v>
      </c>
      <c r="J12" s="93">
        <v>0.39330822260385473</v>
      </c>
      <c r="K12" s="93">
        <v>0.39330298139615666</v>
      </c>
      <c r="M12" s="93">
        <f t="shared" si="2"/>
        <v>-5.2412076980701272E-6</v>
      </c>
      <c r="N12" s="59">
        <f t="shared" si="3"/>
        <v>4.8228051040941078E-3</v>
      </c>
    </row>
    <row r="13" spans="1:14" ht="15.75" x14ac:dyDescent="0.25">
      <c r="A13" s="149" t="s">
        <v>60</v>
      </c>
      <c r="B13" s="92">
        <v>92.877480792882409</v>
      </c>
      <c r="C13" s="92">
        <v>93.453313373675343</v>
      </c>
      <c r="D13" s="92">
        <v>93.453313373675343</v>
      </c>
      <c r="E13" s="92"/>
      <c r="F13" s="92">
        <f t="shared" si="0"/>
        <v>0</v>
      </c>
      <c r="G13" s="92">
        <f t="shared" si="1"/>
        <v>0.61999160170702616</v>
      </c>
      <c r="H13" s="92"/>
      <c r="I13" s="92">
        <v>0.28546170475935312</v>
      </c>
      <c r="J13" s="92">
        <v>0.28723154335495088</v>
      </c>
      <c r="K13" s="92">
        <v>0.28723154335495088</v>
      </c>
      <c r="M13" s="92">
        <f t="shared" si="2"/>
        <v>0</v>
      </c>
      <c r="N13" s="26">
        <f>K13-I13</f>
        <v>1.7698385955977614E-3</v>
      </c>
    </row>
    <row r="14" spans="1:14" s="103" customFormat="1" ht="15.75" x14ac:dyDescent="0.25">
      <c r="A14" s="148" t="s">
        <v>61</v>
      </c>
      <c r="B14" s="93">
        <v>124.60382115692805</v>
      </c>
      <c r="C14" s="93">
        <v>113.69671035463337</v>
      </c>
      <c r="D14" s="93">
        <v>114.06608195157922</v>
      </c>
      <c r="E14" s="93"/>
      <c r="F14" s="93">
        <f t="shared" si="0"/>
        <v>0.32487448035545263</v>
      </c>
      <c r="G14" s="93">
        <f t="shared" si="1"/>
        <v>-8.4569952249517577</v>
      </c>
      <c r="H14" s="93"/>
      <c r="I14" s="93">
        <v>1.3390247574085012</v>
      </c>
      <c r="J14" s="93">
        <v>1.2218141352906078</v>
      </c>
      <c r="K14" s="93">
        <v>1.2257834976135424</v>
      </c>
      <c r="M14" s="93">
        <f t="shared" si="2"/>
        <v>3.9693623229346553E-3</v>
      </c>
      <c r="N14" s="59">
        <f t="shared" si="3"/>
        <v>-0.1132412597949588</v>
      </c>
    </row>
    <row r="15" spans="1:14" ht="15.75" x14ac:dyDescent="0.25">
      <c r="A15" s="147" t="s">
        <v>62</v>
      </c>
      <c r="B15" s="92">
        <v>93.307620319261787</v>
      </c>
      <c r="C15" s="92">
        <v>97.39089389813121</v>
      </c>
      <c r="D15" s="92">
        <v>97.1259086867382</v>
      </c>
      <c r="E15" s="92"/>
      <c r="F15" s="92">
        <f t="shared" si="0"/>
        <v>-0.27208417623744152</v>
      </c>
      <c r="G15" s="92">
        <f t="shared" si="1"/>
        <v>4.0921506243667416</v>
      </c>
      <c r="H15" s="92"/>
      <c r="I15" s="92">
        <v>1.2081735697155764</v>
      </c>
      <c r="J15" s="92">
        <v>1.2610449557720222</v>
      </c>
      <c r="K15" s="92">
        <v>1.2576138519921261</v>
      </c>
      <c r="M15" s="92">
        <f t="shared" si="2"/>
        <v>-3.4311037798961941E-3</v>
      </c>
      <c r="N15" s="26">
        <f t="shared" si="3"/>
        <v>4.9440282276549619E-2</v>
      </c>
    </row>
    <row r="16" spans="1:14" s="103" customFormat="1" ht="15.75" x14ac:dyDescent="0.25">
      <c r="A16" s="148" t="s">
        <v>188</v>
      </c>
      <c r="B16" s="93">
        <v>116.79528742049727</v>
      </c>
      <c r="C16" s="93">
        <v>114.43660156467409</v>
      </c>
      <c r="D16" s="93">
        <v>114.45218587413035</v>
      </c>
      <c r="E16" s="93"/>
      <c r="F16" s="93">
        <f t="shared" si="0"/>
        <v>1.3618291039030339E-2</v>
      </c>
      <c r="G16" s="93">
        <f t="shared" si="1"/>
        <v>-2.0061610345039615</v>
      </c>
      <c r="H16" s="93"/>
      <c r="I16" s="93">
        <v>0.18465459354623123</v>
      </c>
      <c r="J16" s="93">
        <v>0.18092548608282655</v>
      </c>
      <c r="K16" s="93">
        <v>0.1809501250420851</v>
      </c>
      <c r="M16" s="93">
        <f t="shared" si="2"/>
        <v>2.4638959258554971E-5</v>
      </c>
      <c r="N16" s="59">
        <f>K16-I16</f>
        <v>-3.70446850414613E-3</v>
      </c>
    </row>
    <row r="17" spans="1:14" ht="15.75" x14ac:dyDescent="0.25">
      <c r="A17" s="149" t="s">
        <v>187</v>
      </c>
      <c r="B17" s="92">
        <v>88.040273975289693</v>
      </c>
      <c r="C17" s="92">
        <v>92.62434803343028</v>
      </c>
      <c r="D17" s="92">
        <v>91.791871869865744</v>
      </c>
      <c r="E17" s="92"/>
      <c r="F17" s="92">
        <f t="shared" si="0"/>
        <v>-0.89876601697004288</v>
      </c>
      <c r="G17" s="92">
        <f t="shared" si="1"/>
        <v>4.2612292365525883</v>
      </c>
      <c r="H17" s="92"/>
      <c r="I17" s="92">
        <v>0.74142879299255626</v>
      </c>
      <c r="J17" s="92">
        <v>0.78003344904882421</v>
      </c>
      <c r="K17" s="92">
        <v>0.77302277348777404</v>
      </c>
      <c r="M17" s="92">
        <f t="shared" si="2"/>
        <v>-7.0106755610501725E-3</v>
      </c>
      <c r="N17" s="26">
        <f t="shared" si="3"/>
        <v>3.1593980495217777E-2</v>
      </c>
    </row>
    <row r="18" spans="1:14" s="103" customFormat="1" ht="15.75" x14ac:dyDescent="0.25">
      <c r="A18" s="148" t="s">
        <v>189</v>
      </c>
      <c r="B18" s="93">
        <v>95.76011623254027</v>
      </c>
      <c r="C18" s="93">
        <v>101.86909694150226</v>
      </c>
      <c r="D18" s="93">
        <v>103.07587690239953</v>
      </c>
      <c r="E18" s="93"/>
      <c r="F18" s="93">
        <f t="shared" si="0"/>
        <v>1.1846379295874732</v>
      </c>
      <c r="G18" s="93">
        <f t="shared" si="1"/>
        <v>7.6396739662407454</v>
      </c>
      <c r="H18" s="93"/>
      <c r="I18" s="93">
        <v>0.28209018317678891</v>
      </c>
      <c r="J18" s="93">
        <v>0.30008602064037143</v>
      </c>
      <c r="K18" s="93">
        <v>0.30364095346226694</v>
      </c>
      <c r="M18" s="93">
        <f t="shared" si="2"/>
        <v>3.5549328218955067E-3</v>
      </c>
      <c r="N18" s="59">
        <f t="shared" si="3"/>
        <v>2.1550770285478027E-2</v>
      </c>
    </row>
    <row r="19" spans="1:14" ht="15.75" x14ac:dyDescent="0.25">
      <c r="A19" s="147" t="s">
        <v>63</v>
      </c>
      <c r="B19" s="92">
        <v>100.30326178048315</v>
      </c>
      <c r="C19" s="92">
        <v>97.758726740829744</v>
      </c>
      <c r="D19" s="92">
        <v>99.085084623188024</v>
      </c>
      <c r="E19" s="92"/>
      <c r="F19" s="92">
        <f t="shared" si="0"/>
        <v>1.3567667323190591</v>
      </c>
      <c r="G19" s="92">
        <f t="shared" si="1"/>
        <v>-1.2144940609819299</v>
      </c>
      <c r="H19" s="92"/>
      <c r="I19" s="92">
        <v>7.6661004936828618</v>
      </c>
      <c r="J19" s="92">
        <v>7.4716236543715802</v>
      </c>
      <c r="K19" s="92">
        <v>7.5729961584781762</v>
      </c>
      <c r="M19" s="92">
        <f t="shared" si="2"/>
        <v>0.10137250410659604</v>
      </c>
      <c r="N19" s="26">
        <f t="shared" si="3"/>
        <v>-9.310433520468564E-2</v>
      </c>
    </row>
    <row r="20" spans="1:14" s="103" customFormat="1" ht="15.75" x14ac:dyDescent="0.25">
      <c r="A20" s="148" t="s">
        <v>190</v>
      </c>
      <c r="B20" s="93">
        <v>107.67353157336747</v>
      </c>
      <c r="C20" s="93">
        <v>107.74686109415475</v>
      </c>
      <c r="D20" s="93">
        <v>111.28340345613745</v>
      </c>
      <c r="E20" s="93"/>
      <c r="F20" s="93">
        <f t="shared" si="0"/>
        <v>3.2822695028603022</v>
      </c>
      <c r="G20" s="93">
        <f t="shared" si="1"/>
        <v>3.3526084173344461</v>
      </c>
      <c r="H20" s="93"/>
      <c r="I20" s="93">
        <v>4.0652776768186136</v>
      </c>
      <c r="J20" s="93">
        <v>4.0680462761164398</v>
      </c>
      <c r="K20" s="93">
        <v>4.2015705183996532</v>
      </c>
      <c r="M20" s="93">
        <f t="shared" si="2"/>
        <v>0.13352424228321347</v>
      </c>
      <c r="N20" s="59">
        <f t="shared" si="3"/>
        <v>0.1362928415810396</v>
      </c>
    </row>
    <row r="21" spans="1:14" ht="15.75" x14ac:dyDescent="0.25">
      <c r="A21" s="149" t="s">
        <v>191</v>
      </c>
      <c r="B21" s="92">
        <v>115.94572565895291</v>
      </c>
      <c r="C21" s="92">
        <v>93.857727055478961</v>
      </c>
      <c r="D21" s="92">
        <v>90.423140614296216</v>
      </c>
      <c r="E21" s="92"/>
      <c r="F21" s="92">
        <f t="shared" si="0"/>
        <v>-3.6593539487191906</v>
      </c>
      <c r="G21" s="92">
        <f t="shared" si="1"/>
        <v>-22.01252775779745</v>
      </c>
      <c r="H21" s="92"/>
      <c r="I21" s="92">
        <v>0.8123960616353042</v>
      </c>
      <c r="J21" s="92">
        <v>0.65763224457446612</v>
      </c>
      <c r="K21" s="92">
        <v>0.63356715306457967</v>
      </c>
      <c r="M21" s="92">
        <f t="shared" si="2"/>
        <v>-2.4065091509886449E-2</v>
      </c>
      <c r="N21" s="26">
        <f t="shared" si="3"/>
        <v>-0.17882890857072453</v>
      </c>
    </row>
    <row r="22" spans="1:14" s="103" customFormat="1" ht="15.75" x14ac:dyDescent="0.25">
      <c r="A22" s="148" t="s">
        <v>192</v>
      </c>
      <c r="B22" s="93">
        <v>88.054816116812503</v>
      </c>
      <c r="C22" s="93">
        <v>86.713302890129285</v>
      </c>
      <c r="D22" s="93">
        <v>86.457937321030002</v>
      </c>
      <c r="E22" s="93"/>
      <c r="F22" s="93">
        <f t="shared" si="0"/>
        <v>-0.29449410942499199</v>
      </c>
      <c r="G22" s="93">
        <f t="shared" si="1"/>
        <v>-1.8135053438350313</v>
      </c>
      <c r="H22" s="93"/>
      <c r="I22" s="93">
        <v>2.788426755228945</v>
      </c>
      <c r="J22" s="93">
        <v>2.7459451336806744</v>
      </c>
      <c r="K22" s="93">
        <v>2.7378584870139422</v>
      </c>
      <c r="M22" s="93">
        <f t="shared" si="2"/>
        <v>-8.0866466667322001E-3</v>
      </c>
      <c r="N22" s="59">
        <f t="shared" si="3"/>
        <v>-5.0568268215002821E-2</v>
      </c>
    </row>
    <row r="23" spans="1:14" ht="15.75" x14ac:dyDescent="0.25">
      <c r="A23" s="147" t="s">
        <v>152</v>
      </c>
      <c r="B23" s="92">
        <v>103.17196330652239</v>
      </c>
      <c r="C23" s="92">
        <v>102.53710717791266</v>
      </c>
      <c r="D23" s="92">
        <v>102.43472030671774</v>
      </c>
      <c r="E23" s="92"/>
      <c r="F23" s="92">
        <f t="shared" si="0"/>
        <v>-9.9853481352141227E-2</v>
      </c>
      <c r="G23" s="92">
        <f t="shared" si="1"/>
        <v>-0.71457688327042357</v>
      </c>
      <c r="H23" s="92"/>
      <c r="I23" s="92">
        <v>3.7005342403237851</v>
      </c>
      <c r="J23" s="92">
        <v>3.6777634529285712</v>
      </c>
      <c r="K23" s="92">
        <v>3.674091078084925</v>
      </c>
      <c r="M23" s="92">
        <f t="shared" si="2"/>
        <v>-3.6723748436462422E-3</v>
      </c>
      <c r="N23" s="26">
        <f t="shared" si="3"/>
        <v>-2.6443162238860118E-2</v>
      </c>
    </row>
    <row r="24" spans="1:14" s="103" customFormat="1" ht="15.75" x14ac:dyDescent="0.25">
      <c r="A24" s="148" t="s">
        <v>64</v>
      </c>
      <c r="B24" s="93">
        <v>103.38100529583336</v>
      </c>
      <c r="C24" s="93">
        <v>103.79882241308044</v>
      </c>
      <c r="D24" s="93">
        <v>104.88769761526166</v>
      </c>
      <c r="E24" s="93"/>
      <c r="F24" s="93">
        <f t="shared" si="0"/>
        <v>1.0490246198053166</v>
      </c>
      <c r="G24" s="93">
        <f t="shared" si="1"/>
        <v>1.4574169743433618</v>
      </c>
      <c r="H24" s="93"/>
      <c r="I24" s="93">
        <v>0.10359998363486243</v>
      </c>
      <c r="J24" s="93">
        <v>0.10401868575896439</v>
      </c>
      <c r="K24" s="93">
        <v>0.10510986738177384</v>
      </c>
      <c r="M24" s="93">
        <f t="shared" si="2"/>
        <v>1.0911816228094534E-3</v>
      </c>
      <c r="N24" s="59">
        <f t="shared" si="3"/>
        <v>1.5098837469114113E-3</v>
      </c>
    </row>
    <row r="25" spans="1:14" ht="15.75" x14ac:dyDescent="0.25">
      <c r="A25" s="149" t="s">
        <v>65</v>
      </c>
      <c r="B25" s="92">
        <v>103.66474191706033</v>
      </c>
      <c r="C25" s="92">
        <v>103.44141355286567</v>
      </c>
      <c r="D25" s="92">
        <v>103.42573112361684</v>
      </c>
      <c r="E25" s="92"/>
      <c r="F25" s="92">
        <f t="shared" si="0"/>
        <v>-1.5160687301329911E-2</v>
      </c>
      <c r="G25" s="92">
        <f t="shared" si="1"/>
        <v>-0.23056131624261678</v>
      </c>
      <c r="H25" s="92"/>
      <c r="I25" s="92">
        <v>2.3824105597325409</v>
      </c>
      <c r="J25" s="92">
        <v>2.3772780542798122</v>
      </c>
      <c r="K25" s="92">
        <v>2.3769176425877196</v>
      </c>
      <c r="M25" s="92">
        <f t="shared" si="2"/>
        <v>-3.6041169209255486E-4</v>
      </c>
      <c r="N25" s="26">
        <f t="shared" si="3"/>
        <v>-5.4929171448212522E-3</v>
      </c>
    </row>
    <row r="26" spans="1:14" s="103" customFormat="1" ht="15.75" x14ac:dyDescent="0.25">
      <c r="A26" s="148" t="s">
        <v>193</v>
      </c>
      <c r="B26" s="93">
        <v>101.63627408193868</v>
      </c>
      <c r="C26" s="93">
        <v>100.60998688420301</v>
      </c>
      <c r="D26" s="93">
        <v>101.10494265009228</v>
      </c>
      <c r="E26" s="93"/>
      <c r="F26" s="93">
        <f t="shared" si="0"/>
        <v>0.49195490548958887</v>
      </c>
      <c r="G26" s="93">
        <f t="shared" si="1"/>
        <v>-0.52277736137595898</v>
      </c>
      <c r="H26" s="93"/>
      <c r="I26" s="93">
        <v>0.23495556734665637</v>
      </c>
      <c r="J26" s="93">
        <v>0.23258306901392342</v>
      </c>
      <c r="K26" s="93">
        <v>0.23372727283127565</v>
      </c>
      <c r="M26" s="93">
        <f t="shared" si="2"/>
        <v>1.144203817352224E-3</v>
      </c>
      <c r="N26" s="59">
        <f t="shared" si="3"/>
        <v>-1.228294515380729E-3</v>
      </c>
    </row>
    <row r="27" spans="1:14" ht="15.75" x14ac:dyDescent="0.25">
      <c r="A27" s="149" t="s">
        <v>194</v>
      </c>
      <c r="B27" s="92">
        <v>102.39301119223784</v>
      </c>
      <c r="C27" s="92">
        <v>104.86031058366589</v>
      </c>
      <c r="D27" s="92">
        <v>104.86031058366589</v>
      </c>
      <c r="E27" s="92"/>
      <c r="F27" s="92">
        <f t="shared" si="0"/>
        <v>0</v>
      </c>
      <c r="G27" s="92">
        <f t="shared" si="1"/>
        <v>2.4096365198166048</v>
      </c>
      <c r="H27" s="92"/>
      <c r="I27" s="92">
        <v>2.9847736690470528E-2</v>
      </c>
      <c r="J27" s="92">
        <v>3.0566958654102805E-2</v>
      </c>
      <c r="K27" s="92">
        <v>3.0566958654102801E-2</v>
      </c>
      <c r="M27" s="92">
        <f t="shared" si="2"/>
        <v>0</v>
      </c>
      <c r="N27" s="26">
        <f t="shared" si="3"/>
        <v>7.1922196363227373E-4</v>
      </c>
    </row>
    <row r="28" spans="1:14" s="103" customFormat="1" ht="15.75" x14ac:dyDescent="0.25">
      <c r="A28" s="148" t="s">
        <v>66</v>
      </c>
      <c r="B28" s="93">
        <v>102.42285370053118</v>
      </c>
      <c r="C28" s="93">
        <v>103.28503210309081</v>
      </c>
      <c r="D28" s="93">
        <v>103.82385542727934</v>
      </c>
      <c r="E28" s="93"/>
      <c r="F28" s="93">
        <f t="shared" si="0"/>
        <v>0.52168577887521383</v>
      </c>
      <c r="G28" s="93">
        <f t="shared" si="1"/>
        <v>1.3678604687626494</v>
      </c>
      <c r="H28" s="93"/>
      <c r="I28" s="93">
        <v>0.58542860916471839</v>
      </c>
      <c r="J28" s="93">
        <v>0.5903566489998332</v>
      </c>
      <c r="K28" s="93">
        <v>0.59343645568230952</v>
      </c>
      <c r="M28" s="93">
        <f t="shared" si="2"/>
        <v>3.0798066824763159E-3</v>
      </c>
      <c r="N28" s="59">
        <f t="shared" si="3"/>
        <v>8.0078465175911218E-3</v>
      </c>
    </row>
    <row r="29" spans="1:14" ht="15.75" x14ac:dyDescent="0.25">
      <c r="A29" s="149" t="s">
        <v>8</v>
      </c>
      <c r="B29" s="92">
        <v>102.19694981857863</v>
      </c>
      <c r="C29" s="92">
        <v>96.212627280025828</v>
      </c>
      <c r="D29" s="92">
        <v>93.792399885526748</v>
      </c>
      <c r="E29" s="92"/>
      <c r="F29" s="92">
        <f t="shared" si="0"/>
        <v>-2.5154987062717127</v>
      </c>
      <c r="G29" s="92">
        <f t="shared" si="1"/>
        <v>-8.223875514848288</v>
      </c>
      <c r="H29" s="92"/>
      <c r="I29" s="92">
        <v>0.36429178375453669</v>
      </c>
      <c r="J29" s="92">
        <v>0.34296003622193522</v>
      </c>
      <c r="K29" s="92">
        <v>0.33433288094774338</v>
      </c>
      <c r="M29" s="92">
        <f t="shared" si="2"/>
        <v>-8.6271552741918334E-3</v>
      </c>
      <c r="N29" s="26">
        <f t="shared" si="3"/>
        <v>-2.9958902806793308E-2</v>
      </c>
    </row>
    <row r="30" spans="1:14" s="103" customFormat="1" ht="15.75" x14ac:dyDescent="0.25">
      <c r="A30" s="150" t="s">
        <v>153</v>
      </c>
      <c r="B30" s="93">
        <v>89.706885935551881</v>
      </c>
      <c r="C30" s="93">
        <v>89.17260717736518</v>
      </c>
      <c r="D30" s="93">
        <v>88.519683394681849</v>
      </c>
      <c r="E30" s="93"/>
      <c r="F30" s="93">
        <f t="shared" si="0"/>
        <v>-0.73220219005670772</v>
      </c>
      <c r="G30" s="93">
        <f t="shared" si="1"/>
        <v>-1.3234240922407658</v>
      </c>
      <c r="H30" s="93"/>
      <c r="I30" s="93">
        <v>0.52680740558666328</v>
      </c>
      <c r="J30" s="93">
        <v>0.52366983143586066</v>
      </c>
      <c r="K30" s="93">
        <v>0.51983550946142099</v>
      </c>
      <c r="M30" s="93">
        <f t="shared" si="2"/>
        <v>-3.8343219744396695E-3</v>
      </c>
      <c r="N30" s="59">
        <f t="shared" si="3"/>
        <v>-6.971896125242294E-3</v>
      </c>
    </row>
    <row r="31" spans="1:14" ht="15.75" x14ac:dyDescent="0.25">
      <c r="A31" s="149" t="s">
        <v>195</v>
      </c>
      <c r="B31" s="92">
        <v>83.483879880024602</v>
      </c>
      <c r="C31" s="92">
        <v>83.267531716829893</v>
      </c>
      <c r="D31" s="92">
        <v>82.66594683352784</v>
      </c>
      <c r="E31" s="92"/>
      <c r="F31" s="92">
        <f t="shared" si="0"/>
        <v>-0.72247233813520495</v>
      </c>
      <c r="G31" s="92">
        <f t="shared" si="1"/>
        <v>-0.97974968062364276</v>
      </c>
      <c r="H31" s="92"/>
      <c r="I31" s="92">
        <v>1.4705468553916985E-2</v>
      </c>
      <c r="J31" s="92">
        <v>1.4667359387031956E-2</v>
      </c>
      <c r="K31" s="92">
        <v>1.4561391772725772E-2</v>
      </c>
      <c r="M31" s="92">
        <f t="shared" si="2"/>
        <v>-1.0596761430618426E-4</v>
      </c>
      <c r="N31" s="26">
        <f t="shared" si="3"/>
        <v>-1.4407678119121234E-4</v>
      </c>
    </row>
    <row r="32" spans="1:14" s="103" customFormat="1" ht="15.75" x14ac:dyDescent="0.25">
      <c r="A32" s="148" t="s">
        <v>67</v>
      </c>
      <c r="B32" s="93">
        <v>138.22733477259447</v>
      </c>
      <c r="C32" s="93">
        <v>138.52073495126089</v>
      </c>
      <c r="D32" s="93">
        <v>138.14873853661987</v>
      </c>
      <c r="E32" s="93"/>
      <c r="F32" s="93">
        <f t="shared" si="0"/>
        <v>-0.26854926431909565</v>
      </c>
      <c r="G32" s="93">
        <f t="shared" si="1"/>
        <v>-5.6860125462088185E-2</v>
      </c>
      <c r="H32" s="93"/>
      <c r="I32" s="93">
        <v>4.6481330718138078E-2</v>
      </c>
      <c r="J32" s="93">
        <v>4.6579991599936831E-2</v>
      </c>
      <c r="K32" s="93">
        <v>4.64549013751753E-2</v>
      </c>
      <c r="M32" s="93">
        <f t="shared" si="2"/>
        <v>-1.2509022476153014E-4</v>
      </c>
      <c r="N32" s="59">
        <f t="shared" si="3"/>
        <v>-2.6429342962777658E-5</v>
      </c>
    </row>
    <row r="33" spans="1:14" ht="15.75" x14ac:dyDescent="0.25">
      <c r="A33" s="149" t="s">
        <v>68</v>
      </c>
      <c r="B33" s="92">
        <v>86.867461797521472</v>
      </c>
      <c r="C33" s="92">
        <v>86.270810634114653</v>
      </c>
      <c r="D33" s="92">
        <v>85.598575760097248</v>
      </c>
      <c r="E33" s="92"/>
      <c r="F33" s="92">
        <f t="shared" si="0"/>
        <v>-0.77921474143605174</v>
      </c>
      <c r="G33" s="92">
        <f t="shared" si="1"/>
        <v>-1.4607149917443829</v>
      </c>
      <c r="H33" s="92"/>
      <c r="I33" s="92">
        <v>0.46562060631460822</v>
      </c>
      <c r="J33" s="92">
        <v>0.46242248044889189</v>
      </c>
      <c r="K33" s="92">
        <v>0.45881921631351985</v>
      </c>
      <c r="M33" s="92">
        <f t="shared" si="2"/>
        <v>-3.6032641353720418E-3</v>
      </c>
      <c r="N33" s="26">
        <f t="shared" si="3"/>
        <v>-6.8013900010883699E-3</v>
      </c>
    </row>
    <row r="34" spans="1:14" s="103" customFormat="1" ht="15.75" x14ac:dyDescent="0.25">
      <c r="A34" s="150" t="s">
        <v>69</v>
      </c>
      <c r="B34" s="93">
        <v>129.19413797575615</v>
      </c>
      <c r="C34" s="93">
        <v>132.39826189411255</v>
      </c>
      <c r="D34" s="93">
        <v>137.40901177451687</v>
      </c>
      <c r="E34" s="93"/>
      <c r="F34" s="93">
        <f t="shared" si="0"/>
        <v>3.7846039734356518</v>
      </c>
      <c r="G34" s="93">
        <f t="shared" si="1"/>
        <v>6.3585499523997502</v>
      </c>
      <c r="H34" s="93"/>
      <c r="I34" s="93">
        <v>1.6083822100682226</v>
      </c>
      <c r="J34" s="93">
        <v>1.6482714495483113</v>
      </c>
      <c r="K34" s="93">
        <v>1.7106519963209221</v>
      </c>
      <c r="M34" s="93">
        <f t="shared" si="2"/>
        <v>6.2380546772610845E-2</v>
      </c>
      <c r="N34" s="59">
        <f t="shared" si="3"/>
        <v>0.10226978625269956</v>
      </c>
    </row>
    <row r="35" spans="1:14" ht="15.75" x14ac:dyDescent="0.25">
      <c r="A35" s="149" t="s">
        <v>70</v>
      </c>
      <c r="B35" s="92">
        <v>75.10997604944292</v>
      </c>
      <c r="C35" s="92">
        <v>93.355301488132838</v>
      </c>
      <c r="D35" s="92">
        <v>96.302188182380888</v>
      </c>
      <c r="E35" s="92"/>
      <c r="F35" s="92">
        <f t="shared" si="0"/>
        <v>3.1566356139106411</v>
      </c>
      <c r="G35" s="92">
        <f t="shared" si="1"/>
        <v>28.214909986108495</v>
      </c>
      <c r="H35" s="92"/>
      <c r="I35" s="92">
        <v>0.16164921511535019</v>
      </c>
      <c r="J35" s="92">
        <v>0.20091620322817938</v>
      </c>
      <c r="K35" s="92">
        <v>0.20725839565339715</v>
      </c>
      <c r="M35" s="92">
        <f t="shared" si="2"/>
        <v>6.3421924252177742E-3</v>
      </c>
      <c r="N35" s="26">
        <f t="shared" si="3"/>
        <v>4.5609180538046967E-2</v>
      </c>
    </row>
    <row r="36" spans="1:14" s="103" customFormat="1" ht="15.75" x14ac:dyDescent="0.25">
      <c r="A36" s="148" t="s">
        <v>9</v>
      </c>
      <c r="B36" s="93">
        <v>118.94200904078265</v>
      </c>
      <c r="C36" s="93">
        <v>118.3758133172115</v>
      </c>
      <c r="D36" s="93">
        <v>120.75101056814546</v>
      </c>
      <c r="E36" s="93"/>
      <c r="F36" s="93">
        <f t="shared" si="0"/>
        <v>2.0064886435619655</v>
      </c>
      <c r="G36" s="93">
        <f t="shared" si="1"/>
        <v>1.5209105192956152</v>
      </c>
      <c r="H36" s="93"/>
      <c r="I36" s="93">
        <v>0.32704095321555049</v>
      </c>
      <c r="J36" s="93">
        <v>0.32548415095000455</v>
      </c>
      <c r="K36" s="93">
        <v>0.33201495347541049</v>
      </c>
      <c r="M36" s="93">
        <f t="shared" si="2"/>
        <v>6.5308025254059432E-3</v>
      </c>
      <c r="N36" s="59">
        <f t="shared" si="3"/>
        <v>4.9740002598600008E-3</v>
      </c>
    </row>
    <row r="37" spans="1:14" ht="15.75" x14ac:dyDescent="0.25">
      <c r="A37" s="149" t="s">
        <v>10</v>
      </c>
      <c r="B37" s="92">
        <v>101.2238803397553</v>
      </c>
      <c r="C37" s="92">
        <v>99.579502940806975</v>
      </c>
      <c r="D37" s="92">
        <v>101.46324901544135</v>
      </c>
      <c r="E37" s="92"/>
      <c r="F37" s="92">
        <f t="shared" si="0"/>
        <v>1.8917006201106812</v>
      </c>
      <c r="G37" s="92">
        <f t="shared" si="1"/>
        <v>0.23647451064177094</v>
      </c>
      <c r="H37" s="92"/>
      <c r="I37" s="92">
        <v>0.16144357283129077</v>
      </c>
      <c r="J37" s="92">
        <v>0.15882092922705246</v>
      </c>
      <c r="K37" s="92">
        <v>0.16182534573010615</v>
      </c>
      <c r="M37" s="92">
        <f t="shared" si="2"/>
        <v>3.0044165030536918E-3</v>
      </c>
      <c r="N37" s="26">
        <f t="shared" si="3"/>
        <v>3.8177289881538568E-4</v>
      </c>
    </row>
    <row r="38" spans="1:14" s="103" customFormat="1" ht="15.75" x14ac:dyDescent="0.25">
      <c r="A38" s="148" t="s">
        <v>196</v>
      </c>
      <c r="B38" s="93">
        <v>144.24825521580129</v>
      </c>
      <c r="C38" s="93">
        <v>155.37624814826734</v>
      </c>
      <c r="D38" s="93">
        <v>161.6231739397212</v>
      </c>
      <c r="E38" s="93"/>
      <c r="F38" s="93">
        <f t="shared" si="0"/>
        <v>4.0205152755991014</v>
      </c>
      <c r="G38" s="93">
        <f t="shared" si="1"/>
        <v>12.045150007482807</v>
      </c>
      <c r="H38" s="93"/>
      <c r="I38" s="93">
        <v>0.42904132678821427</v>
      </c>
      <c r="J38" s="93">
        <v>0.46213960478882149</v>
      </c>
      <c r="K38" s="93">
        <v>0.48071999819394934</v>
      </c>
      <c r="M38" s="93">
        <f t="shared" si="2"/>
        <v>1.8580393405127849E-2</v>
      </c>
      <c r="N38" s="59">
        <f t="shared" si="3"/>
        <v>5.1678671405735066E-2</v>
      </c>
    </row>
    <row r="39" spans="1:14" ht="15.75" x14ac:dyDescent="0.25">
      <c r="A39" s="149" t="s">
        <v>71</v>
      </c>
      <c r="B39" s="92">
        <v>205.56503448046848</v>
      </c>
      <c r="C39" s="92">
        <v>192.93766173763586</v>
      </c>
      <c r="D39" s="92">
        <v>205.76217775904735</v>
      </c>
      <c r="E39" s="92"/>
      <c r="F39" s="92">
        <f t="shared" si="0"/>
        <v>6.6469739012649409</v>
      </c>
      <c r="G39" s="92">
        <f t="shared" si="1"/>
        <v>9.5903118483708916E-2</v>
      </c>
      <c r="H39" s="92"/>
      <c r="I39" s="92">
        <v>0.44725538887930311</v>
      </c>
      <c r="J39" s="92">
        <v>0.41978155063199107</v>
      </c>
      <c r="K39" s="92">
        <v>0.44768432074482473</v>
      </c>
      <c r="M39" s="92">
        <f t="shared" si="2"/>
        <v>2.7902770112833652E-2</v>
      </c>
      <c r="N39" s="26">
        <f t="shared" si="3"/>
        <v>4.289318655216201E-4</v>
      </c>
    </row>
    <row r="40" spans="1:14" s="103" customFormat="1" ht="15.75" x14ac:dyDescent="0.25">
      <c r="A40" s="148" t="s">
        <v>197</v>
      </c>
      <c r="B40" s="93">
        <v>102.1059591744949</v>
      </c>
      <c r="C40" s="93">
        <v>101.08088148602862</v>
      </c>
      <c r="D40" s="93">
        <v>101.10576490601802</v>
      </c>
      <c r="E40" s="93"/>
      <c r="F40" s="93">
        <f t="shared" si="0"/>
        <v>2.4617335764776094E-2</v>
      </c>
      <c r="G40" s="93">
        <f t="shared" si="1"/>
        <v>-0.97956502888101316</v>
      </c>
      <c r="H40" s="93"/>
      <c r="I40" s="93">
        <v>8.1951753238513711E-2</v>
      </c>
      <c r="J40" s="93">
        <v>8.1129010722262224E-2</v>
      </c>
      <c r="K40" s="93">
        <v>8.1148982523234367E-2</v>
      </c>
      <c r="M40" s="93">
        <f t="shared" si="2"/>
        <v>1.997180097214335E-5</v>
      </c>
      <c r="N40" s="59">
        <f t="shared" si="3"/>
        <v>-8.0277071527934396E-4</v>
      </c>
    </row>
    <row r="41" spans="1:14" ht="15.75" x14ac:dyDescent="0.25">
      <c r="A41" s="147" t="s">
        <v>72</v>
      </c>
      <c r="B41" s="92">
        <v>139.79825670484308</v>
      </c>
      <c r="C41" s="92">
        <v>110.99770129588615</v>
      </c>
      <c r="D41" s="92">
        <v>107.91662986001286</v>
      </c>
      <c r="E41" s="92"/>
      <c r="F41" s="92">
        <f t="shared" si="0"/>
        <v>-2.7757975164369286</v>
      </c>
      <c r="G41" s="92">
        <f t="shared" si="1"/>
        <v>-22.805453799142928</v>
      </c>
      <c r="H41" s="92"/>
      <c r="I41" s="92">
        <v>2.1375713502933982</v>
      </c>
      <c r="J41" s="92">
        <v>1.6971993201564075</v>
      </c>
      <c r="K41" s="92">
        <v>1.6500885035785211</v>
      </c>
      <c r="M41" s="92">
        <f t="shared" si="2"/>
        <v>-4.7110816577886405E-2</v>
      </c>
      <c r="N41" s="26">
        <f t="shared" si="3"/>
        <v>-0.48748284671487707</v>
      </c>
    </row>
    <row r="42" spans="1:14" s="103" customFormat="1" ht="15.75" x14ac:dyDescent="0.25">
      <c r="A42" s="148" t="s">
        <v>11</v>
      </c>
      <c r="B42" s="93">
        <v>73.488696090294511</v>
      </c>
      <c r="C42" s="93">
        <v>86.170704251226454</v>
      </c>
      <c r="D42" s="93">
        <v>74.947757750115315</v>
      </c>
      <c r="E42" s="93"/>
      <c r="F42" s="93">
        <f t="shared" si="0"/>
        <v>-13.024085852183809</v>
      </c>
      <c r="G42" s="93">
        <f t="shared" si="1"/>
        <v>1.9854232520714055</v>
      </c>
      <c r="H42" s="93"/>
      <c r="I42" s="93">
        <v>3.3352600808559792E-2</v>
      </c>
      <c r="J42" s="93">
        <v>3.9108288120289381E-2</v>
      </c>
      <c r="K42" s="93">
        <v>3.4014791100183482E-2</v>
      </c>
      <c r="M42" s="93">
        <f t="shared" si="2"/>
        <v>-5.0934970201058985E-3</v>
      </c>
      <c r="N42" s="59">
        <f t="shared" si="3"/>
        <v>6.6219029162369047E-4</v>
      </c>
    </row>
    <row r="43" spans="1:14" ht="15.75" x14ac:dyDescent="0.25">
      <c r="A43" s="149" t="s">
        <v>198</v>
      </c>
      <c r="B43" s="92">
        <v>137.38870238989193</v>
      </c>
      <c r="C43" s="92">
        <v>137.7208101814297</v>
      </c>
      <c r="D43" s="92">
        <v>141.26735215547018</v>
      </c>
      <c r="E43" s="92"/>
      <c r="F43" s="92">
        <f t="shared" si="0"/>
        <v>2.5751678118712595</v>
      </c>
      <c r="G43" s="92">
        <f t="shared" si="1"/>
        <v>2.823121332473999</v>
      </c>
      <c r="H43" s="92"/>
      <c r="I43" s="92">
        <v>0.45737451288823139</v>
      </c>
      <c r="J43" s="92">
        <v>0.45848011791061455</v>
      </c>
      <c r="K43" s="92">
        <v>0.47028675033087813</v>
      </c>
      <c r="M43" s="92">
        <f t="shared" si="2"/>
        <v>1.1806632420263585E-2</v>
      </c>
      <c r="N43" s="26">
        <f t="shared" si="3"/>
        <v>1.2912237442646746E-2</v>
      </c>
    </row>
    <row r="44" spans="1:14" s="103" customFormat="1" ht="15.75" x14ac:dyDescent="0.25">
      <c r="A44" s="148" t="s">
        <v>199</v>
      </c>
      <c r="B44" s="93">
        <v>161.31945999146609</v>
      </c>
      <c r="C44" s="93">
        <v>105.34789221942289</v>
      </c>
      <c r="D44" s="93">
        <v>98.354757160277373</v>
      </c>
      <c r="E44" s="93"/>
      <c r="F44" s="93">
        <f t="shared" si="0"/>
        <v>-6.6381347664554387</v>
      </c>
      <c r="G44" s="93">
        <f t="shared" si="1"/>
        <v>-39.031064717498801</v>
      </c>
      <c r="H44" s="93"/>
      <c r="I44" s="93">
        <v>1.3178270496108402</v>
      </c>
      <c r="J44" s="93">
        <v>0.86059240462116016</v>
      </c>
      <c r="K44" s="93">
        <v>0.80346512101252798</v>
      </c>
      <c r="M44" s="93">
        <f t="shared" si="2"/>
        <v>-5.7127283608632173E-2</v>
      </c>
      <c r="N44" s="59">
        <f t="shared" si="3"/>
        <v>-0.5143619285983122</v>
      </c>
    </row>
    <row r="45" spans="1:14" ht="15.75" x14ac:dyDescent="0.25">
      <c r="A45" s="149" t="s">
        <v>73</v>
      </c>
      <c r="B45" s="92">
        <v>118.79715375848751</v>
      </c>
      <c r="C45" s="92">
        <v>119.42193570490146</v>
      </c>
      <c r="D45" s="92">
        <v>123.14906338832722</v>
      </c>
      <c r="E45" s="92"/>
      <c r="F45" s="92">
        <f t="shared" si="0"/>
        <v>3.1209741002990565</v>
      </c>
      <c r="G45" s="92">
        <f t="shared" si="1"/>
        <v>3.6633113607141388</v>
      </c>
      <c r="H45" s="92"/>
      <c r="I45" s="92">
        <v>6.9831343851087968E-2</v>
      </c>
      <c r="J45" s="92">
        <v>7.0198603179713659E-2</v>
      </c>
      <c r="K45" s="92">
        <v>7.2389483403724225E-2</v>
      </c>
      <c r="M45" s="92">
        <f t="shared" si="2"/>
        <v>2.1908802240105663E-3</v>
      </c>
      <c r="N45" s="26">
        <f t="shared" si="3"/>
        <v>2.5581395526362571E-3</v>
      </c>
    </row>
    <row r="46" spans="1:14" s="103" customFormat="1" ht="15.75" x14ac:dyDescent="0.25">
      <c r="A46" s="148" t="s">
        <v>240</v>
      </c>
      <c r="B46" s="93">
        <v>93.578560849787152</v>
      </c>
      <c r="C46" s="93">
        <v>94.734061137884623</v>
      </c>
      <c r="D46" s="93">
        <v>94.088328741379797</v>
      </c>
      <c r="E46" s="93"/>
      <c r="F46" s="93">
        <f t="shared" si="0"/>
        <v>-0.68162642744193924</v>
      </c>
      <c r="G46" s="93">
        <f t="shared" si="1"/>
        <v>0.54474859087747518</v>
      </c>
      <c r="H46" s="93"/>
      <c r="I46" s="93">
        <v>0.16745268841417502</v>
      </c>
      <c r="J46" s="93">
        <v>0.16952038028663152</v>
      </c>
      <c r="K46" s="93">
        <v>0.16836488457469778</v>
      </c>
      <c r="M46" s="93">
        <f t="shared" si="2"/>
        <v>-1.1554957119337406E-3</v>
      </c>
      <c r="N46" s="59">
        <f t="shared" si="3"/>
        <v>9.1219616052276575E-4</v>
      </c>
    </row>
    <row r="47" spans="1:14" ht="15.75" x14ac:dyDescent="0.25">
      <c r="A47" s="149" t="s">
        <v>12</v>
      </c>
      <c r="B47" s="92">
        <v>95.43677943580586</v>
      </c>
      <c r="C47" s="92">
        <v>103.30863463098794</v>
      </c>
      <c r="D47" s="92">
        <v>105.66814760730459</v>
      </c>
      <c r="E47" s="92"/>
      <c r="F47" s="92">
        <f t="shared" si="0"/>
        <v>2.2839455624834137</v>
      </c>
      <c r="G47" s="92">
        <f t="shared" si="1"/>
        <v>10.720571494536557</v>
      </c>
      <c r="H47" s="92"/>
      <c r="I47" s="92">
        <v>9.1733154720504306E-2</v>
      </c>
      <c r="J47" s="92">
        <v>9.9299526037997896E-2</v>
      </c>
      <c r="K47" s="92">
        <v>0.1015674731565098</v>
      </c>
      <c r="M47" s="92">
        <f t="shared" si="2"/>
        <v>2.267947118511901E-3</v>
      </c>
      <c r="N47" s="26">
        <f t="shared" si="3"/>
        <v>9.8343184360054903E-3</v>
      </c>
    </row>
    <row r="48" spans="1:14" s="103" customFormat="1" ht="15.75" x14ac:dyDescent="0.25">
      <c r="A48" s="150" t="s">
        <v>154</v>
      </c>
      <c r="B48" s="93">
        <v>126.39232529491714</v>
      </c>
      <c r="C48" s="93">
        <v>107.51891527875388</v>
      </c>
      <c r="D48" s="93">
        <v>107.89431888065346</v>
      </c>
      <c r="E48" s="93"/>
      <c r="F48" s="93">
        <f t="shared" si="0"/>
        <v>0.34915121764975687</v>
      </c>
      <c r="G48" s="93">
        <f t="shared" si="1"/>
        <v>-14.635387371109299</v>
      </c>
      <c r="H48" s="93"/>
      <c r="I48" s="93">
        <v>0.99596010714474359</v>
      </c>
      <c r="J48" s="93">
        <v>0.84723934092714059</v>
      </c>
      <c r="K48" s="93">
        <v>0.85019748740239554</v>
      </c>
      <c r="M48" s="93">
        <f t="shared" si="2"/>
        <v>2.9581464752549413E-3</v>
      </c>
      <c r="N48" s="59">
        <f t="shared" si="3"/>
        <v>-0.14576261974234805</v>
      </c>
    </row>
    <row r="49" spans="1:14" ht="15.75" x14ac:dyDescent="0.25">
      <c r="A49" s="149" t="s">
        <v>239</v>
      </c>
      <c r="B49" s="92">
        <v>168.61312383964889</v>
      </c>
      <c r="C49" s="92">
        <v>107.65347377533784</v>
      </c>
      <c r="D49" s="92">
        <v>107.65347377533784</v>
      </c>
      <c r="E49" s="92"/>
      <c r="F49" s="92">
        <f t="shared" si="0"/>
        <v>0</v>
      </c>
      <c r="G49" s="92">
        <f t="shared" si="1"/>
        <v>-36.15356187949147</v>
      </c>
      <c r="H49" s="92"/>
      <c r="I49" s="92">
        <v>0.41505831028788015</v>
      </c>
      <c r="J49" s="92">
        <v>0.26499994724197973</v>
      </c>
      <c r="K49" s="92">
        <v>0.26499994724197967</v>
      </c>
      <c r="M49" s="92">
        <f t="shared" si="2"/>
        <v>0</v>
      </c>
      <c r="N49" s="26">
        <f t="shared" si="3"/>
        <v>-0.15005836304590048</v>
      </c>
    </row>
    <row r="50" spans="1:14" s="103" customFormat="1" ht="15.75" x14ac:dyDescent="0.25">
      <c r="A50" s="148" t="s">
        <v>238</v>
      </c>
      <c r="B50" s="93">
        <v>100.91544109998742</v>
      </c>
      <c r="C50" s="93">
        <v>103.73140185560305</v>
      </c>
      <c r="D50" s="93">
        <v>104.21325049371525</v>
      </c>
      <c r="E50" s="93"/>
      <c r="F50" s="93">
        <f t="shared" si="0"/>
        <v>0.46451569099870138</v>
      </c>
      <c r="G50" s="93">
        <f t="shared" si="1"/>
        <v>3.2678937512252038</v>
      </c>
      <c r="H50" s="93"/>
      <c r="I50" s="93">
        <v>3.646070180777361E-2</v>
      </c>
      <c r="J50" s="93">
        <v>3.7478107115561612E-2</v>
      </c>
      <c r="K50" s="93">
        <v>3.7652198803802689E-2</v>
      </c>
      <c r="M50" s="93">
        <f t="shared" si="2"/>
        <v>1.7409168824107646E-4</v>
      </c>
      <c r="N50" s="59">
        <f t="shared" si="3"/>
        <v>1.1914969960290789E-3</v>
      </c>
    </row>
    <row r="51" spans="1:14" ht="15.75" x14ac:dyDescent="0.25">
      <c r="A51" s="149" t="s">
        <v>237</v>
      </c>
      <c r="B51" s="92">
        <v>112.25149547067581</v>
      </c>
      <c r="C51" s="92">
        <v>110.92733580967209</v>
      </c>
      <c r="D51" s="92">
        <v>113.04227156497798</v>
      </c>
      <c r="E51" s="92"/>
      <c r="F51" s="92">
        <f t="shared" si="0"/>
        <v>1.9065956464821898</v>
      </c>
      <c r="G51" s="92">
        <f t="shared" si="1"/>
        <v>0.70446820417529032</v>
      </c>
      <c r="H51" s="92"/>
      <c r="I51" s="92">
        <v>0.20504317332716968</v>
      </c>
      <c r="J51" s="92">
        <v>0.20262440912500407</v>
      </c>
      <c r="K51" s="92">
        <v>0.20648763728809161</v>
      </c>
      <c r="M51" s="92">
        <f t="shared" si="2"/>
        <v>3.8632281630875398E-3</v>
      </c>
      <c r="N51" s="26">
        <f t="shared" si="3"/>
        <v>1.4444639609219323E-3</v>
      </c>
    </row>
    <row r="52" spans="1:14" s="103" customFormat="1" ht="15.75" x14ac:dyDescent="0.25">
      <c r="A52" s="148" t="s">
        <v>74</v>
      </c>
      <c r="B52" s="93">
        <v>102.13895517175206</v>
      </c>
      <c r="C52" s="93">
        <v>100.42722017310763</v>
      </c>
      <c r="D52" s="93">
        <v>99.465342491245337</v>
      </c>
      <c r="E52" s="93"/>
      <c r="F52" s="93">
        <f t="shared" si="0"/>
        <v>-0.95778582759165065</v>
      </c>
      <c r="G52" s="93">
        <f t="shared" si="1"/>
        <v>-2.6176229001078966</v>
      </c>
      <c r="H52" s="93"/>
      <c r="I52" s="93">
        <v>0.1211483478218095</v>
      </c>
      <c r="J52" s="93">
        <v>0.11911803659877193</v>
      </c>
      <c r="K52" s="93">
        <v>0.11797714092612344</v>
      </c>
      <c r="M52" s="93">
        <f t="shared" si="2"/>
        <v>-1.1408956726484953E-3</v>
      </c>
      <c r="N52" s="59">
        <f t="shared" si="3"/>
        <v>-3.1712068956860628E-3</v>
      </c>
    </row>
    <row r="53" spans="1:14" ht="15.75" x14ac:dyDescent="0.25">
      <c r="A53" s="149" t="s">
        <v>236</v>
      </c>
      <c r="B53" s="92">
        <v>105.80522078132523</v>
      </c>
      <c r="C53" s="92">
        <v>112.55094367675528</v>
      </c>
      <c r="D53" s="92">
        <v>112.1209182055883</v>
      </c>
      <c r="E53" s="92"/>
      <c r="F53" s="92">
        <f t="shared" si="0"/>
        <v>-0.38207184863949806</v>
      </c>
      <c r="G53" s="92">
        <f t="shared" si="1"/>
        <v>5.9691737114902388</v>
      </c>
      <c r="H53" s="92"/>
      <c r="I53" s="92">
        <v>0.15170285778420403</v>
      </c>
      <c r="J53" s="92">
        <v>0.1613748326971631</v>
      </c>
      <c r="K53" s="92">
        <v>0.16075826489063813</v>
      </c>
      <c r="M53" s="92">
        <f t="shared" si="2"/>
        <v>-6.1656780652497023E-4</v>
      </c>
      <c r="N53" s="26">
        <f t="shared" si="3"/>
        <v>9.0554071064340991E-3</v>
      </c>
    </row>
    <row r="54" spans="1:14" s="103" customFormat="1" ht="15.75" x14ac:dyDescent="0.25">
      <c r="A54" s="148" t="s">
        <v>75</v>
      </c>
      <c r="B54" s="93">
        <v>109.01058557748139</v>
      </c>
      <c r="C54" s="93">
        <v>100.97942945710959</v>
      </c>
      <c r="D54" s="93">
        <v>102.09054065306307</v>
      </c>
      <c r="E54" s="93"/>
      <c r="F54" s="93">
        <f t="shared" si="0"/>
        <v>1.1003341986849158</v>
      </c>
      <c r="G54" s="93">
        <f t="shared" si="1"/>
        <v>-6.3480485750622488</v>
      </c>
      <c r="H54" s="93"/>
      <c r="I54" s="93">
        <v>6.6546716115906498E-2</v>
      </c>
      <c r="J54" s="93">
        <v>6.1644008148660161E-2</v>
      </c>
      <c r="K54" s="93">
        <v>6.2322298251759972E-2</v>
      </c>
      <c r="M54" s="93">
        <f t="shared" si="2"/>
        <v>6.7829010309981147E-4</v>
      </c>
      <c r="N54" s="59">
        <f t="shared" si="3"/>
        <v>-4.2244178641465263E-3</v>
      </c>
    </row>
    <row r="55" spans="1:14" ht="15.75" x14ac:dyDescent="0.25">
      <c r="A55" s="147" t="s">
        <v>155</v>
      </c>
      <c r="B55" s="92">
        <v>135.03527472880413</v>
      </c>
      <c r="C55" s="92">
        <v>138.04082210199493</v>
      </c>
      <c r="D55" s="92">
        <v>138.00458753947098</v>
      </c>
      <c r="E55" s="92"/>
      <c r="F55" s="92">
        <f t="shared" si="0"/>
        <v>-2.624916453858317E-2</v>
      </c>
      <c r="G55" s="92">
        <f t="shared" si="1"/>
        <v>2.1989164065687516</v>
      </c>
      <c r="H55" s="92"/>
      <c r="I55" s="92">
        <v>2.7446133804803519</v>
      </c>
      <c r="J55" s="92">
        <v>2.8057016076320642</v>
      </c>
      <c r="K55" s="92">
        <v>2.8049651344006148</v>
      </c>
      <c r="M55" s="92">
        <f t="shared" si="2"/>
        <v>-7.3647323144943044E-4</v>
      </c>
      <c r="N55" s="26">
        <f t="shared" si="3"/>
        <v>6.0351753920262929E-2</v>
      </c>
    </row>
    <row r="56" spans="1:14" s="103" customFormat="1" ht="15.75" x14ac:dyDescent="0.25">
      <c r="A56" s="148" t="s">
        <v>235</v>
      </c>
      <c r="B56" s="93">
        <v>117.15960702942739</v>
      </c>
      <c r="C56" s="93">
        <v>113.61669178901887</v>
      </c>
      <c r="D56" s="93">
        <v>113.41858120174005</v>
      </c>
      <c r="E56" s="93"/>
      <c r="F56" s="93">
        <f t="shared" si="0"/>
        <v>-0.17436750195710671</v>
      </c>
      <c r="G56" s="93">
        <f t="shared" si="1"/>
        <v>-3.1931020618289452</v>
      </c>
      <c r="H56" s="93"/>
      <c r="I56" s="93">
        <v>0.43553913785964615</v>
      </c>
      <c r="J56" s="93">
        <v>0.42236840190002717</v>
      </c>
      <c r="K56" s="93">
        <v>0.42163192866857796</v>
      </c>
      <c r="M56" s="93">
        <f t="shared" si="2"/>
        <v>-7.364732314492084E-4</v>
      </c>
      <c r="N56" s="59">
        <f t="shared" si="3"/>
        <v>-1.3907209191068193E-2</v>
      </c>
    </row>
    <row r="57" spans="1:14" ht="15.75" x14ac:dyDescent="0.25">
      <c r="A57" s="149" t="s">
        <v>234</v>
      </c>
      <c r="B57" s="92">
        <v>139.03658993216337</v>
      </c>
      <c r="C57" s="92">
        <v>143.50795460824227</v>
      </c>
      <c r="D57" s="92">
        <v>143.50795460824227</v>
      </c>
      <c r="E57" s="92"/>
      <c r="F57" s="92">
        <f t="shared" si="0"/>
        <v>0</v>
      </c>
      <c r="G57" s="92">
        <f t="shared" si="1"/>
        <v>3.2159625593956909</v>
      </c>
      <c r="H57" s="92"/>
      <c r="I57" s="92">
        <v>2.3090742426207052</v>
      </c>
      <c r="J57" s="92">
        <v>2.3833332057320371</v>
      </c>
      <c r="K57" s="92">
        <v>2.3833332057320371</v>
      </c>
      <c r="M57" s="92">
        <f t="shared" si="2"/>
        <v>0</v>
      </c>
      <c r="N57" s="26">
        <f t="shared" si="3"/>
        <v>7.4258963111331955E-2</v>
      </c>
    </row>
    <row r="58" spans="1:14" s="103" customFormat="1" ht="15.75" x14ac:dyDescent="0.25">
      <c r="A58" s="146" t="s">
        <v>76</v>
      </c>
      <c r="B58" s="93">
        <v>108.03860122956578</v>
      </c>
      <c r="C58" s="93">
        <v>106.11555852222418</v>
      </c>
      <c r="D58" s="93">
        <v>106.15046103884677</v>
      </c>
      <c r="E58" s="93"/>
      <c r="F58" s="93">
        <f t="shared" si="0"/>
        <v>3.289104548724886E-2</v>
      </c>
      <c r="G58" s="93">
        <f t="shared" si="1"/>
        <v>-1.7476533102339986</v>
      </c>
      <c r="H58" s="93"/>
      <c r="I58" s="93">
        <v>2.3338599084621996</v>
      </c>
      <c r="J58" s="93">
        <v>2.2923181611066537</v>
      </c>
      <c r="K58" s="93">
        <v>2.2930721285157358</v>
      </c>
      <c r="M58" s="93">
        <f t="shared" si="2"/>
        <v>7.5396740908217907E-4</v>
      </c>
      <c r="N58" s="59">
        <f t="shared" si="3"/>
        <v>-4.0787779946463765E-2</v>
      </c>
    </row>
    <row r="59" spans="1:14" ht="15.75" x14ac:dyDescent="0.25">
      <c r="A59" s="147" t="s">
        <v>156</v>
      </c>
      <c r="B59" s="92">
        <v>108.45094427303987</v>
      </c>
      <c r="C59" s="92">
        <v>104.95556662411366</v>
      </c>
      <c r="D59" s="92">
        <v>104.83458130399286</v>
      </c>
      <c r="E59" s="92"/>
      <c r="F59" s="92">
        <f t="shared" si="0"/>
        <v>-0.11527289500907756</v>
      </c>
      <c r="G59" s="92">
        <f t="shared" si="1"/>
        <v>-3.3345610711717932</v>
      </c>
      <c r="H59" s="92"/>
      <c r="I59" s="92">
        <v>0.53134886883868782</v>
      </c>
      <c r="J59" s="92">
        <v>0.51422347659456813</v>
      </c>
      <c r="K59" s="92">
        <v>0.51363071630628121</v>
      </c>
      <c r="M59" s="92">
        <f t="shared" si="2"/>
        <v>-5.9276028828691985E-4</v>
      </c>
      <c r="N59" s="26">
        <f t="shared" si="3"/>
        <v>-1.7718152532406606E-2</v>
      </c>
    </row>
    <row r="60" spans="1:14" s="103" customFormat="1" ht="15.75" x14ac:dyDescent="0.25">
      <c r="A60" s="148" t="s">
        <v>13</v>
      </c>
      <c r="B60" s="93">
        <v>111.02129073100738</v>
      </c>
      <c r="C60" s="93">
        <v>105.4937486627291</v>
      </c>
      <c r="D60" s="93">
        <v>105.4937486627291</v>
      </c>
      <c r="E60" s="93"/>
      <c r="F60" s="93">
        <f t="shared" si="0"/>
        <v>0</v>
      </c>
      <c r="G60" s="93">
        <f t="shared" si="1"/>
        <v>-4.9788126510534987</v>
      </c>
      <c r="H60" s="93"/>
      <c r="I60" s="93">
        <v>0.41190110675668395</v>
      </c>
      <c r="J60" s="93">
        <v>0.39139332234365276</v>
      </c>
      <c r="K60" s="93">
        <v>0.39139332234365276</v>
      </c>
      <c r="M60" s="93">
        <f t="shared" si="2"/>
        <v>0</v>
      </c>
      <c r="N60" s="59">
        <f t="shared" si="3"/>
        <v>-2.0507784413031194E-2</v>
      </c>
    </row>
    <row r="61" spans="1:14" ht="15.75" x14ac:dyDescent="0.25">
      <c r="A61" s="149" t="s">
        <v>14</v>
      </c>
      <c r="B61" s="92">
        <v>100.4327651270297</v>
      </c>
      <c r="C61" s="92">
        <v>103.27671123658153</v>
      </c>
      <c r="D61" s="92">
        <v>102.77831299309433</v>
      </c>
      <c r="E61" s="92"/>
      <c r="F61" s="92">
        <f t="shared" si="0"/>
        <v>-0.48258531620501977</v>
      </c>
      <c r="G61" s="92">
        <f t="shared" si="1"/>
        <v>2.335440892320273</v>
      </c>
      <c r="H61" s="92"/>
      <c r="I61" s="92">
        <v>0.1194477620820039</v>
      </c>
      <c r="J61" s="92">
        <v>0.1228301542509154</v>
      </c>
      <c r="K61" s="92">
        <v>0.12223739396262848</v>
      </c>
      <c r="M61" s="92">
        <f t="shared" si="2"/>
        <v>-5.9276028828691985E-4</v>
      </c>
      <c r="N61" s="26">
        <f t="shared" si="3"/>
        <v>2.789631880624574E-3</v>
      </c>
    </row>
    <row r="62" spans="1:14" s="103" customFormat="1" ht="15.75" x14ac:dyDescent="0.25">
      <c r="A62" s="150" t="s">
        <v>157</v>
      </c>
      <c r="B62" s="93">
        <v>107.91764739795511</v>
      </c>
      <c r="C62" s="93">
        <v>106.45582245278945</v>
      </c>
      <c r="D62" s="93">
        <v>106.53645201987163</v>
      </c>
      <c r="E62" s="93"/>
      <c r="F62" s="93">
        <f t="shared" si="0"/>
        <v>7.5739931573903796E-2</v>
      </c>
      <c r="G62" s="93">
        <f t="shared" si="1"/>
        <v>-1.2798605338292912</v>
      </c>
      <c r="H62" s="93"/>
      <c r="I62" s="93">
        <v>1.8025110396235118</v>
      </c>
      <c r="J62" s="93">
        <v>1.778094684512086</v>
      </c>
      <c r="K62" s="93">
        <v>1.7794414122094544</v>
      </c>
      <c r="M62" s="93">
        <f t="shared" si="2"/>
        <v>1.3467276973684328E-3</v>
      </c>
      <c r="N62" s="59">
        <f t="shared" si="3"/>
        <v>-2.3069627414057381E-2</v>
      </c>
    </row>
    <row r="63" spans="1:14" ht="15.75" x14ac:dyDescent="0.25">
      <c r="A63" s="149" t="s">
        <v>233</v>
      </c>
      <c r="B63" s="92">
        <v>110.37861342189237</v>
      </c>
      <c r="C63" s="92">
        <v>107.81007995078288</v>
      </c>
      <c r="D63" s="92">
        <v>107.81007995078288</v>
      </c>
      <c r="E63" s="92"/>
      <c r="F63" s="92">
        <f t="shared" si="0"/>
        <v>0</v>
      </c>
      <c r="G63" s="92">
        <f t="shared" si="1"/>
        <v>-2.3270209612907267</v>
      </c>
      <c r="H63" s="92"/>
      <c r="I63" s="92">
        <v>1.0042419561018328</v>
      </c>
      <c r="J63" s="92">
        <v>0.98087303528126701</v>
      </c>
      <c r="K63" s="92">
        <v>0.9808730352812669</v>
      </c>
      <c r="M63" s="92">
        <f t="shared" si="2"/>
        <v>0</v>
      </c>
      <c r="N63" s="26">
        <f t="shared" si="3"/>
        <v>-2.3368920820565853E-2</v>
      </c>
    </row>
    <row r="64" spans="1:14" s="103" customFormat="1" ht="15.75" x14ac:dyDescent="0.25">
      <c r="A64" s="148" t="s">
        <v>77</v>
      </c>
      <c r="B64" s="93">
        <v>117.24491892739023</v>
      </c>
      <c r="C64" s="93">
        <v>120.64047298898086</v>
      </c>
      <c r="D64" s="93">
        <v>121.28800413300257</v>
      </c>
      <c r="E64" s="93"/>
      <c r="F64" s="93">
        <f t="shared" si="0"/>
        <v>0.53674453355372354</v>
      </c>
      <c r="G64" s="93">
        <f t="shared" si="1"/>
        <v>3.4484097414201997</v>
      </c>
      <c r="H64" s="93"/>
      <c r="I64" s="93">
        <v>0.28026329315517845</v>
      </c>
      <c r="J64" s="93">
        <v>0.28838005567328107</v>
      </c>
      <c r="K64" s="93">
        <v>0.28992791985796657</v>
      </c>
      <c r="M64" s="93">
        <f t="shared" si="2"/>
        <v>1.547864184685499E-3</v>
      </c>
      <c r="N64" s="59">
        <f t="shared" si="3"/>
        <v>9.664626702788115E-3</v>
      </c>
    </row>
    <row r="65" spans="1:14" ht="15.75" x14ac:dyDescent="0.25">
      <c r="A65" s="149" t="s">
        <v>232</v>
      </c>
      <c r="B65" s="92">
        <v>99.347355999121319</v>
      </c>
      <c r="C65" s="92">
        <v>97.589771933927906</v>
      </c>
      <c r="D65" s="92">
        <v>97.551196345427726</v>
      </c>
      <c r="E65" s="92"/>
      <c r="F65" s="92">
        <f t="shared" si="0"/>
        <v>-3.9528310944614287E-2</v>
      </c>
      <c r="G65" s="92">
        <f t="shared" si="1"/>
        <v>-1.807959190891284</v>
      </c>
      <c r="H65" s="92"/>
      <c r="I65" s="92">
        <v>0.51800579036650074</v>
      </c>
      <c r="J65" s="92">
        <v>0.50884159355753766</v>
      </c>
      <c r="K65" s="92">
        <v>0.50864045707022065</v>
      </c>
      <c r="M65" s="92">
        <f t="shared" si="2"/>
        <v>-2.0113648731701073E-4</v>
      </c>
      <c r="N65" s="26">
        <f t="shared" si="3"/>
        <v>-9.3653332962800873E-3</v>
      </c>
    </row>
    <row r="66" spans="1:14" s="103" customFormat="1" ht="15.75" x14ac:dyDescent="0.25">
      <c r="A66" s="151" t="s">
        <v>247</v>
      </c>
      <c r="B66" s="94">
        <v>158.64115976228109</v>
      </c>
      <c r="C66" s="94">
        <v>166.87747698547813</v>
      </c>
      <c r="D66" s="94">
        <v>165.69875127511597</v>
      </c>
      <c r="E66" s="94"/>
      <c r="F66" s="94">
        <f t="shared" si="0"/>
        <v>-0.70634200112261736</v>
      </c>
      <c r="G66" s="94">
        <f t="shared" si="1"/>
        <v>4.4487770534522353</v>
      </c>
      <c r="H66" s="94"/>
      <c r="I66" s="94">
        <v>1.9911471209727285</v>
      </c>
      <c r="J66" s="94">
        <v>2.094523315088817</v>
      </c>
      <c r="K66" s="94">
        <v>2.0797288171910386</v>
      </c>
      <c r="M66" s="94">
        <f t="shared" si="2"/>
        <v>-1.4794497897778314E-2</v>
      </c>
      <c r="N66" s="60">
        <f t="shared" si="3"/>
        <v>8.8581696218310135E-2</v>
      </c>
    </row>
    <row r="67" spans="1:14" ht="15.75" x14ac:dyDescent="0.25">
      <c r="A67" s="152" t="s">
        <v>1</v>
      </c>
      <c r="B67" s="92">
        <v>176.24762727642786</v>
      </c>
      <c r="C67" s="92">
        <v>176.24762727642786</v>
      </c>
      <c r="D67" s="92">
        <v>176.24762727642786</v>
      </c>
      <c r="E67" s="92"/>
      <c r="F67" s="92">
        <f t="shared" si="0"/>
        <v>0</v>
      </c>
      <c r="G67" s="92">
        <f t="shared" si="1"/>
        <v>0</v>
      </c>
      <c r="H67" s="92"/>
      <c r="I67" s="92">
        <v>1.5329609607053736</v>
      </c>
      <c r="J67" s="92">
        <v>1.5329609607053738</v>
      </c>
      <c r="K67" s="92">
        <v>1.5329609607053738</v>
      </c>
      <c r="M67" s="92">
        <f t="shared" si="2"/>
        <v>0</v>
      </c>
      <c r="N67" s="26">
        <f t="shared" si="3"/>
        <v>0</v>
      </c>
    </row>
    <row r="68" spans="1:14" s="103" customFormat="1" ht="15.75" x14ac:dyDescent="0.25">
      <c r="A68" s="150" t="s">
        <v>78</v>
      </c>
      <c r="B68" s="93">
        <v>176.24762727642786</v>
      </c>
      <c r="C68" s="93">
        <v>176.24762727642786</v>
      </c>
      <c r="D68" s="93">
        <v>176.24762727642786</v>
      </c>
      <c r="E68" s="93"/>
      <c r="F68" s="93">
        <f t="shared" si="0"/>
        <v>0</v>
      </c>
      <c r="G68" s="93">
        <f t="shared" si="1"/>
        <v>0</v>
      </c>
      <c r="H68" s="93"/>
      <c r="I68" s="93">
        <v>1.5329609607053736</v>
      </c>
      <c r="J68" s="93">
        <v>1.5329609607053738</v>
      </c>
      <c r="K68" s="93">
        <v>1.5329609607053738</v>
      </c>
      <c r="M68" s="93">
        <f t="shared" si="2"/>
        <v>0</v>
      </c>
      <c r="N68" s="59">
        <f t="shared" si="3"/>
        <v>0</v>
      </c>
    </row>
    <row r="69" spans="1:14" ht="15.75" x14ac:dyDescent="0.25">
      <c r="A69" s="149" t="s">
        <v>15</v>
      </c>
      <c r="B69" s="92">
        <v>176.24762727642786</v>
      </c>
      <c r="C69" s="92">
        <v>176.24762727642786</v>
      </c>
      <c r="D69" s="92">
        <v>176.24762727642786</v>
      </c>
      <c r="E69" s="92"/>
      <c r="F69" s="92">
        <f t="shared" ref="F69:F132" si="4">((D69/C69-1)*100)</f>
        <v>0</v>
      </c>
      <c r="G69" s="92">
        <f t="shared" si="1"/>
        <v>0</v>
      </c>
      <c r="H69" s="92"/>
      <c r="I69" s="92">
        <v>1.5329609607053736</v>
      </c>
      <c r="J69" s="92">
        <v>1.5329609607053738</v>
      </c>
      <c r="K69" s="92">
        <v>1.5329609607053738</v>
      </c>
      <c r="M69" s="92">
        <f t="shared" si="2"/>
        <v>0</v>
      </c>
      <c r="N69" s="26">
        <f t="shared" si="3"/>
        <v>0</v>
      </c>
    </row>
    <row r="70" spans="1:14" s="103" customFormat="1" ht="15.75" x14ac:dyDescent="0.25">
      <c r="A70" s="146" t="s">
        <v>16</v>
      </c>
      <c r="B70" s="93">
        <v>118.90141305882548</v>
      </c>
      <c r="C70" s="93">
        <v>145.72801024341538</v>
      </c>
      <c r="D70" s="93">
        <v>141.88877008715397</v>
      </c>
      <c r="E70" s="93"/>
      <c r="F70" s="93">
        <f t="shared" si="4"/>
        <v>-2.6345245158076125</v>
      </c>
      <c r="G70" s="93">
        <f t="shared" si="1"/>
        <v>19.333123498671689</v>
      </c>
      <c r="H70" s="93"/>
      <c r="I70" s="93">
        <v>0.45818616026735515</v>
      </c>
      <c r="J70" s="93">
        <v>0.56156235438344315</v>
      </c>
      <c r="K70" s="93">
        <v>0.54676785648566484</v>
      </c>
      <c r="M70" s="93">
        <f t="shared" si="2"/>
        <v>-1.4794497897778314E-2</v>
      </c>
      <c r="N70" s="59">
        <f t="shared" si="3"/>
        <v>8.8581696218309691E-2</v>
      </c>
    </row>
    <row r="71" spans="1:14" ht="15.75" x14ac:dyDescent="0.25">
      <c r="A71" s="147" t="s">
        <v>16</v>
      </c>
      <c r="B71" s="92">
        <v>118.90141305882548</v>
      </c>
      <c r="C71" s="92">
        <v>145.72801024341538</v>
      </c>
      <c r="D71" s="92">
        <v>141.88877008715397</v>
      </c>
      <c r="E71" s="92"/>
      <c r="F71" s="92">
        <f t="shared" si="4"/>
        <v>-2.6345245158076125</v>
      </c>
      <c r="G71" s="92">
        <f t="shared" ref="G71:G134" si="5">((D71/B71-1)*100)</f>
        <v>19.333123498671689</v>
      </c>
      <c r="H71" s="92"/>
      <c r="I71" s="92">
        <v>0.45818616026735515</v>
      </c>
      <c r="J71" s="92">
        <v>0.56156235438344315</v>
      </c>
      <c r="K71" s="92">
        <v>0.54676785648566484</v>
      </c>
      <c r="M71" s="92">
        <f t="shared" si="2"/>
        <v>-1.4794497897778314E-2</v>
      </c>
      <c r="N71" s="26">
        <f t="shared" si="3"/>
        <v>8.8581696218309691E-2</v>
      </c>
    </row>
    <row r="72" spans="1:14" s="103" customFormat="1" ht="15.75" x14ac:dyDescent="0.25">
      <c r="A72" s="148" t="s">
        <v>16</v>
      </c>
      <c r="B72" s="93">
        <v>118.90141305882548</v>
      </c>
      <c r="C72" s="93">
        <v>145.72801024341538</v>
      </c>
      <c r="D72" s="93">
        <v>141.88877008715397</v>
      </c>
      <c r="E72" s="93"/>
      <c r="F72" s="93">
        <f t="shared" si="4"/>
        <v>-2.6345245158076125</v>
      </c>
      <c r="G72" s="93">
        <f t="shared" si="5"/>
        <v>19.333123498671689</v>
      </c>
      <c r="H72" s="93"/>
      <c r="I72" s="93">
        <v>0.45818616026735515</v>
      </c>
      <c r="J72" s="93">
        <v>0.56156235438344315</v>
      </c>
      <c r="K72" s="93">
        <v>0.54676785648566484</v>
      </c>
      <c r="M72" s="93">
        <f t="shared" ref="M72:M135" si="6">K72-J72</f>
        <v>-1.4794497897778314E-2</v>
      </c>
      <c r="N72" s="59">
        <f t="shared" ref="N72:N135" si="7">K72-I72</f>
        <v>8.8581696218309691E-2</v>
      </c>
    </row>
    <row r="73" spans="1:14" ht="15.75" x14ac:dyDescent="0.25">
      <c r="A73" s="145" t="s">
        <v>128</v>
      </c>
      <c r="B73" s="95">
        <v>97.685607703169964</v>
      </c>
      <c r="C73" s="95">
        <v>93.681732077397825</v>
      </c>
      <c r="D73" s="95">
        <v>92.6175633595048</v>
      </c>
      <c r="E73" s="95"/>
      <c r="F73" s="95">
        <f t="shared" si="4"/>
        <v>-1.1359404809187734</v>
      </c>
      <c r="G73" s="95">
        <f t="shared" si="5"/>
        <v>-5.1881177410136541</v>
      </c>
      <c r="H73" s="95"/>
      <c r="I73" s="95">
        <v>3.2482757154325905</v>
      </c>
      <c r="J73" s="95">
        <v>3.1151374541410446</v>
      </c>
      <c r="K73" s="95">
        <v>3.0797513467631936</v>
      </c>
      <c r="M73" s="95">
        <f t="shared" si="6"/>
        <v>-3.5386107377850973E-2</v>
      </c>
      <c r="N73" s="37">
        <f t="shared" si="7"/>
        <v>-0.16852436866939691</v>
      </c>
    </row>
    <row r="74" spans="1:14" s="103" customFormat="1" ht="15.75" x14ac:dyDescent="0.25">
      <c r="A74" s="146" t="s">
        <v>79</v>
      </c>
      <c r="B74" s="93">
        <v>97.306988237277125</v>
      </c>
      <c r="C74" s="93">
        <v>91.131856348536743</v>
      </c>
      <c r="D74" s="93">
        <v>89.766232898949511</v>
      </c>
      <c r="E74" s="93"/>
      <c r="F74" s="93">
        <f t="shared" si="4"/>
        <v>-1.4985138065929049</v>
      </c>
      <c r="G74" s="93">
        <f t="shared" si="5"/>
        <v>-7.7494489089929957</v>
      </c>
      <c r="H74" s="93"/>
      <c r="I74" s="93">
        <v>2.6069445471298351</v>
      </c>
      <c r="J74" s="93">
        <v>2.4415070313174585</v>
      </c>
      <c r="K74" s="93">
        <v>2.4049207113642299</v>
      </c>
      <c r="M74" s="93">
        <f t="shared" si="6"/>
        <v>-3.6586319953228585E-2</v>
      </c>
      <c r="N74" s="59">
        <f t="shared" si="7"/>
        <v>-0.20202383576560523</v>
      </c>
    </row>
    <row r="75" spans="1:14" ht="15.75" x14ac:dyDescent="0.25">
      <c r="A75" s="147" t="s">
        <v>80</v>
      </c>
      <c r="B75" s="92">
        <v>96.210100110230144</v>
      </c>
      <c r="C75" s="92">
        <v>98.11668923854613</v>
      </c>
      <c r="D75" s="92">
        <v>98.11668923854613</v>
      </c>
      <c r="E75" s="92"/>
      <c r="F75" s="92">
        <f t="shared" si="4"/>
        <v>0</v>
      </c>
      <c r="G75" s="92">
        <f t="shared" si="5"/>
        <v>1.9816933213161247</v>
      </c>
      <c r="H75" s="92"/>
      <c r="I75" s="92">
        <v>0.42023670690893655</v>
      </c>
      <c r="J75" s="92">
        <v>0.42856450966346976</v>
      </c>
      <c r="K75" s="92">
        <v>0.42856450966346976</v>
      </c>
      <c r="M75" s="92">
        <f t="shared" si="6"/>
        <v>0</v>
      </c>
      <c r="N75" s="26">
        <f t="shared" si="7"/>
        <v>8.327802754533209E-3</v>
      </c>
    </row>
    <row r="76" spans="1:14" s="103" customFormat="1" ht="15.75" x14ac:dyDescent="0.25">
      <c r="A76" s="148" t="s">
        <v>81</v>
      </c>
      <c r="B76" s="93">
        <v>96.210100110230144</v>
      </c>
      <c r="C76" s="93">
        <v>98.11668923854613</v>
      </c>
      <c r="D76" s="93">
        <v>98.11668923854613</v>
      </c>
      <c r="E76" s="93"/>
      <c r="F76" s="93">
        <f t="shared" si="4"/>
        <v>0</v>
      </c>
      <c r="G76" s="93">
        <f t="shared" si="5"/>
        <v>1.9816933213161247</v>
      </c>
      <c r="H76" s="93"/>
      <c r="I76" s="93">
        <v>0.42023670690893655</v>
      </c>
      <c r="J76" s="93">
        <v>0.42856450966346976</v>
      </c>
      <c r="K76" s="93">
        <v>0.42856450966346976</v>
      </c>
      <c r="M76" s="93">
        <f t="shared" si="6"/>
        <v>0</v>
      </c>
      <c r="N76" s="59">
        <f t="shared" si="7"/>
        <v>8.327802754533209E-3</v>
      </c>
    </row>
    <row r="77" spans="1:14" ht="15.75" x14ac:dyDescent="0.25">
      <c r="A77" s="147" t="s">
        <v>82</v>
      </c>
      <c r="B77" s="92">
        <v>101.8948169013365</v>
      </c>
      <c r="C77" s="92">
        <v>93.33071801397233</v>
      </c>
      <c r="D77" s="92">
        <v>91.508642470360883</v>
      </c>
      <c r="E77" s="92"/>
      <c r="F77" s="92">
        <f t="shared" si="4"/>
        <v>-1.9522785020668842</v>
      </c>
      <c r="G77" s="92">
        <f t="shared" si="5"/>
        <v>-10.193035079529533</v>
      </c>
      <c r="H77" s="92"/>
      <c r="I77" s="92">
        <v>2.0459944077504857</v>
      </c>
      <c r="J77" s="92">
        <v>1.8740317999964955</v>
      </c>
      <c r="K77" s="92">
        <v>1.8374454800432667</v>
      </c>
      <c r="M77" s="92">
        <f t="shared" si="6"/>
        <v>-3.6586319953228807E-2</v>
      </c>
      <c r="N77" s="26">
        <f t="shared" si="7"/>
        <v>-0.208548927707219</v>
      </c>
    </row>
    <row r="78" spans="1:14" s="103" customFormat="1" ht="15.75" x14ac:dyDescent="0.25">
      <c r="A78" s="148" t="s">
        <v>231</v>
      </c>
      <c r="B78" s="93">
        <v>97.45851473264473</v>
      </c>
      <c r="C78" s="93">
        <v>81.360600012833117</v>
      </c>
      <c r="D78" s="93">
        <v>77.387484497699546</v>
      </c>
      <c r="E78" s="93"/>
      <c r="F78" s="93">
        <f t="shared" si="4"/>
        <v>-4.883340971559802</v>
      </c>
      <c r="G78" s="93">
        <f t="shared" si="5"/>
        <v>-20.594434760272605</v>
      </c>
      <c r="H78" s="93"/>
      <c r="I78" s="93">
        <v>0.84395404042312816</v>
      </c>
      <c r="J78" s="93">
        <v>0.70455216048024383</v>
      </c>
      <c r="K78" s="93">
        <v>0.67014647616150225</v>
      </c>
      <c r="M78" s="93">
        <f t="shared" si="6"/>
        <v>-3.4405684318741581E-2</v>
      </c>
      <c r="N78" s="59">
        <f t="shared" si="7"/>
        <v>-0.17380756426162591</v>
      </c>
    </row>
    <row r="79" spans="1:14" ht="15.75" x14ac:dyDescent="0.25">
      <c r="A79" s="149" t="s">
        <v>230</v>
      </c>
      <c r="B79" s="92">
        <v>109.43652159152101</v>
      </c>
      <c r="C79" s="92">
        <v>104.86437335019764</v>
      </c>
      <c r="D79" s="92">
        <v>104.56380151631635</v>
      </c>
      <c r="E79" s="92"/>
      <c r="F79" s="92">
        <f t="shared" si="4"/>
        <v>-0.28662912319852296</v>
      </c>
      <c r="G79" s="92">
        <f t="shared" si="5"/>
        <v>-4.4525538680701304</v>
      </c>
      <c r="H79" s="92"/>
      <c r="I79" s="92">
        <v>0.79395722352019971</v>
      </c>
      <c r="J79" s="92">
        <v>0.76078648608801591</v>
      </c>
      <c r="K79" s="92">
        <v>0.75860585045352891</v>
      </c>
      <c r="M79" s="92">
        <f t="shared" si="6"/>
        <v>-2.1806356344870048E-3</v>
      </c>
      <c r="N79" s="26">
        <f t="shared" si="7"/>
        <v>-3.5351373066670799E-2</v>
      </c>
    </row>
    <row r="80" spans="1:14" s="103" customFormat="1" ht="15.75" x14ac:dyDescent="0.25">
      <c r="A80" s="148" t="s">
        <v>229</v>
      </c>
      <c r="B80" s="93">
        <v>97.981624407551337</v>
      </c>
      <c r="C80" s="93">
        <v>98.1280890054758</v>
      </c>
      <c r="D80" s="93">
        <v>98.1280890054758</v>
      </c>
      <c r="E80" s="93"/>
      <c r="F80" s="93">
        <f t="shared" si="4"/>
        <v>0</v>
      </c>
      <c r="G80" s="93">
        <f t="shared" si="5"/>
        <v>0.14948170007393902</v>
      </c>
      <c r="H80" s="93"/>
      <c r="I80" s="93">
        <v>0.40808314380715777</v>
      </c>
      <c r="J80" s="93">
        <v>0.40869315342823576</v>
      </c>
      <c r="K80" s="93">
        <v>0.40869315342823576</v>
      </c>
      <c r="M80" s="93">
        <f t="shared" si="6"/>
        <v>0</v>
      </c>
      <c r="N80" s="59">
        <f t="shared" si="7"/>
        <v>6.1000962107798928E-4</v>
      </c>
    </row>
    <row r="81" spans="1:14" ht="15.75" x14ac:dyDescent="0.25">
      <c r="A81" s="147" t="s">
        <v>158</v>
      </c>
      <c r="B81" s="92">
        <v>60.04292709251169</v>
      </c>
      <c r="C81" s="92">
        <v>59.273703913112776</v>
      </c>
      <c r="D81" s="92">
        <v>59.273703913112776</v>
      </c>
      <c r="E81" s="92"/>
      <c r="F81" s="92">
        <f t="shared" si="4"/>
        <v>0</v>
      </c>
      <c r="G81" s="92">
        <f t="shared" si="5"/>
        <v>-1.2811220515844046</v>
      </c>
      <c r="H81" s="92"/>
      <c r="I81" s="92">
        <v>0.14071343247041293</v>
      </c>
      <c r="J81" s="92">
        <v>0.13891072165749313</v>
      </c>
      <c r="K81" s="92">
        <v>0.13891072165749313</v>
      </c>
      <c r="M81" s="92">
        <f t="shared" si="6"/>
        <v>0</v>
      </c>
      <c r="N81" s="26">
        <f t="shared" si="7"/>
        <v>-1.8027108129198E-3</v>
      </c>
    </row>
    <row r="82" spans="1:14" s="103" customFormat="1" ht="15.75" x14ac:dyDescent="0.25">
      <c r="A82" s="148" t="s">
        <v>228</v>
      </c>
      <c r="B82" s="93">
        <v>60.04292709251169</v>
      </c>
      <c r="C82" s="93">
        <v>59.273703913112776</v>
      </c>
      <c r="D82" s="93">
        <v>59.273703913112776</v>
      </c>
      <c r="E82" s="93"/>
      <c r="F82" s="93">
        <f t="shared" si="4"/>
        <v>0</v>
      </c>
      <c r="G82" s="93">
        <f t="shared" si="5"/>
        <v>-1.2811220515844046</v>
      </c>
      <c r="H82" s="93"/>
      <c r="I82" s="93">
        <v>0.14071343247041293</v>
      </c>
      <c r="J82" s="93">
        <v>0.13891072165749313</v>
      </c>
      <c r="K82" s="93">
        <v>0.13891072165749313</v>
      </c>
      <c r="M82" s="93">
        <f t="shared" si="6"/>
        <v>0</v>
      </c>
      <c r="N82" s="59">
        <f t="shared" si="7"/>
        <v>-1.8027108129198E-3</v>
      </c>
    </row>
    <row r="83" spans="1:14" ht="15.75" x14ac:dyDescent="0.25">
      <c r="A83" s="152" t="s">
        <v>83</v>
      </c>
      <c r="B83" s="92">
        <v>99.255474572967572</v>
      </c>
      <c r="C83" s="92">
        <v>104.25426146227838</v>
      </c>
      <c r="D83" s="92">
        <v>104.44001209260065</v>
      </c>
      <c r="E83" s="92"/>
      <c r="F83" s="92">
        <f t="shared" si="4"/>
        <v>0.1781707795124321</v>
      </c>
      <c r="G83" s="92">
        <f t="shared" si="5"/>
        <v>5.2234272637744272</v>
      </c>
      <c r="H83" s="92"/>
      <c r="I83" s="92">
        <v>0.64133116830275494</v>
      </c>
      <c r="J83" s="92">
        <v>0.67363042282358643</v>
      </c>
      <c r="K83" s="92">
        <v>0.67483063539896404</v>
      </c>
      <c r="M83" s="92">
        <f t="shared" si="6"/>
        <v>1.2002125753776127E-3</v>
      </c>
      <c r="N83" s="26">
        <f t="shared" si="7"/>
        <v>3.3499467096209101E-2</v>
      </c>
    </row>
    <row r="84" spans="1:14" s="103" customFormat="1" ht="15.75" x14ac:dyDescent="0.25">
      <c r="A84" s="150" t="s">
        <v>159</v>
      </c>
      <c r="B84" s="93">
        <v>99.255474572967572</v>
      </c>
      <c r="C84" s="93">
        <v>104.25426146227838</v>
      </c>
      <c r="D84" s="93">
        <v>104.44001209260065</v>
      </c>
      <c r="E84" s="93"/>
      <c r="F84" s="93">
        <f t="shared" si="4"/>
        <v>0.1781707795124321</v>
      </c>
      <c r="G84" s="93">
        <f t="shared" si="5"/>
        <v>5.2234272637744272</v>
      </c>
      <c r="H84" s="93"/>
      <c r="I84" s="93">
        <v>0.64133116830275494</v>
      </c>
      <c r="J84" s="93">
        <v>0.67363042282358643</v>
      </c>
      <c r="K84" s="93">
        <v>0.67483063539896404</v>
      </c>
      <c r="M84" s="93">
        <f t="shared" si="6"/>
        <v>1.2002125753776127E-3</v>
      </c>
      <c r="N84" s="59">
        <f t="shared" si="7"/>
        <v>3.3499467096209101E-2</v>
      </c>
    </row>
    <row r="85" spans="1:14" ht="15.75" x14ac:dyDescent="0.25">
      <c r="A85" s="149" t="s">
        <v>159</v>
      </c>
      <c r="B85" s="92">
        <v>99.255474572967572</v>
      </c>
      <c r="C85" s="92">
        <v>104.25426146227838</v>
      </c>
      <c r="D85" s="92">
        <v>104.44001209260065</v>
      </c>
      <c r="E85" s="92"/>
      <c r="F85" s="92">
        <f t="shared" si="4"/>
        <v>0.1781707795124321</v>
      </c>
      <c r="G85" s="92">
        <f t="shared" si="5"/>
        <v>5.2234272637744272</v>
      </c>
      <c r="H85" s="92"/>
      <c r="I85" s="92">
        <v>0.64133116830275494</v>
      </c>
      <c r="J85" s="92">
        <v>0.67363042282358643</v>
      </c>
      <c r="K85" s="92">
        <v>0.67483063539896404</v>
      </c>
      <c r="M85" s="92">
        <f t="shared" si="6"/>
        <v>1.2002125753776127E-3</v>
      </c>
      <c r="N85" s="26">
        <f t="shared" si="7"/>
        <v>3.3499467096209101E-2</v>
      </c>
    </row>
    <row r="86" spans="1:14" s="103" customFormat="1" ht="15.75" x14ac:dyDescent="0.25">
      <c r="A86" s="151" t="s">
        <v>129</v>
      </c>
      <c r="B86" s="94">
        <v>117.74472343554118</v>
      </c>
      <c r="C86" s="94">
        <v>121.40056332151036</v>
      </c>
      <c r="D86" s="94">
        <v>121.8626193943544</v>
      </c>
      <c r="E86" s="94"/>
      <c r="F86" s="94">
        <f t="shared" si="4"/>
        <v>0.38060455421475847</v>
      </c>
      <c r="G86" s="94">
        <f t="shared" si="5"/>
        <v>3.4973082773153363</v>
      </c>
      <c r="H86" s="94"/>
      <c r="I86" s="94">
        <v>39.15399728566576</v>
      </c>
      <c r="J86" s="94">
        <v>40.36968441622691</v>
      </c>
      <c r="K86" s="94">
        <v>40.523333273637192</v>
      </c>
      <c r="M86" s="94">
        <f t="shared" si="6"/>
        <v>0.15364885741028189</v>
      </c>
      <c r="N86" s="60">
        <f t="shared" si="7"/>
        <v>1.3693359879714322</v>
      </c>
    </row>
    <row r="87" spans="1:14" ht="15.75" x14ac:dyDescent="0.25">
      <c r="A87" s="152" t="s">
        <v>149</v>
      </c>
      <c r="B87" s="92">
        <v>127.7767620383549</v>
      </c>
      <c r="C87" s="92">
        <v>132.86796249431805</v>
      </c>
      <c r="D87" s="92">
        <v>133.50776267399661</v>
      </c>
      <c r="E87" s="92"/>
      <c r="F87" s="92">
        <f t="shared" si="4"/>
        <v>0.48153081274646681</v>
      </c>
      <c r="G87" s="92">
        <f t="shared" si="5"/>
        <v>4.4851665860193179</v>
      </c>
      <c r="H87" s="92"/>
      <c r="I87" s="92">
        <v>30.685758013763476</v>
      </c>
      <c r="J87" s="92">
        <v>31.908416521453258</v>
      </c>
      <c r="K87" s="92">
        <v>32.062065378863537</v>
      </c>
      <c r="M87" s="92">
        <f t="shared" si="6"/>
        <v>0.15364885741027834</v>
      </c>
      <c r="N87" s="26">
        <f t="shared" si="7"/>
        <v>1.376307365100061</v>
      </c>
    </row>
    <row r="88" spans="1:14" s="103" customFormat="1" ht="15.75" x14ac:dyDescent="0.25">
      <c r="A88" s="150" t="s">
        <v>160</v>
      </c>
      <c r="B88" s="93">
        <v>127.7767620383549</v>
      </c>
      <c r="C88" s="93">
        <v>132.86796249431805</v>
      </c>
      <c r="D88" s="93">
        <v>133.50776267399661</v>
      </c>
      <c r="E88" s="93"/>
      <c r="F88" s="93">
        <f t="shared" si="4"/>
        <v>0.48153081274646681</v>
      </c>
      <c r="G88" s="93">
        <f t="shared" si="5"/>
        <v>4.4851665860193179</v>
      </c>
      <c r="H88" s="93"/>
      <c r="I88" s="93">
        <v>30.685758013763476</v>
      </c>
      <c r="J88" s="93">
        <v>31.908416521453258</v>
      </c>
      <c r="K88" s="93">
        <v>32.062065378863537</v>
      </c>
      <c r="M88" s="93">
        <f t="shared" si="6"/>
        <v>0.15364885741027834</v>
      </c>
      <c r="N88" s="59">
        <f t="shared" si="7"/>
        <v>1.376307365100061</v>
      </c>
    </row>
    <row r="89" spans="1:14" ht="15.75" x14ac:dyDescent="0.25">
      <c r="A89" s="149" t="s">
        <v>160</v>
      </c>
      <c r="B89" s="92">
        <v>127.7767620383549</v>
      </c>
      <c r="C89" s="92">
        <v>132.86796249431805</v>
      </c>
      <c r="D89" s="92">
        <v>133.50776267399661</v>
      </c>
      <c r="E89" s="92"/>
      <c r="F89" s="92">
        <f t="shared" si="4"/>
        <v>0.48153081274646681</v>
      </c>
      <c r="G89" s="92">
        <f t="shared" si="5"/>
        <v>4.4851665860193179</v>
      </c>
      <c r="H89" s="92"/>
      <c r="I89" s="92">
        <v>30.685758013763476</v>
      </c>
      <c r="J89" s="92">
        <v>31.908416521453258</v>
      </c>
      <c r="K89" s="92">
        <v>32.062065378863537</v>
      </c>
      <c r="M89" s="92">
        <f t="shared" si="6"/>
        <v>0.15364885741027834</v>
      </c>
      <c r="N89" s="26">
        <f t="shared" si="7"/>
        <v>1.376307365100061</v>
      </c>
    </row>
    <row r="90" spans="1:14" s="103" customFormat="1" ht="15.75" x14ac:dyDescent="0.25">
      <c r="A90" s="146" t="s">
        <v>148</v>
      </c>
      <c r="B90" s="93">
        <v>109.68437729159795</v>
      </c>
      <c r="C90" s="93">
        <v>109.11338341498832</v>
      </c>
      <c r="D90" s="93">
        <v>109.11338341498832</v>
      </c>
      <c r="E90" s="93"/>
      <c r="F90" s="93">
        <f t="shared" si="4"/>
        <v>0</v>
      </c>
      <c r="G90" s="93">
        <f t="shared" si="5"/>
        <v>-0.52057903842736009</v>
      </c>
      <c r="H90" s="93"/>
      <c r="I90" s="93">
        <v>1.3391582476493922</v>
      </c>
      <c r="J90" s="93">
        <v>1.3321868705207585</v>
      </c>
      <c r="K90" s="93">
        <v>1.3321868705207582</v>
      </c>
      <c r="M90" s="93">
        <f t="shared" si="6"/>
        <v>0</v>
      </c>
      <c r="N90" s="59">
        <f t="shared" si="7"/>
        <v>-6.9713771286339377E-3</v>
      </c>
    </row>
    <row r="91" spans="1:14" ht="15.75" x14ac:dyDescent="0.25">
      <c r="A91" s="147" t="s">
        <v>161</v>
      </c>
      <c r="B91" s="92">
        <v>97.648317572306453</v>
      </c>
      <c r="C91" s="92">
        <v>96.220371671627163</v>
      </c>
      <c r="D91" s="92">
        <v>96.220371671627163</v>
      </c>
      <c r="E91" s="92"/>
      <c r="F91" s="92">
        <f t="shared" si="4"/>
        <v>0</v>
      </c>
      <c r="G91" s="92">
        <f t="shared" si="5"/>
        <v>-1.4623353849613774</v>
      </c>
      <c r="H91" s="92"/>
      <c r="I91" s="92">
        <v>0.58049017732705488</v>
      </c>
      <c r="J91" s="92">
        <v>0.57200146405777652</v>
      </c>
      <c r="K91" s="92">
        <v>0.57200146405777652</v>
      </c>
      <c r="M91" s="92">
        <f t="shared" si="6"/>
        <v>0</v>
      </c>
      <c r="N91" s="26">
        <f t="shared" si="7"/>
        <v>-8.4887132692783585E-3</v>
      </c>
    </row>
    <row r="92" spans="1:14" s="103" customFormat="1" ht="15.75" x14ac:dyDescent="0.25">
      <c r="A92" s="148" t="s">
        <v>227</v>
      </c>
      <c r="B92" s="93">
        <v>97.648317572306453</v>
      </c>
      <c r="C92" s="93">
        <v>96.220371671627163</v>
      </c>
      <c r="D92" s="93">
        <v>96.220371671627163</v>
      </c>
      <c r="E92" s="93"/>
      <c r="F92" s="93">
        <f t="shared" si="4"/>
        <v>0</v>
      </c>
      <c r="G92" s="93">
        <f t="shared" si="5"/>
        <v>-1.4623353849613774</v>
      </c>
      <c r="H92" s="93"/>
      <c r="I92" s="93">
        <v>0.58049017732705488</v>
      </c>
      <c r="J92" s="93">
        <v>0.57200146405777652</v>
      </c>
      <c r="K92" s="93">
        <v>0.57200146405777652</v>
      </c>
      <c r="M92" s="93">
        <f t="shared" si="6"/>
        <v>0</v>
      </c>
      <c r="N92" s="59">
        <f t="shared" si="7"/>
        <v>-8.4887132692783585E-3</v>
      </c>
    </row>
    <row r="93" spans="1:14" ht="15.75" x14ac:dyDescent="0.25">
      <c r="A93" s="147" t="s">
        <v>162</v>
      </c>
      <c r="B93" s="92">
        <v>121.10601416389966</v>
      </c>
      <c r="C93" s="92">
        <v>121.34822619222746</v>
      </c>
      <c r="D93" s="92">
        <v>121.34822619222746</v>
      </c>
      <c r="E93" s="92"/>
      <c r="F93" s="92">
        <f t="shared" si="4"/>
        <v>0</v>
      </c>
      <c r="G93" s="92">
        <f t="shared" si="5"/>
        <v>0.20000000000000018</v>
      </c>
      <c r="H93" s="92"/>
      <c r="I93" s="92">
        <v>0.75866807032233707</v>
      </c>
      <c r="J93" s="92">
        <v>0.76018540646298194</v>
      </c>
      <c r="K93" s="92">
        <v>0.76018540646298183</v>
      </c>
      <c r="M93" s="92">
        <f t="shared" si="6"/>
        <v>0</v>
      </c>
      <c r="N93" s="26">
        <f t="shared" si="7"/>
        <v>1.5173361406447539E-3</v>
      </c>
    </row>
    <row r="94" spans="1:14" s="103" customFormat="1" ht="15.75" x14ac:dyDescent="0.25">
      <c r="A94" s="148" t="s">
        <v>226</v>
      </c>
      <c r="B94" s="93">
        <v>121.10601416389966</v>
      </c>
      <c r="C94" s="93">
        <v>121.34822619222746</v>
      </c>
      <c r="D94" s="93">
        <v>121.34822619222746</v>
      </c>
      <c r="E94" s="93"/>
      <c r="F94" s="93">
        <f t="shared" si="4"/>
        <v>0</v>
      </c>
      <c r="G94" s="93">
        <f t="shared" si="5"/>
        <v>0.20000000000000018</v>
      </c>
      <c r="H94" s="93"/>
      <c r="I94" s="93">
        <v>0.75866807032233707</v>
      </c>
      <c r="J94" s="93">
        <v>0.76018540646298194</v>
      </c>
      <c r="K94" s="93">
        <v>0.76018540646298183</v>
      </c>
      <c r="M94" s="93">
        <f t="shared" si="6"/>
        <v>0</v>
      </c>
      <c r="N94" s="59">
        <f t="shared" si="7"/>
        <v>1.5173361406447539E-3</v>
      </c>
    </row>
    <row r="95" spans="1:14" ht="15.75" x14ac:dyDescent="0.25">
      <c r="A95" s="152" t="s">
        <v>147</v>
      </c>
      <c r="B95" s="92">
        <v>101.33458127757973</v>
      </c>
      <c r="C95" s="92">
        <v>101.33458127757973</v>
      </c>
      <c r="D95" s="92">
        <v>101.33458127757973</v>
      </c>
      <c r="E95" s="92"/>
      <c r="F95" s="92">
        <f t="shared" si="4"/>
        <v>0</v>
      </c>
      <c r="G95" s="92">
        <f t="shared" si="5"/>
        <v>0</v>
      </c>
      <c r="H95" s="92"/>
      <c r="I95" s="92">
        <v>3.0910336413052337</v>
      </c>
      <c r="J95" s="92">
        <v>3.0910336413052342</v>
      </c>
      <c r="K95" s="92">
        <v>3.0910336413052337</v>
      </c>
      <c r="M95" s="92">
        <f t="shared" si="6"/>
        <v>0</v>
      </c>
      <c r="N95" s="26">
        <f t="shared" si="7"/>
        <v>0</v>
      </c>
    </row>
    <row r="96" spans="1:14" s="103" customFormat="1" ht="15.75" x14ac:dyDescent="0.25">
      <c r="A96" s="150" t="s">
        <v>84</v>
      </c>
      <c r="B96" s="93">
        <v>100.00000000000001</v>
      </c>
      <c r="C96" s="93">
        <v>100.00000000000001</v>
      </c>
      <c r="D96" s="93">
        <v>100.00000000000001</v>
      </c>
      <c r="E96" s="93"/>
      <c r="F96" s="93">
        <f t="shared" si="4"/>
        <v>0</v>
      </c>
      <c r="G96" s="93">
        <f t="shared" si="5"/>
        <v>0</v>
      </c>
      <c r="H96" s="93"/>
      <c r="I96" s="93">
        <v>2.7871770751551557</v>
      </c>
      <c r="J96" s="93">
        <v>2.7871770751551561</v>
      </c>
      <c r="K96" s="93">
        <v>2.7871770751551557</v>
      </c>
      <c r="M96" s="93">
        <f t="shared" si="6"/>
        <v>0</v>
      </c>
      <c r="N96" s="59">
        <f t="shared" si="7"/>
        <v>0</v>
      </c>
    </row>
    <row r="97" spans="1:14" ht="15.75" x14ac:dyDescent="0.25">
      <c r="A97" s="149" t="s">
        <v>85</v>
      </c>
      <c r="B97" s="92">
        <v>100.00000000000001</v>
      </c>
      <c r="C97" s="92">
        <v>100.00000000000001</v>
      </c>
      <c r="D97" s="92">
        <v>100.00000000000001</v>
      </c>
      <c r="E97" s="92"/>
      <c r="F97" s="92">
        <f t="shared" si="4"/>
        <v>0</v>
      </c>
      <c r="G97" s="92">
        <f t="shared" si="5"/>
        <v>0</v>
      </c>
      <c r="H97" s="92"/>
      <c r="I97" s="92">
        <v>2.7871770751551557</v>
      </c>
      <c r="J97" s="92">
        <v>2.7871770751551561</v>
      </c>
      <c r="K97" s="92">
        <v>2.7871770751551557</v>
      </c>
      <c r="M97" s="92">
        <f t="shared" si="6"/>
        <v>0</v>
      </c>
      <c r="N97" s="26">
        <f t="shared" si="7"/>
        <v>0</v>
      </c>
    </row>
    <row r="98" spans="1:14" s="103" customFormat="1" ht="15.75" x14ac:dyDescent="0.25">
      <c r="A98" s="150" t="s">
        <v>86</v>
      </c>
      <c r="B98" s="93">
        <v>115.47005383792515</v>
      </c>
      <c r="C98" s="93">
        <v>115.47005383792515</v>
      </c>
      <c r="D98" s="93">
        <v>115.47005383792515</v>
      </c>
      <c r="E98" s="93"/>
      <c r="F98" s="93">
        <f t="shared" si="4"/>
        <v>0</v>
      </c>
      <c r="G98" s="93">
        <f t="shared" si="5"/>
        <v>0</v>
      </c>
      <c r="H98" s="93"/>
      <c r="I98" s="93">
        <v>0.30385656615007772</v>
      </c>
      <c r="J98" s="93">
        <v>0.30385656615007772</v>
      </c>
      <c r="K98" s="93">
        <v>0.30385656615007772</v>
      </c>
      <c r="M98" s="93">
        <f t="shared" si="6"/>
        <v>0</v>
      </c>
      <c r="N98" s="59">
        <f t="shared" si="7"/>
        <v>0</v>
      </c>
    </row>
    <row r="99" spans="1:14" ht="15.75" x14ac:dyDescent="0.25">
      <c r="A99" s="149" t="s">
        <v>87</v>
      </c>
      <c r="B99" s="92">
        <v>115.47005383792515</v>
      </c>
      <c r="C99" s="92">
        <v>115.47005383792515</v>
      </c>
      <c r="D99" s="92">
        <v>115.47005383792515</v>
      </c>
      <c r="E99" s="92"/>
      <c r="F99" s="92">
        <f t="shared" si="4"/>
        <v>0</v>
      </c>
      <c r="G99" s="92">
        <f t="shared" si="5"/>
        <v>0</v>
      </c>
      <c r="H99" s="92"/>
      <c r="I99" s="92">
        <v>0.30385656615007772</v>
      </c>
      <c r="J99" s="92">
        <v>0.30385656615007772</v>
      </c>
      <c r="K99" s="92">
        <v>0.30385656615007772</v>
      </c>
      <c r="M99" s="92">
        <f t="shared" si="6"/>
        <v>0</v>
      </c>
      <c r="N99" s="26">
        <f t="shared" si="7"/>
        <v>0</v>
      </c>
    </row>
    <row r="100" spans="1:14" s="103" customFormat="1" ht="15.75" x14ac:dyDescent="0.25">
      <c r="A100" s="146" t="s">
        <v>146</v>
      </c>
      <c r="B100" s="93">
        <v>81.298883010556054</v>
      </c>
      <c r="C100" s="93">
        <v>81.29888301055604</v>
      </c>
      <c r="D100" s="93">
        <v>81.29888301055604</v>
      </c>
      <c r="E100" s="93"/>
      <c r="F100" s="93">
        <f t="shared" si="4"/>
        <v>0</v>
      </c>
      <c r="G100" s="93">
        <f t="shared" si="5"/>
        <v>-2.2204460492503131E-14</v>
      </c>
      <c r="H100" s="93"/>
      <c r="I100" s="93">
        <v>4.0380473829476626</v>
      </c>
      <c r="J100" s="93">
        <v>4.0380473829476626</v>
      </c>
      <c r="K100" s="93">
        <v>4.0380473829476635</v>
      </c>
      <c r="M100" s="93">
        <f t="shared" si="6"/>
        <v>0</v>
      </c>
      <c r="N100" s="59">
        <f t="shared" si="7"/>
        <v>0</v>
      </c>
    </row>
    <row r="101" spans="1:14" ht="15.75" x14ac:dyDescent="0.25">
      <c r="A101" s="147" t="s">
        <v>17</v>
      </c>
      <c r="B101" s="92">
        <v>65.412580507732187</v>
      </c>
      <c r="C101" s="92">
        <v>65.412580507732187</v>
      </c>
      <c r="D101" s="92">
        <v>65.412580507732187</v>
      </c>
      <c r="E101" s="92"/>
      <c r="F101" s="92">
        <f t="shared" si="4"/>
        <v>0</v>
      </c>
      <c r="G101" s="92">
        <f t="shared" si="5"/>
        <v>0</v>
      </c>
      <c r="H101" s="92"/>
      <c r="I101" s="92">
        <v>2.0382435176981093</v>
      </c>
      <c r="J101" s="92">
        <v>2.0382435176981093</v>
      </c>
      <c r="K101" s="92">
        <v>2.0382435176981093</v>
      </c>
      <c r="M101" s="92">
        <f t="shared" si="6"/>
        <v>0</v>
      </c>
      <c r="N101" s="26">
        <f t="shared" si="7"/>
        <v>0</v>
      </c>
    </row>
    <row r="102" spans="1:14" s="103" customFormat="1" ht="15.75" x14ac:dyDescent="0.25">
      <c r="A102" s="148" t="s">
        <v>17</v>
      </c>
      <c r="B102" s="93">
        <v>65.412580507732187</v>
      </c>
      <c r="C102" s="93">
        <v>65.412580507732187</v>
      </c>
      <c r="D102" s="93">
        <v>65.412580507732187</v>
      </c>
      <c r="E102" s="93"/>
      <c r="F102" s="93">
        <f t="shared" si="4"/>
        <v>0</v>
      </c>
      <c r="G102" s="93">
        <f t="shared" si="5"/>
        <v>0</v>
      </c>
      <c r="H102" s="93"/>
      <c r="I102" s="93">
        <v>2.0382435176981093</v>
      </c>
      <c r="J102" s="93">
        <v>2.0382435176981093</v>
      </c>
      <c r="K102" s="93">
        <v>2.0382435176981093</v>
      </c>
      <c r="M102" s="93">
        <f t="shared" si="6"/>
        <v>0</v>
      </c>
      <c r="N102" s="59">
        <f t="shared" si="7"/>
        <v>0</v>
      </c>
    </row>
    <row r="103" spans="1:14" ht="15.75" x14ac:dyDescent="0.25">
      <c r="A103" s="147" t="s">
        <v>88</v>
      </c>
      <c r="B103" s="92">
        <v>88.8888888888889</v>
      </c>
      <c r="C103" s="92">
        <v>88.888888888888886</v>
      </c>
      <c r="D103" s="92">
        <v>88.888888888888886</v>
      </c>
      <c r="E103" s="92"/>
      <c r="F103" s="92">
        <f t="shared" si="4"/>
        <v>0</v>
      </c>
      <c r="G103" s="92">
        <f t="shared" si="5"/>
        <v>-1.1102230246251565E-14</v>
      </c>
      <c r="H103" s="92"/>
      <c r="I103" s="92">
        <v>0.98966613960571215</v>
      </c>
      <c r="J103" s="92">
        <v>0.98966613960571204</v>
      </c>
      <c r="K103" s="92">
        <v>0.98966613960571204</v>
      </c>
      <c r="M103" s="92">
        <f t="shared" si="6"/>
        <v>0</v>
      </c>
      <c r="N103" s="26">
        <f t="shared" si="7"/>
        <v>0</v>
      </c>
    </row>
    <row r="104" spans="1:14" s="103" customFormat="1" ht="15.75" x14ac:dyDescent="0.25">
      <c r="A104" s="148" t="s">
        <v>89</v>
      </c>
      <c r="B104" s="93">
        <v>88.8888888888889</v>
      </c>
      <c r="C104" s="93">
        <v>88.888888888888886</v>
      </c>
      <c r="D104" s="93">
        <v>88.888888888888886</v>
      </c>
      <c r="E104" s="93"/>
      <c r="F104" s="93">
        <f t="shared" si="4"/>
        <v>0</v>
      </c>
      <c r="G104" s="93">
        <f t="shared" si="5"/>
        <v>-1.1102230246251565E-14</v>
      </c>
      <c r="H104" s="93"/>
      <c r="I104" s="93">
        <v>0.98966613960571215</v>
      </c>
      <c r="J104" s="93">
        <v>0.98966613960571204</v>
      </c>
      <c r="K104" s="93">
        <v>0.98966613960571204</v>
      </c>
      <c r="M104" s="93">
        <f t="shared" si="6"/>
        <v>0</v>
      </c>
      <c r="N104" s="59">
        <f t="shared" si="7"/>
        <v>0</v>
      </c>
    </row>
    <row r="105" spans="1:14" ht="15.75" x14ac:dyDescent="0.25">
      <c r="A105" s="147" t="s">
        <v>90</v>
      </c>
      <c r="B105" s="92">
        <v>136.95652173913044</v>
      </c>
      <c r="C105" s="92">
        <v>136.95652173913044</v>
      </c>
      <c r="D105" s="92">
        <v>136.95652173913044</v>
      </c>
      <c r="E105" s="92"/>
      <c r="F105" s="92">
        <f t="shared" si="4"/>
        <v>0</v>
      </c>
      <c r="G105" s="92">
        <f t="shared" si="5"/>
        <v>0</v>
      </c>
      <c r="H105" s="92"/>
      <c r="I105" s="92">
        <v>1.0101377256438417</v>
      </c>
      <c r="J105" s="92">
        <v>1.0101377256438417</v>
      </c>
      <c r="K105" s="92">
        <v>1.0101377256438415</v>
      </c>
      <c r="M105" s="92">
        <f t="shared" si="6"/>
        <v>0</v>
      </c>
      <c r="N105" s="26">
        <f t="shared" si="7"/>
        <v>0</v>
      </c>
    </row>
    <row r="106" spans="1:14" s="103" customFormat="1" ht="15.75" x14ac:dyDescent="0.25">
      <c r="A106" s="148" t="s">
        <v>91</v>
      </c>
      <c r="B106" s="93">
        <v>136.95652173913044</v>
      </c>
      <c r="C106" s="93">
        <v>136.95652173913044</v>
      </c>
      <c r="D106" s="93">
        <v>136.95652173913044</v>
      </c>
      <c r="E106" s="93"/>
      <c r="F106" s="93">
        <f t="shared" si="4"/>
        <v>0</v>
      </c>
      <c r="G106" s="93">
        <f t="shared" si="5"/>
        <v>0</v>
      </c>
      <c r="H106" s="93"/>
      <c r="I106" s="93">
        <v>1.0101377256438417</v>
      </c>
      <c r="J106" s="93">
        <v>1.0101377256438417</v>
      </c>
      <c r="K106" s="93">
        <v>1.0101377256438415</v>
      </c>
      <c r="M106" s="93">
        <f t="shared" si="6"/>
        <v>0</v>
      </c>
      <c r="N106" s="59">
        <f t="shared" si="7"/>
        <v>0</v>
      </c>
    </row>
    <row r="107" spans="1:14" ht="15.75" x14ac:dyDescent="0.25">
      <c r="A107" s="145" t="s">
        <v>250</v>
      </c>
      <c r="B107" s="95">
        <v>97.86115565492176</v>
      </c>
      <c r="C107" s="95">
        <v>97.438869956177598</v>
      </c>
      <c r="D107" s="95">
        <v>96.364480523964104</v>
      </c>
      <c r="E107" s="95"/>
      <c r="F107" s="95">
        <f t="shared" si="4"/>
        <v>-1.1026291999247206</v>
      </c>
      <c r="G107" s="95">
        <f t="shared" si="5"/>
        <v>-1.5293863238599381</v>
      </c>
      <c r="H107" s="95"/>
      <c r="I107" s="95">
        <v>7.220917176059908</v>
      </c>
      <c r="J107" s="95">
        <v>7.1897578254998322</v>
      </c>
      <c r="K107" s="95">
        <v>7.1104814563119962</v>
      </c>
      <c r="M107" s="95">
        <f t="shared" si="6"/>
        <v>-7.9276369187835982E-2</v>
      </c>
      <c r="N107" s="37">
        <f t="shared" si="7"/>
        <v>-0.11043571974791178</v>
      </c>
    </row>
    <row r="108" spans="1:14" s="103" customFormat="1" ht="15.75" x14ac:dyDescent="0.25">
      <c r="A108" s="146" t="s">
        <v>145</v>
      </c>
      <c r="B108" s="93">
        <v>98.356688403050015</v>
      </c>
      <c r="C108" s="93">
        <v>98.695999780855189</v>
      </c>
      <c r="D108" s="93">
        <v>97.469919070597513</v>
      </c>
      <c r="E108" s="93"/>
      <c r="F108" s="93">
        <f t="shared" si="4"/>
        <v>-1.2422800447637883</v>
      </c>
      <c r="G108" s="93">
        <f t="shared" si="5"/>
        <v>-0.90158518637660778</v>
      </c>
      <c r="H108" s="93"/>
      <c r="I108" s="93">
        <v>2.1514561896164319</v>
      </c>
      <c r="J108" s="93">
        <v>2.1588782935509885</v>
      </c>
      <c r="K108" s="93">
        <v>2.1320589793194671</v>
      </c>
      <c r="M108" s="93">
        <f t="shared" si="6"/>
        <v>-2.6819314231521396E-2</v>
      </c>
      <c r="N108" s="59">
        <f t="shared" si="7"/>
        <v>-1.939721029696484E-2</v>
      </c>
    </row>
    <row r="109" spans="1:14" ht="15.75" x14ac:dyDescent="0.25">
      <c r="A109" s="147" t="s">
        <v>163</v>
      </c>
      <c r="B109" s="92">
        <v>98.356688403050015</v>
      </c>
      <c r="C109" s="92">
        <v>98.695999780855189</v>
      </c>
      <c r="D109" s="92">
        <v>97.469919070597513</v>
      </c>
      <c r="E109" s="92"/>
      <c r="F109" s="92">
        <f t="shared" si="4"/>
        <v>-1.2422800447637883</v>
      </c>
      <c r="G109" s="92">
        <f t="shared" si="5"/>
        <v>-0.90158518637660778</v>
      </c>
      <c r="H109" s="92"/>
      <c r="I109" s="92">
        <v>2.1514561896164319</v>
      </c>
      <c r="J109" s="92">
        <v>2.1588782935509885</v>
      </c>
      <c r="K109" s="92">
        <v>2.1320589793194671</v>
      </c>
      <c r="M109" s="92">
        <f t="shared" si="6"/>
        <v>-2.6819314231521396E-2</v>
      </c>
      <c r="N109" s="26">
        <f t="shared" si="7"/>
        <v>-1.939721029696484E-2</v>
      </c>
    </row>
    <row r="110" spans="1:14" s="103" customFormat="1" ht="15.75" x14ac:dyDescent="0.25">
      <c r="A110" s="148" t="s">
        <v>225</v>
      </c>
      <c r="B110" s="93">
        <v>98.356688403050015</v>
      </c>
      <c r="C110" s="93">
        <v>98.695999780855189</v>
      </c>
      <c r="D110" s="93">
        <v>97.469919070597513</v>
      </c>
      <c r="E110" s="93"/>
      <c r="F110" s="93">
        <f t="shared" si="4"/>
        <v>-1.2422800447637883</v>
      </c>
      <c r="G110" s="93">
        <f t="shared" si="5"/>
        <v>-0.90158518637660778</v>
      </c>
      <c r="H110" s="93"/>
      <c r="I110" s="93">
        <v>2.1514561896164319</v>
      </c>
      <c r="J110" s="93">
        <v>2.1588782935509885</v>
      </c>
      <c r="K110" s="93">
        <v>2.1320589793194671</v>
      </c>
      <c r="M110" s="93">
        <f t="shared" si="6"/>
        <v>-2.6819314231521396E-2</v>
      </c>
      <c r="N110" s="59">
        <f t="shared" si="7"/>
        <v>-1.939721029696484E-2</v>
      </c>
    </row>
    <row r="111" spans="1:14" ht="15.75" x14ac:dyDescent="0.25">
      <c r="A111" s="152" t="s">
        <v>92</v>
      </c>
      <c r="B111" s="92">
        <v>92.533564222284312</v>
      </c>
      <c r="C111" s="92">
        <v>82.502652433852759</v>
      </c>
      <c r="D111" s="92">
        <v>82.502652433852759</v>
      </c>
      <c r="E111" s="92"/>
      <c r="F111" s="92">
        <f t="shared" si="4"/>
        <v>0</v>
      </c>
      <c r="G111" s="92">
        <f t="shared" si="5"/>
        <v>-10.840295489251094</v>
      </c>
      <c r="H111" s="92"/>
      <c r="I111" s="92">
        <v>0.29571086693739496</v>
      </c>
      <c r="J111" s="92">
        <v>0.26365493516755528</v>
      </c>
      <c r="K111" s="92">
        <v>0.26365493516755523</v>
      </c>
      <c r="M111" s="92">
        <f t="shared" si="6"/>
        <v>0</v>
      </c>
      <c r="N111" s="26">
        <f t="shared" si="7"/>
        <v>-3.2055931769839729E-2</v>
      </c>
    </row>
    <row r="112" spans="1:14" s="103" customFormat="1" ht="15.75" x14ac:dyDescent="0.25">
      <c r="A112" s="150" t="s">
        <v>93</v>
      </c>
      <c r="B112" s="93">
        <v>92.533564222284312</v>
      </c>
      <c r="C112" s="93">
        <v>82.502652433852759</v>
      </c>
      <c r="D112" s="93">
        <v>82.502652433852759</v>
      </c>
      <c r="E112" s="93"/>
      <c r="F112" s="93">
        <f t="shared" si="4"/>
        <v>0</v>
      </c>
      <c r="G112" s="93">
        <f t="shared" si="5"/>
        <v>-10.840295489251094</v>
      </c>
      <c r="H112" s="93"/>
      <c r="I112" s="93">
        <v>0.29571086693739496</v>
      </c>
      <c r="J112" s="93">
        <v>0.26365493516755528</v>
      </c>
      <c r="K112" s="93">
        <v>0.26365493516755523</v>
      </c>
      <c r="M112" s="93">
        <f t="shared" si="6"/>
        <v>0</v>
      </c>
      <c r="N112" s="59">
        <f t="shared" si="7"/>
        <v>-3.2055931769839729E-2</v>
      </c>
    </row>
    <row r="113" spans="1:14" ht="15.75" x14ac:dyDescent="0.25">
      <c r="A113" s="149" t="s">
        <v>92</v>
      </c>
      <c r="B113" s="92">
        <v>92.533564222284312</v>
      </c>
      <c r="C113" s="92">
        <v>82.502652433852759</v>
      </c>
      <c r="D113" s="92">
        <v>82.502652433852759</v>
      </c>
      <c r="E113" s="92"/>
      <c r="F113" s="92">
        <f t="shared" si="4"/>
        <v>0</v>
      </c>
      <c r="G113" s="92">
        <f t="shared" si="5"/>
        <v>-10.840295489251094</v>
      </c>
      <c r="H113" s="92"/>
      <c r="I113" s="92">
        <v>0.29571086693739496</v>
      </c>
      <c r="J113" s="92">
        <v>0.26365493516755528</v>
      </c>
      <c r="K113" s="92">
        <v>0.26365493516755523</v>
      </c>
      <c r="M113" s="92">
        <f t="shared" si="6"/>
        <v>0</v>
      </c>
      <c r="N113" s="26">
        <f t="shared" si="7"/>
        <v>-3.2055931769839729E-2</v>
      </c>
    </row>
    <row r="114" spans="1:14" s="103" customFormat="1" ht="15.75" x14ac:dyDescent="0.25">
      <c r="A114" s="146" t="s">
        <v>94</v>
      </c>
      <c r="B114" s="93">
        <v>81.387206091692732</v>
      </c>
      <c r="C114" s="93">
        <v>81.375104736748085</v>
      </c>
      <c r="D114" s="93">
        <v>79.539730750805347</v>
      </c>
      <c r="E114" s="93"/>
      <c r="F114" s="93">
        <f t="shared" si="4"/>
        <v>-2.2554489998879323</v>
      </c>
      <c r="G114" s="93">
        <f t="shared" si="5"/>
        <v>-2.2699825065944368</v>
      </c>
      <c r="H114" s="93"/>
      <c r="I114" s="93">
        <v>1.6565100625735978</v>
      </c>
      <c r="J114" s="93">
        <v>1.6562637583054063</v>
      </c>
      <c r="K114" s="93">
        <v>1.6189075739332008</v>
      </c>
      <c r="M114" s="93">
        <f t="shared" si="6"/>
        <v>-3.7356184372205448E-2</v>
      </c>
      <c r="N114" s="59">
        <f t="shared" si="7"/>
        <v>-3.7602488640396947E-2</v>
      </c>
    </row>
    <row r="115" spans="1:14" ht="15.75" x14ac:dyDescent="0.25">
      <c r="A115" s="147" t="s">
        <v>164</v>
      </c>
      <c r="B115" s="92">
        <v>80.897232432742612</v>
      </c>
      <c r="C115" s="92">
        <v>81.132675064793673</v>
      </c>
      <c r="D115" s="92">
        <v>79.479332371020817</v>
      </c>
      <c r="E115" s="92"/>
      <c r="F115" s="92">
        <f t="shared" si="4"/>
        <v>-2.0378259344369876</v>
      </c>
      <c r="G115" s="92">
        <f t="shared" si="5"/>
        <v>-1.7527176382710286</v>
      </c>
      <c r="H115" s="92"/>
      <c r="I115" s="92">
        <v>1.5073406857272638</v>
      </c>
      <c r="J115" s="92">
        <v>1.5117276375150193</v>
      </c>
      <c r="K115" s="92">
        <v>1.4809212596596864</v>
      </c>
      <c r="M115" s="92">
        <f t="shared" si="6"/>
        <v>-3.0806377855332912E-2</v>
      </c>
      <c r="N115" s="26">
        <f t="shared" si="7"/>
        <v>-2.6419426067577412E-2</v>
      </c>
    </row>
    <row r="116" spans="1:14" s="103" customFormat="1" ht="15.75" x14ac:dyDescent="0.25">
      <c r="A116" s="148" t="s">
        <v>224</v>
      </c>
      <c r="B116" s="93">
        <v>65.660906997260255</v>
      </c>
      <c r="C116" s="93">
        <v>73.690553763714263</v>
      </c>
      <c r="D116" s="93">
        <v>72.116640041609969</v>
      </c>
      <c r="E116" s="93"/>
      <c r="F116" s="93">
        <f t="shared" si="4"/>
        <v>-2.1358418979330551</v>
      </c>
      <c r="G116" s="93">
        <f t="shared" si="5"/>
        <v>9.8319279150668404</v>
      </c>
      <c r="H116" s="93"/>
      <c r="I116" s="93">
        <v>0.27750972156941156</v>
      </c>
      <c r="J116" s="93">
        <v>0.31144627743441583</v>
      </c>
      <c r="K116" s="93">
        <v>0.30479427735141879</v>
      </c>
      <c r="M116" s="93">
        <f t="shared" si="6"/>
        <v>-6.6520000829970449E-3</v>
      </c>
      <c r="N116" s="59">
        <f t="shared" si="7"/>
        <v>2.7284555782007225E-2</v>
      </c>
    </row>
    <row r="117" spans="1:14" ht="15.75" x14ac:dyDescent="0.25">
      <c r="A117" s="149" t="s">
        <v>223</v>
      </c>
      <c r="B117" s="92">
        <v>73.980661404868712</v>
      </c>
      <c r="C117" s="92">
        <v>70.774771939476693</v>
      </c>
      <c r="D117" s="92">
        <v>66.212889472579533</v>
      </c>
      <c r="E117" s="92"/>
      <c r="F117" s="92">
        <f t="shared" si="4"/>
        <v>-6.4456335808447012</v>
      </c>
      <c r="G117" s="92">
        <f t="shared" si="5"/>
        <v>-10.499733017766689</v>
      </c>
      <c r="H117" s="92"/>
      <c r="I117" s="92">
        <v>0.45605913894317013</v>
      </c>
      <c r="J117" s="92">
        <v>0.43629620142180542</v>
      </c>
      <c r="K117" s="92">
        <v>0.40817414695101167</v>
      </c>
      <c r="M117" s="92">
        <f t="shared" si="6"/>
        <v>-2.8122054470793745E-2</v>
      </c>
      <c r="N117" s="26">
        <f t="shared" si="7"/>
        <v>-4.7884991992158454E-2</v>
      </c>
    </row>
    <row r="118" spans="1:14" s="103" customFormat="1" ht="15.75" x14ac:dyDescent="0.25">
      <c r="A118" s="148" t="s">
        <v>18</v>
      </c>
      <c r="B118" s="93">
        <v>92.640091990620334</v>
      </c>
      <c r="C118" s="93">
        <v>87.292195515280454</v>
      </c>
      <c r="D118" s="93">
        <v>92.401076706432178</v>
      </c>
      <c r="E118" s="93"/>
      <c r="F118" s="93">
        <f t="shared" si="4"/>
        <v>5.8526207995964752</v>
      </c>
      <c r="G118" s="93">
        <f t="shared" si="5"/>
        <v>-0.25800415247034802</v>
      </c>
      <c r="H118" s="93"/>
      <c r="I118" s="93">
        <v>0.20528575551765979</v>
      </c>
      <c r="J118" s="93">
        <v>0.19343508757486957</v>
      </c>
      <c r="K118" s="93">
        <v>0.20475610974399405</v>
      </c>
      <c r="M118" s="93">
        <f t="shared" si="6"/>
        <v>1.1321022169124478E-2</v>
      </c>
      <c r="N118" s="59">
        <f t="shared" si="7"/>
        <v>-5.2964577366573784E-4</v>
      </c>
    </row>
    <row r="119" spans="1:14" ht="15.75" x14ac:dyDescent="0.25">
      <c r="A119" s="149" t="s">
        <v>95</v>
      </c>
      <c r="B119" s="92">
        <v>92.245907902471387</v>
      </c>
      <c r="C119" s="92">
        <v>92.245907902471387</v>
      </c>
      <c r="D119" s="92">
        <v>90.637018649788189</v>
      </c>
      <c r="E119" s="92"/>
      <c r="F119" s="92">
        <f t="shared" si="4"/>
        <v>-1.7441307579564636</v>
      </c>
      <c r="G119" s="92">
        <f t="shared" si="5"/>
        <v>-1.7441307579564636</v>
      </c>
      <c r="H119" s="92"/>
      <c r="I119" s="92">
        <v>0.42160517135089726</v>
      </c>
      <c r="J119" s="92">
        <v>0.4216051713508972</v>
      </c>
      <c r="K119" s="92">
        <v>0.41425182588023113</v>
      </c>
      <c r="M119" s="92">
        <f t="shared" si="6"/>
        <v>-7.3533454706660728E-3</v>
      </c>
      <c r="N119" s="26">
        <f t="shared" si="7"/>
        <v>-7.3533454706661283E-3</v>
      </c>
    </row>
    <row r="120" spans="1:14" s="103" customFormat="1" ht="15.75" x14ac:dyDescent="0.25">
      <c r="A120" s="148" t="s">
        <v>96</v>
      </c>
      <c r="B120" s="93">
        <v>100.9208381386982</v>
      </c>
      <c r="C120" s="93">
        <v>102.33899905840542</v>
      </c>
      <c r="D120" s="93">
        <v>102.33899905840542</v>
      </c>
      <c r="E120" s="93"/>
      <c r="F120" s="93">
        <f t="shared" si="4"/>
        <v>0</v>
      </c>
      <c r="G120" s="93">
        <f t="shared" si="5"/>
        <v>1.4052211078134258</v>
      </c>
      <c r="H120" s="93"/>
      <c r="I120" s="93">
        <v>0.14688089834612528</v>
      </c>
      <c r="J120" s="93">
        <v>0.14894489973303102</v>
      </c>
      <c r="K120" s="93">
        <v>0.14894489973303099</v>
      </c>
      <c r="M120" s="93">
        <f t="shared" si="6"/>
        <v>0</v>
      </c>
      <c r="N120" s="59">
        <f t="shared" si="7"/>
        <v>2.0640013869057117E-3</v>
      </c>
    </row>
    <row r="121" spans="1:14" ht="15.75" x14ac:dyDescent="0.25">
      <c r="A121" s="147" t="s">
        <v>97</v>
      </c>
      <c r="B121" s="92">
        <v>86.693058170632526</v>
      </c>
      <c r="C121" s="92">
        <v>84.000339696710085</v>
      </c>
      <c r="D121" s="92">
        <v>80.193775847089782</v>
      </c>
      <c r="E121" s="92"/>
      <c r="F121" s="92">
        <f t="shared" si="4"/>
        <v>-4.5316053046501992</v>
      </c>
      <c r="G121" s="92">
        <f t="shared" si="5"/>
        <v>-7.4968889789890802</v>
      </c>
      <c r="H121" s="92"/>
      <c r="I121" s="92">
        <v>0.1491693768463338</v>
      </c>
      <c r="J121" s="92">
        <v>0.14453612079038713</v>
      </c>
      <c r="K121" s="92">
        <v>0.13798631427351432</v>
      </c>
      <c r="M121" s="92">
        <f t="shared" si="6"/>
        <v>-6.5498065168728137E-3</v>
      </c>
      <c r="N121" s="26">
        <f t="shared" si="7"/>
        <v>-1.118306257281948E-2</v>
      </c>
    </row>
    <row r="122" spans="1:14" s="103" customFormat="1" ht="15.75" x14ac:dyDescent="0.25">
      <c r="A122" s="148" t="s">
        <v>98</v>
      </c>
      <c r="B122" s="93">
        <v>86.693058170632526</v>
      </c>
      <c r="C122" s="93">
        <v>84.000339696710085</v>
      </c>
      <c r="D122" s="93">
        <v>80.193775847089782</v>
      </c>
      <c r="E122" s="93"/>
      <c r="F122" s="93">
        <f t="shared" si="4"/>
        <v>-4.5316053046501992</v>
      </c>
      <c r="G122" s="93">
        <f t="shared" si="5"/>
        <v>-7.4968889789890802</v>
      </c>
      <c r="H122" s="93"/>
      <c r="I122" s="93">
        <v>0.1491693768463338</v>
      </c>
      <c r="J122" s="93">
        <v>0.14453612079038713</v>
      </c>
      <c r="K122" s="93">
        <v>0.13798631427351432</v>
      </c>
      <c r="M122" s="93">
        <f t="shared" si="6"/>
        <v>-6.5498065168728137E-3</v>
      </c>
      <c r="N122" s="59">
        <f t="shared" si="7"/>
        <v>-1.118306257281948E-2</v>
      </c>
    </row>
    <row r="123" spans="1:14" ht="15.75" x14ac:dyDescent="0.25">
      <c r="A123" s="152" t="s">
        <v>144</v>
      </c>
      <c r="B123" s="92">
        <v>101.99554991241163</v>
      </c>
      <c r="C123" s="92">
        <v>101.94555636330291</v>
      </c>
      <c r="D123" s="92">
        <v>101.03962749041594</v>
      </c>
      <c r="E123" s="92"/>
      <c r="F123" s="92">
        <f t="shared" si="4"/>
        <v>-0.88863988309457742</v>
      </c>
      <c r="G123" s="92">
        <f t="shared" si="5"/>
        <v>-0.93721973440663575</v>
      </c>
      <c r="H123" s="92"/>
      <c r="I123" s="92">
        <v>0.77437175879839515</v>
      </c>
      <c r="J123" s="92">
        <v>0.77399219721374612</v>
      </c>
      <c r="K123" s="92">
        <v>0.76711419385726465</v>
      </c>
      <c r="M123" s="92">
        <f t="shared" si="6"/>
        <v>-6.8780033564814769E-3</v>
      </c>
      <c r="N123" s="26">
        <f t="shared" si="7"/>
        <v>-7.257564941130501E-3</v>
      </c>
    </row>
    <row r="124" spans="1:14" s="103" customFormat="1" ht="15.75" x14ac:dyDescent="0.25">
      <c r="A124" s="150" t="s">
        <v>165</v>
      </c>
      <c r="B124" s="93">
        <v>101.99554991241163</v>
      </c>
      <c r="C124" s="93">
        <v>101.94555636330291</v>
      </c>
      <c r="D124" s="93">
        <v>101.03962749041594</v>
      </c>
      <c r="E124" s="93"/>
      <c r="F124" s="93">
        <f t="shared" si="4"/>
        <v>-0.88863988309457742</v>
      </c>
      <c r="G124" s="93">
        <f t="shared" si="5"/>
        <v>-0.93721973440663575</v>
      </c>
      <c r="H124" s="93"/>
      <c r="I124" s="93">
        <v>0.77437175879839515</v>
      </c>
      <c r="J124" s="93">
        <v>0.77399219721374612</v>
      </c>
      <c r="K124" s="93">
        <v>0.76711419385726465</v>
      </c>
      <c r="M124" s="93">
        <f t="shared" si="6"/>
        <v>-6.8780033564814769E-3</v>
      </c>
      <c r="N124" s="59">
        <f t="shared" si="7"/>
        <v>-7.257564941130501E-3</v>
      </c>
    </row>
    <row r="125" spans="1:14" ht="15.75" x14ac:dyDescent="0.25">
      <c r="A125" s="149" t="s">
        <v>222</v>
      </c>
      <c r="B125" s="92">
        <v>101.99554991241163</v>
      </c>
      <c r="C125" s="92">
        <v>101.94555636330291</v>
      </c>
      <c r="D125" s="92">
        <v>101.03962749041594</v>
      </c>
      <c r="E125" s="92"/>
      <c r="F125" s="92">
        <f t="shared" si="4"/>
        <v>-0.88863988309457742</v>
      </c>
      <c r="G125" s="92">
        <f t="shared" si="5"/>
        <v>-0.93721973440663575</v>
      </c>
      <c r="H125" s="92"/>
      <c r="I125" s="92">
        <v>0.77437175879839515</v>
      </c>
      <c r="J125" s="92">
        <v>0.77399219721374612</v>
      </c>
      <c r="K125" s="92">
        <v>0.76711419385726465</v>
      </c>
      <c r="M125" s="92">
        <f t="shared" si="6"/>
        <v>-6.8780033564814769E-3</v>
      </c>
      <c r="N125" s="26">
        <f t="shared" si="7"/>
        <v>-7.257564941130501E-3</v>
      </c>
    </row>
    <row r="126" spans="1:14" s="103" customFormat="1" ht="15.75" x14ac:dyDescent="0.25">
      <c r="A126" s="146" t="s">
        <v>143</v>
      </c>
      <c r="B126" s="93">
        <v>91.594220081908873</v>
      </c>
      <c r="C126" s="93">
        <v>85.316567357022265</v>
      </c>
      <c r="D126" s="93">
        <v>83.596588265557884</v>
      </c>
      <c r="E126" s="93"/>
      <c r="F126" s="93">
        <f t="shared" si="4"/>
        <v>-2.0159965933308377</v>
      </c>
      <c r="G126" s="93">
        <f t="shared" si="5"/>
        <v>-8.7315900601577674</v>
      </c>
      <c r="H126" s="93"/>
      <c r="I126" s="93">
        <v>0.25658832239424967</v>
      </c>
      <c r="J126" s="93">
        <v>0.23900236140444164</v>
      </c>
      <c r="K126" s="93">
        <v>0.23418408194054785</v>
      </c>
      <c r="M126" s="93">
        <f t="shared" si="6"/>
        <v>-4.8182794638937931E-3</v>
      </c>
      <c r="N126" s="59">
        <f t="shared" si="7"/>
        <v>-2.2404240453701818E-2</v>
      </c>
    </row>
    <row r="127" spans="1:14" ht="15.75" x14ac:dyDescent="0.25">
      <c r="A127" s="147" t="s">
        <v>166</v>
      </c>
      <c r="B127" s="92">
        <v>91.594220081908873</v>
      </c>
      <c r="C127" s="92">
        <v>85.316567357022265</v>
      </c>
      <c r="D127" s="92">
        <v>83.596588265557884</v>
      </c>
      <c r="E127" s="92"/>
      <c r="F127" s="92">
        <f t="shared" si="4"/>
        <v>-2.0159965933308377</v>
      </c>
      <c r="G127" s="92">
        <f t="shared" si="5"/>
        <v>-8.7315900601577674</v>
      </c>
      <c r="H127" s="92"/>
      <c r="I127" s="92">
        <v>0.25658832239424967</v>
      </c>
      <c r="J127" s="92">
        <v>0.23900236140444164</v>
      </c>
      <c r="K127" s="92">
        <v>0.23418408194054785</v>
      </c>
      <c r="M127" s="92">
        <f t="shared" si="6"/>
        <v>-4.8182794638937931E-3</v>
      </c>
      <c r="N127" s="26">
        <f t="shared" si="7"/>
        <v>-2.2404240453701818E-2</v>
      </c>
    </row>
    <row r="128" spans="1:14" s="103" customFormat="1" ht="15.75" x14ac:dyDescent="0.25">
      <c r="A128" s="148" t="s">
        <v>221</v>
      </c>
      <c r="B128" s="93">
        <v>91.594220081908873</v>
      </c>
      <c r="C128" s="93">
        <v>85.316567357022265</v>
      </c>
      <c r="D128" s="93">
        <v>83.596588265557884</v>
      </c>
      <c r="E128" s="93"/>
      <c r="F128" s="93">
        <f t="shared" si="4"/>
        <v>-2.0159965933308377</v>
      </c>
      <c r="G128" s="93">
        <f t="shared" si="5"/>
        <v>-8.7315900601577674</v>
      </c>
      <c r="H128" s="93"/>
      <c r="I128" s="93">
        <v>0.25658832239424967</v>
      </c>
      <c r="J128" s="93">
        <v>0.23900236140444164</v>
      </c>
      <c r="K128" s="93">
        <v>0.23418408194054785</v>
      </c>
      <c r="M128" s="93">
        <f t="shared" si="6"/>
        <v>-4.8182794638937931E-3</v>
      </c>
      <c r="N128" s="59">
        <f t="shared" si="7"/>
        <v>-2.2404240453701818E-2</v>
      </c>
    </row>
    <row r="129" spans="1:14" ht="15.75" x14ac:dyDescent="0.25">
      <c r="A129" s="152" t="s">
        <v>142</v>
      </c>
      <c r="B129" s="92">
        <v>116.09394820809187</v>
      </c>
      <c r="C129" s="92">
        <v>116.74424883925295</v>
      </c>
      <c r="D129" s="92">
        <v>116.55479582234774</v>
      </c>
      <c r="E129" s="92"/>
      <c r="F129" s="92">
        <f t="shared" si="4"/>
        <v>-0.16228038536276745</v>
      </c>
      <c r="G129" s="92">
        <f t="shared" si="5"/>
        <v>0.39696092808372274</v>
      </c>
      <c r="H129" s="92"/>
      <c r="I129" s="92">
        <v>2.0862799757398385</v>
      </c>
      <c r="J129" s="92">
        <v>2.0979662798576948</v>
      </c>
      <c r="K129" s="92">
        <v>2.0945616920939605</v>
      </c>
      <c r="M129" s="92">
        <f t="shared" si="6"/>
        <v>-3.4045877637343125E-3</v>
      </c>
      <c r="N129" s="26">
        <f t="shared" si="7"/>
        <v>8.281716354122004E-3</v>
      </c>
    </row>
    <row r="130" spans="1:14" s="103" customFormat="1" ht="15.75" x14ac:dyDescent="0.25">
      <c r="A130" s="150" t="s">
        <v>99</v>
      </c>
      <c r="B130" s="93">
        <v>97.945242134187779</v>
      </c>
      <c r="C130" s="93">
        <v>99.061806129145182</v>
      </c>
      <c r="D130" s="93">
        <v>98.736515936769507</v>
      </c>
      <c r="E130" s="93"/>
      <c r="F130" s="93">
        <f t="shared" si="4"/>
        <v>-0.32837094848805481</v>
      </c>
      <c r="G130" s="93">
        <f t="shared" si="5"/>
        <v>0.8078736499498973</v>
      </c>
      <c r="H130" s="93"/>
      <c r="I130" s="93">
        <v>1.0251251980597635</v>
      </c>
      <c r="J130" s="93">
        <v>1.0368115021776194</v>
      </c>
      <c r="K130" s="93">
        <v>1.0334069144138853</v>
      </c>
      <c r="M130" s="93">
        <f t="shared" si="6"/>
        <v>-3.4045877637340904E-3</v>
      </c>
      <c r="N130" s="59">
        <f t="shared" si="7"/>
        <v>8.281716354121782E-3</v>
      </c>
    </row>
    <row r="131" spans="1:14" ht="15.75" x14ac:dyDescent="0.25">
      <c r="A131" s="149" t="s">
        <v>220</v>
      </c>
      <c r="B131" s="92">
        <v>95.968243262951418</v>
      </c>
      <c r="C131" s="92">
        <v>97.595286244318046</v>
      </c>
      <c r="D131" s="92">
        <v>96.923040281826232</v>
      </c>
      <c r="E131" s="92"/>
      <c r="F131" s="92">
        <f t="shared" si="4"/>
        <v>-0.68880986814150447</v>
      </c>
      <c r="G131" s="92">
        <f t="shared" si="5"/>
        <v>0.99490934335297876</v>
      </c>
      <c r="H131" s="92"/>
      <c r="I131" s="92">
        <v>0.82449486143115824</v>
      </c>
      <c r="J131" s="92">
        <v>0.83847332484627746</v>
      </c>
      <c r="K131" s="92">
        <v>0.832697837843002</v>
      </c>
      <c r="M131" s="92">
        <f t="shared" si="6"/>
        <v>-5.7754870032754591E-3</v>
      </c>
      <c r="N131" s="26">
        <f t="shared" si="7"/>
        <v>8.2029764118437543E-3</v>
      </c>
    </row>
    <row r="132" spans="1:14" s="103" customFormat="1" ht="15.75" x14ac:dyDescent="0.25">
      <c r="A132" s="148" t="s">
        <v>100</v>
      </c>
      <c r="B132" s="93">
        <v>107.00403621285049</v>
      </c>
      <c r="C132" s="93">
        <v>105.78153765868609</v>
      </c>
      <c r="D132" s="93">
        <v>107.04603131576715</v>
      </c>
      <c r="E132" s="93"/>
      <c r="F132" s="93">
        <f t="shared" si="4"/>
        <v>1.1953821858414093</v>
      </c>
      <c r="G132" s="93">
        <f t="shared" si="5"/>
        <v>3.9246279302140863E-2</v>
      </c>
      <c r="H132" s="93"/>
      <c r="I132" s="93">
        <v>0.20063033662860533</v>
      </c>
      <c r="J132" s="93">
        <v>0.19833817733134196</v>
      </c>
      <c r="K132" s="93">
        <v>0.20070907657088338</v>
      </c>
      <c r="M132" s="93">
        <f t="shared" si="6"/>
        <v>2.3708992395414241E-3</v>
      </c>
      <c r="N132" s="59">
        <f t="shared" si="7"/>
        <v>7.8739942278055475E-5</v>
      </c>
    </row>
    <row r="133" spans="1:14" ht="15.75" x14ac:dyDescent="0.25">
      <c r="A133" s="147" t="s">
        <v>167</v>
      </c>
      <c r="B133" s="92">
        <v>141.40606992085807</v>
      </c>
      <c r="C133" s="92">
        <v>141.40606992085807</v>
      </c>
      <c r="D133" s="92">
        <v>141.40606992085807</v>
      </c>
      <c r="E133" s="92"/>
      <c r="F133" s="92">
        <f t="shared" ref="F133:F196" si="8">((D133/C133-1)*100)</f>
        <v>0</v>
      </c>
      <c r="G133" s="92">
        <f t="shared" si="5"/>
        <v>0</v>
      </c>
      <c r="H133" s="92"/>
      <c r="I133" s="92">
        <v>1.0611547776800754</v>
      </c>
      <c r="J133" s="92">
        <v>1.0611547776800754</v>
      </c>
      <c r="K133" s="92">
        <v>1.0611547776800754</v>
      </c>
      <c r="M133" s="92">
        <f t="shared" si="6"/>
        <v>0</v>
      </c>
      <c r="N133" s="26">
        <f t="shared" si="7"/>
        <v>0</v>
      </c>
    </row>
    <row r="134" spans="1:14" s="103" customFormat="1" ht="15.75" x14ac:dyDescent="0.25">
      <c r="A134" s="148" t="s">
        <v>101</v>
      </c>
      <c r="B134" s="93">
        <v>141.40606992085807</v>
      </c>
      <c r="C134" s="93">
        <v>141.40606992085807</v>
      </c>
      <c r="D134" s="93">
        <v>141.40606992085807</v>
      </c>
      <c r="E134" s="93"/>
      <c r="F134" s="93">
        <f t="shared" si="8"/>
        <v>0</v>
      </c>
      <c r="G134" s="93">
        <f t="shared" si="5"/>
        <v>0</v>
      </c>
      <c r="H134" s="93"/>
      <c r="I134" s="93">
        <v>1.0611547776800754</v>
      </c>
      <c r="J134" s="93">
        <v>1.0611547776800754</v>
      </c>
      <c r="K134" s="93">
        <v>1.0611547776800754</v>
      </c>
      <c r="M134" s="93">
        <f t="shared" si="6"/>
        <v>0</v>
      </c>
      <c r="N134" s="59">
        <f t="shared" si="7"/>
        <v>0</v>
      </c>
    </row>
    <row r="135" spans="1:14" s="153" customFormat="1" ht="15.75" x14ac:dyDescent="0.25">
      <c r="A135" s="145" t="s">
        <v>2</v>
      </c>
      <c r="B135" s="95">
        <v>128.95079451054374</v>
      </c>
      <c r="C135" s="95">
        <v>130.20022648104626</v>
      </c>
      <c r="D135" s="95">
        <v>130.94876639580141</v>
      </c>
      <c r="E135" s="95"/>
      <c r="F135" s="95">
        <f t="shared" si="8"/>
        <v>0.57491444906521139</v>
      </c>
      <c r="G135" s="95">
        <f t="shared" ref="G135:G198" si="9">((D135/B135-1)*100)</f>
        <v>1.5494064172627553</v>
      </c>
      <c r="H135" s="95"/>
      <c r="I135" s="95">
        <v>4.3126095656404884</v>
      </c>
      <c r="J135" s="95">
        <v>4.3543953668684559</v>
      </c>
      <c r="K135" s="95">
        <v>4.3794294150020079</v>
      </c>
      <c r="M135" s="95">
        <f t="shared" si="6"/>
        <v>2.5034048133552034E-2</v>
      </c>
      <c r="N135" s="37">
        <f t="shared" si="7"/>
        <v>6.6819849361519523E-2</v>
      </c>
    </row>
    <row r="136" spans="1:14" s="103" customFormat="1" ht="15.75" x14ac:dyDescent="0.25">
      <c r="A136" s="146" t="s">
        <v>141</v>
      </c>
      <c r="B136" s="93">
        <v>102.20525552381955</v>
      </c>
      <c r="C136" s="93">
        <v>103.93014937853921</v>
      </c>
      <c r="D136" s="93">
        <v>103.9301195542962</v>
      </c>
      <c r="E136" s="93"/>
      <c r="F136" s="93">
        <f t="shared" si="8"/>
        <v>-2.8696430431907061E-5</v>
      </c>
      <c r="G136" s="93">
        <f t="shared" si="9"/>
        <v>1.6876470995903503</v>
      </c>
      <c r="H136" s="93"/>
      <c r="I136" s="93">
        <v>1.9259103231296864</v>
      </c>
      <c r="J136" s="93">
        <v>1.9584134548334506</v>
      </c>
      <c r="K136" s="93">
        <v>1.9584128928386959</v>
      </c>
      <c r="M136" s="93">
        <f t="shared" ref="M136:M199" si="10">K136-J136</f>
        <v>-5.6199475473306393E-7</v>
      </c>
      <c r="N136" s="59">
        <f t="shared" ref="N136:N198" si="11">K136-I136</f>
        <v>3.2502569709009554E-2</v>
      </c>
    </row>
    <row r="137" spans="1:14" ht="15.75" x14ac:dyDescent="0.25">
      <c r="A137" s="147" t="s">
        <v>102</v>
      </c>
      <c r="B137" s="92">
        <v>107.78788494752081</v>
      </c>
      <c r="C137" s="92">
        <v>110.41117730340379</v>
      </c>
      <c r="D137" s="92">
        <v>110.41113194541926</v>
      </c>
      <c r="E137" s="92"/>
      <c r="F137" s="92">
        <f t="shared" si="8"/>
        <v>-4.1080971724394288E-5</v>
      </c>
      <c r="G137" s="92">
        <f t="shared" si="9"/>
        <v>2.4337122851753046</v>
      </c>
      <c r="H137" s="92"/>
      <c r="I137" s="92">
        <v>1.3355140583788374</v>
      </c>
      <c r="J137" s="92">
        <v>1.3680171900826017</v>
      </c>
      <c r="K137" s="92">
        <v>1.368016628087847</v>
      </c>
      <c r="M137" s="92">
        <f t="shared" si="10"/>
        <v>-5.6199475473306393E-7</v>
      </c>
      <c r="N137" s="26">
        <f t="shared" si="11"/>
        <v>3.2502569709009554E-2</v>
      </c>
    </row>
    <row r="138" spans="1:14" s="103" customFormat="1" ht="15.75" x14ac:dyDescent="0.25">
      <c r="A138" s="148" t="s">
        <v>103</v>
      </c>
      <c r="B138" s="93">
        <v>107.78788494752081</v>
      </c>
      <c r="C138" s="93">
        <v>110.41117730340379</v>
      </c>
      <c r="D138" s="93">
        <v>110.41113194541926</v>
      </c>
      <c r="E138" s="93"/>
      <c r="F138" s="93">
        <f t="shared" si="8"/>
        <v>-4.1080971724394288E-5</v>
      </c>
      <c r="G138" s="93">
        <f t="shared" si="9"/>
        <v>2.4337122851753046</v>
      </c>
      <c r="H138" s="93"/>
      <c r="I138" s="93">
        <v>1.3355140583788374</v>
      </c>
      <c r="J138" s="93">
        <v>1.3680171900826017</v>
      </c>
      <c r="K138" s="93">
        <v>1.368016628087847</v>
      </c>
      <c r="M138" s="93">
        <f t="shared" si="10"/>
        <v>-5.6199475473306393E-7</v>
      </c>
      <c r="N138" s="59">
        <f t="shared" si="11"/>
        <v>3.2502569709009554E-2</v>
      </c>
    </row>
    <row r="139" spans="1:14" ht="15.75" x14ac:dyDescent="0.25">
      <c r="A139" s="147" t="s">
        <v>168</v>
      </c>
      <c r="B139" s="92">
        <v>91.48680132598767</v>
      </c>
      <c r="C139" s="92">
        <v>91.48680132598767</v>
      </c>
      <c r="D139" s="92">
        <v>91.48680132598767</v>
      </c>
      <c r="E139" s="92"/>
      <c r="F139" s="92">
        <f t="shared" si="8"/>
        <v>0</v>
      </c>
      <c r="G139" s="92">
        <f t="shared" si="9"/>
        <v>0</v>
      </c>
      <c r="H139" s="92"/>
      <c r="I139" s="92">
        <v>0.59039626475084905</v>
      </c>
      <c r="J139" s="92">
        <v>0.59039626475084905</v>
      </c>
      <c r="K139" s="92">
        <v>0.59039626475084905</v>
      </c>
      <c r="M139" s="92">
        <f t="shared" si="10"/>
        <v>0</v>
      </c>
      <c r="N139" s="26">
        <f t="shared" si="11"/>
        <v>0</v>
      </c>
    </row>
    <row r="140" spans="1:14" s="103" customFormat="1" ht="15.75" x14ac:dyDescent="0.25">
      <c r="A140" s="148" t="s">
        <v>219</v>
      </c>
      <c r="B140" s="93">
        <v>91.48680132598767</v>
      </c>
      <c r="C140" s="93">
        <v>91.48680132598767</v>
      </c>
      <c r="D140" s="93">
        <v>91.48680132598767</v>
      </c>
      <c r="E140" s="93"/>
      <c r="F140" s="93">
        <f t="shared" si="8"/>
        <v>0</v>
      </c>
      <c r="G140" s="93">
        <f t="shared" si="9"/>
        <v>0</v>
      </c>
      <c r="H140" s="93"/>
      <c r="I140" s="93">
        <v>0.59039626475084905</v>
      </c>
      <c r="J140" s="93">
        <v>0.59039626475084905</v>
      </c>
      <c r="K140" s="93">
        <v>0.59039626475084905</v>
      </c>
      <c r="M140" s="93">
        <f t="shared" si="10"/>
        <v>0</v>
      </c>
      <c r="N140" s="59">
        <f t="shared" si="11"/>
        <v>0</v>
      </c>
    </row>
    <row r="141" spans="1:14" ht="15.75" x14ac:dyDescent="0.25">
      <c r="A141" s="152" t="s">
        <v>104</v>
      </c>
      <c r="B141" s="92">
        <v>163.46937158495564</v>
      </c>
      <c r="C141" s="92">
        <v>164.10515850218613</v>
      </c>
      <c r="D141" s="92">
        <v>165.81982447796432</v>
      </c>
      <c r="E141" s="92"/>
      <c r="F141" s="92">
        <f t="shared" si="8"/>
        <v>1.0448580601781332</v>
      </c>
      <c r="G141" s="92">
        <f t="shared" si="9"/>
        <v>1.4378552203506478</v>
      </c>
      <c r="H141" s="92"/>
      <c r="I141" s="92">
        <v>2.3866992425108022</v>
      </c>
      <c r="J141" s="92">
        <v>2.3959819120350048</v>
      </c>
      <c r="K141" s="92">
        <v>2.4210165221633124</v>
      </c>
      <c r="M141" s="92">
        <f t="shared" si="10"/>
        <v>2.5034610128307655E-2</v>
      </c>
      <c r="N141" s="26">
        <f t="shared" si="11"/>
        <v>3.4317279652510191E-2</v>
      </c>
    </row>
    <row r="142" spans="1:14" s="103" customFormat="1" ht="15.75" x14ac:dyDescent="0.25">
      <c r="A142" s="150" t="s">
        <v>19</v>
      </c>
      <c r="B142" s="93">
        <v>169.42514348606315</v>
      </c>
      <c r="C142" s="93">
        <v>169.42514348606315</v>
      </c>
      <c r="D142" s="93">
        <v>169.42514348606315</v>
      </c>
      <c r="E142" s="93"/>
      <c r="F142" s="93">
        <f t="shared" si="8"/>
        <v>0</v>
      </c>
      <c r="G142" s="93">
        <f t="shared" si="9"/>
        <v>0</v>
      </c>
      <c r="H142" s="93"/>
      <c r="I142" s="93">
        <v>2.017119794463798</v>
      </c>
      <c r="J142" s="93">
        <v>2.017119794463798</v>
      </c>
      <c r="K142" s="93">
        <v>2.017119794463798</v>
      </c>
      <c r="M142" s="93">
        <f t="shared" si="10"/>
        <v>0</v>
      </c>
      <c r="N142" s="59">
        <f t="shared" si="11"/>
        <v>0</v>
      </c>
    </row>
    <row r="143" spans="1:14" ht="15.75" x14ac:dyDescent="0.25">
      <c r="A143" s="149" t="s">
        <v>105</v>
      </c>
      <c r="B143" s="92">
        <v>169.42514348606315</v>
      </c>
      <c r="C143" s="92">
        <v>169.42514348606315</v>
      </c>
      <c r="D143" s="92">
        <v>169.42514348606315</v>
      </c>
      <c r="E143" s="92"/>
      <c r="F143" s="92">
        <f t="shared" si="8"/>
        <v>0</v>
      </c>
      <c r="G143" s="92">
        <f t="shared" si="9"/>
        <v>0</v>
      </c>
      <c r="H143" s="92"/>
      <c r="I143" s="92">
        <v>2.017119794463798</v>
      </c>
      <c r="J143" s="92">
        <v>2.017119794463798</v>
      </c>
      <c r="K143" s="92">
        <v>2.017119794463798</v>
      </c>
      <c r="M143" s="92">
        <f t="shared" si="10"/>
        <v>0</v>
      </c>
      <c r="N143" s="26">
        <f t="shared" si="11"/>
        <v>0</v>
      </c>
    </row>
    <row r="144" spans="1:14" s="103" customFormat="1" ht="15.75" x14ac:dyDescent="0.25">
      <c r="A144" s="150" t="s">
        <v>106</v>
      </c>
      <c r="B144" s="93">
        <v>146.66666666666663</v>
      </c>
      <c r="C144" s="93">
        <v>160.47058823529409</v>
      </c>
      <c r="D144" s="93">
        <v>187.21568627450978</v>
      </c>
      <c r="E144" s="93"/>
      <c r="F144" s="93">
        <f t="shared" si="8"/>
        <v>16.666666666666675</v>
      </c>
      <c r="G144" s="93">
        <f t="shared" si="9"/>
        <v>27.647058823529424</v>
      </c>
      <c r="H144" s="93"/>
      <c r="I144" s="93">
        <v>0.13728657167136607</v>
      </c>
      <c r="J144" s="93">
        <v>0.15020766076984762</v>
      </c>
      <c r="K144" s="93">
        <v>0.17524227089815558</v>
      </c>
      <c r="M144" s="93">
        <f t="shared" si="10"/>
        <v>2.503461012830796E-2</v>
      </c>
      <c r="N144" s="59">
        <f t="shared" si="11"/>
        <v>3.7955699226789513E-2</v>
      </c>
    </row>
    <row r="145" spans="1:14" ht="15.75" x14ac:dyDescent="0.25">
      <c r="A145" s="149" t="s">
        <v>107</v>
      </c>
      <c r="B145" s="92">
        <v>146.66666666666663</v>
      </c>
      <c r="C145" s="92">
        <v>160.47058823529409</v>
      </c>
      <c r="D145" s="92">
        <v>187.21568627450978</v>
      </c>
      <c r="E145" s="92"/>
      <c r="F145" s="92">
        <f t="shared" si="8"/>
        <v>16.666666666666675</v>
      </c>
      <c r="G145" s="92">
        <f t="shared" si="9"/>
        <v>27.647058823529424</v>
      </c>
      <c r="H145" s="92"/>
      <c r="I145" s="92">
        <v>0.13728657167136607</v>
      </c>
      <c r="J145" s="92">
        <v>0.15020766076984762</v>
      </c>
      <c r="K145" s="92">
        <v>0.17524227089815558</v>
      </c>
      <c r="M145" s="92">
        <f t="shared" si="10"/>
        <v>2.503461012830796E-2</v>
      </c>
      <c r="N145" s="26">
        <f t="shared" si="11"/>
        <v>3.7955699226789513E-2</v>
      </c>
    </row>
    <row r="146" spans="1:14" s="103" customFormat="1" ht="15.75" x14ac:dyDescent="0.25">
      <c r="A146" s="150" t="s">
        <v>108</v>
      </c>
      <c r="B146" s="93">
        <v>132.09195402298852</v>
      </c>
      <c r="C146" s="93">
        <v>130.02298850574715</v>
      </c>
      <c r="D146" s="93">
        <v>130.02298850574715</v>
      </c>
      <c r="E146" s="93"/>
      <c r="F146" s="93">
        <f t="shared" si="8"/>
        <v>0</v>
      </c>
      <c r="G146" s="93">
        <f t="shared" si="9"/>
        <v>-1.5663069961712406</v>
      </c>
      <c r="H146" s="93"/>
      <c r="I146" s="93">
        <v>0.23229287637563817</v>
      </c>
      <c r="J146" s="93">
        <v>0.22865445680135912</v>
      </c>
      <c r="K146" s="93">
        <v>0.22865445680135915</v>
      </c>
      <c r="M146" s="93">
        <f t="shared" si="10"/>
        <v>0</v>
      </c>
      <c r="N146" s="59">
        <f t="shared" si="11"/>
        <v>-3.6384195742790171E-3</v>
      </c>
    </row>
    <row r="147" spans="1:14" ht="15.75" x14ac:dyDescent="0.25">
      <c r="A147" s="149" t="s">
        <v>218</v>
      </c>
      <c r="B147" s="92">
        <v>132.09195402298852</v>
      </c>
      <c r="C147" s="92">
        <v>130.02298850574715</v>
      </c>
      <c r="D147" s="92">
        <v>130.02298850574715</v>
      </c>
      <c r="E147" s="92"/>
      <c r="F147" s="92">
        <f t="shared" si="8"/>
        <v>0</v>
      </c>
      <c r="G147" s="92">
        <f t="shared" si="9"/>
        <v>-1.5663069961712406</v>
      </c>
      <c r="H147" s="92"/>
      <c r="I147" s="92">
        <v>0.23229287637563817</v>
      </c>
      <c r="J147" s="92">
        <v>0.22865445680135912</v>
      </c>
      <c r="K147" s="92">
        <v>0.22865445680135915</v>
      </c>
      <c r="M147" s="92">
        <f t="shared" si="10"/>
        <v>0</v>
      </c>
      <c r="N147" s="26">
        <f t="shared" si="11"/>
        <v>-3.6384195742790171E-3</v>
      </c>
    </row>
    <row r="148" spans="1:14" s="103" customFormat="1" ht="15.75" x14ac:dyDescent="0.25">
      <c r="A148" s="151" t="s">
        <v>3</v>
      </c>
      <c r="B148" s="94">
        <v>104.55806466043322</v>
      </c>
      <c r="C148" s="94">
        <v>105.63904889962761</v>
      </c>
      <c r="D148" s="94">
        <v>105.62273806544937</v>
      </c>
      <c r="E148" s="94"/>
      <c r="F148" s="94">
        <f t="shared" si="8"/>
        <v>-1.5440156218882173E-2</v>
      </c>
      <c r="G148" s="94">
        <f t="shared" si="9"/>
        <v>1.0182604359346481</v>
      </c>
      <c r="H148" s="94"/>
      <c r="I148" s="94">
        <v>5.2537884039123126</v>
      </c>
      <c r="J148" s="94">
        <v>5.308105232357212</v>
      </c>
      <c r="K148" s="94">
        <v>5.3072856526170726</v>
      </c>
      <c r="M148" s="94">
        <f t="shared" si="10"/>
        <v>-8.1957974013935342E-4</v>
      </c>
      <c r="N148" s="157">
        <f t="shared" si="11"/>
        <v>5.3497248704760025E-2</v>
      </c>
    </row>
    <row r="149" spans="1:14" ht="15.75" x14ac:dyDescent="0.25">
      <c r="A149" s="152" t="s">
        <v>150</v>
      </c>
      <c r="B149" s="92">
        <v>99.491177739627716</v>
      </c>
      <c r="C149" s="92">
        <v>98.529189953845645</v>
      </c>
      <c r="D149" s="92">
        <v>98.50047816899469</v>
      </c>
      <c r="E149" s="92"/>
      <c r="F149" s="92">
        <f t="shared" si="8"/>
        <v>-2.9140384554471321E-2</v>
      </c>
      <c r="G149" s="92">
        <f t="shared" si="9"/>
        <v>-0.99576625097927973</v>
      </c>
      <c r="H149" s="92"/>
      <c r="I149" s="92">
        <v>2.839982049922221</v>
      </c>
      <c r="J149" s="92">
        <v>2.8125220468753644</v>
      </c>
      <c r="K149" s="92">
        <v>2.8117024671352255</v>
      </c>
      <c r="M149" s="92">
        <f t="shared" si="10"/>
        <v>-8.1957974013890933E-4</v>
      </c>
      <c r="N149" s="71">
        <f t="shared" si="11"/>
        <v>-2.8279582786995494E-2</v>
      </c>
    </row>
    <row r="150" spans="1:14" s="103" customFormat="1" ht="15.75" x14ac:dyDescent="0.25">
      <c r="A150" s="150" t="s">
        <v>109</v>
      </c>
      <c r="B150" s="93">
        <v>99.069326183293157</v>
      </c>
      <c r="C150" s="93">
        <v>97.559463507072564</v>
      </c>
      <c r="D150" s="93">
        <v>97.559463507072564</v>
      </c>
      <c r="E150" s="93"/>
      <c r="F150" s="93">
        <f t="shared" si="8"/>
        <v>0</v>
      </c>
      <c r="G150" s="93">
        <f t="shared" si="9"/>
        <v>-1.5240465786828139</v>
      </c>
      <c r="H150" s="93"/>
      <c r="I150" s="93">
        <v>2.259279935831306</v>
      </c>
      <c r="J150" s="93">
        <v>2.2248474572664021</v>
      </c>
      <c r="K150" s="93">
        <v>2.2248474572664021</v>
      </c>
      <c r="M150" s="93">
        <f t="shared" si="10"/>
        <v>0</v>
      </c>
      <c r="N150" s="164">
        <f t="shared" si="11"/>
        <v>-3.4432478564903946E-2</v>
      </c>
    </row>
    <row r="151" spans="1:14" ht="15.75" x14ac:dyDescent="0.25">
      <c r="A151" s="149" t="s">
        <v>110</v>
      </c>
      <c r="B151" s="92">
        <v>99.069326183293157</v>
      </c>
      <c r="C151" s="92">
        <v>97.559463507072564</v>
      </c>
      <c r="D151" s="92">
        <v>97.559463507072564</v>
      </c>
      <c r="E151" s="92"/>
      <c r="F151" s="92">
        <f t="shared" si="8"/>
        <v>0</v>
      </c>
      <c r="G151" s="92">
        <f t="shared" si="9"/>
        <v>-1.5240465786828139</v>
      </c>
      <c r="H151" s="92"/>
      <c r="I151" s="92">
        <v>2.259279935831306</v>
      </c>
      <c r="J151" s="92">
        <v>2.2248474572664021</v>
      </c>
      <c r="K151" s="92">
        <v>2.2248474572664021</v>
      </c>
      <c r="M151" s="92">
        <f t="shared" si="10"/>
        <v>0</v>
      </c>
      <c r="N151" s="166">
        <f t="shared" si="11"/>
        <v>-3.4432478564903946E-2</v>
      </c>
    </row>
    <row r="152" spans="1:14" s="103" customFormat="1" ht="15.75" x14ac:dyDescent="0.25">
      <c r="A152" s="150" t="s">
        <v>169</v>
      </c>
      <c r="B152" s="93">
        <v>65.640723864401537</v>
      </c>
      <c r="C152" s="93">
        <v>76.417849273544448</v>
      </c>
      <c r="D152" s="93">
        <v>75.151051904460559</v>
      </c>
      <c r="E152" s="93"/>
      <c r="F152" s="93">
        <f t="shared" si="8"/>
        <v>-1.6577244467444685</v>
      </c>
      <c r="G152" s="93">
        <f t="shared" si="9"/>
        <v>14.488456982444543</v>
      </c>
      <c r="H152" s="93"/>
      <c r="I152" s="93">
        <v>4.2467571152431771E-2</v>
      </c>
      <c r="J152" s="93">
        <v>4.9440046670479278E-2</v>
      </c>
      <c r="K152" s="93">
        <v>4.8620466930340868E-2</v>
      </c>
      <c r="M152" s="93">
        <f t="shared" si="10"/>
        <v>-8.1957974013840973E-4</v>
      </c>
      <c r="N152" s="59">
        <f t="shared" si="11"/>
        <v>6.1528957779090968E-3</v>
      </c>
    </row>
    <row r="153" spans="1:14" ht="15.75" x14ac:dyDescent="0.25">
      <c r="A153" s="149" t="s">
        <v>217</v>
      </c>
      <c r="B153" s="92">
        <v>65.640723864401537</v>
      </c>
      <c r="C153" s="92">
        <v>76.417849273544448</v>
      </c>
      <c r="D153" s="92">
        <v>75.151051904460559</v>
      </c>
      <c r="E153" s="92"/>
      <c r="F153" s="92">
        <f t="shared" si="8"/>
        <v>-1.6577244467444685</v>
      </c>
      <c r="G153" s="92">
        <f t="shared" si="9"/>
        <v>14.488456982444543</v>
      </c>
      <c r="H153" s="92"/>
      <c r="I153" s="92">
        <v>4.2467571152431771E-2</v>
      </c>
      <c r="J153" s="92">
        <v>4.9440046670479278E-2</v>
      </c>
      <c r="K153" s="92">
        <v>4.8620466930340868E-2</v>
      </c>
      <c r="M153" s="92">
        <f t="shared" si="10"/>
        <v>-8.1957974013840973E-4</v>
      </c>
      <c r="N153" s="26">
        <f t="shared" si="11"/>
        <v>6.1528957779090968E-3</v>
      </c>
    </row>
    <row r="154" spans="1:14" s="103" customFormat="1" ht="15.75" x14ac:dyDescent="0.25">
      <c r="A154" s="150" t="s">
        <v>170</v>
      </c>
      <c r="B154" s="93">
        <v>105.68010943590173</v>
      </c>
      <c r="C154" s="93">
        <v>105.68010943590173</v>
      </c>
      <c r="D154" s="93">
        <v>105.68010943590173</v>
      </c>
      <c r="E154" s="93"/>
      <c r="F154" s="93">
        <f t="shared" si="8"/>
        <v>0</v>
      </c>
      <c r="G154" s="93">
        <f t="shared" si="9"/>
        <v>0</v>
      </c>
      <c r="H154" s="93"/>
      <c r="I154" s="93">
        <v>0.53823454293848283</v>
      </c>
      <c r="J154" s="93">
        <v>0.53823454293848283</v>
      </c>
      <c r="K154" s="93">
        <v>0.53823454293848283</v>
      </c>
      <c r="M154" s="93">
        <f t="shared" si="10"/>
        <v>0</v>
      </c>
      <c r="N154" s="59">
        <f t="shared" si="11"/>
        <v>0</v>
      </c>
    </row>
    <row r="155" spans="1:14" ht="15.75" x14ac:dyDescent="0.25">
      <c r="A155" s="149" t="s">
        <v>216</v>
      </c>
      <c r="B155" s="92">
        <v>105.68010943590173</v>
      </c>
      <c r="C155" s="92">
        <v>105.68010943590173</v>
      </c>
      <c r="D155" s="92">
        <v>105.68010943590173</v>
      </c>
      <c r="E155" s="92"/>
      <c r="F155" s="92">
        <f t="shared" si="8"/>
        <v>0</v>
      </c>
      <c r="G155" s="92">
        <f t="shared" si="9"/>
        <v>0</v>
      </c>
      <c r="H155" s="92"/>
      <c r="I155" s="92">
        <v>0.53823454293848283</v>
      </c>
      <c r="J155" s="92">
        <v>0.53823454293848283</v>
      </c>
      <c r="K155" s="92">
        <v>0.53823454293848283</v>
      </c>
      <c r="M155" s="92">
        <f t="shared" si="10"/>
        <v>0</v>
      </c>
      <c r="N155" s="26">
        <f t="shared" si="11"/>
        <v>0</v>
      </c>
    </row>
    <row r="156" spans="1:14" s="103" customFormat="1" ht="15.75" x14ac:dyDescent="0.25">
      <c r="A156" s="146" t="s">
        <v>111</v>
      </c>
      <c r="B156" s="93">
        <v>111.22248536061882</v>
      </c>
      <c r="C156" s="93">
        <v>114.9905682593959</v>
      </c>
      <c r="D156" s="93">
        <v>114.9905682593959</v>
      </c>
      <c r="E156" s="93"/>
      <c r="F156" s="93">
        <f t="shared" si="8"/>
        <v>0</v>
      </c>
      <c r="G156" s="93">
        <f t="shared" si="9"/>
        <v>3.3878787068637672</v>
      </c>
      <c r="H156" s="93"/>
      <c r="I156" s="93">
        <v>2.4138063539900916</v>
      </c>
      <c r="J156" s="93">
        <v>2.4955831854818467</v>
      </c>
      <c r="K156" s="93">
        <v>2.4955831854818467</v>
      </c>
      <c r="M156" s="93">
        <f t="shared" si="10"/>
        <v>0</v>
      </c>
      <c r="N156" s="59">
        <f t="shared" si="11"/>
        <v>8.1776831491755075E-2</v>
      </c>
    </row>
    <row r="157" spans="1:14" ht="15.75" x14ac:dyDescent="0.25">
      <c r="A157" s="147" t="s">
        <v>171</v>
      </c>
      <c r="B157" s="92">
        <v>122.09635610194326</v>
      </c>
      <c r="C157" s="92">
        <v>122.09635610194326</v>
      </c>
      <c r="D157" s="92">
        <v>122.09635610194326</v>
      </c>
      <c r="E157" s="92"/>
      <c r="F157" s="92">
        <f t="shared" si="8"/>
        <v>0</v>
      </c>
      <c r="G157" s="92">
        <f t="shared" si="9"/>
        <v>0</v>
      </c>
      <c r="H157" s="92"/>
      <c r="I157" s="92">
        <v>0.90627837124632582</v>
      </c>
      <c r="J157" s="92">
        <v>0.90627837124632593</v>
      </c>
      <c r="K157" s="92">
        <v>0.90627837124632582</v>
      </c>
      <c r="M157" s="92">
        <f t="shared" si="10"/>
        <v>0</v>
      </c>
      <c r="N157" s="26">
        <f t="shared" si="11"/>
        <v>0</v>
      </c>
    </row>
    <row r="158" spans="1:14" s="103" customFormat="1" ht="15.75" x14ac:dyDescent="0.25">
      <c r="A158" s="148" t="s">
        <v>215</v>
      </c>
      <c r="B158" s="93">
        <v>122.09635610194326</v>
      </c>
      <c r="C158" s="93">
        <v>122.09635610194326</v>
      </c>
      <c r="D158" s="93">
        <v>122.09635610194326</v>
      </c>
      <c r="E158" s="93"/>
      <c r="F158" s="93">
        <f t="shared" si="8"/>
        <v>0</v>
      </c>
      <c r="G158" s="93">
        <f t="shared" si="9"/>
        <v>0</v>
      </c>
      <c r="H158" s="93"/>
      <c r="I158" s="93">
        <v>0.90627837124632582</v>
      </c>
      <c r="J158" s="93">
        <v>0.90627837124632593</v>
      </c>
      <c r="K158" s="93">
        <v>0.90627837124632582</v>
      </c>
      <c r="M158" s="93">
        <f t="shared" si="10"/>
        <v>0</v>
      </c>
      <c r="N158" s="59">
        <f t="shared" si="11"/>
        <v>0</v>
      </c>
    </row>
    <row r="159" spans="1:14" ht="15.75" x14ac:dyDescent="0.25">
      <c r="A159" s="147" t="s">
        <v>172</v>
      </c>
      <c r="B159" s="92">
        <v>91.223179375453824</v>
      </c>
      <c r="C159" s="92">
        <v>112.18959002124487</v>
      </c>
      <c r="D159" s="92">
        <v>112.18959002124487</v>
      </c>
      <c r="E159" s="92"/>
      <c r="F159" s="92">
        <f t="shared" si="8"/>
        <v>0</v>
      </c>
      <c r="G159" s="92">
        <f t="shared" si="9"/>
        <v>22.983643838478905</v>
      </c>
      <c r="H159" s="92"/>
      <c r="I159" s="92">
        <v>0.35580446715261693</v>
      </c>
      <c r="J159" s="92">
        <v>0.43758129864437212</v>
      </c>
      <c r="K159" s="92">
        <v>0.43758129864437206</v>
      </c>
      <c r="M159" s="92">
        <f t="shared" si="10"/>
        <v>0</v>
      </c>
      <c r="N159" s="26">
        <f t="shared" si="11"/>
        <v>8.1776831491755131E-2</v>
      </c>
    </row>
    <row r="160" spans="1:14" s="103" customFormat="1" ht="15.75" x14ac:dyDescent="0.25">
      <c r="A160" s="148" t="s">
        <v>214</v>
      </c>
      <c r="B160" s="93">
        <v>91.223179375453824</v>
      </c>
      <c r="C160" s="93">
        <v>112.18959002124487</v>
      </c>
      <c r="D160" s="93">
        <v>112.18959002124487</v>
      </c>
      <c r="E160" s="93"/>
      <c r="F160" s="93">
        <f t="shared" si="8"/>
        <v>0</v>
      </c>
      <c r="G160" s="93">
        <f t="shared" si="9"/>
        <v>22.983643838478905</v>
      </c>
      <c r="H160" s="93"/>
      <c r="I160" s="93">
        <v>0.35580446715261693</v>
      </c>
      <c r="J160" s="93">
        <v>0.43758129864437212</v>
      </c>
      <c r="K160" s="93">
        <v>0.43758129864437206</v>
      </c>
      <c r="M160" s="93">
        <f t="shared" si="10"/>
        <v>0</v>
      </c>
      <c r="N160" s="59">
        <f t="shared" si="11"/>
        <v>8.1776831491755131E-2</v>
      </c>
    </row>
    <row r="161" spans="1:14" ht="15.75" x14ac:dyDescent="0.25">
      <c r="A161" s="147" t="s">
        <v>173</v>
      </c>
      <c r="B161" s="92">
        <v>110.96157043944844</v>
      </c>
      <c r="C161" s="92">
        <v>110.96157043944844</v>
      </c>
      <c r="D161" s="92">
        <v>110.96157043944844</v>
      </c>
      <c r="E161" s="92"/>
      <c r="F161" s="92">
        <f t="shared" si="8"/>
        <v>0</v>
      </c>
      <c r="G161" s="92">
        <f t="shared" si="9"/>
        <v>0</v>
      </c>
      <c r="H161" s="92"/>
      <c r="I161" s="92">
        <v>1.1517235155911487</v>
      </c>
      <c r="J161" s="92">
        <v>1.1517235155911487</v>
      </c>
      <c r="K161" s="92">
        <v>1.1517235155911487</v>
      </c>
      <c r="M161" s="92">
        <f t="shared" si="10"/>
        <v>0</v>
      </c>
      <c r="N161" s="26">
        <f t="shared" si="11"/>
        <v>0</v>
      </c>
    </row>
    <row r="162" spans="1:14" s="103" customFormat="1" ht="15.75" x14ac:dyDescent="0.25">
      <c r="A162" s="148" t="s">
        <v>213</v>
      </c>
      <c r="B162" s="93">
        <v>110.96157043944844</v>
      </c>
      <c r="C162" s="93">
        <v>110.96157043944844</v>
      </c>
      <c r="D162" s="93">
        <v>110.96157043944844</v>
      </c>
      <c r="E162" s="93"/>
      <c r="F162" s="93">
        <f t="shared" si="8"/>
        <v>0</v>
      </c>
      <c r="G162" s="93">
        <f t="shared" si="9"/>
        <v>0</v>
      </c>
      <c r="H162" s="93"/>
      <c r="I162" s="93">
        <v>1.1517235155911487</v>
      </c>
      <c r="J162" s="93">
        <v>1.1517235155911487</v>
      </c>
      <c r="K162" s="93">
        <v>1.1517235155911487</v>
      </c>
      <c r="M162" s="93">
        <f t="shared" si="10"/>
        <v>0</v>
      </c>
      <c r="N162" s="59">
        <f t="shared" si="11"/>
        <v>0</v>
      </c>
    </row>
    <row r="163" spans="1:14" ht="15.75" x14ac:dyDescent="0.25">
      <c r="A163" s="145" t="s">
        <v>4</v>
      </c>
      <c r="B163" s="95">
        <v>95.746365973594948</v>
      </c>
      <c r="C163" s="95">
        <v>98.823476695967827</v>
      </c>
      <c r="D163" s="95">
        <v>98.823476695967827</v>
      </c>
      <c r="E163" s="95"/>
      <c r="F163" s="95">
        <f t="shared" si="8"/>
        <v>0</v>
      </c>
      <c r="G163" s="95">
        <f t="shared" si="9"/>
        <v>3.2138146352431729</v>
      </c>
      <c r="H163" s="95"/>
      <c r="I163" s="95">
        <v>4.7393814630301456</v>
      </c>
      <c r="J163" s="95">
        <v>4.8916963981090111</v>
      </c>
      <c r="K163" s="95">
        <v>4.8916963981090102</v>
      </c>
      <c r="M163" s="95">
        <f t="shared" si="10"/>
        <v>0</v>
      </c>
      <c r="N163" s="37">
        <f t="shared" si="11"/>
        <v>0.15231493507886462</v>
      </c>
    </row>
    <row r="164" spans="1:14" s="103" customFormat="1" ht="15.75" x14ac:dyDescent="0.25">
      <c r="A164" s="146" t="s">
        <v>140</v>
      </c>
      <c r="B164" s="93">
        <v>67.034874246153493</v>
      </c>
      <c r="C164" s="93">
        <v>78.36237297009221</v>
      </c>
      <c r="D164" s="93">
        <v>78.36237297009221</v>
      </c>
      <c r="E164" s="93"/>
      <c r="F164" s="93">
        <f t="shared" si="8"/>
        <v>0</v>
      </c>
      <c r="G164" s="93">
        <f t="shared" si="9"/>
        <v>16.897918958337854</v>
      </c>
      <c r="H164" s="93"/>
      <c r="I164" s="93">
        <v>0.90138280018030814</v>
      </c>
      <c r="J164" s="93">
        <v>1.053697735259173</v>
      </c>
      <c r="K164" s="93">
        <v>1.053697735259173</v>
      </c>
      <c r="M164" s="93">
        <f t="shared" si="10"/>
        <v>0</v>
      </c>
      <c r="N164" s="59">
        <f t="shared" si="11"/>
        <v>0.15231493507886484</v>
      </c>
    </row>
    <row r="165" spans="1:14" ht="15.75" x14ac:dyDescent="0.25">
      <c r="A165" s="147" t="s">
        <v>174</v>
      </c>
      <c r="B165" s="92">
        <v>67.034874246153493</v>
      </c>
      <c r="C165" s="92">
        <v>78.36237297009221</v>
      </c>
      <c r="D165" s="92">
        <v>78.36237297009221</v>
      </c>
      <c r="E165" s="92"/>
      <c r="F165" s="92">
        <f t="shared" si="8"/>
        <v>0</v>
      </c>
      <c r="G165" s="92">
        <f t="shared" si="9"/>
        <v>16.897918958337854</v>
      </c>
      <c r="H165" s="92"/>
      <c r="I165" s="92">
        <v>0.90138280018030814</v>
      </c>
      <c r="J165" s="92">
        <v>1.053697735259173</v>
      </c>
      <c r="K165" s="92">
        <v>1.053697735259173</v>
      </c>
      <c r="M165" s="92">
        <f t="shared" si="10"/>
        <v>0</v>
      </c>
      <c r="N165" s="26">
        <f t="shared" si="11"/>
        <v>0.15231493507886484</v>
      </c>
    </row>
    <row r="166" spans="1:14" s="103" customFormat="1" ht="15.75" x14ac:dyDescent="0.25">
      <c r="A166" s="148" t="s">
        <v>140</v>
      </c>
      <c r="B166" s="93">
        <v>67.034874246153493</v>
      </c>
      <c r="C166" s="93">
        <v>78.36237297009221</v>
      </c>
      <c r="D166" s="93">
        <v>78.36237297009221</v>
      </c>
      <c r="E166" s="93"/>
      <c r="F166" s="93">
        <f t="shared" si="8"/>
        <v>0</v>
      </c>
      <c r="G166" s="93">
        <f t="shared" si="9"/>
        <v>16.897918958337854</v>
      </c>
      <c r="H166" s="93"/>
      <c r="I166" s="93">
        <v>0.90138280018030814</v>
      </c>
      <c r="J166" s="93">
        <v>1.053697735259173</v>
      </c>
      <c r="K166" s="93">
        <v>1.053697735259173</v>
      </c>
      <c r="M166" s="93">
        <f t="shared" si="10"/>
        <v>0</v>
      </c>
      <c r="N166" s="59">
        <f t="shared" si="11"/>
        <v>0.15231493507886484</v>
      </c>
    </row>
    <row r="167" spans="1:14" ht="15.75" x14ac:dyDescent="0.25">
      <c r="A167" s="152" t="s">
        <v>139</v>
      </c>
      <c r="B167" s="92">
        <v>106.45476405536553</v>
      </c>
      <c r="C167" s="92">
        <v>106.45476405536553</v>
      </c>
      <c r="D167" s="92">
        <v>106.45476405536553</v>
      </c>
      <c r="E167" s="92"/>
      <c r="F167" s="92">
        <f t="shared" si="8"/>
        <v>0</v>
      </c>
      <c r="G167" s="92">
        <f t="shared" si="9"/>
        <v>0</v>
      </c>
      <c r="H167" s="92"/>
      <c r="I167" s="92">
        <v>3.837998662849837</v>
      </c>
      <c r="J167" s="92">
        <v>3.8379986628498375</v>
      </c>
      <c r="K167" s="92">
        <v>3.8379986628498375</v>
      </c>
      <c r="M167" s="92">
        <f t="shared" si="10"/>
        <v>0</v>
      </c>
      <c r="N167" s="26">
        <f t="shared" si="11"/>
        <v>0</v>
      </c>
    </row>
    <row r="168" spans="1:14" s="103" customFormat="1" ht="15.75" x14ac:dyDescent="0.25">
      <c r="A168" s="150" t="s">
        <v>175</v>
      </c>
      <c r="B168" s="93">
        <v>106.45476405536553</v>
      </c>
      <c r="C168" s="93">
        <v>106.45476405536553</v>
      </c>
      <c r="D168" s="93">
        <v>106.45476405536553</v>
      </c>
      <c r="E168" s="93"/>
      <c r="F168" s="93">
        <f t="shared" si="8"/>
        <v>0</v>
      </c>
      <c r="G168" s="93">
        <f t="shared" si="9"/>
        <v>0</v>
      </c>
      <c r="H168" s="93"/>
      <c r="I168" s="93">
        <v>3.837998662849837</v>
      </c>
      <c r="J168" s="93">
        <v>3.8379986628498375</v>
      </c>
      <c r="K168" s="93">
        <v>3.8379986628498375</v>
      </c>
      <c r="M168" s="93">
        <f t="shared" si="10"/>
        <v>0</v>
      </c>
      <c r="N168" s="59">
        <f t="shared" si="11"/>
        <v>0</v>
      </c>
    </row>
    <row r="169" spans="1:14" ht="15.75" x14ac:dyDescent="0.25">
      <c r="A169" s="149" t="s">
        <v>212</v>
      </c>
      <c r="B169" s="92">
        <v>106.45476405536553</v>
      </c>
      <c r="C169" s="92">
        <v>106.45476405536553</v>
      </c>
      <c r="D169" s="92">
        <v>106.45476405536553</v>
      </c>
      <c r="E169" s="92"/>
      <c r="F169" s="92">
        <f t="shared" si="8"/>
        <v>0</v>
      </c>
      <c r="G169" s="92">
        <f t="shared" si="9"/>
        <v>0</v>
      </c>
      <c r="H169" s="92"/>
      <c r="I169" s="92">
        <v>3.837998662849837</v>
      </c>
      <c r="J169" s="92">
        <v>3.8379986628498375</v>
      </c>
      <c r="K169" s="92">
        <v>3.8379986628498375</v>
      </c>
      <c r="M169" s="92">
        <f t="shared" si="10"/>
        <v>0</v>
      </c>
      <c r="N169" s="26">
        <f t="shared" si="11"/>
        <v>0</v>
      </c>
    </row>
    <row r="170" spans="1:14" s="103" customFormat="1" ht="15.75" x14ac:dyDescent="0.25">
      <c r="A170" s="151" t="s">
        <v>130</v>
      </c>
      <c r="B170" s="94">
        <v>101.16264728174201</v>
      </c>
      <c r="C170" s="94">
        <v>99.644767090250696</v>
      </c>
      <c r="D170" s="94">
        <v>98.290292090364659</v>
      </c>
      <c r="E170" s="94"/>
      <c r="F170" s="94">
        <f t="shared" si="8"/>
        <v>-1.3593036939503866</v>
      </c>
      <c r="G170" s="94">
        <f t="shared" si="9"/>
        <v>-2.839343639730707</v>
      </c>
      <c r="H170" s="94"/>
      <c r="I170" s="94">
        <v>3.9210619380440397</v>
      </c>
      <c r="J170" s="94">
        <v>3.8622289358906681</v>
      </c>
      <c r="K170" s="94">
        <v>3.8097295152962847</v>
      </c>
      <c r="M170" s="94">
        <f t="shared" si="10"/>
        <v>-5.2499420594383395E-2</v>
      </c>
      <c r="N170" s="60">
        <f t="shared" si="11"/>
        <v>-0.11133242274775501</v>
      </c>
    </row>
    <row r="171" spans="1:14" ht="15.75" x14ac:dyDescent="0.25">
      <c r="A171" s="152" t="s">
        <v>138</v>
      </c>
      <c r="B171" s="92">
        <v>93.507010154558685</v>
      </c>
      <c r="C171" s="92">
        <v>90.653292781373139</v>
      </c>
      <c r="D171" s="92">
        <v>88.117929699937989</v>
      </c>
      <c r="E171" s="92"/>
      <c r="F171" s="92">
        <f t="shared" si="8"/>
        <v>-2.7967688802541746</v>
      </c>
      <c r="G171" s="92">
        <f t="shared" si="9"/>
        <v>-5.7632903091575987</v>
      </c>
      <c r="H171" s="92"/>
      <c r="I171" s="92">
        <v>1.9362370189000795</v>
      </c>
      <c r="J171" s="92">
        <v>1.8771454790218716</v>
      </c>
      <c r="K171" s="92">
        <v>1.8246460584274895</v>
      </c>
      <c r="M171" s="92">
        <f t="shared" si="10"/>
        <v>-5.2499420594382062E-2</v>
      </c>
      <c r="N171" s="26">
        <f t="shared" si="11"/>
        <v>-0.11159096047258998</v>
      </c>
    </row>
    <row r="172" spans="1:14" s="103" customFormat="1" ht="15.75" x14ac:dyDescent="0.25">
      <c r="A172" s="150" t="s">
        <v>176</v>
      </c>
      <c r="B172" s="93">
        <v>81.740187779980687</v>
      </c>
      <c r="C172" s="93">
        <v>74.788314252658722</v>
      </c>
      <c r="D172" s="93">
        <v>68.799685601626535</v>
      </c>
      <c r="E172" s="93"/>
      <c r="F172" s="93">
        <f t="shared" si="8"/>
        <v>-8.0074390108602955</v>
      </c>
      <c r="G172" s="93">
        <f t="shared" si="9"/>
        <v>-15.831260644012691</v>
      </c>
      <c r="H172" s="93"/>
      <c r="I172" s="93">
        <v>0.71657682380845855</v>
      </c>
      <c r="J172" s="93">
        <v>0.65563309971113592</v>
      </c>
      <c r="K172" s="93">
        <v>0.60313367911675386</v>
      </c>
      <c r="M172" s="93">
        <f t="shared" si="10"/>
        <v>-5.2499420594382062E-2</v>
      </c>
      <c r="N172" s="59">
        <f t="shared" si="11"/>
        <v>-0.11344314469170469</v>
      </c>
    </row>
    <row r="173" spans="1:14" ht="15.75" x14ac:dyDescent="0.25">
      <c r="A173" s="149" t="s">
        <v>211</v>
      </c>
      <c r="B173" s="92">
        <v>79.791088857728639</v>
      </c>
      <c r="C173" s="92">
        <v>82.627025466007055</v>
      </c>
      <c r="D173" s="92">
        <v>60.432447519245713</v>
      </c>
      <c r="E173" s="92"/>
      <c r="F173" s="92">
        <f t="shared" si="8"/>
        <v>-26.861160524158333</v>
      </c>
      <c r="G173" s="92">
        <f t="shared" si="9"/>
        <v>-24.261658307483835</v>
      </c>
      <c r="H173" s="92"/>
      <c r="I173" s="92">
        <v>9.1698065802620563E-2</v>
      </c>
      <c r="J173" s="92">
        <v>9.4957200443352888E-2</v>
      </c>
      <c r="K173" s="92">
        <v>6.9450594403017082E-2</v>
      </c>
      <c r="M173" s="92">
        <f t="shared" si="10"/>
        <v>-2.5506606040335805E-2</v>
      </c>
      <c r="N173" s="26">
        <f t="shared" si="11"/>
        <v>-2.224747139960348E-2</v>
      </c>
    </row>
    <row r="174" spans="1:14" s="103" customFormat="1" ht="15.75" x14ac:dyDescent="0.25">
      <c r="A174" s="148" t="s">
        <v>210</v>
      </c>
      <c r="B174" s="93">
        <v>82.034249920849959</v>
      </c>
      <c r="C174" s="93">
        <v>73.605681511581963</v>
      </c>
      <c r="D174" s="93">
        <v>70.062057621628739</v>
      </c>
      <c r="E174" s="93"/>
      <c r="F174" s="93">
        <f t="shared" si="8"/>
        <v>-4.814334732293224</v>
      </c>
      <c r="G174" s="93">
        <f t="shared" si="9"/>
        <v>-14.594138802722622</v>
      </c>
      <c r="H174" s="93"/>
      <c r="I174" s="93">
        <v>0.62487875800583803</v>
      </c>
      <c r="J174" s="93">
        <v>0.56067589926778305</v>
      </c>
      <c r="K174" s="93">
        <v>0.53368308471373682</v>
      </c>
      <c r="M174" s="93">
        <f t="shared" si="10"/>
        <v>-2.6992814554046229E-2</v>
      </c>
      <c r="N174" s="59">
        <f t="shared" si="11"/>
        <v>-9.1195673292101209E-2</v>
      </c>
    </row>
    <row r="175" spans="1:14" ht="15.75" x14ac:dyDescent="0.25">
      <c r="A175" s="147" t="s">
        <v>177</v>
      </c>
      <c r="B175" s="92">
        <v>99.262187476460795</v>
      </c>
      <c r="C175" s="92">
        <v>93.019379760728697</v>
      </c>
      <c r="D175" s="92">
        <v>93.019379760728697</v>
      </c>
      <c r="E175" s="92"/>
      <c r="F175" s="92">
        <f t="shared" si="8"/>
        <v>0</v>
      </c>
      <c r="G175" s="92">
        <f t="shared" si="9"/>
        <v>-6.2892102969346002</v>
      </c>
      <c r="H175" s="92"/>
      <c r="I175" s="92">
        <v>0.17182709087528883</v>
      </c>
      <c r="J175" s="92">
        <v>0.161020523783037</v>
      </c>
      <c r="K175" s="92">
        <v>0.16102052378303697</v>
      </c>
      <c r="M175" s="92">
        <f t="shared" si="10"/>
        <v>0</v>
      </c>
      <c r="N175" s="26">
        <f t="shared" si="11"/>
        <v>-1.0806567092251862E-2</v>
      </c>
    </row>
    <row r="176" spans="1:14" s="103" customFormat="1" ht="15.75" x14ac:dyDescent="0.25">
      <c r="A176" s="148" t="s">
        <v>209</v>
      </c>
      <c r="B176" s="93">
        <v>99.262187476460795</v>
      </c>
      <c r="C176" s="93">
        <v>93.019379760728697</v>
      </c>
      <c r="D176" s="93">
        <v>93.019379760728697</v>
      </c>
      <c r="E176" s="93"/>
      <c r="F176" s="93">
        <f t="shared" si="8"/>
        <v>0</v>
      </c>
      <c r="G176" s="93">
        <f t="shared" si="9"/>
        <v>-6.2892102969346002</v>
      </c>
      <c r="H176" s="93"/>
      <c r="I176" s="93">
        <v>0.17182709087528883</v>
      </c>
      <c r="J176" s="93">
        <v>0.161020523783037</v>
      </c>
      <c r="K176" s="93">
        <v>0.16102052378303697</v>
      </c>
      <c r="M176" s="93">
        <f t="shared" si="10"/>
        <v>0</v>
      </c>
      <c r="N176" s="59">
        <f t="shared" si="11"/>
        <v>-1.0806567092251862E-2</v>
      </c>
    </row>
    <row r="177" spans="1:14" ht="15.75" x14ac:dyDescent="0.25">
      <c r="A177" s="147" t="s">
        <v>112</v>
      </c>
      <c r="B177" s="92">
        <v>95.089506015203611</v>
      </c>
      <c r="C177" s="92">
        <v>96.490564302582158</v>
      </c>
      <c r="D177" s="92">
        <v>96.490564302582158</v>
      </c>
      <c r="E177" s="92"/>
      <c r="F177" s="92">
        <f t="shared" si="8"/>
        <v>0</v>
      </c>
      <c r="G177" s="92">
        <f t="shared" si="9"/>
        <v>1.4734099966346781</v>
      </c>
      <c r="H177" s="92"/>
      <c r="I177" s="92">
        <v>0.85914656071830053</v>
      </c>
      <c r="J177" s="92">
        <v>0.87180531202966705</v>
      </c>
      <c r="K177" s="92">
        <v>0.87180531202966693</v>
      </c>
      <c r="M177" s="92">
        <f t="shared" si="10"/>
        <v>0</v>
      </c>
      <c r="N177" s="26">
        <f t="shared" si="11"/>
        <v>1.2658751311366401E-2</v>
      </c>
    </row>
    <row r="178" spans="1:14" s="103" customFormat="1" ht="15.75" x14ac:dyDescent="0.25">
      <c r="A178" s="148" t="s">
        <v>113</v>
      </c>
      <c r="B178" s="93">
        <v>95.089506015203611</v>
      </c>
      <c r="C178" s="93">
        <v>96.490564302582158</v>
      </c>
      <c r="D178" s="93">
        <v>96.490564302582158</v>
      </c>
      <c r="E178" s="93"/>
      <c r="F178" s="93">
        <f t="shared" si="8"/>
        <v>0</v>
      </c>
      <c r="G178" s="93">
        <f t="shared" si="9"/>
        <v>1.4734099966346781</v>
      </c>
      <c r="H178" s="93"/>
      <c r="I178" s="93">
        <v>0.85914656071830053</v>
      </c>
      <c r="J178" s="93">
        <v>0.87180531202966705</v>
      </c>
      <c r="K178" s="93">
        <v>0.87180531202966693</v>
      </c>
      <c r="M178" s="93">
        <f t="shared" si="10"/>
        <v>0</v>
      </c>
      <c r="N178" s="59">
        <f t="shared" si="11"/>
        <v>1.2658751311366401E-2</v>
      </c>
    </row>
    <row r="179" spans="1:14" ht="15.75" x14ac:dyDescent="0.25">
      <c r="A179" s="147" t="s">
        <v>178</v>
      </c>
      <c r="B179" s="92">
        <v>160.69798195713369</v>
      </c>
      <c r="C179" s="92">
        <v>160.69798195713369</v>
      </c>
      <c r="D179" s="92">
        <v>160.69798195713369</v>
      </c>
      <c r="E179" s="92"/>
      <c r="F179" s="92">
        <f t="shared" si="8"/>
        <v>0</v>
      </c>
      <c r="G179" s="92">
        <f t="shared" si="9"/>
        <v>0</v>
      </c>
      <c r="H179" s="92"/>
      <c r="I179" s="92">
        <v>0.18868654349803179</v>
      </c>
      <c r="J179" s="92">
        <v>0.18868654349803182</v>
      </c>
      <c r="K179" s="92">
        <v>0.18868654349803179</v>
      </c>
      <c r="M179" s="92">
        <f t="shared" si="10"/>
        <v>0</v>
      </c>
      <c r="N179" s="26">
        <f t="shared" si="11"/>
        <v>0</v>
      </c>
    </row>
    <row r="180" spans="1:14" s="103" customFormat="1" ht="15.75" x14ac:dyDescent="0.25">
      <c r="A180" s="148" t="s">
        <v>208</v>
      </c>
      <c r="B180" s="93">
        <v>160.69798195713369</v>
      </c>
      <c r="C180" s="93">
        <v>160.69798195713369</v>
      </c>
      <c r="D180" s="93">
        <v>160.69798195713369</v>
      </c>
      <c r="E180" s="93"/>
      <c r="F180" s="93">
        <f t="shared" si="8"/>
        <v>0</v>
      </c>
      <c r="G180" s="93">
        <f t="shared" si="9"/>
        <v>0</v>
      </c>
      <c r="H180" s="93"/>
      <c r="I180" s="93">
        <v>0.18868654349803179</v>
      </c>
      <c r="J180" s="93">
        <v>0.18868654349803182</v>
      </c>
      <c r="K180" s="93">
        <v>0.18868654349803179</v>
      </c>
      <c r="M180" s="93">
        <f t="shared" si="10"/>
        <v>0</v>
      </c>
      <c r="N180" s="59">
        <f t="shared" si="11"/>
        <v>0</v>
      </c>
    </row>
    <row r="181" spans="1:14" ht="15.75" x14ac:dyDescent="0.25">
      <c r="A181" s="152" t="s">
        <v>137</v>
      </c>
      <c r="B181" s="92">
        <v>111.50561142510205</v>
      </c>
      <c r="C181" s="92">
        <v>111.50561142510205</v>
      </c>
      <c r="D181" s="92">
        <v>111.50561142510205</v>
      </c>
      <c r="E181" s="92"/>
      <c r="F181" s="92">
        <f t="shared" si="8"/>
        <v>0</v>
      </c>
      <c r="G181" s="92">
        <f t="shared" si="9"/>
        <v>0</v>
      </c>
      <c r="H181" s="92"/>
      <c r="I181" s="92">
        <v>0.51790337017018206</v>
      </c>
      <c r="J181" s="92">
        <v>0.51790337017018218</v>
      </c>
      <c r="K181" s="92">
        <v>0.51790337017018206</v>
      </c>
      <c r="M181" s="92">
        <f t="shared" si="10"/>
        <v>0</v>
      </c>
      <c r="N181" s="26">
        <f t="shared" si="11"/>
        <v>0</v>
      </c>
    </row>
    <row r="182" spans="1:14" s="103" customFormat="1" ht="15.75" x14ac:dyDescent="0.25">
      <c r="A182" s="150" t="s">
        <v>179</v>
      </c>
      <c r="B182" s="93">
        <v>111.50561142510205</v>
      </c>
      <c r="C182" s="93">
        <v>111.50561142510205</v>
      </c>
      <c r="D182" s="93">
        <v>111.50561142510205</v>
      </c>
      <c r="E182" s="93"/>
      <c r="F182" s="93">
        <f t="shared" si="8"/>
        <v>0</v>
      </c>
      <c r="G182" s="93">
        <f t="shared" si="9"/>
        <v>0</v>
      </c>
      <c r="H182" s="93"/>
      <c r="I182" s="93">
        <v>0.51790337017018206</v>
      </c>
      <c r="J182" s="93">
        <v>0.51790337017018218</v>
      </c>
      <c r="K182" s="93">
        <v>0.51790337017018206</v>
      </c>
      <c r="M182" s="93">
        <f t="shared" si="10"/>
        <v>0</v>
      </c>
      <c r="N182" s="59">
        <f t="shared" si="11"/>
        <v>0</v>
      </c>
    </row>
    <row r="183" spans="1:14" ht="15.75" x14ac:dyDescent="0.25">
      <c r="A183" s="149" t="s">
        <v>207</v>
      </c>
      <c r="B183" s="92">
        <v>111.50561142510205</v>
      </c>
      <c r="C183" s="92">
        <v>111.50561142510205</v>
      </c>
      <c r="D183" s="92">
        <v>111.50561142510205</v>
      </c>
      <c r="E183" s="92"/>
      <c r="F183" s="92">
        <f t="shared" si="8"/>
        <v>0</v>
      </c>
      <c r="G183" s="92">
        <f t="shared" si="9"/>
        <v>0</v>
      </c>
      <c r="H183" s="92"/>
      <c r="I183" s="92">
        <v>0.51790337017018206</v>
      </c>
      <c r="J183" s="92">
        <v>0.51790337017018218</v>
      </c>
      <c r="K183" s="92">
        <v>0.51790337017018206</v>
      </c>
      <c r="M183" s="92">
        <f t="shared" si="10"/>
        <v>0</v>
      </c>
      <c r="N183" s="26">
        <f t="shared" si="11"/>
        <v>0</v>
      </c>
    </row>
    <row r="184" spans="1:14" s="103" customFormat="1" ht="15.75" x14ac:dyDescent="0.25">
      <c r="A184" s="146" t="s">
        <v>136</v>
      </c>
      <c r="B184" s="93">
        <v>116.28683185440813</v>
      </c>
      <c r="C184" s="93">
        <v>116.28683185440813</v>
      </c>
      <c r="D184" s="93">
        <v>116.28683185440813</v>
      </c>
      <c r="E184" s="93"/>
      <c r="F184" s="93">
        <f t="shared" si="8"/>
        <v>0</v>
      </c>
      <c r="G184" s="93">
        <f t="shared" si="9"/>
        <v>0</v>
      </c>
      <c r="H184" s="93"/>
      <c r="I184" s="93">
        <v>0.85008098359206485</v>
      </c>
      <c r="J184" s="93">
        <v>0.85008098359206485</v>
      </c>
      <c r="K184" s="93">
        <v>0.85008098359206485</v>
      </c>
      <c r="M184" s="93">
        <f t="shared" si="10"/>
        <v>0</v>
      </c>
      <c r="N184" s="59">
        <f t="shared" si="11"/>
        <v>0</v>
      </c>
    </row>
    <row r="185" spans="1:14" ht="15.75" x14ac:dyDescent="0.25">
      <c r="A185" s="147" t="s">
        <v>180</v>
      </c>
      <c r="B185" s="92">
        <v>148.33644826479588</v>
      </c>
      <c r="C185" s="92">
        <v>148.33644826479588</v>
      </c>
      <c r="D185" s="92">
        <v>148.33644826479588</v>
      </c>
      <c r="E185" s="92"/>
      <c r="F185" s="92">
        <f t="shared" si="8"/>
        <v>0</v>
      </c>
      <c r="G185" s="92">
        <f t="shared" si="9"/>
        <v>0</v>
      </c>
      <c r="H185" s="92"/>
      <c r="I185" s="92">
        <v>0.27544402136426077</v>
      </c>
      <c r="J185" s="92">
        <v>0.27544402136426077</v>
      </c>
      <c r="K185" s="92">
        <v>0.27544402136426077</v>
      </c>
      <c r="M185" s="92">
        <f t="shared" si="10"/>
        <v>0</v>
      </c>
      <c r="N185" s="26">
        <f t="shared" si="11"/>
        <v>0</v>
      </c>
    </row>
    <row r="186" spans="1:14" s="103" customFormat="1" ht="15.75" x14ac:dyDescent="0.25">
      <c r="A186" s="148" t="s">
        <v>206</v>
      </c>
      <c r="B186" s="93">
        <v>148.33644826479588</v>
      </c>
      <c r="C186" s="93">
        <v>148.33644826479588</v>
      </c>
      <c r="D186" s="93">
        <v>148.33644826479588</v>
      </c>
      <c r="E186" s="93"/>
      <c r="F186" s="93">
        <f t="shared" si="8"/>
        <v>0</v>
      </c>
      <c r="G186" s="93">
        <f t="shared" si="9"/>
        <v>0</v>
      </c>
      <c r="H186" s="93"/>
      <c r="I186" s="93">
        <v>0.27544402136426077</v>
      </c>
      <c r="J186" s="93">
        <v>0.27544402136426077</v>
      </c>
      <c r="K186" s="93">
        <v>0.27544402136426077</v>
      </c>
      <c r="M186" s="93">
        <f t="shared" si="10"/>
        <v>0</v>
      </c>
      <c r="N186" s="59">
        <f t="shared" si="11"/>
        <v>0</v>
      </c>
    </row>
    <row r="187" spans="1:14" ht="15.75" x14ac:dyDescent="0.25">
      <c r="A187" s="147" t="s">
        <v>114</v>
      </c>
      <c r="B187" s="92">
        <v>105.37375510792319</v>
      </c>
      <c r="C187" s="92">
        <v>105.37375510792319</v>
      </c>
      <c r="D187" s="92">
        <v>105.37375510792319</v>
      </c>
      <c r="E187" s="92"/>
      <c r="F187" s="92">
        <f t="shared" si="8"/>
        <v>0</v>
      </c>
      <c r="G187" s="92">
        <f t="shared" si="9"/>
        <v>0</v>
      </c>
      <c r="H187" s="92"/>
      <c r="I187" s="92">
        <v>0.57463696222780414</v>
      </c>
      <c r="J187" s="92">
        <v>0.57463696222780403</v>
      </c>
      <c r="K187" s="92">
        <v>0.57463696222780403</v>
      </c>
      <c r="M187" s="92">
        <f t="shared" si="10"/>
        <v>0</v>
      </c>
      <c r="N187" s="26">
        <f t="shared" si="11"/>
        <v>0</v>
      </c>
    </row>
    <row r="188" spans="1:14" s="103" customFormat="1" ht="15.75" x14ac:dyDescent="0.25">
      <c r="A188" s="148" t="s">
        <v>205</v>
      </c>
      <c r="B188" s="93">
        <v>99.999999999999986</v>
      </c>
      <c r="C188" s="93">
        <v>99.999999999999986</v>
      </c>
      <c r="D188" s="93">
        <v>99.999999999999986</v>
      </c>
      <c r="E188" s="93"/>
      <c r="F188" s="93">
        <f t="shared" si="8"/>
        <v>0</v>
      </c>
      <c r="G188" s="93">
        <f t="shared" si="9"/>
        <v>0</v>
      </c>
      <c r="H188" s="93"/>
      <c r="I188" s="93">
        <v>0.39920368875855883</v>
      </c>
      <c r="J188" s="93">
        <v>0.39920368875855883</v>
      </c>
      <c r="K188" s="93">
        <v>0.39920368875855877</v>
      </c>
      <c r="M188" s="93">
        <f t="shared" si="10"/>
        <v>0</v>
      </c>
      <c r="N188" s="59">
        <f t="shared" si="11"/>
        <v>0</v>
      </c>
    </row>
    <row r="189" spans="1:14" ht="15.75" x14ac:dyDescent="0.25">
      <c r="A189" s="149" t="s">
        <v>115</v>
      </c>
      <c r="B189" s="92">
        <v>120.05414571585585</v>
      </c>
      <c r="C189" s="92">
        <v>120.05414571585585</v>
      </c>
      <c r="D189" s="92">
        <v>120.05414571585585</v>
      </c>
      <c r="E189" s="92"/>
      <c r="F189" s="92">
        <f t="shared" si="8"/>
        <v>0</v>
      </c>
      <c r="G189" s="92">
        <f t="shared" si="9"/>
        <v>0</v>
      </c>
      <c r="H189" s="92"/>
      <c r="I189" s="92">
        <v>0.17543327346924531</v>
      </c>
      <c r="J189" s="92">
        <v>0.17543327346924531</v>
      </c>
      <c r="K189" s="92">
        <v>0.17543327346924531</v>
      </c>
      <c r="M189" s="92">
        <f t="shared" si="10"/>
        <v>0</v>
      </c>
      <c r="N189" s="26">
        <f t="shared" si="11"/>
        <v>0</v>
      </c>
    </row>
    <row r="190" spans="1:14" s="103" customFormat="1" ht="15.75" x14ac:dyDescent="0.25">
      <c r="A190" s="146" t="s">
        <v>151</v>
      </c>
      <c r="B190" s="93">
        <v>101.15017829247546</v>
      </c>
      <c r="C190" s="93">
        <v>101.19257358621932</v>
      </c>
      <c r="D190" s="93">
        <v>101.19257358621932</v>
      </c>
      <c r="E190" s="93"/>
      <c r="F190" s="93">
        <f t="shared" si="8"/>
        <v>0</v>
      </c>
      <c r="G190" s="93">
        <f t="shared" si="9"/>
        <v>4.1913217020028704E-2</v>
      </c>
      <c r="H190" s="93"/>
      <c r="I190" s="93">
        <v>0.61684056538171328</v>
      </c>
      <c r="J190" s="93">
        <v>0.61709910310654925</v>
      </c>
      <c r="K190" s="93">
        <v>0.61709910310654914</v>
      </c>
      <c r="M190" s="93">
        <f t="shared" si="10"/>
        <v>0</v>
      </c>
      <c r="N190" s="59">
        <f t="shared" si="11"/>
        <v>2.5853772483586113E-4</v>
      </c>
    </row>
    <row r="191" spans="1:14" ht="15.75" x14ac:dyDescent="0.25">
      <c r="A191" s="147" t="s">
        <v>116</v>
      </c>
      <c r="B191" s="92">
        <v>99.512038465418996</v>
      </c>
      <c r="C191" s="92">
        <v>99.512038465418996</v>
      </c>
      <c r="D191" s="92">
        <v>99.512038465418996</v>
      </c>
      <c r="E191" s="92"/>
      <c r="F191" s="92">
        <f t="shared" si="8"/>
        <v>0</v>
      </c>
      <c r="G191" s="92">
        <f t="shared" si="9"/>
        <v>0</v>
      </c>
      <c r="H191" s="92"/>
      <c r="I191" s="92">
        <v>0.18686050434393744</v>
      </c>
      <c r="J191" s="92">
        <v>0.18686050434393744</v>
      </c>
      <c r="K191" s="92">
        <v>0.18686050434393742</v>
      </c>
      <c r="M191" s="92">
        <f t="shared" si="10"/>
        <v>0</v>
      </c>
      <c r="N191" s="26">
        <f t="shared" si="11"/>
        <v>0</v>
      </c>
    </row>
    <row r="192" spans="1:14" s="103" customFormat="1" ht="15.75" x14ac:dyDescent="0.25">
      <c r="A192" s="148" t="s">
        <v>20</v>
      </c>
      <c r="B192" s="93">
        <v>99.512038465418996</v>
      </c>
      <c r="C192" s="93">
        <v>99.512038465418996</v>
      </c>
      <c r="D192" s="93">
        <v>99.512038465418996</v>
      </c>
      <c r="E192" s="93"/>
      <c r="F192" s="93">
        <f t="shared" si="8"/>
        <v>0</v>
      </c>
      <c r="G192" s="93">
        <f t="shared" si="9"/>
        <v>0</v>
      </c>
      <c r="H192" s="93"/>
      <c r="I192" s="93">
        <v>0.18686050434393744</v>
      </c>
      <c r="J192" s="93">
        <v>0.18686050434393744</v>
      </c>
      <c r="K192" s="93">
        <v>0.18686050434393742</v>
      </c>
      <c r="M192" s="93">
        <f t="shared" si="10"/>
        <v>0</v>
      </c>
      <c r="N192" s="59">
        <f t="shared" si="11"/>
        <v>0</v>
      </c>
    </row>
    <row r="193" spans="1:14" ht="15.75" x14ac:dyDescent="0.25">
      <c r="A193" s="147" t="s">
        <v>181</v>
      </c>
      <c r="B193" s="92">
        <v>101.87901338748496</v>
      </c>
      <c r="C193" s="92">
        <v>101.94027103805172</v>
      </c>
      <c r="D193" s="92">
        <v>101.94027103805172</v>
      </c>
      <c r="E193" s="92"/>
      <c r="F193" s="92">
        <f t="shared" si="8"/>
        <v>0</v>
      </c>
      <c r="G193" s="92">
        <f t="shared" si="9"/>
        <v>6.0127840396106969E-2</v>
      </c>
      <c r="H193" s="92"/>
      <c r="I193" s="92">
        <v>0.42998006103777575</v>
      </c>
      <c r="J193" s="92">
        <v>0.43023859876261178</v>
      </c>
      <c r="K193" s="92">
        <v>0.43023859876261178</v>
      </c>
      <c r="M193" s="92">
        <f t="shared" si="10"/>
        <v>0</v>
      </c>
      <c r="N193" s="26">
        <f t="shared" si="11"/>
        <v>2.5853772483602766E-4</v>
      </c>
    </row>
    <row r="194" spans="1:14" s="103" customFormat="1" ht="15.75" x14ac:dyDescent="0.25">
      <c r="A194" s="148" t="s">
        <v>204</v>
      </c>
      <c r="B194" s="93">
        <v>101.87901338748496</v>
      </c>
      <c r="C194" s="93">
        <v>101.94027103805172</v>
      </c>
      <c r="D194" s="93">
        <v>101.94027103805172</v>
      </c>
      <c r="E194" s="93"/>
      <c r="F194" s="93">
        <f t="shared" si="8"/>
        <v>0</v>
      </c>
      <c r="G194" s="93">
        <f t="shared" si="9"/>
        <v>6.0127840396106969E-2</v>
      </c>
      <c r="H194" s="93"/>
      <c r="I194" s="93">
        <v>0.42998006103777575</v>
      </c>
      <c r="J194" s="93">
        <v>0.43023859876261178</v>
      </c>
      <c r="K194" s="93">
        <v>0.43023859876261178</v>
      </c>
      <c r="M194" s="93">
        <f t="shared" si="10"/>
        <v>0</v>
      </c>
      <c r="N194" s="59">
        <f t="shared" si="11"/>
        <v>2.5853772483602766E-4</v>
      </c>
    </row>
    <row r="195" spans="1:14" ht="15.75" x14ac:dyDescent="0.25">
      <c r="A195" s="145" t="s">
        <v>117</v>
      </c>
      <c r="B195" s="95">
        <v>127.7970169576827</v>
      </c>
      <c r="C195" s="95">
        <v>133.03091886109445</v>
      </c>
      <c r="D195" s="95">
        <v>133.03091886109445</v>
      </c>
      <c r="E195" s="95"/>
      <c r="F195" s="95">
        <f t="shared" si="8"/>
        <v>0</v>
      </c>
      <c r="G195" s="95">
        <f t="shared" si="9"/>
        <v>4.0954804955618318</v>
      </c>
      <c r="H195" s="95"/>
      <c r="I195" s="95">
        <v>4.0224713953845219</v>
      </c>
      <c r="J195" s="95">
        <v>4.1872109268220488</v>
      </c>
      <c r="K195" s="95">
        <v>4.1872109268220488</v>
      </c>
      <c r="M195" s="95">
        <f t="shared" si="10"/>
        <v>0</v>
      </c>
      <c r="N195" s="37">
        <f>K195-I195</f>
        <v>0.16473953143752684</v>
      </c>
    </row>
    <row r="196" spans="1:14" s="103" customFormat="1" ht="15.75" x14ac:dyDescent="0.25">
      <c r="A196" s="146" t="s">
        <v>135</v>
      </c>
      <c r="B196" s="93">
        <v>146.63602035335904</v>
      </c>
      <c r="C196" s="93">
        <v>157.47727587664042</v>
      </c>
      <c r="D196" s="93">
        <v>157.47727587664042</v>
      </c>
      <c r="E196" s="93"/>
      <c r="F196" s="93">
        <f t="shared" si="8"/>
        <v>0</v>
      </c>
      <c r="G196" s="93">
        <f t="shared" si="9"/>
        <v>7.3933099774233124</v>
      </c>
      <c r="H196" s="93"/>
      <c r="I196" s="93">
        <v>1.0635968537962701</v>
      </c>
      <c r="J196" s="93">
        <v>1.1422318661075503</v>
      </c>
      <c r="K196" s="93">
        <v>1.1422318661075501</v>
      </c>
      <c r="M196" s="93">
        <f t="shared" si="10"/>
        <v>0</v>
      </c>
      <c r="N196" s="59">
        <f>K196-I196</f>
        <v>7.8635012311280006E-2</v>
      </c>
    </row>
    <row r="197" spans="1:14" ht="15.75" x14ac:dyDescent="0.25">
      <c r="A197" s="147" t="s">
        <v>182</v>
      </c>
      <c r="B197" s="92">
        <v>146.63602035335904</v>
      </c>
      <c r="C197" s="92">
        <v>157.47727587664042</v>
      </c>
      <c r="D197" s="92">
        <v>157.47727587664042</v>
      </c>
      <c r="E197" s="92"/>
      <c r="F197" s="92">
        <f t="shared" ref="F197:F224" si="12">((D197/C197-1)*100)</f>
        <v>0</v>
      </c>
      <c r="G197" s="92">
        <f t="shared" si="9"/>
        <v>7.3933099774233124</v>
      </c>
      <c r="H197" s="92"/>
      <c r="I197" s="92">
        <v>1.0635968537962701</v>
      </c>
      <c r="J197" s="92">
        <v>1.1422318661075503</v>
      </c>
      <c r="K197" s="92">
        <v>1.1422318661075501</v>
      </c>
      <c r="M197" s="92">
        <f t="shared" si="10"/>
        <v>0</v>
      </c>
      <c r="N197" s="26">
        <f t="shared" si="11"/>
        <v>7.8635012311280006E-2</v>
      </c>
    </row>
    <row r="198" spans="1:14" s="103" customFormat="1" ht="15.75" x14ac:dyDescent="0.25">
      <c r="A198" s="148" t="s">
        <v>135</v>
      </c>
      <c r="B198" s="93">
        <v>146.63602035335904</v>
      </c>
      <c r="C198" s="93">
        <v>157.47727587664042</v>
      </c>
      <c r="D198" s="93">
        <v>157.47727587664042</v>
      </c>
      <c r="E198" s="93"/>
      <c r="F198" s="93">
        <f t="shared" si="12"/>
        <v>0</v>
      </c>
      <c r="G198" s="93">
        <f t="shared" si="9"/>
        <v>7.3933099774233124</v>
      </c>
      <c r="H198" s="93"/>
      <c r="I198" s="93">
        <v>1.0635968537962701</v>
      </c>
      <c r="J198" s="93">
        <v>1.1422318661075503</v>
      </c>
      <c r="K198" s="93">
        <v>1.1422318661075501</v>
      </c>
      <c r="M198" s="93">
        <f t="shared" si="10"/>
        <v>0</v>
      </c>
      <c r="N198" s="59">
        <f>K198-I198</f>
        <v>7.8635012311280006E-2</v>
      </c>
    </row>
    <row r="199" spans="1:14" ht="15.75" x14ac:dyDescent="0.25">
      <c r="A199" s="152" t="s">
        <v>118</v>
      </c>
      <c r="B199" s="92">
        <v>121.06598345610905</v>
      </c>
      <c r="C199" s="92">
        <v>124.78434416753313</v>
      </c>
      <c r="D199" s="92">
        <v>124.78434416753313</v>
      </c>
      <c r="E199" s="92"/>
      <c r="F199" s="92">
        <f t="shared" si="12"/>
        <v>0</v>
      </c>
      <c r="G199" s="92">
        <f t="shared" ref="G199:G225" si="13">((D199/B199-1)*100)</f>
        <v>3.0713505191754642</v>
      </c>
      <c r="H199" s="92"/>
      <c r="I199" s="92">
        <v>2.8034741911959604</v>
      </c>
      <c r="J199" s="92">
        <v>2.8895787103222075</v>
      </c>
      <c r="K199" s="92">
        <v>2.8895787103222075</v>
      </c>
      <c r="M199" s="92">
        <f t="shared" si="10"/>
        <v>0</v>
      </c>
      <c r="N199" s="26">
        <f t="shared" ref="N199:N224" si="14">K199-I199</f>
        <v>8.6104519126247059E-2</v>
      </c>
    </row>
    <row r="200" spans="1:14" s="103" customFormat="1" ht="15.75" x14ac:dyDescent="0.25">
      <c r="A200" s="150" t="s">
        <v>119</v>
      </c>
      <c r="B200" s="93">
        <v>121.06598345610905</v>
      </c>
      <c r="C200" s="93">
        <v>124.78434416753313</v>
      </c>
      <c r="D200" s="93">
        <v>124.78434416753313</v>
      </c>
      <c r="E200" s="93"/>
      <c r="F200" s="93">
        <f t="shared" si="12"/>
        <v>0</v>
      </c>
      <c r="G200" s="93">
        <f t="shared" si="13"/>
        <v>3.0713505191754642</v>
      </c>
      <c r="H200" s="93"/>
      <c r="I200" s="93">
        <v>2.8034741911959604</v>
      </c>
      <c r="J200" s="93">
        <v>2.8895787103222075</v>
      </c>
      <c r="K200" s="93">
        <v>2.8895787103222075</v>
      </c>
      <c r="M200" s="93">
        <f t="shared" ref="M200:M224" si="15">K200-J200</f>
        <v>0</v>
      </c>
      <c r="N200" s="59">
        <f t="shared" si="14"/>
        <v>8.6104519126247059E-2</v>
      </c>
    </row>
    <row r="201" spans="1:14" ht="15.75" x14ac:dyDescent="0.25">
      <c r="A201" s="149" t="s">
        <v>118</v>
      </c>
      <c r="B201" s="92">
        <v>121.06598345610905</v>
      </c>
      <c r="C201" s="92">
        <v>124.78434416753313</v>
      </c>
      <c r="D201" s="92">
        <v>124.78434416753313</v>
      </c>
      <c r="E201" s="92"/>
      <c r="F201" s="92">
        <f t="shared" si="12"/>
        <v>0</v>
      </c>
      <c r="G201" s="92">
        <f t="shared" si="13"/>
        <v>3.0713505191754642</v>
      </c>
      <c r="H201" s="92"/>
      <c r="I201" s="92">
        <v>2.8034741911959604</v>
      </c>
      <c r="J201" s="92">
        <v>2.8895787103222075</v>
      </c>
      <c r="K201" s="92">
        <v>2.8895787103222075</v>
      </c>
      <c r="M201" s="92">
        <f t="shared" si="15"/>
        <v>0</v>
      </c>
      <c r="N201" s="26">
        <f t="shared" si="14"/>
        <v>8.6104519126247059E-2</v>
      </c>
    </row>
    <row r="202" spans="1:14" s="103" customFormat="1" ht="15.75" x14ac:dyDescent="0.25">
      <c r="A202" s="146" t="s">
        <v>120</v>
      </c>
      <c r="B202" s="93">
        <v>145.83654765374885</v>
      </c>
      <c r="C202" s="93">
        <v>145.83654765374885</v>
      </c>
      <c r="D202" s="93">
        <v>145.83654765374885</v>
      </c>
      <c r="E202" s="93"/>
      <c r="F202" s="93">
        <f t="shared" si="12"/>
        <v>0</v>
      </c>
      <c r="G202" s="93">
        <f t="shared" si="13"/>
        <v>0</v>
      </c>
      <c r="H202" s="93"/>
      <c r="I202" s="93">
        <v>0.15540035039229172</v>
      </c>
      <c r="J202" s="93">
        <v>0.15540035039229175</v>
      </c>
      <c r="K202" s="93">
        <v>0.15540035039229172</v>
      </c>
      <c r="M202" s="93">
        <f t="shared" si="15"/>
        <v>0</v>
      </c>
      <c r="N202" s="59">
        <f t="shared" si="14"/>
        <v>0</v>
      </c>
    </row>
    <row r="203" spans="1:14" ht="15.75" x14ac:dyDescent="0.25">
      <c r="A203" s="147" t="s">
        <v>121</v>
      </c>
      <c r="B203" s="92">
        <v>145.83654765374885</v>
      </c>
      <c r="C203" s="92">
        <v>145.83654765374885</v>
      </c>
      <c r="D203" s="92">
        <v>145.83654765374885</v>
      </c>
      <c r="E203" s="92"/>
      <c r="F203" s="92">
        <f t="shared" si="12"/>
        <v>0</v>
      </c>
      <c r="G203" s="92">
        <f t="shared" si="13"/>
        <v>0</v>
      </c>
      <c r="H203" s="92"/>
      <c r="I203" s="92">
        <v>0.15540035039229172</v>
      </c>
      <c r="J203" s="92">
        <v>0.15540035039229175</v>
      </c>
      <c r="K203" s="92">
        <v>0.15540035039229172</v>
      </c>
      <c r="M203" s="92">
        <f t="shared" si="15"/>
        <v>0</v>
      </c>
      <c r="N203" s="26">
        <f t="shared" si="14"/>
        <v>0</v>
      </c>
    </row>
    <row r="204" spans="1:14" s="103" customFormat="1" ht="15.75" x14ac:dyDescent="0.25">
      <c r="A204" s="148" t="s">
        <v>120</v>
      </c>
      <c r="B204" s="93">
        <v>145.83654765374885</v>
      </c>
      <c r="C204" s="93">
        <v>145.83654765374885</v>
      </c>
      <c r="D204" s="93">
        <v>145.83654765374885</v>
      </c>
      <c r="E204" s="93"/>
      <c r="F204" s="93">
        <f t="shared" si="12"/>
        <v>0</v>
      </c>
      <c r="G204" s="93">
        <f t="shared" si="13"/>
        <v>0</v>
      </c>
      <c r="H204" s="93"/>
      <c r="I204" s="93">
        <v>0.15540035039229172</v>
      </c>
      <c r="J204" s="93">
        <v>0.15540035039229175</v>
      </c>
      <c r="K204" s="93">
        <v>0.15540035039229172</v>
      </c>
      <c r="M204" s="93">
        <f t="shared" si="15"/>
        <v>0</v>
      </c>
      <c r="N204" s="59">
        <f t="shared" si="14"/>
        <v>0</v>
      </c>
    </row>
    <row r="205" spans="1:14" ht="15.75" x14ac:dyDescent="0.25">
      <c r="A205" s="145" t="s">
        <v>131</v>
      </c>
      <c r="B205" s="95">
        <v>131.35278212931652</v>
      </c>
      <c r="C205" s="95">
        <v>132.17527997549263</v>
      </c>
      <c r="D205" s="95">
        <v>132.17527997549263</v>
      </c>
      <c r="E205" s="95"/>
      <c r="F205" s="95">
        <f t="shared" si="12"/>
        <v>0</v>
      </c>
      <c r="G205" s="95">
        <f t="shared" si="13"/>
        <v>0.62617466706289537</v>
      </c>
      <c r="H205" s="95"/>
      <c r="I205" s="95">
        <v>5.3746885105279336</v>
      </c>
      <c r="J205" s="95">
        <v>5.4083434484143993</v>
      </c>
      <c r="K205" s="95">
        <v>5.4083434484143984</v>
      </c>
      <c r="M205" s="95">
        <f t="shared" si="15"/>
        <v>0</v>
      </c>
      <c r="N205" s="37">
        <f>K205-I205</f>
        <v>3.3654937886464786E-2</v>
      </c>
    </row>
    <row r="206" spans="1:14" s="103" customFormat="1" ht="15.75" x14ac:dyDescent="0.25">
      <c r="A206" s="146" t="s">
        <v>122</v>
      </c>
      <c r="B206" s="93">
        <v>131.59195044234676</v>
      </c>
      <c r="C206" s="93">
        <v>132.43792870018359</v>
      </c>
      <c r="D206" s="93">
        <v>132.43792870018359</v>
      </c>
      <c r="E206" s="93"/>
      <c r="F206" s="93">
        <f t="shared" si="12"/>
        <v>0</v>
      </c>
      <c r="G206" s="93">
        <f t="shared" si="13"/>
        <v>0.64287994439862217</v>
      </c>
      <c r="H206" s="93"/>
      <c r="I206" s="93">
        <v>5.2350268786104799</v>
      </c>
      <c r="J206" s="93">
        <v>5.2686818164969456</v>
      </c>
      <c r="K206" s="93">
        <v>5.2686818164969456</v>
      </c>
      <c r="M206" s="93">
        <f t="shared" si="15"/>
        <v>0</v>
      </c>
      <c r="N206" s="59">
        <f t="shared" si="14"/>
        <v>3.3654937886465675E-2</v>
      </c>
    </row>
    <row r="207" spans="1:14" ht="15.75" x14ac:dyDescent="0.25">
      <c r="A207" s="147" t="s">
        <v>183</v>
      </c>
      <c r="B207" s="92">
        <v>131.59195044234676</v>
      </c>
      <c r="C207" s="92">
        <v>132.43792870018359</v>
      </c>
      <c r="D207" s="92">
        <v>132.43792870018359</v>
      </c>
      <c r="E207" s="92"/>
      <c r="F207" s="92">
        <f t="shared" si="12"/>
        <v>0</v>
      </c>
      <c r="G207" s="92">
        <f t="shared" si="13"/>
        <v>0.64287994439862217</v>
      </c>
      <c r="H207" s="92"/>
      <c r="I207" s="92">
        <v>5.2350268786104799</v>
      </c>
      <c r="J207" s="92">
        <v>5.2686818164969456</v>
      </c>
      <c r="K207" s="92">
        <v>5.2686818164969456</v>
      </c>
      <c r="M207" s="92">
        <f t="shared" si="15"/>
        <v>0</v>
      </c>
      <c r="N207" s="26">
        <f t="shared" si="14"/>
        <v>3.3654937886465675E-2</v>
      </c>
    </row>
    <row r="208" spans="1:14" s="103" customFormat="1" ht="15.75" x14ac:dyDescent="0.25">
      <c r="A208" s="148" t="s">
        <v>21</v>
      </c>
      <c r="B208" s="93">
        <v>120.36150550585802</v>
      </c>
      <c r="C208" s="93">
        <v>125.03858866723095</v>
      </c>
      <c r="D208" s="93">
        <v>125.03858866723095</v>
      </c>
      <c r="E208" s="93"/>
      <c r="F208" s="93">
        <f t="shared" si="12"/>
        <v>0</v>
      </c>
      <c r="G208" s="93">
        <f t="shared" si="13"/>
        <v>3.8858629606832951</v>
      </c>
      <c r="H208" s="93"/>
      <c r="I208" s="93">
        <v>0.86608658686583051</v>
      </c>
      <c r="J208" s="93">
        <v>0.89974152475229585</v>
      </c>
      <c r="K208" s="93">
        <v>0.89974152475229574</v>
      </c>
      <c r="M208" s="93">
        <f t="shared" si="15"/>
        <v>0</v>
      </c>
      <c r="N208" s="59">
        <f t="shared" si="14"/>
        <v>3.365493788646523E-2</v>
      </c>
    </row>
    <row r="209" spans="1:14" ht="15.75" x14ac:dyDescent="0.25">
      <c r="A209" s="149" t="s">
        <v>203</v>
      </c>
      <c r="B209" s="92">
        <v>134.07183874645835</v>
      </c>
      <c r="C209" s="92">
        <v>134.07183874645835</v>
      </c>
      <c r="D209" s="92">
        <v>134.07183874645835</v>
      </c>
      <c r="E209" s="92"/>
      <c r="F209" s="92">
        <f t="shared" si="12"/>
        <v>0</v>
      </c>
      <c r="G209" s="92">
        <f t="shared" si="13"/>
        <v>0</v>
      </c>
      <c r="H209" s="92"/>
      <c r="I209" s="92">
        <v>4.36894029174465</v>
      </c>
      <c r="J209" s="92">
        <v>4.36894029174465</v>
      </c>
      <c r="K209" s="92">
        <v>4.3689402917446492</v>
      </c>
      <c r="M209" s="92">
        <f t="shared" si="15"/>
        <v>0</v>
      </c>
      <c r="N209" s="26">
        <f t="shared" si="14"/>
        <v>0</v>
      </c>
    </row>
    <row r="210" spans="1:14" s="103" customFormat="1" ht="15.75" x14ac:dyDescent="0.25">
      <c r="A210" s="146" t="s">
        <v>123</v>
      </c>
      <c r="B210" s="93">
        <v>122.97492976527282</v>
      </c>
      <c r="C210" s="93">
        <v>122.97492976527282</v>
      </c>
      <c r="D210" s="93">
        <v>122.97492976527282</v>
      </c>
      <c r="E210" s="93"/>
      <c r="F210" s="93">
        <f t="shared" si="12"/>
        <v>0</v>
      </c>
      <c r="G210" s="93">
        <f t="shared" si="13"/>
        <v>0</v>
      </c>
      <c r="H210" s="93"/>
      <c r="I210" s="93">
        <v>0.13966163191745354</v>
      </c>
      <c r="J210" s="93">
        <v>0.13966163191745354</v>
      </c>
      <c r="K210" s="93">
        <v>0.13966163191745351</v>
      </c>
      <c r="M210" s="93">
        <f t="shared" si="15"/>
        <v>0</v>
      </c>
      <c r="N210" s="59">
        <f t="shared" si="14"/>
        <v>0</v>
      </c>
    </row>
    <row r="211" spans="1:14" ht="15.75" x14ac:dyDescent="0.25">
      <c r="A211" s="147" t="s">
        <v>124</v>
      </c>
      <c r="B211" s="92">
        <v>122.97492976527282</v>
      </c>
      <c r="C211" s="92">
        <v>122.97492976527282</v>
      </c>
      <c r="D211" s="92">
        <v>122.97492976527282</v>
      </c>
      <c r="E211" s="92"/>
      <c r="F211" s="92">
        <f t="shared" si="12"/>
        <v>0</v>
      </c>
      <c r="G211" s="92">
        <f t="shared" si="13"/>
        <v>0</v>
      </c>
      <c r="H211" s="92"/>
      <c r="I211" s="92">
        <v>0.13966163191745354</v>
      </c>
      <c r="J211" s="92">
        <v>0.13966163191745354</v>
      </c>
      <c r="K211" s="92">
        <v>0.13966163191745351</v>
      </c>
      <c r="M211" s="92">
        <f t="shared" si="15"/>
        <v>0</v>
      </c>
      <c r="N211" s="26">
        <f t="shared" si="14"/>
        <v>0</v>
      </c>
    </row>
    <row r="212" spans="1:14" s="103" customFormat="1" ht="15.75" x14ac:dyDescent="0.25">
      <c r="A212" s="148" t="s">
        <v>123</v>
      </c>
      <c r="B212" s="93">
        <v>122.97492976527282</v>
      </c>
      <c r="C212" s="93">
        <v>122.97492976527282</v>
      </c>
      <c r="D212" s="93">
        <v>122.97492976527282</v>
      </c>
      <c r="E212" s="93"/>
      <c r="F212" s="93">
        <f t="shared" si="12"/>
        <v>0</v>
      </c>
      <c r="G212" s="93">
        <f t="shared" si="13"/>
        <v>0</v>
      </c>
      <c r="H212" s="93"/>
      <c r="I212" s="93">
        <v>0.13966163191745354</v>
      </c>
      <c r="J212" s="93">
        <v>0.13966163191745354</v>
      </c>
      <c r="K212" s="93">
        <v>0.13966163191745351</v>
      </c>
      <c r="M212" s="93">
        <f t="shared" si="15"/>
        <v>0</v>
      </c>
      <c r="N212" s="59">
        <f t="shared" si="14"/>
        <v>0</v>
      </c>
    </row>
    <row r="213" spans="1:14" ht="15.75" x14ac:dyDescent="0.25">
      <c r="A213" s="145" t="s">
        <v>132</v>
      </c>
      <c r="B213" s="95">
        <v>97.203613182008951</v>
      </c>
      <c r="C213" s="95">
        <v>97.388680947727593</v>
      </c>
      <c r="D213" s="95">
        <v>97.344161604799496</v>
      </c>
      <c r="E213" s="95"/>
      <c r="F213" s="95">
        <f t="shared" si="12"/>
        <v>-4.5713056686735865E-2</v>
      </c>
      <c r="G213" s="95">
        <f t="shared" si="13"/>
        <v>0.14459176792880335</v>
      </c>
      <c r="H213" s="95"/>
      <c r="I213" s="95">
        <v>6.3853844406098279</v>
      </c>
      <c r="J213" s="95">
        <v>6.3975416927221094</v>
      </c>
      <c r="K213" s="95">
        <v>6.3946171808615571</v>
      </c>
      <c r="M213" s="95">
        <f t="shared" si="15"/>
        <v>-2.9245118605523146E-3</v>
      </c>
      <c r="N213" s="37">
        <f>K213-I213</f>
        <v>9.2327402517291546E-3</v>
      </c>
    </row>
    <row r="214" spans="1:14" s="103" customFormat="1" ht="15.75" x14ac:dyDescent="0.25">
      <c r="A214" s="146" t="s">
        <v>125</v>
      </c>
      <c r="B214" s="93">
        <v>98.359342057634677</v>
      </c>
      <c r="C214" s="93">
        <v>98.6278627195925</v>
      </c>
      <c r="D214" s="93">
        <v>98.563268199922604</v>
      </c>
      <c r="E214" s="93"/>
      <c r="F214" s="93">
        <f t="shared" si="12"/>
        <v>-6.5493175953268423E-2</v>
      </c>
      <c r="G214" s="93">
        <f t="shared" si="13"/>
        <v>0.20732768034217308</v>
      </c>
      <c r="H214" s="93"/>
      <c r="I214" s="93">
        <v>4.4532115714083984</v>
      </c>
      <c r="J214" s="93">
        <v>4.4653688235206799</v>
      </c>
      <c r="K214" s="93">
        <v>4.4624443116601284</v>
      </c>
      <c r="M214" s="93">
        <f t="shared" si="15"/>
        <v>-2.9245118605514264E-3</v>
      </c>
      <c r="N214" s="59">
        <f t="shared" si="14"/>
        <v>9.2327402517300428E-3</v>
      </c>
    </row>
    <row r="215" spans="1:14" ht="15.75" x14ac:dyDescent="0.25">
      <c r="A215" s="147" t="s">
        <v>184</v>
      </c>
      <c r="B215" s="92">
        <v>119.03936600643362</v>
      </c>
      <c r="C215" s="92">
        <v>120.99779181102143</v>
      </c>
      <c r="D215" s="92">
        <v>120.99779181102143</v>
      </c>
      <c r="E215" s="92"/>
      <c r="F215" s="92">
        <f t="shared" si="12"/>
        <v>0</v>
      </c>
      <c r="G215" s="92">
        <f t="shared" si="13"/>
        <v>1.6451917296686158</v>
      </c>
      <c r="H215" s="92"/>
      <c r="I215" s="92">
        <v>0.19088997706404659</v>
      </c>
      <c r="J215" s="92">
        <v>0.19403048317947061</v>
      </c>
      <c r="K215" s="92">
        <v>0.19403048317947061</v>
      </c>
      <c r="M215" s="92">
        <f t="shared" si="15"/>
        <v>0</v>
      </c>
      <c r="N215" s="26">
        <f t="shared" si="14"/>
        <v>3.1405061154240188E-3</v>
      </c>
    </row>
    <row r="216" spans="1:14" s="103" customFormat="1" ht="15.75" x14ac:dyDescent="0.25">
      <c r="A216" s="148" t="s">
        <v>202</v>
      </c>
      <c r="B216" s="93">
        <v>119.03936600643362</v>
      </c>
      <c r="C216" s="93">
        <v>120.99779181102143</v>
      </c>
      <c r="D216" s="93">
        <v>120.99779181102143</v>
      </c>
      <c r="E216" s="93"/>
      <c r="F216" s="93">
        <f t="shared" si="12"/>
        <v>0</v>
      </c>
      <c r="G216" s="93">
        <f t="shared" si="13"/>
        <v>1.6451917296686158</v>
      </c>
      <c r="H216" s="93"/>
      <c r="I216" s="93">
        <v>0.19088997706404659</v>
      </c>
      <c r="J216" s="93">
        <v>0.19403048317947061</v>
      </c>
      <c r="K216" s="93">
        <v>0.19403048317947061</v>
      </c>
      <c r="M216" s="93">
        <f t="shared" si="15"/>
        <v>0</v>
      </c>
      <c r="N216" s="59">
        <f t="shared" si="14"/>
        <v>3.1405061154240188E-3</v>
      </c>
    </row>
    <row r="217" spans="1:14" ht="15.75" x14ac:dyDescent="0.25">
      <c r="A217" s="147" t="s">
        <v>185</v>
      </c>
      <c r="B217" s="92">
        <v>97.599983159561503</v>
      </c>
      <c r="C217" s="92">
        <v>97.806451451070757</v>
      </c>
      <c r="D217" s="92">
        <v>97.739485056813109</v>
      </c>
      <c r="E217" s="92"/>
      <c r="F217" s="92">
        <f t="shared" si="12"/>
        <v>-6.846827920257148E-2</v>
      </c>
      <c r="G217" s="92">
        <f t="shared" si="13"/>
        <v>0.14293229643651539</v>
      </c>
      <c r="H217" s="92"/>
      <c r="I217" s="92">
        <v>4.2623215943443515</v>
      </c>
      <c r="J217" s="92">
        <v>4.2713383403412095</v>
      </c>
      <c r="K217" s="92">
        <v>4.2684138284806572</v>
      </c>
      <c r="M217" s="92">
        <f t="shared" si="15"/>
        <v>-2.9245118605523146E-3</v>
      </c>
      <c r="N217" s="26">
        <f>K217-I217</f>
        <v>6.0922341363056631E-3</v>
      </c>
    </row>
    <row r="218" spans="1:14" s="103" customFormat="1" ht="15.75" x14ac:dyDescent="0.25">
      <c r="A218" s="148" t="s">
        <v>201</v>
      </c>
      <c r="B218" s="93">
        <v>97.599983159561503</v>
      </c>
      <c r="C218" s="93">
        <v>97.806451451070757</v>
      </c>
      <c r="D218" s="93">
        <v>97.739485056813109</v>
      </c>
      <c r="E218" s="93"/>
      <c r="F218" s="93">
        <f t="shared" si="12"/>
        <v>-6.846827920257148E-2</v>
      </c>
      <c r="G218" s="93">
        <f t="shared" si="13"/>
        <v>0.14293229643651539</v>
      </c>
      <c r="H218" s="93"/>
      <c r="I218" s="93">
        <v>4.2623215943443515</v>
      </c>
      <c r="J218" s="93">
        <v>4.2713383403412095</v>
      </c>
      <c r="K218" s="93">
        <v>4.2684138284806572</v>
      </c>
      <c r="M218" s="93">
        <f t="shared" si="15"/>
        <v>-2.9245118605523146E-3</v>
      </c>
      <c r="N218" s="59">
        <f t="shared" si="14"/>
        <v>6.0922341363056631E-3</v>
      </c>
    </row>
    <row r="219" spans="1:14" ht="15.75" x14ac:dyDescent="0.25">
      <c r="A219" s="152" t="s">
        <v>134</v>
      </c>
      <c r="B219" s="92">
        <v>74.126994044869832</v>
      </c>
      <c r="C219" s="92">
        <v>74.126994044869832</v>
      </c>
      <c r="D219" s="92">
        <v>74.126994044869832</v>
      </c>
      <c r="E219" s="92"/>
      <c r="F219" s="92">
        <f t="shared" si="12"/>
        <v>0</v>
      </c>
      <c r="G219" s="92">
        <f t="shared" si="13"/>
        <v>0</v>
      </c>
      <c r="H219" s="92"/>
      <c r="I219" s="92">
        <v>0.31740448344768263</v>
      </c>
      <c r="J219" s="92">
        <v>0.31740448344768268</v>
      </c>
      <c r="K219" s="92">
        <v>0.31740448344768263</v>
      </c>
      <c r="M219" s="92">
        <f t="shared" si="15"/>
        <v>0</v>
      </c>
      <c r="N219" s="26">
        <f t="shared" si="14"/>
        <v>0</v>
      </c>
    </row>
    <row r="220" spans="1:14" s="103" customFormat="1" ht="15.75" x14ac:dyDescent="0.25">
      <c r="A220" s="150" t="s">
        <v>126</v>
      </c>
      <c r="B220" s="93">
        <v>74.126994044869832</v>
      </c>
      <c r="C220" s="93">
        <v>74.126994044869832</v>
      </c>
      <c r="D220" s="93">
        <v>74.126994044869832</v>
      </c>
      <c r="E220" s="93"/>
      <c r="F220" s="93">
        <f t="shared" si="12"/>
        <v>0</v>
      </c>
      <c r="G220" s="93">
        <f t="shared" si="13"/>
        <v>0</v>
      </c>
      <c r="H220" s="93"/>
      <c r="I220" s="93">
        <v>0.31740448344768263</v>
      </c>
      <c r="J220" s="93">
        <v>0.31740448344768268</v>
      </c>
      <c r="K220" s="93">
        <v>0.31740448344768263</v>
      </c>
      <c r="M220" s="93">
        <f t="shared" si="15"/>
        <v>0</v>
      </c>
      <c r="N220" s="59">
        <f t="shared" si="14"/>
        <v>0</v>
      </c>
    </row>
    <row r="221" spans="1:14" ht="15.75" x14ac:dyDescent="0.25">
      <c r="A221" s="149" t="s">
        <v>200</v>
      </c>
      <c r="B221" s="92">
        <v>74.126994044869832</v>
      </c>
      <c r="C221" s="92">
        <v>74.126994044869832</v>
      </c>
      <c r="D221" s="92">
        <v>74.126994044869832</v>
      </c>
      <c r="E221" s="92"/>
      <c r="F221" s="92">
        <f t="shared" si="12"/>
        <v>0</v>
      </c>
      <c r="G221" s="92">
        <f t="shared" si="13"/>
        <v>0</v>
      </c>
      <c r="H221" s="92"/>
      <c r="I221" s="92">
        <v>0.31740448344768263</v>
      </c>
      <c r="J221" s="92">
        <v>0.31740448344768268</v>
      </c>
      <c r="K221" s="92">
        <v>0.31740448344768263</v>
      </c>
      <c r="M221" s="92">
        <f t="shared" si="15"/>
        <v>0</v>
      </c>
      <c r="N221" s="26">
        <f t="shared" si="14"/>
        <v>0</v>
      </c>
    </row>
    <row r="222" spans="1:14" s="103" customFormat="1" ht="15.75" x14ac:dyDescent="0.25">
      <c r="A222" s="146" t="s">
        <v>133</v>
      </c>
      <c r="B222" s="93">
        <v>100.08487654320989</v>
      </c>
      <c r="C222" s="93">
        <v>100.08487654320989</v>
      </c>
      <c r="D222" s="93">
        <v>100.08487654320989</v>
      </c>
      <c r="E222" s="93"/>
      <c r="F222" s="93">
        <f t="shared" si="12"/>
        <v>0</v>
      </c>
      <c r="G222" s="93">
        <f t="shared" si="13"/>
        <v>0</v>
      </c>
      <c r="H222" s="93"/>
      <c r="I222" s="93">
        <v>1.6147683857537467</v>
      </c>
      <c r="J222" s="93">
        <v>1.6147683857537469</v>
      </c>
      <c r="K222" s="93">
        <v>1.6147683857537467</v>
      </c>
      <c r="M222" s="93">
        <f t="shared" si="15"/>
        <v>0</v>
      </c>
      <c r="N222" s="59">
        <f t="shared" si="14"/>
        <v>0</v>
      </c>
    </row>
    <row r="223" spans="1:14" ht="15.75" x14ac:dyDescent="0.25">
      <c r="A223" s="147" t="s">
        <v>186</v>
      </c>
      <c r="B223" s="92">
        <v>100.08487654320989</v>
      </c>
      <c r="C223" s="92">
        <v>100.08487654320989</v>
      </c>
      <c r="D223" s="92">
        <v>100.08487654320989</v>
      </c>
      <c r="E223" s="92"/>
      <c r="F223" s="92">
        <f t="shared" si="12"/>
        <v>0</v>
      </c>
      <c r="G223" s="92">
        <f t="shared" si="13"/>
        <v>0</v>
      </c>
      <c r="H223" s="92"/>
      <c r="I223" s="92">
        <v>1.6147683857537467</v>
      </c>
      <c r="J223" s="92">
        <v>1.6147683857537469</v>
      </c>
      <c r="K223" s="92">
        <v>1.6147683857537467</v>
      </c>
      <c r="M223" s="92">
        <f t="shared" si="15"/>
        <v>0</v>
      </c>
      <c r="N223" s="26">
        <f t="shared" si="14"/>
        <v>0</v>
      </c>
    </row>
    <row r="224" spans="1:14" s="103" customFormat="1" ht="15.75" x14ac:dyDescent="0.25">
      <c r="A224" s="148" t="s">
        <v>133</v>
      </c>
      <c r="B224" s="93">
        <v>100.08487654320989</v>
      </c>
      <c r="C224" s="93">
        <v>100.08487654320989</v>
      </c>
      <c r="D224" s="93">
        <v>100.08487654320989</v>
      </c>
      <c r="E224" s="93"/>
      <c r="F224" s="93">
        <f t="shared" si="12"/>
        <v>0</v>
      </c>
      <c r="G224" s="93">
        <f t="shared" si="13"/>
        <v>0</v>
      </c>
      <c r="H224" s="93"/>
      <c r="I224" s="93">
        <v>1.6147683857537467</v>
      </c>
      <c r="J224" s="93">
        <v>1.6147683857537469</v>
      </c>
      <c r="K224" s="93">
        <v>1.6147683857537467</v>
      </c>
      <c r="M224" s="93">
        <f t="shared" si="15"/>
        <v>0</v>
      </c>
      <c r="N224" s="59">
        <f t="shared" si="14"/>
        <v>0</v>
      </c>
    </row>
    <row r="225" spans="1:14" ht="7.5" customHeight="1" x14ac:dyDescent="0.25">
      <c r="A225" s="138"/>
      <c r="B225" s="138"/>
      <c r="C225" s="88"/>
      <c r="D225" s="88"/>
      <c r="E225" s="88"/>
      <c r="F225" s="88"/>
      <c r="G225" s="88"/>
      <c r="H225" s="88"/>
      <c r="I225" s="88"/>
      <c r="J225" s="88"/>
      <c r="K225" s="88"/>
      <c r="L225" s="84"/>
      <c r="M225" s="88"/>
      <c r="N225" s="143"/>
    </row>
    <row r="226" spans="1:14" x14ac:dyDescent="0.25">
      <c r="A226" s="199" t="s">
        <v>54</v>
      </c>
      <c r="B226" s="200"/>
      <c r="C226" s="200"/>
      <c r="D226" s="200"/>
    </row>
    <row r="227" spans="1:14" x14ac:dyDescent="0.25">
      <c r="A227" s="139"/>
      <c r="B227" s="139"/>
      <c r="C227" s="96"/>
      <c r="D227" s="96"/>
    </row>
  </sheetData>
  <mergeCells count="6">
    <mergeCell ref="M3:N3"/>
    <mergeCell ref="A3:A4"/>
    <mergeCell ref="A226:D226"/>
    <mergeCell ref="B3:D3"/>
    <mergeCell ref="F3:G3"/>
    <mergeCell ref="J3:K3"/>
  </mergeCells>
  <pageMargins left="0.70866141732283505" right="0.70866141732283505" top="0.74803149606299202" bottom="0.74803149606299202" header="0.31496062992126" footer="0.31496062992126"/>
  <pageSetup paperSize="9" scale="53" orientation="portrait" horizontalDpi="4294967295" verticalDpi="4294967295"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000"/>
  </sheetPr>
  <dimension ref="A1:S227"/>
  <sheetViews>
    <sheetView view="pageBreakPreview" zoomScaleSheetLayoutView="100" workbookViewId="0">
      <selection activeCell="I17" sqref="I17"/>
    </sheetView>
  </sheetViews>
  <sheetFormatPr defaultRowHeight="15" x14ac:dyDescent="0.25"/>
  <cols>
    <col min="1" max="1" width="57.42578125" style="140" customWidth="1"/>
    <col min="2" max="2" width="9.7109375" style="140" customWidth="1"/>
    <col min="3" max="4" width="9.7109375" style="97" bestFit="1" customWidth="1"/>
    <col min="5" max="5" width="1.85546875" style="85" customWidth="1"/>
    <col min="6" max="7" width="9.7109375" style="85" customWidth="1"/>
    <col min="8" max="8" width="1.85546875" style="85" customWidth="1"/>
    <col min="9" max="9" width="9.7109375" style="85" customWidth="1"/>
    <col min="10" max="11" width="9.7109375" style="85" bestFit="1" customWidth="1"/>
    <col min="12" max="12" width="1.85546875" style="85" customWidth="1"/>
    <col min="13" max="14" width="9.7109375" style="85" customWidth="1"/>
    <col min="15" max="16384" width="9.140625" style="85"/>
  </cols>
  <sheetData>
    <row r="1" spans="1:19" ht="20.25" customHeight="1" x14ac:dyDescent="0.25">
      <c r="A1" s="142" t="s">
        <v>257</v>
      </c>
      <c r="B1" s="130"/>
      <c r="C1" s="86"/>
      <c r="D1" s="86"/>
      <c r="E1" s="87"/>
    </row>
    <row r="2" spans="1:19" ht="6.75" customHeight="1" x14ac:dyDescent="0.25">
      <c r="A2" s="131"/>
      <c r="B2" s="131"/>
      <c r="C2" s="88"/>
      <c r="D2" s="88"/>
      <c r="E2" s="84"/>
      <c r="F2" s="84"/>
      <c r="G2" s="84"/>
      <c r="H2" s="84"/>
      <c r="I2" s="84"/>
      <c r="J2" s="84"/>
      <c r="K2" s="84"/>
      <c r="L2" s="84"/>
      <c r="M2" s="84"/>
      <c r="N2" s="84"/>
    </row>
    <row r="3" spans="1:19" ht="47.25" customHeight="1" x14ac:dyDescent="0.25">
      <c r="A3" s="201" t="s">
        <v>56</v>
      </c>
      <c r="B3" s="192" t="s">
        <v>242</v>
      </c>
      <c r="C3" s="192"/>
      <c r="D3" s="192"/>
      <c r="E3" s="102"/>
      <c r="F3" s="189" t="s">
        <v>243</v>
      </c>
      <c r="G3" s="189"/>
      <c r="H3" s="89"/>
      <c r="I3" s="189" t="s">
        <v>244</v>
      </c>
      <c r="J3" s="189"/>
      <c r="K3" s="189"/>
      <c r="L3" s="185"/>
      <c r="M3" s="189" t="s">
        <v>245</v>
      </c>
      <c r="N3" s="189"/>
    </row>
    <row r="4" spans="1:19" ht="34.5" customHeight="1" x14ac:dyDescent="0.25">
      <c r="A4" s="198"/>
      <c r="B4" s="181">
        <v>43070</v>
      </c>
      <c r="C4" s="182">
        <v>43405</v>
      </c>
      <c r="D4" s="181">
        <v>43435</v>
      </c>
      <c r="E4" s="183"/>
      <c r="F4" s="184" t="s">
        <v>270</v>
      </c>
      <c r="G4" s="184" t="s">
        <v>271</v>
      </c>
      <c r="H4" s="183"/>
      <c r="I4" s="181">
        <v>43070</v>
      </c>
      <c r="J4" s="181">
        <v>43405</v>
      </c>
      <c r="K4" s="181">
        <v>43435</v>
      </c>
      <c r="L4" s="183"/>
      <c r="M4" s="184" t="s">
        <v>269</v>
      </c>
      <c r="N4" s="184" t="s">
        <v>272</v>
      </c>
    </row>
    <row r="5" spans="1:19" s="103" customFormat="1" ht="15.75" x14ac:dyDescent="0.25">
      <c r="A5" s="144" t="s">
        <v>241</v>
      </c>
      <c r="B5" s="91">
        <v>108.89016262252547</v>
      </c>
      <c r="C5" s="91">
        <v>107.1785846215071</v>
      </c>
      <c r="D5" s="91">
        <v>106.55629604382904</v>
      </c>
      <c r="E5" s="91"/>
      <c r="F5" s="91">
        <f>((D5/C5-1)*100)</f>
        <v>-0.58060906465188244</v>
      </c>
      <c r="G5" s="91">
        <f>((D5/B5-1)*100)</f>
        <v>-2.1433217863645937</v>
      </c>
      <c r="H5" s="91"/>
      <c r="I5" s="91">
        <v>108.89016262252547</v>
      </c>
      <c r="J5" s="91">
        <v>107.1785846215071</v>
      </c>
      <c r="K5" s="91">
        <v>106.55629604382904</v>
      </c>
      <c r="M5" s="91">
        <f>K5-J5</f>
        <v>-0.62228857767806289</v>
      </c>
      <c r="N5" s="91">
        <f>K5-I5</f>
        <v>-2.3338665786964299</v>
      </c>
    </row>
    <row r="6" spans="1:19" ht="6" customHeight="1" x14ac:dyDescent="0.25">
      <c r="A6" s="141"/>
      <c r="B6" s="141"/>
      <c r="C6" s="141"/>
      <c r="D6" s="141"/>
      <c r="E6" s="141"/>
      <c r="F6" s="141"/>
      <c r="G6" s="141"/>
      <c r="H6" s="141"/>
      <c r="I6" s="141"/>
      <c r="J6" s="141"/>
      <c r="K6" s="141"/>
      <c r="L6" s="141"/>
      <c r="M6" s="141"/>
      <c r="N6" s="141"/>
    </row>
    <row r="7" spans="1:19" ht="15.75" x14ac:dyDescent="0.25">
      <c r="A7" s="145" t="s">
        <v>127</v>
      </c>
      <c r="B7" s="90">
        <v>115.60310481497176</v>
      </c>
      <c r="C7" s="90">
        <v>113.02683190126038</v>
      </c>
      <c r="D7" s="90">
        <v>111.55036914248328</v>
      </c>
      <c r="E7" s="90"/>
      <c r="F7" s="90">
        <f t="shared" ref="F7:F70" si="0">((D7/C7-1)*100)</f>
        <v>-1.3062940311968863</v>
      </c>
      <c r="G7" s="90">
        <f t="shared" ref="G7:G70" si="1">((D7/B7-1)*100)</f>
        <v>-3.5057325484251334</v>
      </c>
      <c r="H7" s="90"/>
      <c r="I7" s="90">
        <v>37.47109427271711</v>
      </c>
      <c r="J7" s="90">
        <v>36.636032226793354</v>
      </c>
      <c r="K7" s="90">
        <v>36.15745792454738</v>
      </c>
      <c r="M7" s="90">
        <f>K7-J7</f>
        <v>-0.47857430224597408</v>
      </c>
      <c r="N7" s="90">
        <f t="shared" ref="N7:N70" si="2">K7-I7</f>
        <v>-1.3136363481697302</v>
      </c>
    </row>
    <row r="8" spans="1:19" s="103" customFormat="1" ht="15.75" x14ac:dyDescent="0.25">
      <c r="A8" s="146" t="s">
        <v>57</v>
      </c>
      <c r="B8" s="93">
        <v>116.22392761676313</v>
      </c>
      <c r="C8" s="93">
        <v>113.31959220901288</v>
      </c>
      <c r="D8" s="93">
        <v>111.71787535235251</v>
      </c>
      <c r="E8" s="93"/>
      <c r="F8" s="93">
        <f t="shared" si="0"/>
        <v>-1.4134509535703943</v>
      </c>
      <c r="G8" s="93">
        <f t="shared" si="1"/>
        <v>-3.877043528651769</v>
      </c>
      <c r="H8" s="93"/>
      <c r="I8" s="93">
        <v>34.831875466143707</v>
      </c>
      <c r="J8" s="93">
        <v>33.961457030722677</v>
      </c>
      <c r="K8" s="93">
        <v>33.481428492475523</v>
      </c>
      <c r="M8" s="93">
        <f t="shared" ref="M8:M71" si="3">K8-J8</f>
        <v>-0.4800285382471543</v>
      </c>
      <c r="N8" s="93">
        <f t="shared" si="2"/>
        <v>-1.3504469736681841</v>
      </c>
    </row>
    <row r="9" spans="1:19" ht="15.75" x14ac:dyDescent="0.25">
      <c r="A9" s="147" t="s">
        <v>58</v>
      </c>
      <c r="B9" s="92">
        <v>132.0989640370197</v>
      </c>
      <c r="C9" s="92">
        <v>113.43235911048291</v>
      </c>
      <c r="D9" s="92">
        <v>113.42269450521184</v>
      </c>
      <c r="E9" s="92"/>
      <c r="F9" s="92">
        <f t="shared" si="0"/>
        <v>-8.5201483481900375E-3</v>
      </c>
      <c r="G9" s="92">
        <f t="shared" si="1"/>
        <v>-14.138089324132764</v>
      </c>
      <c r="H9" s="92"/>
      <c r="I9" s="92">
        <v>6.7387050201361882</v>
      </c>
      <c r="J9" s="92">
        <v>5.7864739012600301</v>
      </c>
      <c r="K9" s="92">
        <v>5.7859808850995131</v>
      </c>
      <c r="M9" s="92">
        <f>K9-J9</f>
        <v>-4.9301616051700137E-4</v>
      </c>
      <c r="N9" s="92">
        <f t="shared" si="2"/>
        <v>-0.95272413503667508</v>
      </c>
    </row>
    <row r="10" spans="1:19" s="103" customFormat="1" ht="15.75" x14ac:dyDescent="0.25">
      <c r="A10" s="148" t="s">
        <v>6</v>
      </c>
      <c r="B10" s="93">
        <v>156.50045420114887</v>
      </c>
      <c r="C10" s="93">
        <v>117.88798341969442</v>
      </c>
      <c r="D10" s="93">
        <v>117.86010596150599</v>
      </c>
      <c r="E10" s="93"/>
      <c r="F10" s="93">
        <f t="shared" si="0"/>
        <v>-2.3647412891258934E-2</v>
      </c>
      <c r="G10" s="93">
        <f t="shared" si="1"/>
        <v>-24.690246706874554</v>
      </c>
      <c r="H10" s="93"/>
      <c r="I10" s="93">
        <v>2.600744457099569</v>
      </c>
      <c r="J10" s="93">
        <v>1.9590775055729222</v>
      </c>
      <c r="K10" s="93">
        <v>1.9586142344263193</v>
      </c>
      <c r="M10" s="93">
        <f t="shared" si="3"/>
        <v>-4.6327114660282831E-4</v>
      </c>
      <c r="N10" s="93">
        <f t="shared" si="2"/>
        <v>-0.64213022267324971</v>
      </c>
    </row>
    <row r="11" spans="1:19" ht="15.75" x14ac:dyDescent="0.25">
      <c r="A11" s="149" t="s">
        <v>7</v>
      </c>
      <c r="B11" s="92">
        <v>135.29005292035293</v>
      </c>
      <c r="C11" s="92">
        <v>135.29622172689747</v>
      </c>
      <c r="D11" s="92">
        <v>135.29622172689747</v>
      </c>
      <c r="E11" s="92"/>
      <c r="F11" s="92">
        <f t="shared" si="0"/>
        <v>0</v>
      </c>
      <c r="G11" s="92">
        <f t="shared" si="1"/>
        <v>4.5596896529831454E-3</v>
      </c>
      <c r="H11" s="92"/>
      <c r="I11" s="92">
        <v>0.23775314463433489</v>
      </c>
      <c r="J11" s="92">
        <v>0.23776398543987035</v>
      </c>
      <c r="K11" s="92">
        <v>0.23776398543987035</v>
      </c>
      <c r="M11" s="92">
        <f t="shared" si="3"/>
        <v>0</v>
      </c>
      <c r="N11" s="92">
        <f t="shared" si="2"/>
        <v>1.0840805535455855E-5</v>
      </c>
    </row>
    <row r="12" spans="1:19" s="103" customFormat="1" ht="15.75" x14ac:dyDescent="0.25">
      <c r="A12" s="148" t="s">
        <v>59</v>
      </c>
      <c r="B12" s="93">
        <v>104.46154500280645</v>
      </c>
      <c r="C12" s="93">
        <v>103.49464461418641</v>
      </c>
      <c r="D12" s="93">
        <v>103.49464461418641</v>
      </c>
      <c r="E12" s="93"/>
      <c r="F12" s="93">
        <f t="shared" si="0"/>
        <v>0</v>
      </c>
      <c r="G12" s="93">
        <f t="shared" si="1"/>
        <v>-0.92560414322232498</v>
      </c>
      <c r="H12" s="93"/>
      <c r="I12" s="93">
        <v>0.57246305685742782</v>
      </c>
      <c r="J12" s="93">
        <v>0.56716431508473819</v>
      </c>
      <c r="K12" s="93">
        <v>0.56716431508473808</v>
      </c>
      <c r="M12" s="93">
        <f t="shared" si="3"/>
        <v>0</v>
      </c>
      <c r="N12" s="93">
        <f t="shared" si="2"/>
        <v>-5.2987417726897412E-3</v>
      </c>
    </row>
    <row r="13" spans="1:19" ht="21" x14ac:dyDescent="0.35">
      <c r="A13" s="149" t="s">
        <v>60</v>
      </c>
      <c r="B13" s="92">
        <v>104.95955947403175</v>
      </c>
      <c r="C13" s="92">
        <v>104.43981336092507</v>
      </c>
      <c r="D13" s="92">
        <v>104.43077999275518</v>
      </c>
      <c r="E13" s="92"/>
      <c r="F13" s="92">
        <f t="shared" si="0"/>
        <v>-8.6493530380815642E-3</v>
      </c>
      <c r="G13" s="92">
        <f t="shared" si="1"/>
        <v>-0.50379354098508689</v>
      </c>
      <c r="H13" s="92"/>
      <c r="I13" s="92">
        <v>0.42067815718191842</v>
      </c>
      <c r="J13" s="92">
        <v>0.41859501355822298</v>
      </c>
      <c r="K13" s="92">
        <v>0.41855880779770049</v>
      </c>
      <c r="M13" s="92">
        <f t="shared" si="3"/>
        <v>-3.6205760522489694E-5</v>
      </c>
      <c r="N13" s="92">
        <f t="shared" si="2"/>
        <v>-2.1193493842179278E-3</v>
      </c>
      <c r="S13" s="178"/>
    </row>
    <row r="14" spans="1:19" s="103" customFormat="1" ht="15.75" x14ac:dyDescent="0.25">
      <c r="A14" s="148" t="s">
        <v>61</v>
      </c>
      <c r="B14" s="93">
        <v>125.58101893134096</v>
      </c>
      <c r="C14" s="93">
        <v>112.48351835434556</v>
      </c>
      <c r="D14" s="93">
        <v>112.48379744917347</v>
      </c>
      <c r="E14" s="93"/>
      <c r="F14" s="93">
        <f t="shared" si="0"/>
        <v>2.4812064201018558E-4</v>
      </c>
      <c r="G14" s="93">
        <f t="shared" si="1"/>
        <v>-10.429300218791948</v>
      </c>
      <c r="H14" s="93"/>
      <c r="I14" s="93">
        <v>2.9070662043629367</v>
      </c>
      <c r="J14" s="93">
        <v>2.6038730816042768</v>
      </c>
      <c r="K14" s="93">
        <v>2.6038795423508838</v>
      </c>
      <c r="M14" s="93">
        <f t="shared" si="3"/>
        <v>6.46074660703988E-6</v>
      </c>
      <c r="N14" s="93">
        <f t="shared" si="2"/>
        <v>-0.30318666201205291</v>
      </c>
    </row>
    <row r="15" spans="1:19" ht="15.75" x14ac:dyDescent="0.25">
      <c r="A15" s="147" t="s">
        <v>62</v>
      </c>
      <c r="B15" s="92">
        <v>86.8500486090919</v>
      </c>
      <c r="C15" s="92">
        <v>86.588717816374</v>
      </c>
      <c r="D15" s="92">
        <v>86.859726928465875</v>
      </c>
      <c r="E15" s="92"/>
      <c r="F15" s="92">
        <f t="shared" si="0"/>
        <v>0.31298432281512412</v>
      </c>
      <c r="G15" s="92">
        <f t="shared" si="1"/>
        <v>1.1143712098005132E-2</v>
      </c>
      <c r="H15" s="92"/>
      <c r="I15" s="92">
        <v>0.71942850512444467</v>
      </c>
      <c r="J15" s="92">
        <v>0.71726375306547618</v>
      </c>
      <c r="K15" s="92">
        <v>0.71950867616580649</v>
      </c>
      <c r="M15" s="92">
        <f t="shared" si="3"/>
        <v>2.2449231003303094E-3</v>
      </c>
      <c r="N15" s="92">
        <f t="shared" si="2"/>
        <v>8.0171041361820627E-5</v>
      </c>
    </row>
    <row r="16" spans="1:19" s="103" customFormat="1" ht="15.75" x14ac:dyDescent="0.25">
      <c r="A16" s="148" t="s">
        <v>188</v>
      </c>
      <c r="B16" s="93">
        <v>115.17122932523981</v>
      </c>
      <c r="C16" s="93">
        <v>115.35408113229587</v>
      </c>
      <c r="D16" s="93">
        <v>115.38850232958424</v>
      </c>
      <c r="E16" s="93"/>
      <c r="F16" s="93">
        <f t="shared" si="0"/>
        <v>2.9839600775716235E-2</v>
      </c>
      <c r="G16" s="93">
        <f t="shared" si="1"/>
        <v>0.1886521535086283</v>
      </c>
      <c r="H16" s="93"/>
      <c r="I16" s="93">
        <v>3.5278514307028323E-2</v>
      </c>
      <c r="J16" s="93">
        <v>3.5334524303006362E-2</v>
      </c>
      <c r="K16" s="93">
        <v>3.5345067983994373E-2</v>
      </c>
      <c r="M16" s="93">
        <f t="shared" si="3"/>
        <v>1.0543680988010784E-5</v>
      </c>
      <c r="N16" s="93">
        <f t="shared" si="2"/>
        <v>6.6553676966049635E-5</v>
      </c>
    </row>
    <row r="17" spans="1:17" ht="15.75" x14ac:dyDescent="0.25">
      <c r="A17" s="149" t="s">
        <v>187</v>
      </c>
      <c r="B17" s="92">
        <v>82.565555512671125</v>
      </c>
      <c r="C17" s="92">
        <v>82.491407570981977</v>
      </c>
      <c r="D17" s="92">
        <v>83.063550337686905</v>
      </c>
      <c r="E17" s="92"/>
      <c r="F17" s="92">
        <f t="shared" si="0"/>
        <v>0.69357862055221542</v>
      </c>
      <c r="G17" s="92">
        <f t="shared" si="1"/>
        <v>0.60315081988318031</v>
      </c>
      <c r="H17" s="92"/>
      <c r="I17" s="92">
        <v>0.48065028046292169</v>
      </c>
      <c r="J17" s="92">
        <v>0.48021863280128668</v>
      </c>
      <c r="K17" s="92">
        <v>0.48354932657030453</v>
      </c>
      <c r="M17" s="92">
        <f>K17-J17</f>
        <v>3.3306937690178451E-3</v>
      </c>
      <c r="N17" s="92">
        <f t="shared" si="2"/>
        <v>2.8990461073828411E-3</v>
      </c>
    </row>
    <row r="18" spans="1:17" s="103" customFormat="1" ht="15.75" x14ac:dyDescent="0.25">
      <c r="A18" s="148" t="s">
        <v>189</v>
      </c>
      <c r="B18" s="93">
        <v>94.395557289052164</v>
      </c>
      <c r="C18" s="93">
        <v>93.565657089605708</v>
      </c>
      <c r="D18" s="93">
        <v>93.057119736794107</v>
      </c>
      <c r="E18" s="93"/>
      <c r="F18" s="93">
        <f t="shared" si="0"/>
        <v>-0.543508557124317</v>
      </c>
      <c r="G18" s="93">
        <f t="shared" si="1"/>
        <v>-1.4179031203339076</v>
      </c>
      <c r="H18" s="93"/>
      <c r="I18" s="93">
        <v>0.20349971035449457</v>
      </c>
      <c r="J18" s="93">
        <v>0.2017105959611831</v>
      </c>
      <c r="K18" s="93">
        <v>0.20061428161150763</v>
      </c>
      <c r="M18" s="93">
        <f t="shared" si="3"/>
        <v>-1.0963143496754701E-3</v>
      </c>
      <c r="N18" s="93">
        <f t="shared" si="2"/>
        <v>-2.8854287429869452E-3</v>
      </c>
    </row>
    <row r="19" spans="1:17" ht="15.75" x14ac:dyDescent="0.25">
      <c r="A19" s="147" t="s">
        <v>63</v>
      </c>
      <c r="B19" s="92">
        <v>108.8717082973547</v>
      </c>
      <c r="C19" s="92">
        <v>117.28680855699933</v>
      </c>
      <c r="D19" s="92">
        <v>112.54123666739819</v>
      </c>
      <c r="E19" s="92"/>
      <c r="F19" s="92">
        <f t="shared" si="0"/>
        <v>-4.0461258584718607</v>
      </c>
      <c r="G19" s="92">
        <f t="shared" si="1"/>
        <v>3.3705068354591639</v>
      </c>
      <c r="H19" s="92"/>
      <c r="I19" s="92">
        <v>10.347796765813152</v>
      </c>
      <c r="J19" s="92">
        <v>11.147616559334844</v>
      </c>
      <c r="K19" s="92">
        <v>10.696569963124304</v>
      </c>
      <c r="M19" s="92">
        <f t="shared" si="3"/>
        <v>-0.45104659621054033</v>
      </c>
      <c r="N19" s="92">
        <f t="shared" si="2"/>
        <v>0.34877319731115186</v>
      </c>
    </row>
    <row r="20" spans="1:17" s="103" customFormat="1" ht="15.75" x14ac:dyDescent="0.25">
      <c r="A20" s="148" t="s">
        <v>190</v>
      </c>
      <c r="B20" s="93">
        <v>119.35927420142494</v>
      </c>
      <c r="C20" s="93">
        <v>133.95933079985494</v>
      </c>
      <c r="D20" s="93">
        <v>123.57342833021806</v>
      </c>
      <c r="E20" s="93"/>
      <c r="F20" s="93">
        <f t="shared" si="0"/>
        <v>-7.7530265399385794</v>
      </c>
      <c r="G20" s="93">
        <f t="shared" si="1"/>
        <v>3.5306465768897954</v>
      </c>
      <c r="H20" s="93"/>
      <c r="I20" s="93">
        <v>4.7465440708991569</v>
      </c>
      <c r="J20" s="93">
        <v>5.3271425417404119</v>
      </c>
      <c r="K20" s="93">
        <v>4.9141277666589183</v>
      </c>
      <c r="M20" s="93">
        <f t="shared" si="3"/>
        <v>-0.41301477508149365</v>
      </c>
      <c r="N20" s="93">
        <f t="shared" si="2"/>
        <v>0.1675836957597614</v>
      </c>
    </row>
    <row r="21" spans="1:17" ht="15.75" x14ac:dyDescent="0.25">
      <c r="A21" s="149" t="s">
        <v>191</v>
      </c>
      <c r="B21" s="92">
        <v>98.362446491061988</v>
      </c>
      <c r="C21" s="92">
        <v>129.65507465212693</v>
      </c>
      <c r="D21" s="92">
        <v>129.67456283742354</v>
      </c>
      <c r="E21" s="92"/>
      <c r="F21" s="92">
        <f t="shared" si="0"/>
        <v>1.5030792546211202E-2</v>
      </c>
      <c r="G21" s="92">
        <f t="shared" si="1"/>
        <v>31.833405393395566</v>
      </c>
      <c r="H21" s="92"/>
      <c r="I21" s="92">
        <v>0.70978676489691983</v>
      </c>
      <c r="J21" s="92">
        <v>0.9355954357861983</v>
      </c>
      <c r="K21" s="92">
        <v>0.93573606319522329</v>
      </c>
      <c r="M21" s="92">
        <f t="shared" si="3"/>
        <v>1.4062740902498483E-4</v>
      </c>
      <c r="N21" s="92">
        <f t="shared" si="2"/>
        <v>0.22594929829830346</v>
      </c>
    </row>
    <row r="22" spans="1:17" s="103" customFormat="1" ht="15.75" x14ac:dyDescent="0.25">
      <c r="A22" s="148" t="s">
        <v>192</v>
      </c>
      <c r="B22" s="93">
        <v>101.7722089050062</v>
      </c>
      <c r="C22" s="93">
        <v>101.63515204155624</v>
      </c>
      <c r="D22" s="93">
        <v>100.84093319947215</v>
      </c>
      <c r="E22" s="93"/>
      <c r="F22" s="93">
        <f t="shared" si="0"/>
        <v>-0.78144109211284452</v>
      </c>
      <c r="G22" s="93">
        <f t="shared" si="1"/>
        <v>-0.91505894934765797</v>
      </c>
      <c r="H22" s="93"/>
      <c r="I22" s="93">
        <v>4.8914659300170769</v>
      </c>
      <c r="J22" s="93">
        <v>4.8848785818082314</v>
      </c>
      <c r="K22" s="93">
        <v>4.8467061332701622</v>
      </c>
      <c r="M22" s="93">
        <f t="shared" si="3"/>
        <v>-3.8172448538069226E-2</v>
      </c>
      <c r="N22" s="93">
        <f t="shared" si="2"/>
        <v>-4.475979674691466E-2</v>
      </c>
    </row>
    <row r="23" spans="1:17" ht="18.75" x14ac:dyDescent="0.3">
      <c r="A23" s="147" t="s">
        <v>152</v>
      </c>
      <c r="B23" s="92">
        <v>103.43642781528753</v>
      </c>
      <c r="C23" s="92">
        <v>104.63281067992044</v>
      </c>
      <c r="D23" s="92">
        <v>103.42320552878414</v>
      </c>
      <c r="E23" s="92"/>
      <c r="F23" s="92">
        <f t="shared" si="0"/>
        <v>-1.1560476520472873</v>
      </c>
      <c r="G23" s="92">
        <f t="shared" si="1"/>
        <v>-1.278300767211249E-2</v>
      </c>
      <c r="H23" s="92"/>
      <c r="I23" s="92">
        <v>6.2061631482427195</v>
      </c>
      <c r="J23" s="92">
        <v>6.2779458596384847</v>
      </c>
      <c r="K23" s="92">
        <v>6.205369813931334</v>
      </c>
      <c r="M23" s="92">
        <f t="shared" si="3"/>
        <v>-7.2576045707150705E-2</v>
      </c>
      <c r="N23" s="92">
        <f t="shared" si="2"/>
        <v>-7.9333431138550736E-4</v>
      </c>
      <c r="Q23" s="179"/>
    </row>
    <row r="24" spans="1:17" s="103" customFormat="1" ht="15.75" x14ac:dyDescent="0.25">
      <c r="A24" s="148" t="s">
        <v>64</v>
      </c>
      <c r="B24" s="93">
        <v>94.84945295029425</v>
      </c>
      <c r="C24" s="93">
        <v>94.672496981983329</v>
      </c>
      <c r="D24" s="93">
        <v>94.697703699794502</v>
      </c>
      <c r="E24" s="93"/>
      <c r="F24" s="93">
        <f t="shared" si="0"/>
        <v>2.6625174802319407E-2</v>
      </c>
      <c r="G24" s="93">
        <f t="shared" si="1"/>
        <v>-0.15998958958600706</v>
      </c>
      <c r="H24" s="93"/>
      <c r="I24" s="93">
        <v>7.4013666778679252E-2</v>
      </c>
      <c r="J24" s="93">
        <v>7.3875583113822169E-2</v>
      </c>
      <c r="K24" s="93">
        <v>7.3895252616962448E-2</v>
      </c>
      <c r="M24" s="93">
        <f t="shared" si="3"/>
        <v>1.9669503140279376E-5</v>
      </c>
      <c r="N24" s="93">
        <f t="shared" si="2"/>
        <v>-1.1841416171680386E-4</v>
      </c>
    </row>
    <row r="25" spans="1:17" ht="15.75" x14ac:dyDescent="0.25">
      <c r="A25" s="149" t="s">
        <v>65</v>
      </c>
      <c r="B25" s="92">
        <v>102.79815303652062</v>
      </c>
      <c r="C25" s="92">
        <v>103.53076999432378</v>
      </c>
      <c r="D25" s="92">
        <v>102.26164226481853</v>
      </c>
      <c r="E25" s="92"/>
      <c r="F25" s="92">
        <f t="shared" si="0"/>
        <v>-1.2258459292583512</v>
      </c>
      <c r="G25" s="92">
        <f t="shared" si="1"/>
        <v>-0.52190701472183409</v>
      </c>
      <c r="H25" s="92"/>
      <c r="I25" s="92">
        <v>3.9645611461129571</v>
      </c>
      <c r="J25" s="92">
        <v>3.9928155907707117</v>
      </c>
      <c r="K25" s="92">
        <v>3.9438698233884559</v>
      </c>
      <c r="M25" s="92">
        <f t="shared" si="3"/>
        <v>-4.8945767382255756E-2</v>
      </c>
      <c r="N25" s="92">
        <f t="shared" si="2"/>
        <v>-2.0691322724501138E-2</v>
      </c>
    </row>
    <row r="26" spans="1:17" s="103" customFormat="1" ht="15.75" x14ac:dyDescent="0.25">
      <c r="A26" s="148" t="s">
        <v>193</v>
      </c>
      <c r="B26" s="93">
        <v>103.79635114297398</v>
      </c>
      <c r="C26" s="93">
        <v>100.14963165209259</v>
      </c>
      <c r="D26" s="93">
        <v>100.44026371976746</v>
      </c>
      <c r="E26" s="93"/>
      <c r="F26" s="93">
        <f t="shared" si="0"/>
        <v>0.29019783985275716</v>
      </c>
      <c r="G26" s="93">
        <f t="shared" si="1"/>
        <v>-3.2333385386386859</v>
      </c>
      <c r="H26" s="93"/>
      <c r="I26" s="93">
        <v>0.28675154012884979</v>
      </c>
      <c r="J26" s="93">
        <v>0.27667698144819119</v>
      </c>
      <c r="K26" s="93">
        <v>0.27747989207172363</v>
      </c>
      <c r="M26" s="93">
        <f t="shared" si="3"/>
        <v>8.0291062353243792E-4</v>
      </c>
      <c r="N26" s="93">
        <f t="shared" si="2"/>
        <v>-9.2716480571261584E-3</v>
      </c>
    </row>
    <row r="27" spans="1:17" ht="15.75" x14ac:dyDescent="0.25">
      <c r="A27" s="149" t="s">
        <v>194</v>
      </c>
      <c r="B27" s="92">
        <v>102.19988692854733</v>
      </c>
      <c r="C27" s="92">
        <v>102.06603382197962</v>
      </c>
      <c r="D27" s="92">
        <v>101.95239567045924</v>
      </c>
      <c r="E27" s="92"/>
      <c r="F27" s="92">
        <f t="shared" si="0"/>
        <v>-0.11133787339927537</v>
      </c>
      <c r="G27" s="92">
        <f t="shared" si="1"/>
        <v>-0.24216392554438082</v>
      </c>
      <c r="H27" s="92"/>
      <c r="I27" s="92">
        <v>2.8713075831264274E-2</v>
      </c>
      <c r="J27" s="92">
        <v>2.8675469777924741E-2</v>
      </c>
      <c r="K27" s="92">
        <v>2.864354311968674E-2</v>
      </c>
      <c r="M27" s="92">
        <f t="shared" si="3"/>
        <v>-3.1926658238000394E-5</v>
      </c>
      <c r="N27" s="92">
        <f t="shared" si="2"/>
        <v>-6.9532711577533629E-5</v>
      </c>
    </row>
    <row r="28" spans="1:17" s="103" customFormat="1" ht="15.75" x14ac:dyDescent="0.25">
      <c r="A28" s="148" t="s">
        <v>66</v>
      </c>
      <c r="B28" s="93">
        <v>98.57093428925819</v>
      </c>
      <c r="C28" s="93">
        <v>99.392262343474428</v>
      </c>
      <c r="D28" s="93">
        <v>99.97125228976833</v>
      </c>
      <c r="E28" s="93"/>
      <c r="F28" s="93">
        <f t="shared" si="0"/>
        <v>0.5825302016902123</v>
      </c>
      <c r="G28" s="93">
        <f t="shared" si="1"/>
        <v>1.4206195879212125</v>
      </c>
      <c r="H28" s="93"/>
      <c r="I28" s="93">
        <v>1.0130368287296339</v>
      </c>
      <c r="J28" s="93">
        <v>1.0214778115953158</v>
      </c>
      <c r="K28" s="93">
        <v>1.0274282283514224</v>
      </c>
      <c r="M28" s="93">
        <f t="shared" si="3"/>
        <v>5.9504167561066357E-3</v>
      </c>
      <c r="N28" s="93">
        <f t="shared" si="2"/>
        <v>1.4391399621788592E-2</v>
      </c>
    </row>
    <row r="29" spans="1:17" ht="15.75" x14ac:dyDescent="0.25">
      <c r="A29" s="149" t="s">
        <v>8</v>
      </c>
      <c r="B29" s="92">
        <v>114.43911439986833</v>
      </c>
      <c r="C29" s="92">
        <v>120.62248718275214</v>
      </c>
      <c r="D29" s="92">
        <v>116.48028180472772</v>
      </c>
      <c r="E29" s="92"/>
      <c r="F29" s="92">
        <f t="shared" si="0"/>
        <v>-3.4340241813689887</v>
      </c>
      <c r="G29" s="92">
        <f t="shared" si="1"/>
        <v>1.7836274035879285</v>
      </c>
      <c r="H29" s="92"/>
      <c r="I29" s="92">
        <v>0.83908689066133424</v>
      </c>
      <c r="J29" s="92">
        <v>0.88442442293251911</v>
      </c>
      <c r="K29" s="92">
        <v>0.85405307438308331</v>
      </c>
      <c r="M29" s="92">
        <f t="shared" si="3"/>
        <v>-3.0371348549435795E-2</v>
      </c>
      <c r="N29" s="92">
        <f t="shared" si="2"/>
        <v>1.4966183721749071E-2</v>
      </c>
    </row>
    <row r="30" spans="1:17" s="103" customFormat="1" ht="15.75" x14ac:dyDescent="0.25">
      <c r="A30" s="150" t="s">
        <v>153</v>
      </c>
      <c r="B30" s="93">
        <v>84.991861482277869</v>
      </c>
      <c r="C30" s="93">
        <v>83.857934925084976</v>
      </c>
      <c r="D30" s="93">
        <v>83.996276200789097</v>
      </c>
      <c r="E30" s="93"/>
      <c r="F30" s="93">
        <f t="shared" si="0"/>
        <v>0.16497100224053263</v>
      </c>
      <c r="G30" s="93">
        <f t="shared" si="1"/>
        <v>-1.1713889590432958</v>
      </c>
      <c r="H30" s="93"/>
      <c r="I30" s="93">
        <v>1.0557632883485129</v>
      </c>
      <c r="J30" s="93">
        <v>1.0416777275678808</v>
      </c>
      <c r="K30" s="93">
        <v>1.0433961937551659</v>
      </c>
      <c r="M30" s="93">
        <f t="shared" si="3"/>
        <v>1.7184661872851059E-3</v>
      </c>
      <c r="N30" s="93">
        <f t="shared" si="2"/>
        <v>-1.236709459334695E-2</v>
      </c>
    </row>
    <row r="31" spans="1:17" ht="15.75" x14ac:dyDescent="0.25">
      <c r="A31" s="149" t="s">
        <v>195</v>
      </c>
      <c r="B31" s="92">
        <v>97.543152705298169</v>
      </c>
      <c r="C31" s="92">
        <v>97.981918564510011</v>
      </c>
      <c r="D31" s="92">
        <v>97.981918564510011</v>
      </c>
      <c r="E31" s="92"/>
      <c r="F31" s="92">
        <f t="shared" si="0"/>
        <v>0</v>
      </c>
      <c r="G31" s="92">
        <f t="shared" si="1"/>
        <v>0.4498171804405926</v>
      </c>
      <c r="H31" s="92"/>
      <c r="I31" s="92">
        <v>4.624706372287684E-2</v>
      </c>
      <c r="J31" s="92">
        <v>4.6455090960951642E-2</v>
      </c>
      <c r="K31" s="92">
        <v>4.6455090960951635E-2</v>
      </c>
      <c r="M31" s="92">
        <f t="shared" si="3"/>
        <v>0</v>
      </c>
      <c r="N31" s="92">
        <f t="shared" si="2"/>
        <v>2.0802723807479551E-4</v>
      </c>
    </row>
    <row r="32" spans="1:17" s="103" customFormat="1" ht="15.75" x14ac:dyDescent="0.25">
      <c r="A32" s="148" t="s">
        <v>67</v>
      </c>
      <c r="B32" s="93">
        <v>111.35449236855737</v>
      </c>
      <c r="C32" s="93">
        <v>107.86896371056761</v>
      </c>
      <c r="D32" s="93">
        <v>107.86896371056761</v>
      </c>
      <c r="E32" s="93"/>
      <c r="F32" s="93">
        <f t="shared" si="0"/>
        <v>0</v>
      </c>
      <c r="G32" s="93">
        <f t="shared" si="1"/>
        <v>-3.130119480454796</v>
      </c>
      <c r="H32" s="93"/>
      <c r="I32" s="93">
        <v>9.1544913981067826E-3</v>
      </c>
      <c r="J32" s="93">
        <v>8.8679448795180808E-3</v>
      </c>
      <c r="K32" s="93">
        <v>8.8679448795180808E-3</v>
      </c>
      <c r="M32" s="93">
        <f t="shared" si="3"/>
        <v>0</v>
      </c>
      <c r="N32" s="93">
        <f t="shared" si="2"/>
        <v>-2.8654651858870187E-4</v>
      </c>
    </row>
    <row r="33" spans="1:14" ht="15.75" x14ac:dyDescent="0.25">
      <c r="A33" s="149" t="s">
        <v>68</v>
      </c>
      <c r="B33" s="92">
        <v>84.307691802336606</v>
      </c>
      <c r="C33" s="92">
        <v>83.127217481268303</v>
      </c>
      <c r="D33" s="92">
        <v>83.27204501002926</v>
      </c>
      <c r="E33" s="92"/>
      <c r="F33" s="92">
        <f t="shared" si="0"/>
        <v>0.17422395834865156</v>
      </c>
      <c r="G33" s="92">
        <f t="shared" si="1"/>
        <v>-1.2284131734213166</v>
      </c>
      <c r="H33" s="92"/>
      <c r="I33" s="92">
        <v>1.0003617332275294</v>
      </c>
      <c r="J33" s="92">
        <v>0.98635469172741097</v>
      </c>
      <c r="K33" s="92">
        <v>0.98807315791469585</v>
      </c>
      <c r="M33" s="92">
        <f t="shared" si="3"/>
        <v>1.7184661872848839E-3</v>
      </c>
      <c r="N33" s="92">
        <f t="shared" si="2"/>
        <v>-1.2288575312833561E-2</v>
      </c>
    </row>
    <row r="34" spans="1:14" s="103" customFormat="1" ht="15.75" x14ac:dyDescent="0.25">
      <c r="A34" s="150" t="s">
        <v>69</v>
      </c>
      <c r="B34" s="93">
        <v>123.41101859882984</v>
      </c>
      <c r="C34" s="93">
        <v>135.23985114154644</v>
      </c>
      <c r="D34" s="93">
        <v>138.4714718115348</v>
      </c>
      <c r="E34" s="93"/>
      <c r="F34" s="93">
        <f t="shared" si="0"/>
        <v>2.389547639035805</v>
      </c>
      <c r="G34" s="93">
        <f t="shared" si="1"/>
        <v>12.203491538840394</v>
      </c>
      <c r="H34" s="93"/>
      <c r="I34" s="93">
        <v>2.5010904366779187</v>
      </c>
      <c r="J34" s="93">
        <v>2.7408176529796036</v>
      </c>
      <c r="K34" s="93">
        <v>2.8063107964966543</v>
      </c>
      <c r="M34" s="93">
        <f t="shared" si="3"/>
        <v>6.5493143517050711E-2</v>
      </c>
      <c r="N34" s="93">
        <f t="shared" si="2"/>
        <v>0.30522035981873552</v>
      </c>
    </row>
    <row r="35" spans="1:14" ht="15.75" x14ac:dyDescent="0.25">
      <c r="A35" s="149" t="s">
        <v>70</v>
      </c>
      <c r="B35" s="92">
        <v>124.57585440994328</v>
      </c>
      <c r="C35" s="92">
        <v>130.35921812153777</v>
      </c>
      <c r="D35" s="92">
        <v>144.43209104084033</v>
      </c>
      <c r="E35" s="92"/>
      <c r="F35" s="92">
        <f t="shared" si="0"/>
        <v>10.795456678930071</v>
      </c>
      <c r="G35" s="92">
        <f t="shared" si="1"/>
        <v>15.9390732055956</v>
      </c>
      <c r="H35" s="92"/>
      <c r="I35" s="92">
        <v>0.32646698750958725</v>
      </c>
      <c r="J35" s="92">
        <v>0.34162303309755004</v>
      </c>
      <c r="K35" s="92">
        <v>0.37850279964084294</v>
      </c>
      <c r="M35" s="92">
        <f t="shared" si="3"/>
        <v>3.6879766543292891E-2</v>
      </c>
      <c r="N35" s="92">
        <f t="shared" si="2"/>
        <v>5.2035812131255688E-2</v>
      </c>
    </row>
    <row r="36" spans="1:14" s="103" customFormat="1" ht="15.75" x14ac:dyDescent="0.25">
      <c r="A36" s="148" t="s">
        <v>9</v>
      </c>
      <c r="B36" s="93">
        <v>110.50144398941582</v>
      </c>
      <c r="C36" s="93">
        <v>103.75294453671951</v>
      </c>
      <c r="D36" s="93">
        <v>107.35657721141588</v>
      </c>
      <c r="E36" s="93"/>
      <c r="F36" s="93">
        <f t="shared" si="0"/>
        <v>3.4732823157814119</v>
      </c>
      <c r="G36" s="93">
        <f t="shared" si="1"/>
        <v>-2.8459960924141048</v>
      </c>
      <c r="H36" s="93"/>
      <c r="I36" s="93">
        <v>0.30416746476116657</v>
      </c>
      <c r="J36" s="93">
        <v>0.28559147249028388</v>
      </c>
      <c r="K36" s="93">
        <v>0.29551087059966863</v>
      </c>
      <c r="M36" s="93">
        <f t="shared" si="3"/>
        <v>9.9193981093847472E-3</v>
      </c>
      <c r="N36" s="93">
        <f t="shared" si="2"/>
        <v>-8.6565941614979436E-3</v>
      </c>
    </row>
    <row r="37" spans="1:14" ht="15.75" x14ac:dyDescent="0.25">
      <c r="A37" s="149" t="s">
        <v>10</v>
      </c>
      <c r="B37" s="92">
        <v>101.77389058019513</v>
      </c>
      <c r="C37" s="92">
        <v>101.56784222750662</v>
      </c>
      <c r="D37" s="92">
        <v>100.67265213145184</v>
      </c>
      <c r="E37" s="92"/>
      <c r="F37" s="92">
        <f t="shared" si="0"/>
        <v>-0.88137158023855466</v>
      </c>
      <c r="G37" s="92">
        <f t="shared" si="1"/>
        <v>-1.0820441691531291</v>
      </c>
      <c r="H37" s="92"/>
      <c r="I37" s="92">
        <v>0.15907641823805543</v>
      </c>
      <c r="J37" s="92">
        <v>0.1587543569142455</v>
      </c>
      <c r="K37" s="92">
        <v>0.15735514113001281</v>
      </c>
      <c r="M37" s="92">
        <f t="shared" si="3"/>
        <v>-1.399215784232688E-3</v>
      </c>
      <c r="N37" s="92">
        <f t="shared" si="2"/>
        <v>-1.7212771080426237E-3</v>
      </c>
    </row>
    <row r="38" spans="1:14" s="103" customFormat="1" ht="15.75" x14ac:dyDescent="0.25">
      <c r="A38" s="148" t="s">
        <v>196</v>
      </c>
      <c r="B38" s="93">
        <v>82.620125728879273</v>
      </c>
      <c r="C38" s="93">
        <v>89.961300550766936</v>
      </c>
      <c r="D38" s="93">
        <v>95.442129118497789</v>
      </c>
      <c r="E38" s="93"/>
      <c r="F38" s="93">
        <f t="shared" si="0"/>
        <v>6.0924292269851188</v>
      </c>
      <c r="G38" s="93">
        <f t="shared" si="1"/>
        <v>15.519225220855205</v>
      </c>
      <c r="H38" s="93"/>
      <c r="I38" s="93">
        <v>0.46390696847778862</v>
      </c>
      <c r="J38" s="93">
        <v>0.50512721749874778</v>
      </c>
      <c r="K38" s="93">
        <v>0.53590173573109801</v>
      </c>
      <c r="M38" s="93">
        <f t="shared" si="3"/>
        <v>3.0774518232350223E-2</v>
      </c>
      <c r="N38" s="93">
        <f t="shared" si="2"/>
        <v>7.1994767253309389E-2</v>
      </c>
    </row>
    <row r="39" spans="1:14" ht="15.75" x14ac:dyDescent="0.25">
      <c r="A39" s="149" t="s">
        <v>71</v>
      </c>
      <c r="B39" s="92">
        <v>179.55067071845633</v>
      </c>
      <c r="C39" s="92">
        <v>214.65957547642194</v>
      </c>
      <c r="D39" s="92">
        <v>212.97930839955345</v>
      </c>
      <c r="E39" s="92"/>
      <c r="F39" s="92">
        <f t="shared" si="0"/>
        <v>-0.78275896760685582</v>
      </c>
      <c r="G39" s="92">
        <f t="shared" si="1"/>
        <v>18.617940856102265</v>
      </c>
      <c r="H39" s="92"/>
      <c r="I39" s="92">
        <v>1.0450825339023284</v>
      </c>
      <c r="J39" s="92">
        <v>1.2494354499909814</v>
      </c>
      <c r="K39" s="92">
        <v>1.239655381961718</v>
      </c>
      <c r="M39" s="92">
        <f t="shared" si="3"/>
        <v>-9.7800680292634556E-3</v>
      </c>
      <c r="N39" s="92">
        <f t="shared" si="2"/>
        <v>0.19457284805938957</v>
      </c>
    </row>
    <row r="40" spans="1:14" s="103" customFormat="1" ht="15.75" x14ac:dyDescent="0.25">
      <c r="A40" s="148" t="s">
        <v>197</v>
      </c>
      <c r="B40" s="93">
        <v>106.82542635915794</v>
      </c>
      <c r="C40" s="93">
        <v>105.71492533497383</v>
      </c>
      <c r="D40" s="93">
        <v>105.23922506064429</v>
      </c>
      <c r="E40" s="93"/>
      <c r="F40" s="93">
        <f t="shared" si="0"/>
        <v>-0.44998402337438348</v>
      </c>
      <c r="G40" s="93">
        <f t="shared" si="1"/>
        <v>-1.4848537025077602</v>
      </c>
      <c r="H40" s="93"/>
      <c r="I40" s="93">
        <v>0.20239006378899274</v>
      </c>
      <c r="J40" s="93">
        <v>0.20028612298779508</v>
      </c>
      <c r="K40" s="93">
        <v>0.19938486743331402</v>
      </c>
      <c r="M40" s="93">
        <f t="shared" si="3"/>
        <v>-9.0125555448106187E-4</v>
      </c>
      <c r="N40" s="93">
        <f t="shared" si="2"/>
        <v>-3.0051963556787242E-3</v>
      </c>
    </row>
    <row r="41" spans="1:14" ht="15.75" x14ac:dyDescent="0.25">
      <c r="A41" s="147" t="s">
        <v>72</v>
      </c>
      <c r="B41" s="92">
        <v>154.72581619222518</v>
      </c>
      <c r="C41" s="92">
        <v>124.67772171889142</v>
      </c>
      <c r="D41" s="92">
        <v>123.01312817621036</v>
      </c>
      <c r="E41" s="92"/>
      <c r="F41" s="92">
        <f t="shared" si="0"/>
        <v>-1.3351170680149127</v>
      </c>
      <c r="G41" s="92">
        <f t="shared" si="1"/>
        <v>-20.496054760904435</v>
      </c>
      <c r="H41" s="92"/>
      <c r="I41" s="92">
        <v>2.8455558460650736</v>
      </c>
      <c r="J41" s="92">
        <v>2.2929426300165994</v>
      </c>
      <c r="K41" s="92">
        <v>2.2623291616034575</v>
      </c>
      <c r="M41" s="92">
        <f t="shared" si="3"/>
        <v>-3.0613468413141831E-2</v>
      </c>
      <c r="N41" s="92">
        <f t="shared" si="2"/>
        <v>-0.58322668446161607</v>
      </c>
    </row>
    <row r="42" spans="1:14" s="103" customFormat="1" ht="15.75" x14ac:dyDescent="0.25">
      <c r="A42" s="148" t="s">
        <v>11</v>
      </c>
      <c r="B42" s="93">
        <v>111.91551186471128</v>
      </c>
      <c r="C42" s="93">
        <v>122.57493056023259</v>
      </c>
      <c r="D42" s="93">
        <v>123.93936216986933</v>
      </c>
      <c r="E42" s="93"/>
      <c r="F42" s="93">
        <f t="shared" si="0"/>
        <v>1.113140838343174</v>
      </c>
      <c r="G42" s="93">
        <f t="shared" si="1"/>
        <v>10.743685218268073</v>
      </c>
      <c r="H42" s="93"/>
      <c r="I42" s="93">
        <v>6.0744017557129812E-2</v>
      </c>
      <c r="J42" s="93">
        <v>6.6529595495353991E-2</v>
      </c>
      <c r="K42" s="93">
        <v>6.7270163592397292E-2</v>
      </c>
      <c r="M42" s="93">
        <f t="shared" si="3"/>
        <v>7.4056809704330095E-4</v>
      </c>
      <c r="N42" s="93">
        <f t="shared" si="2"/>
        <v>6.5261460352674799E-3</v>
      </c>
    </row>
    <row r="43" spans="1:14" ht="15.75" x14ac:dyDescent="0.25">
      <c r="A43" s="149" t="s">
        <v>198</v>
      </c>
      <c r="B43" s="92">
        <v>125.84365117721252</v>
      </c>
      <c r="C43" s="92">
        <v>114.57084834900132</v>
      </c>
      <c r="D43" s="92">
        <v>121.72939652591961</v>
      </c>
      <c r="E43" s="92"/>
      <c r="F43" s="92">
        <f t="shared" si="0"/>
        <v>6.2481410237202661</v>
      </c>
      <c r="G43" s="92">
        <f t="shared" si="1"/>
        <v>-3.2693382723767539</v>
      </c>
      <c r="H43" s="92"/>
      <c r="I43" s="92">
        <v>0.56349609760361652</v>
      </c>
      <c r="J43" s="92">
        <v>0.51301933263907362</v>
      </c>
      <c r="K43" s="92">
        <v>0.54507350402131149</v>
      </c>
      <c r="M43" s="92">
        <f t="shared" si="3"/>
        <v>3.2054171382237873E-2</v>
      </c>
      <c r="N43" s="92">
        <f t="shared" si="2"/>
        <v>-1.8422593582305025E-2</v>
      </c>
    </row>
    <row r="44" spans="1:14" s="103" customFormat="1" ht="15.75" x14ac:dyDescent="0.25">
      <c r="A44" s="148" t="s">
        <v>199</v>
      </c>
      <c r="B44" s="93">
        <v>213.64666848586299</v>
      </c>
      <c r="C44" s="93">
        <v>142.28355662516728</v>
      </c>
      <c r="D44" s="93">
        <v>134.76675477760787</v>
      </c>
      <c r="E44" s="93"/>
      <c r="F44" s="93">
        <f t="shared" si="0"/>
        <v>-5.282972977237077</v>
      </c>
      <c r="G44" s="93">
        <f t="shared" si="1"/>
        <v>-36.920731910909531</v>
      </c>
      <c r="H44" s="93"/>
      <c r="I44" s="93">
        <v>1.5687105431567103</v>
      </c>
      <c r="J44" s="93">
        <v>1.0447235942296191</v>
      </c>
      <c r="K44" s="93">
        <v>0.98953112905964835</v>
      </c>
      <c r="M44" s="93">
        <f t="shared" si="3"/>
        <v>-5.5192465169970784E-2</v>
      </c>
      <c r="N44" s="93">
        <f t="shared" si="2"/>
        <v>-0.57917941409706197</v>
      </c>
    </row>
    <row r="45" spans="1:14" ht="15.75" x14ac:dyDescent="0.25">
      <c r="A45" s="149" t="s">
        <v>73</v>
      </c>
      <c r="B45" s="92">
        <v>104.35064001581956</v>
      </c>
      <c r="C45" s="92">
        <v>111.73471590016455</v>
      </c>
      <c r="D45" s="92">
        <v>111.30582604168542</v>
      </c>
      <c r="E45" s="92"/>
      <c r="F45" s="92">
        <f t="shared" si="0"/>
        <v>-0.38384655567776926</v>
      </c>
      <c r="G45" s="92">
        <f t="shared" si="1"/>
        <v>6.6652068686990695</v>
      </c>
      <c r="H45" s="92"/>
      <c r="I45" s="92">
        <v>8.5590861903677373E-2</v>
      </c>
      <c r="J45" s="92">
        <v>9.1647455511607606E-2</v>
      </c>
      <c r="K45" s="92">
        <v>9.1295669910259974E-2</v>
      </c>
      <c r="M45" s="92">
        <f t="shared" si="3"/>
        <v>-3.517856013476317E-4</v>
      </c>
      <c r="N45" s="92">
        <f t="shared" si="2"/>
        <v>5.7048080065826012E-3</v>
      </c>
    </row>
    <row r="46" spans="1:14" s="103" customFormat="1" ht="15.75" x14ac:dyDescent="0.25">
      <c r="A46" s="148" t="s">
        <v>240</v>
      </c>
      <c r="B46" s="93">
        <v>103.22414839749992</v>
      </c>
      <c r="C46" s="93">
        <v>103.55587021377789</v>
      </c>
      <c r="D46" s="93">
        <v>102.71630445560371</v>
      </c>
      <c r="E46" s="93"/>
      <c r="F46" s="93">
        <f t="shared" si="0"/>
        <v>-0.81073700258711412</v>
      </c>
      <c r="G46" s="93">
        <f t="shared" si="1"/>
        <v>-0.4919817211187727</v>
      </c>
      <c r="H46" s="93"/>
      <c r="I46" s="93">
        <v>0.39405686083782293</v>
      </c>
      <c r="J46" s="93">
        <v>0.39532320461128323</v>
      </c>
      <c r="K46" s="93">
        <v>0.39211817311168634</v>
      </c>
      <c r="M46" s="93">
        <f t="shared" si="3"/>
        <v>-3.2050314995968887E-3</v>
      </c>
      <c r="N46" s="93">
        <f t="shared" si="2"/>
        <v>-1.9386877261365898E-3</v>
      </c>
    </row>
    <row r="47" spans="1:14" ht="15.75" x14ac:dyDescent="0.25">
      <c r="A47" s="149" t="s">
        <v>12</v>
      </c>
      <c r="B47" s="92">
        <v>124.41320244015803</v>
      </c>
      <c r="C47" s="92">
        <v>130.70155802742181</v>
      </c>
      <c r="D47" s="92">
        <v>127.35026089502155</v>
      </c>
      <c r="E47" s="92"/>
      <c r="F47" s="92">
        <f t="shared" si="0"/>
        <v>-2.5640835373187731</v>
      </c>
      <c r="G47" s="92">
        <f t="shared" si="1"/>
        <v>2.3607289236656559</v>
      </c>
      <c r="H47" s="92"/>
      <c r="I47" s="92">
        <v>0.17295746500611617</v>
      </c>
      <c r="J47" s="92">
        <v>0.18169944752966163</v>
      </c>
      <c r="K47" s="92">
        <v>0.17704052190815439</v>
      </c>
      <c r="M47" s="92">
        <f t="shared" si="3"/>
        <v>-4.6589256215072428E-3</v>
      </c>
      <c r="N47" s="92">
        <f t="shared" si="2"/>
        <v>4.0830569020382235E-3</v>
      </c>
    </row>
    <row r="48" spans="1:14" s="103" customFormat="1" ht="15.75" x14ac:dyDescent="0.25">
      <c r="A48" s="150" t="s">
        <v>154</v>
      </c>
      <c r="B48" s="93">
        <v>144.76905169185423</v>
      </c>
      <c r="C48" s="93">
        <v>113.14823321705096</v>
      </c>
      <c r="D48" s="93">
        <v>113.2900802123098</v>
      </c>
      <c r="E48" s="93"/>
      <c r="F48" s="93">
        <f t="shared" si="0"/>
        <v>0.12536386227679497</v>
      </c>
      <c r="G48" s="93">
        <f t="shared" si="1"/>
        <v>-21.744268620719065</v>
      </c>
      <c r="H48" s="93"/>
      <c r="I48" s="93">
        <v>1.9932960139194047</v>
      </c>
      <c r="J48" s="93">
        <v>1.5579153114412589</v>
      </c>
      <c r="K48" s="93">
        <v>1.5598683742466832</v>
      </c>
      <c r="M48" s="93">
        <f t="shared" si="3"/>
        <v>1.9530628054242882E-3</v>
      </c>
      <c r="N48" s="93">
        <f t="shared" si="2"/>
        <v>-0.43342763967272147</v>
      </c>
    </row>
    <row r="49" spans="1:14" ht="15.75" x14ac:dyDescent="0.25">
      <c r="A49" s="149" t="s">
        <v>239</v>
      </c>
      <c r="B49" s="92">
        <v>165.8873673428285</v>
      </c>
      <c r="C49" s="92">
        <v>118.50268019342624</v>
      </c>
      <c r="D49" s="92">
        <v>118.50268019342624</v>
      </c>
      <c r="E49" s="92"/>
      <c r="F49" s="92">
        <f t="shared" si="0"/>
        <v>0</v>
      </c>
      <c r="G49" s="92">
        <f t="shared" si="1"/>
        <v>-28.564373471233306</v>
      </c>
      <c r="H49" s="92"/>
      <c r="I49" s="92">
        <v>1.4848841841947327</v>
      </c>
      <c r="J49" s="92">
        <v>1.0607363202060731</v>
      </c>
      <c r="K49" s="92">
        <v>1.0607363202060731</v>
      </c>
      <c r="M49" s="92">
        <f t="shared" si="3"/>
        <v>0</v>
      </c>
      <c r="N49" s="92">
        <f t="shared" si="2"/>
        <v>-0.42414786398865956</v>
      </c>
    </row>
    <row r="50" spans="1:14" s="103" customFormat="1" ht="15.75" x14ac:dyDescent="0.25">
      <c r="A50" s="148" t="s">
        <v>238</v>
      </c>
      <c r="B50" s="93">
        <v>108.66314266897665</v>
      </c>
      <c r="C50" s="93">
        <v>107.94319472886751</v>
      </c>
      <c r="D50" s="93">
        <v>107.94319472886751</v>
      </c>
      <c r="E50" s="93"/>
      <c r="F50" s="93">
        <f t="shared" si="0"/>
        <v>0</v>
      </c>
      <c r="G50" s="93">
        <f t="shared" si="1"/>
        <v>-0.66255026536673478</v>
      </c>
      <c r="H50" s="93"/>
      <c r="I50" s="93">
        <v>2.4596971622613786E-2</v>
      </c>
      <c r="J50" s="93">
        <v>2.4434004321855964E-2</v>
      </c>
      <c r="K50" s="93">
        <v>2.4434004321855964E-2</v>
      </c>
      <c r="M50" s="93">
        <f t="shared" si="3"/>
        <v>0</v>
      </c>
      <c r="N50" s="93">
        <f t="shared" si="2"/>
        <v>-1.629673007578214E-4</v>
      </c>
    </row>
    <row r="51" spans="1:14" ht="15.75" x14ac:dyDescent="0.25">
      <c r="A51" s="149" t="s">
        <v>237</v>
      </c>
      <c r="B51" s="92">
        <v>99.346049275571403</v>
      </c>
      <c r="C51" s="92">
        <v>95.780144172336776</v>
      </c>
      <c r="D51" s="92">
        <v>97.640446380900514</v>
      </c>
      <c r="E51" s="92"/>
      <c r="F51" s="92">
        <f t="shared" si="0"/>
        <v>1.9422629028585492</v>
      </c>
      <c r="G51" s="92">
        <f t="shared" si="1"/>
        <v>-1.7168301176625489</v>
      </c>
      <c r="H51" s="92"/>
      <c r="I51" s="92">
        <v>0.11042314094632603</v>
      </c>
      <c r="J51" s="92">
        <v>0.106459637166488</v>
      </c>
      <c r="K51" s="92">
        <v>0.10852736320569049</v>
      </c>
      <c r="M51" s="92">
        <f t="shared" si="3"/>
        <v>2.0677260392024943E-3</v>
      </c>
      <c r="N51" s="92">
        <f t="shared" si="2"/>
        <v>-1.8957777406355403E-3</v>
      </c>
    </row>
    <row r="52" spans="1:14" s="103" customFormat="1" ht="15.75" x14ac:dyDescent="0.25">
      <c r="A52" s="148" t="s">
        <v>74</v>
      </c>
      <c r="B52" s="93">
        <v>104.85837898921835</v>
      </c>
      <c r="C52" s="93">
        <v>106.85666926109054</v>
      </c>
      <c r="D52" s="93">
        <v>106.76190975814666</v>
      </c>
      <c r="E52" s="93"/>
      <c r="F52" s="93">
        <f t="shared" si="0"/>
        <v>-8.8679072255526403E-2</v>
      </c>
      <c r="G52" s="93">
        <f t="shared" si="1"/>
        <v>1.8153349186563528</v>
      </c>
      <c r="H52" s="93"/>
      <c r="I52" s="93">
        <v>0.12688332515588371</v>
      </c>
      <c r="J52" s="93">
        <v>0.12930134569716886</v>
      </c>
      <c r="K52" s="93">
        <v>0.12918668246339068</v>
      </c>
      <c r="M52" s="93">
        <f t="shared" si="3"/>
        <v>-1.1466323377817833E-4</v>
      </c>
      <c r="N52" s="93">
        <f t="shared" si="2"/>
        <v>2.3033573075069702E-3</v>
      </c>
    </row>
    <row r="53" spans="1:14" ht="15.75" x14ac:dyDescent="0.25">
      <c r="A53" s="149" t="s">
        <v>236</v>
      </c>
      <c r="B53" s="92">
        <v>98.53513848180107</v>
      </c>
      <c r="C53" s="92">
        <v>99.241483485361826</v>
      </c>
      <c r="D53" s="92">
        <v>99.241483485361826</v>
      </c>
      <c r="E53" s="92"/>
      <c r="F53" s="92">
        <f t="shared" si="0"/>
        <v>0</v>
      </c>
      <c r="G53" s="92">
        <f t="shared" si="1"/>
        <v>0.7168458018569801</v>
      </c>
      <c r="H53" s="92"/>
      <c r="I53" s="92">
        <v>0.14445142322652951</v>
      </c>
      <c r="J53" s="92">
        <v>0.14548691718965151</v>
      </c>
      <c r="K53" s="92">
        <v>0.14548691718965151</v>
      </c>
      <c r="M53" s="92">
        <f t="shared" si="3"/>
        <v>0</v>
      </c>
      <c r="N53" s="92">
        <f t="shared" si="2"/>
        <v>1.0354939631219973E-3</v>
      </c>
    </row>
    <row r="54" spans="1:14" s="103" customFormat="1" ht="15.75" x14ac:dyDescent="0.25">
      <c r="A54" s="148" t="s">
        <v>75</v>
      </c>
      <c r="B54" s="93">
        <v>126.97651172134877</v>
      </c>
      <c r="C54" s="93">
        <v>113.83819313657817</v>
      </c>
      <c r="D54" s="93">
        <v>113.83819313657817</v>
      </c>
      <c r="E54" s="93"/>
      <c r="F54" s="93">
        <f t="shared" si="0"/>
        <v>0</v>
      </c>
      <c r="G54" s="93">
        <f t="shared" si="1"/>
        <v>-10.347046399890692</v>
      </c>
      <c r="H54" s="93"/>
      <c r="I54" s="93">
        <v>0.10205696877331889</v>
      </c>
      <c r="J54" s="93">
        <v>9.1497086860021601E-2</v>
      </c>
      <c r="K54" s="93">
        <v>9.1497086860021587E-2</v>
      </c>
      <c r="M54" s="93">
        <f t="shared" si="3"/>
        <v>0</v>
      </c>
      <c r="N54" s="93">
        <f t="shared" si="2"/>
        <v>-1.0559881913297306E-2</v>
      </c>
    </row>
    <row r="55" spans="1:14" ht="15.75" x14ac:dyDescent="0.25">
      <c r="A55" s="147" t="s">
        <v>155</v>
      </c>
      <c r="B55" s="92">
        <v>118.20998180285217</v>
      </c>
      <c r="C55" s="92">
        <v>116.97755450276557</v>
      </c>
      <c r="D55" s="92">
        <v>117.13803961481867</v>
      </c>
      <c r="E55" s="92"/>
      <c r="F55" s="92">
        <f t="shared" si="0"/>
        <v>0.13719308181407985</v>
      </c>
      <c r="G55" s="92">
        <f t="shared" si="1"/>
        <v>-0.90681190512427179</v>
      </c>
      <c r="H55" s="92"/>
      <c r="I55" s="92">
        <v>2.4240764418163017</v>
      </c>
      <c r="J55" s="92">
        <v>2.3988036354184996</v>
      </c>
      <c r="K55" s="92">
        <v>2.4020946280525983</v>
      </c>
      <c r="M55" s="92">
        <f t="shared" si="3"/>
        <v>3.2909926340987106E-3</v>
      </c>
      <c r="N55" s="92">
        <f t="shared" si="2"/>
        <v>-2.198181376370334E-2</v>
      </c>
    </row>
    <row r="56" spans="1:14" s="103" customFormat="1" ht="15.75" x14ac:dyDescent="0.25">
      <c r="A56" s="148" t="s">
        <v>235</v>
      </c>
      <c r="B56" s="93">
        <v>108.00024378082142</v>
      </c>
      <c r="C56" s="93">
        <v>106.51143379968588</v>
      </c>
      <c r="D56" s="93">
        <v>106.93343177714948</v>
      </c>
      <c r="E56" s="93"/>
      <c r="F56" s="93">
        <f t="shared" si="0"/>
        <v>0.39619969651074616</v>
      </c>
      <c r="G56" s="93">
        <f t="shared" si="1"/>
        <v>-0.98778666262732129</v>
      </c>
      <c r="H56" s="93"/>
      <c r="I56" s="93">
        <v>0.84225049821291942</v>
      </c>
      <c r="J56" s="93">
        <v>0.83063986749156105</v>
      </c>
      <c r="K56" s="93">
        <v>0.83393086012565976</v>
      </c>
      <c r="M56" s="93">
        <f t="shared" si="3"/>
        <v>3.2909926340987106E-3</v>
      </c>
      <c r="N56" s="93">
        <f t="shared" si="2"/>
        <v>-8.319638087259662E-3</v>
      </c>
    </row>
    <row r="57" spans="1:14" ht="15.75" x14ac:dyDescent="0.25">
      <c r="A57" s="149" t="s">
        <v>234</v>
      </c>
      <c r="B57" s="92">
        <v>124.47548980348634</v>
      </c>
      <c r="C57" s="92">
        <v>123.40039932593827</v>
      </c>
      <c r="D57" s="92">
        <v>123.40039932593827</v>
      </c>
      <c r="E57" s="92"/>
      <c r="F57" s="92">
        <f t="shared" si="0"/>
        <v>0</v>
      </c>
      <c r="G57" s="92">
        <f t="shared" si="1"/>
        <v>-0.86369652310294143</v>
      </c>
      <c r="H57" s="92"/>
      <c r="I57" s="92">
        <v>1.5818259436033821</v>
      </c>
      <c r="J57" s="92">
        <v>1.5681637679269387</v>
      </c>
      <c r="K57" s="92">
        <v>1.5681637679269385</v>
      </c>
      <c r="M57" s="92">
        <f t="shared" si="3"/>
        <v>0</v>
      </c>
      <c r="N57" s="92">
        <f t="shared" si="2"/>
        <v>-1.3662175676443677E-2</v>
      </c>
    </row>
    <row r="58" spans="1:14" s="103" customFormat="1" ht="15.75" x14ac:dyDescent="0.25">
      <c r="A58" s="146" t="s">
        <v>76</v>
      </c>
      <c r="B58" s="93">
        <v>107.9900768724068</v>
      </c>
      <c r="C58" s="93">
        <v>109.436769814361</v>
      </c>
      <c r="D58" s="93">
        <v>109.49627342852413</v>
      </c>
      <c r="E58" s="93"/>
      <c r="F58" s="93">
        <f t="shared" si="0"/>
        <v>5.437259731264632E-2</v>
      </c>
      <c r="G58" s="93">
        <f t="shared" si="1"/>
        <v>1.39475459203251</v>
      </c>
      <c r="H58" s="93"/>
      <c r="I58" s="93">
        <v>2.6392188065733975</v>
      </c>
      <c r="J58" s="93">
        <v>2.6745751960706805</v>
      </c>
      <c r="K58" s="93">
        <v>2.6760294320718634</v>
      </c>
      <c r="M58" s="93">
        <f t="shared" si="3"/>
        <v>1.4542360011828848E-3</v>
      </c>
      <c r="N58" s="93">
        <f t="shared" si="2"/>
        <v>3.6810625498465921E-2</v>
      </c>
    </row>
    <row r="59" spans="1:14" ht="15.75" x14ac:dyDescent="0.25">
      <c r="A59" s="147" t="s">
        <v>156</v>
      </c>
      <c r="B59" s="92">
        <v>106.86489368419312</v>
      </c>
      <c r="C59" s="92">
        <v>106.92595616651693</v>
      </c>
      <c r="D59" s="92">
        <v>106.9831599889972</v>
      </c>
      <c r="E59" s="92"/>
      <c r="F59" s="92">
        <f t="shared" si="0"/>
        <v>5.349853724121445E-2</v>
      </c>
      <c r="G59" s="92">
        <f t="shared" si="1"/>
        <v>0.11066899589455836</v>
      </c>
      <c r="H59" s="92"/>
      <c r="I59" s="92">
        <v>0.80641673359159749</v>
      </c>
      <c r="J59" s="92">
        <v>0.806877519223276</v>
      </c>
      <c r="K59" s="92">
        <v>0.80730918689338849</v>
      </c>
      <c r="M59" s="92">
        <f t="shared" si="3"/>
        <v>4.3166767011248997E-4</v>
      </c>
      <c r="N59" s="92">
        <f t="shared" si="2"/>
        <v>8.9245330179099636E-4</v>
      </c>
    </row>
    <row r="60" spans="1:14" s="103" customFormat="1" ht="15.75" x14ac:dyDescent="0.25">
      <c r="A60" s="148" t="s">
        <v>13</v>
      </c>
      <c r="B60" s="93">
        <v>109.37668428842746</v>
      </c>
      <c r="C60" s="93">
        <v>109.15400691407488</v>
      </c>
      <c r="D60" s="93">
        <v>109.25897926008055</v>
      </c>
      <c r="E60" s="93"/>
      <c r="F60" s="93">
        <f t="shared" si="0"/>
        <v>9.6169026656345302E-2</v>
      </c>
      <c r="G60" s="93">
        <f t="shared" si="1"/>
        <v>-0.10761436874107133</v>
      </c>
      <c r="H60" s="93"/>
      <c r="I60" s="93">
        <v>0.63429969628595595</v>
      </c>
      <c r="J60" s="93">
        <v>0.63300834071195511</v>
      </c>
      <c r="K60" s="93">
        <v>0.63361709867187133</v>
      </c>
      <c r="M60" s="93">
        <f t="shared" si="3"/>
        <v>6.0875795991621739E-4</v>
      </c>
      <c r="N60" s="93">
        <f t="shared" si="2"/>
        <v>-6.8259761408462349E-4</v>
      </c>
    </row>
    <row r="61" spans="1:14" ht="15.75" x14ac:dyDescent="0.25">
      <c r="A61" s="149" t="s">
        <v>14</v>
      </c>
      <c r="B61" s="92">
        <v>98.52650037165904</v>
      </c>
      <c r="C61" s="92">
        <v>99.529494287049403</v>
      </c>
      <c r="D61" s="92">
        <v>99.428120903116707</v>
      </c>
      <c r="E61" s="92"/>
      <c r="F61" s="92">
        <f t="shared" si="0"/>
        <v>-0.10185260626395243</v>
      </c>
      <c r="G61" s="92">
        <f t="shared" si="1"/>
        <v>0.91510459425292456</v>
      </c>
      <c r="H61" s="92"/>
      <c r="I61" s="92">
        <v>0.17211703730564137</v>
      </c>
      <c r="J61" s="92">
        <v>0.1738691785113208</v>
      </c>
      <c r="K61" s="92">
        <v>0.1736920882215173</v>
      </c>
      <c r="M61" s="92">
        <f t="shared" si="3"/>
        <v>-1.7709028980350539E-4</v>
      </c>
      <c r="N61" s="92">
        <f t="shared" si="2"/>
        <v>1.5750509158759252E-3</v>
      </c>
    </row>
    <row r="62" spans="1:14" s="103" customFormat="1" ht="15.75" x14ac:dyDescent="0.25">
      <c r="A62" s="150" t="s">
        <v>157</v>
      </c>
      <c r="B62" s="93">
        <v>108.49268859309696</v>
      </c>
      <c r="C62" s="93">
        <v>110.5583332905082</v>
      </c>
      <c r="D62" s="93">
        <v>110.61886420606281</v>
      </c>
      <c r="E62" s="93"/>
      <c r="F62" s="93">
        <f t="shared" si="0"/>
        <v>5.4750206296572124E-2</v>
      </c>
      <c r="G62" s="93">
        <f t="shared" si="1"/>
        <v>1.9597409194458182</v>
      </c>
      <c r="H62" s="93"/>
      <c r="I62" s="93">
        <v>1.8328020729818004</v>
      </c>
      <c r="J62" s="93">
        <v>1.8676976768474047</v>
      </c>
      <c r="K62" s="93">
        <v>1.8687202451784748</v>
      </c>
      <c r="M62" s="93">
        <f t="shared" si="3"/>
        <v>1.0225683310700617E-3</v>
      </c>
      <c r="N62" s="93">
        <f t="shared" si="2"/>
        <v>3.5918172196674369E-2</v>
      </c>
    </row>
    <row r="63" spans="1:14" ht="15.75" x14ac:dyDescent="0.25">
      <c r="A63" s="149" t="s">
        <v>233</v>
      </c>
      <c r="B63" s="92">
        <v>115.9296789510647</v>
      </c>
      <c r="C63" s="92">
        <v>116.98314341441953</v>
      </c>
      <c r="D63" s="92">
        <v>116.93158443028958</v>
      </c>
      <c r="E63" s="92"/>
      <c r="F63" s="92">
        <f t="shared" si="0"/>
        <v>-4.407385767306593E-2</v>
      </c>
      <c r="G63" s="92">
        <f t="shared" si="1"/>
        <v>0.86423553337691139</v>
      </c>
      <c r="H63" s="92"/>
      <c r="I63" s="92">
        <v>0.42400330670975128</v>
      </c>
      <c r="J63" s="92">
        <v>0.42785626671106536</v>
      </c>
      <c r="K63" s="92">
        <v>0.42766769394902976</v>
      </c>
      <c r="M63" s="92">
        <f t="shared" si="3"/>
        <v>-1.8857276203559925E-4</v>
      </c>
      <c r="N63" s="92">
        <f t="shared" si="2"/>
        <v>3.6643872392784771E-3</v>
      </c>
    </row>
    <row r="64" spans="1:14" s="103" customFormat="1" ht="15.75" x14ac:dyDescent="0.25">
      <c r="A64" s="148" t="s">
        <v>77</v>
      </c>
      <c r="B64" s="93">
        <v>110.48064440935437</v>
      </c>
      <c r="C64" s="93">
        <v>115.91495035554645</v>
      </c>
      <c r="D64" s="93">
        <v>116.13890729562323</v>
      </c>
      <c r="E64" s="93"/>
      <c r="F64" s="93">
        <f t="shared" si="0"/>
        <v>0.19320798515620741</v>
      </c>
      <c r="G64" s="93">
        <f t="shared" si="1"/>
        <v>5.1214969975227342</v>
      </c>
      <c r="H64" s="93"/>
      <c r="I64" s="93">
        <v>0.62213579621175186</v>
      </c>
      <c r="J64" s="93">
        <v>0.65273732170761678</v>
      </c>
      <c r="K64" s="93">
        <v>0.65399846233525072</v>
      </c>
      <c r="M64" s="93">
        <f t="shared" si="3"/>
        <v>1.2611406276339387E-3</v>
      </c>
      <c r="N64" s="93">
        <f t="shared" si="2"/>
        <v>3.1862666123498862E-2</v>
      </c>
    </row>
    <row r="65" spans="1:14" ht="15.75" x14ac:dyDescent="0.25">
      <c r="A65" s="149" t="s">
        <v>232</v>
      </c>
      <c r="B65" s="92">
        <v>103.44389581388414</v>
      </c>
      <c r="C65" s="92">
        <v>103.50190159816751</v>
      </c>
      <c r="D65" s="92">
        <v>103.49532680459346</v>
      </c>
      <c r="E65" s="92"/>
      <c r="F65" s="92">
        <f t="shared" si="0"/>
        <v>-6.352340848359006E-3</v>
      </c>
      <c r="G65" s="92">
        <f t="shared" si="1"/>
        <v>4.9718729466508016E-2</v>
      </c>
      <c r="H65" s="92"/>
      <c r="I65" s="92">
        <v>0.78666297006029728</v>
      </c>
      <c r="J65" s="92">
        <v>0.78710408842872259</v>
      </c>
      <c r="K65" s="92">
        <v>0.78705408889419426</v>
      </c>
      <c r="M65" s="92">
        <f t="shared" si="3"/>
        <v>-4.9999534528333278E-5</v>
      </c>
      <c r="N65" s="92">
        <f t="shared" si="2"/>
        <v>3.911188338969751E-4</v>
      </c>
    </row>
    <row r="66" spans="1:14" s="103" customFormat="1" ht="15.75" x14ac:dyDescent="0.25">
      <c r="A66" s="151" t="s">
        <v>247</v>
      </c>
      <c r="B66" s="94">
        <v>161.03258096506801</v>
      </c>
      <c r="C66" s="94">
        <v>167.20317193600098</v>
      </c>
      <c r="D66" s="94">
        <v>166.42410425162302</v>
      </c>
      <c r="E66" s="94"/>
      <c r="F66" s="94">
        <f t="shared" si="0"/>
        <v>-0.4659407326771059</v>
      </c>
      <c r="G66" s="94">
        <f t="shared" si="1"/>
        <v>3.3480946863321925</v>
      </c>
      <c r="H66" s="94"/>
      <c r="I66" s="94">
        <v>5.0059673029561012</v>
      </c>
      <c r="J66" s="94">
        <v>5.1977904511369477</v>
      </c>
      <c r="K66" s="94">
        <v>5.1735718282258985</v>
      </c>
      <c r="M66" s="94">
        <f t="shared" si="3"/>
        <v>-2.4218622911049259E-2</v>
      </c>
      <c r="N66" s="94">
        <f t="shared" si="2"/>
        <v>0.1676045252697973</v>
      </c>
    </row>
    <row r="67" spans="1:14" ht="15.75" x14ac:dyDescent="0.25">
      <c r="A67" s="152" t="s">
        <v>1</v>
      </c>
      <c r="B67" s="92">
        <v>172.08510541451196</v>
      </c>
      <c r="C67" s="92">
        <v>170.05946853688121</v>
      </c>
      <c r="D67" s="92">
        <v>170.05946853688121</v>
      </c>
      <c r="E67" s="92"/>
      <c r="F67" s="92">
        <f t="shared" si="0"/>
        <v>0</v>
      </c>
      <c r="G67" s="92">
        <f t="shared" si="1"/>
        <v>-1.1771134246345571</v>
      </c>
      <c r="H67" s="92"/>
      <c r="I67" s="92">
        <v>4.0381137088916095</v>
      </c>
      <c r="J67" s="92">
        <v>3.9905805303222364</v>
      </c>
      <c r="K67" s="92">
        <v>3.9905805303222355</v>
      </c>
      <c r="M67" s="92">
        <f t="shared" si="3"/>
        <v>0</v>
      </c>
      <c r="N67" s="92">
        <f t="shared" si="2"/>
        <v>-4.7533178569374002E-2</v>
      </c>
    </row>
    <row r="68" spans="1:14" s="103" customFormat="1" ht="15.75" x14ac:dyDescent="0.25">
      <c r="A68" s="150" t="s">
        <v>78</v>
      </c>
      <c r="B68" s="93">
        <v>172.08510541451196</v>
      </c>
      <c r="C68" s="93">
        <v>170.05946853688121</v>
      </c>
      <c r="D68" s="93">
        <v>170.05946853688121</v>
      </c>
      <c r="E68" s="93"/>
      <c r="F68" s="93">
        <f t="shared" si="0"/>
        <v>0</v>
      </c>
      <c r="G68" s="93">
        <f t="shared" si="1"/>
        <v>-1.1771134246345571</v>
      </c>
      <c r="H68" s="93"/>
      <c r="I68" s="93">
        <v>4.0381137088916095</v>
      </c>
      <c r="J68" s="93">
        <v>3.9905805303222364</v>
      </c>
      <c r="K68" s="93">
        <v>3.9905805303222355</v>
      </c>
      <c r="M68" s="93">
        <f t="shared" si="3"/>
        <v>0</v>
      </c>
      <c r="N68" s="93">
        <f t="shared" si="2"/>
        <v>-4.7533178569374002E-2</v>
      </c>
    </row>
    <row r="69" spans="1:14" ht="15.75" x14ac:dyDescent="0.25">
      <c r="A69" s="149" t="s">
        <v>15</v>
      </c>
      <c r="B69" s="92">
        <v>172.08510541451196</v>
      </c>
      <c r="C69" s="92">
        <v>170.05946853688121</v>
      </c>
      <c r="D69" s="92">
        <v>170.05946853688121</v>
      </c>
      <c r="E69" s="92"/>
      <c r="F69" s="92">
        <f t="shared" si="0"/>
        <v>0</v>
      </c>
      <c r="G69" s="92">
        <f t="shared" si="1"/>
        <v>-1.1771134246345571</v>
      </c>
      <c r="H69" s="92"/>
      <c r="I69" s="92">
        <v>4.0381137088916095</v>
      </c>
      <c r="J69" s="92">
        <v>3.9905805303222364</v>
      </c>
      <c r="K69" s="92">
        <v>3.9905805303222355</v>
      </c>
      <c r="M69" s="92">
        <f t="shared" si="3"/>
        <v>0</v>
      </c>
      <c r="N69" s="92">
        <f t="shared" si="2"/>
        <v>-4.7533178569374002E-2</v>
      </c>
    </row>
    <row r="70" spans="1:14" s="103" customFormat="1" ht="15.75" x14ac:dyDescent="0.25">
      <c r="A70" s="146" t="s">
        <v>16</v>
      </c>
      <c r="B70" s="93">
        <v>127.00025254835126</v>
      </c>
      <c r="C70" s="93">
        <v>158.40821975821203</v>
      </c>
      <c r="D70" s="93">
        <v>155.23028949588814</v>
      </c>
      <c r="E70" s="93"/>
      <c r="F70" s="93">
        <f t="shared" si="0"/>
        <v>-2.0061650002598075</v>
      </c>
      <c r="G70" s="93">
        <f t="shared" si="1"/>
        <v>22.228331346655562</v>
      </c>
      <c r="H70" s="93"/>
      <c r="I70" s="93">
        <v>0.96785359406449256</v>
      </c>
      <c r="J70" s="93">
        <v>1.2072099208147109</v>
      </c>
      <c r="K70" s="93">
        <v>1.1829912979036621</v>
      </c>
      <c r="M70" s="93">
        <f t="shared" si="3"/>
        <v>-2.4218622911048815E-2</v>
      </c>
      <c r="N70" s="93">
        <f t="shared" si="2"/>
        <v>0.21513770383916953</v>
      </c>
    </row>
    <row r="71" spans="1:14" ht="15.75" x14ac:dyDescent="0.25">
      <c r="A71" s="147" t="s">
        <v>16</v>
      </c>
      <c r="B71" s="92">
        <v>127.00025254835126</v>
      </c>
      <c r="C71" s="92">
        <v>158.40821975821203</v>
      </c>
      <c r="D71" s="92">
        <v>155.23028949588814</v>
      </c>
      <c r="E71" s="92"/>
      <c r="F71" s="92">
        <f t="shared" ref="F71:F134" si="4">((D71/C71-1)*100)</f>
        <v>-2.0061650002598075</v>
      </c>
      <c r="G71" s="92">
        <f t="shared" ref="G71:G134" si="5">((D71/B71-1)*100)</f>
        <v>22.228331346655562</v>
      </c>
      <c r="H71" s="92"/>
      <c r="I71" s="92">
        <v>0.96785359406449256</v>
      </c>
      <c r="J71" s="92">
        <v>1.2072099208147109</v>
      </c>
      <c r="K71" s="92">
        <v>1.1829912979036621</v>
      </c>
      <c r="M71" s="92">
        <f t="shared" si="3"/>
        <v>-2.4218622911048815E-2</v>
      </c>
      <c r="N71" s="92">
        <f t="shared" ref="N71:N134" si="6">K71-I71</f>
        <v>0.21513770383916953</v>
      </c>
    </row>
    <row r="72" spans="1:14" s="103" customFormat="1" ht="15.75" x14ac:dyDescent="0.25">
      <c r="A72" s="148" t="s">
        <v>16</v>
      </c>
      <c r="B72" s="93">
        <v>127.00025254835126</v>
      </c>
      <c r="C72" s="93">
        <v>158.40821975821203</v>
      </c>
      <c r="D72" s="93">
        <v>155.23028949588814</v>
      </c>
      <c r="E72" s="93"/>
      <c r="F72" s="93">
        <f t="shared" si="4"/>
        <v>-2.0061650002598075</v>
      </c>
      <c r="G72" s="93">
        <f t="shared" si="5"/>
        <v>22.228331346655562</v>
      </c>
      <c r="H72" s="93"/>
      <c r="I72" s="93">
        <v>0.96785359406449256</v>
      </c>
      <c r="J72" s="93">
        <v>1.2072099208147109</v>
      </c>
      <c r="K72" s="93">
        <v>1.1829912979036621</v>
      </c>
      <c r="M72" s="93">
        <f t="shared" ref="M72:M135" si="7">K72-J72</f>
        <v>-2.4218622911048815E-2</v>
      </c>
      <c r="N72" s="93">
        <f t="shared" si="6"/>
        <v>0.21513770383916953</v>
      </c>
    </row>
    <row r="73" spans="1:14" ht="15.75" x14ac:dyDescent="0.25">
      <c r="A73" s="145" t="s">
        <v>128</v>
      </c>
      <c r="B73" s="95">
        <v>101.41414794847827</v>
      </c>
      <c r="C73" s="95">
        <v>100.52552794452335</v>
      </c>
      <c r="D73" s="95">
        <v>100.4055454912797</v>
      </c>
      <c r="E73" s="95"/>
      <c r="F73" s="95">
        <f t="shared" si="4"/>
        <v>-0.1193552082709437</v>
      </c>
      <c r="G73" s="95">
        <f t="shared" si="5"/>
        <v>-0.99453821542826448</v>
      </c>
      <c r="H73" s="95"/>
      <c r="I73" s="95">
        <v>4.435489386226223</v>
      </c>
      <c r="J73" s="95">
        <v>4.3966243493880421</v>
      </c>
      <c r="K73" s="95">
        <v>4.3913767492389386</v>
      </c>
      <c r="M73" s="95">
        <f t="shared" si="7"/>
        <v>-5.2476001491035262E-3</v>
      </c>
      <c r="N73" s="95">
        <f t="shared" si="6"/>
        <v>-4.4112636987284404E-2</v>
      </c>
    </row>
    <row r="74" spans="1:14" s="103" customFormat="1" ht="15.75" x14ac:dyDescent="0.25">
      <c r="A74" s="146" t="s">
        <v>79</v>
      </c>
      <c r="B74" s="93">
        <v>101.2329930280402</v>
      </c>
      <c r="C74" s="93">
        <v>99.527358807032996</v>
      </c>
      <c r="D74" s="93">
        <v>99.410790000990346</v>
      </c>
      <c r="E74" s="93"/>
      <c r="F74" s="93">
        <f t="shared" si="4"/>
        <v>-0.1171223746313399</v>
      </c>
      <c r="G74" s="93">
        <f t="shared" si="5"/>
        <v>-1.8000090410693725</v>
      </c>
      <c r="H74" s="93"/>
      <c r="I74" s="93">
        <v>3.3036407566573418</v>
      </c>
      <c r="J74" s="93">
        <v>3.2479790345258204</v>
      </c>
      <c r="K74" s="93">
        <v>3.2441749243530555</v>
      </c>
      <c r="M74" s="93">
        <f t="shared" si="7"/>
        <v>-3.8041101727648297E-3</v>
      </c>
      <c r="N74" s="93">
        <f t="shared" si="6"/>
        <v>-5.9465832304286259E-2</v>
      </c>
    </row>
    <row r="75" spans="1:14" ht="15.75" x14ac:dyDescent="0.25">
      <c r="A75" s="147" t="s">
        <v>80</v>
      </c>
      <c r="B75" s="92">
        <v>94.308441256414113</v>
      </c>
      <c r="C75" s="92">
        <v>95.068498607509014</v>
      </c>
      <c r="D75" s="92">
        <v>94.723357065762102</v>
      </c>
      <c r="E75" s="92"/>
      <c r="F75" s="92">
        <f t="shared" si="4"/>
        <v>-0.36304511673401763</v>
      </c>
      <c r="G75" s="92">
        <f t="shared" si="5"/>
        <v>0.43995617340326643</v>
      </c>
      <c r="H75" s="92"/>
      <c r="I75" s="92">
        <v>0.5545401853190014</v>
      </c>
      <c r="J75" s="92">
        <v>0.55900937533756256</v>
      </c>
      <c r="K75" s="92">
        <v>0.55697991909831424</v>
      </c>
      <c r="M75" s="92">
        <f t="shared" si="7"/>
        <v>-2.0294562392483284E-3</v>
      </c>
      <c r="N75" s="92">
        <f t="shared" si="6"/>
        <v>2.439733779312836E-3</v>
      </c>
    </row>
    <row r="76" spans="1:14" s="103" customFormat="1" ht="15.75" x14ac:dyDescent="0.25">
      <c r="A76" s="148" t="s">
        <v>81</v>
      </c>
      <c r="B76" s="93">
        <v>94.308441256414113</v>
      </c>
      <c r="C76" s="93">
        <v>95.068498607509014</v>
      </c>
      <c r="D76" s="93">
        <v>94.723357065762102</v>
      </c>
      <c r="E76" s="93"/>
      <c r="F76" s="93">
        <f t="shared" si="4"/>
        <v>-0.36304511673401763</v>
      </c>
      <c r="G76" s="93">
        <f t="shared" si="5"/>
        <v>0.43995617340326643</v>
      </c>
      <c r="H76" s="93"/>
      <c r="I76" s="93">
        <v>0.5545401853190014</v>
      </c>
      <c r="J76" s="93">
        <v>0.55900937533756256</v>
      </c>
      <c r="K76" s="93">
        <v>0.55697991909831424</v>
      </c>
      <c r="M76" s="93">
        <f t="shared" si="7"/>
        <v>-2.0294562392483284E-3</v>
      </c>
      <c r="N76" s="93">
        <f t="shared" si="6"/>
        <v>2.439733779312836E-3</v>
      </c>
    </row>
    <row r="77" spans="1:14" ht="15.75" x14ac:dyDescent="0.25">
      <c r="A77" s="147" t="s">
        <v>82</v>
      </c>
      <c r="B77" s="92">
        <v>103.56047838267868</v>
      </c>
      <c r="C77" s="92">
        <v>102.79468324364893</v>
      </c>
      <c r="D77" s="92">
        <v>102.7170984957859</v>
      </c>
      <c r="E77" s="92"/>
      <c r="F77" s="92">
        <f t="shared" si="4"/>
        <v>-7.5475448160222669E-2</v>
      </c>
      <c r="G77" s="92">
        <f t="shared" si="5"/>
        <v>-0.81438392334989285</v>
      </c>
      <c r="H77" s="92"/>
      <c r="I77" s="92">
        <v>2.3688162349011712</v>
      </c>
      <c r="J77" s="92">
        <v>2.3512996302439495</v>
      </c>
      <c r="K77" s="92">
        <v>2.3495249763104331</v>
      </c>
      <c r="M77" s="92">
        <f t="shared" si="7"/>
        <v>-1.7746539335163902E-3</v>
      </c>
      <c r="N77" s="92">
        <f t="shared" si="6"/>
        <v>-1.9291258590738103E-2</v>
      </c>
    </row>
    <row r="78" spans="1:14" s="103" customFormat="1" ht="15.75" x14ac:dyDescent="0.25">
      <c r="A78" s="148" t="s">
        <v>231</v>
      </c>
      <c r="B78" s="93">
        <v>100.16476487441292</v>
      </c>
      <c r="C78" s="93">
        <v>100.18513020605967</v>
      </c>
      <c r="D78" s="93">
        <v>100.01865127240323</v>
      </c>
      <c r="E78" s="93"/>
      <c r="F78" s="93">
        <f t="shared" si="4"/>
        <v>-0.16617130038562022</v>
      </c>
      <c r="G78" s="93">
        <f t="shared" si="5"/>
        <v>-0.14587325412572794</v>
      </c>
      <c r="H78" s="93"/>
      <c r="I78" s="93">
        <v>1.089031790969653</v>
      </c>
      <c r="J78" s="93">
        <v>1.08925321108305</v>
      </c>
      <c r="K78" s="93">
        <v>1.0874431848577011</v>
      </c>
      <c r="M78" s="93">
        <f t="shared" si="7"/>
        <v>-1.8100262253488708E-3</v>
      </c>
      <c r="N78" s="93">
        <f t="shared" si="6"/>
        <v>-1.5886061119518846E-3</v>
      </c>
    </row>
    <row r="79" spans="1:14" ht="15.75" x14ac:dyDescent="0.25">
      <c r="A79" s="149" t="s">
        <v>230</v>
      </c>
      <c r="B79" s="92">
        <v>105.04694518670121</v>
      </c>
      <c r="C79" s="92">
        <v>103.05191234683971</v>
      </c>
      <c r="D79" s="92">
        <v>103.05769217074035</v>
      </c>
      <c r="E79" s="92"/>
      <c r="F79" s="92">
        <f t="shared" si="4"/>
        <v>5.6086527353116367E-3</v>
      </c>
      <c r="G79" s="92">
        <f t="shared" si="5"/>
        <v>-1.8936800231794781</v>
      </c>
      <c r="H79" s="92"/>
      <c r="I79" s="92">
        <v>0.64288311636111306</v>
      </c>
      <c r="J79" s="92">
        <v>0.6306735949223562</v>
      </c>
      <c r="K79" s="92">
        <v>0.63070896721418868</v>
      </c>
      <c r="M79" s="92">
        <f t="shared" si="7"/>
        <v>3.5372291832480585E-5</v>
      </c>
      <c r="N79" s="92">
        <f t="shared" si="6"/>
        <v>-1.2174149146924385E-2</v>
      </c>
    </row>
    <row r="80" spans="1:14" s="103" customFormat="1" ht="15.75" x14ac:dyDescent="0.25">
      <c r="A80" s="148" t="s">
        <v>229</v>
      </c>
      <c r="B80" s="93">
        <v>108.29107487640206</v>
      </c>
      <c r="C80" s="93">
        <v>107.35107437342147</v>
      </c>
      <c r="D80" s="93">
        <v>107.35107437342147</v>
      </c>
      <c r="E80" s="93"/>
      <c r="F80" s="93">
        <f t="shared" si="4"/>
        <v>0</v>
      </c>
      <c r="G80" s="93">
        <f t="shared" si="5"/>
        <v>-0.86803137197913882</v>
      </c>
      <c r="H80" s="93"/>
      <c r="I80" s="93">
        <v>0.63690132757040585</v>
      </c>
      <c r="J80" s="93">
        <v>0.63137282423854291</v>
      </c>
      <c r="K80" s="93">
        <v>0.63137282423854291</v>
      </c>
      <c r="M80" s="93">
        <f t="shared" si="7"/>
        <v>0</v>
      </c>
      <c r="N80" s="93">
        <f t="shared" si="6"/>
        <v>-5.528503331862944E-3</v>
      </c>
    </row>
    <row r="81" spans="1:14" ht="15.75" x14ac:dyDescent="0.25">
      <c r="A81" s="147" t="s">
        <v>158</v>
      </c>
      <c r="B81" s="92">
        <v>98.005989850579866</v>
      </c>
      <c r="C81" s="92">
        <v>87.023530181682261</v>
      </c>
      <c r="D81" s="92">
        <v>87.023530181682261</v>
      </c>
      <c r="E81" s="92"/>
      <c r="F81" s="92">
        <f t="shared" si="4"/>
        <v>0</v>
      </c>
      <c r="G81" s="92">
        <f t="shared" si="5"/>
        <v>-11.205906583507275</v>
      </c>
      <c r="H81" s="92"/>
      <c r="I81" s="92">
        <v>0.38028433643716841</v>
      </c>
      <c r="J81" s="92">
        <v>0.33767002894430864</v>
      </c>
      <c r="K81" s="92">
        <v>0.33767002894430859</v>
      </c>
      <c r="M81" s="92">
        <f t="shared" si="7"/>
        <v>0</v>
      </c>
      <c r="N81" s="92">
        <f t="shared" si="6"/>
        <v>-4.2614307492859826E-2</v>
      </c>
    </row>
    <row r="82" spans="1:14" s="103" customFormat="1" ht="15.75" x14ac:dyDescent="0.25">
      <c r="A82" s="148" t="s">
        <v>228</v>
      </c>
      <c r="B82" s="93">
        <v>98.005989850579866</v>
      </c>
      <c r="C82" s="93">
        <v>87.023530181682261</v>
      </c>
      <c r="D82" s="93">
        <v>87.023530181682261</v>
      </c>
      <c r="E82" s="93"/>
      <c r="F82" s="93">
        <f t="shared" si="4"/>
        <v>0</v>
      </c>
      <c r="G82" s="93">
        <f t="shared" si="5"/>
        <v>-11.205906583507275</v>
      </c>
      <c r="H82" s="93"/>
      <c r="I82" s="93">
        <v>0.38028433643716841</v>
      </c>
      <c r="J82" s="93">
        <v>0.33767002894430864</v>
      </c>
      <c r="K82" s="93">
        <v>0.33767002894430859</v>
      </c>
      <c r="M82" s="93">
        <f t="shared" si="7"/>
        <v>0</v>
      </c>
      <c r="N82" s="93">
        <f t="shared" si="6"/>
        <v>-4.2614307492859826E-2</v>
      </c>
    </row>
    <row r="83" spans="1:14" ht="15.75" x14ac:dyDescent="0.25">
      <c r="A83" s="152" t="s">
        <v>83</v>
      </c>
      <c r="B83" s="92">
        <v>101.94663052246564</v>
      </c>
      <c r="C83" s="92">
        <v>103.45952316982833</v>
      </c>
      <c r="D83" s="92">
        <v>103.32950672112995</v>
      </c>
      <c r="E83" s="92"/>
      <c r="F83" s="92">
        <f t="shared" si="4"/>
        <v>-0.12566890385233842</v>
      </c>
      <c r="G83" s="92">
        <f t="shared" si="5"/>
        <v>1.3564707254935415</v>
      </c>
      <c r="H83" s="92"/>
      <c r="I83" s="92">
        <v>1.1318486295688817</v>
      </c>
      <c r="J83" s="92">
        <v>1.1486453148622218</v>
      </c>
      <c r="K83" s="92">
        <v>1.1472018248858831</v>
      </c>
      <c r="M83" s="92">
        <f t="shared" si="7"/>
        <v>-1.4434899763386966E-3</v>
      </c>
      <c r="N83" s="92">
        <f t="shared" si="6"/>
        <v>1.5353195317001411E-2</v>
      </c>
    </row>
    <row r="84" spans="1:14" s="103" customFormat="1" ht="15.75" x14ac:dyDescent="0.25">
      <c r="A84" s="150" t="s">
        <v>159</v>
      </c>
      <c r="B84" s="93">
        <v>101.94663052246564</v>
      </c>
      <c r="C84" s="93">
        <v>103.45952316982833</v>
      </c>
      <c r="D84" s="93">
        <v>103.32950672112995</v>
      </c>
      <c r="E84" s="93"/>
      <c r="F84" s="93">
        <f t="shared" si="4"/>
        <v>-0.12566890385233842</v>
      </c>
      <c r="G84" s="93">
        <f t="shared" si="5"/>
        <v>1.3564707254935415</v>
      </c>
      <c r="H84" s="93"/>
      <c r="I84" s="93">
        <v>1.1318486295688817</v>
      </c>
      <c r="J84" s="93">
        <v>1.1486453148622218</v>
      </c>
      <c r="K84" s="93">
        <v>1.1472018248858831</v>
      </c>
      <c r="M84" s="93">
        <f t="shared" si="7"/>
        <v>-1.4434899763386966E-3</v>
      </c>
      <c r="N84" s="93">
        <f t="shared" si="6"/>
        <v>1.5353195317001411E-2</v>
      </c>
    </row>
    <row r="85" spans="1:14" ht="15.75" x14ac:dyDescent="0.25">
      <c r="A85" s="149" t="s">
        <v>159</v>
      </c>
      <c r="B85" s="92">
        <v>101.94663052246564</v>
      </c>
      <c r="C85" s="92">
        <v>103.45952316982833</v>
      </c>
      <c r="D85" s="92">
        <v>103.32950672112995</v>
      </c>
      <c r="E85" s="92"/>
      <c r="F85" s="92">
        <f t="shared" si="4"/>
        <v>-0.12566890385233842</v>
      </c>
      <c r="G85" s="92">
        <f t="shared" si="5"/>
        <v>1.3564707254935415</v>
      </c>
      <c r="H85" s="92"/>
      <c r="I85" s="92">
        <v>1.1318486295688817</v>
      </c>
      <c r="J85" s="92">
        <v>1.1486453148622218</v>
      </c>
      <c r="K85" s="92">
        <v>1.1472018248858831</v>
      </c>
      <c r="M85" s="92">
        <f t="shared" si="7"/>
        <v>-1.4434899763386966E-3</v>
      </c>
      <c r="N85" s="92">
        <f t="shared" si="6"/>
        <v>1.5353195317001411E-2</v>
      </c>
    </row>
    <row r="86" spans="1:14" s="103" customFormat="1" ht="15.75" x14ac:dyDescent="0.25">
      <c r="A86" s="151" t="s">
        <v>129</v>
      </c>
      <c r="B86" s="94">
        <v>95.241479165220397</v>
      </c>
      <c r="C86" s="94">
        <v>88.028640761287946</v>
      </c>
      <c r="D86" s="94">
        <v>87.998367577822748</v>
      </c>
      <c r="E86" s="94"/>
      <c r="F86" s="94">
        <f t="shared" si="4"/>
        <v>-3.4390152117980133E-2</v>
      </c>
      <c r="G86" s="94">
        <f t="shared" si="5"/>
        <v>-7.6049969518350746</v>
      </c>
      <c r="H86" s="94"/>
      <c r="I86" s="94">
        <v>14.066216680179238</v>
      </c>
      <c r="J86" s="94">
        <v>13.000952377712567</v>
      </c>
      <c r="K86" s="94">
        <v>12.996481330413086</v>
      </c>
      <c r="M86" s="94">
        <f t="shared" si="7"/>
        <v>-4.4710472994804462E-3</v>
      </c>
      <c r="N86" s="94">
        <f t="shared" si="6"/>
        <v>-1.0697353497661517</v>
      </c>
    </row>
    <row r="87" spans="1:14" ht="15.75" x14ac:dyDescent="0.25">
      <c r="A87" s="152" t="s">
        <v>149</v>
      </c>
      <c r="B87" s="92">
        <v>106.8532425139463</v>
      </c>
      <c r="C87" s="92">
        <v>111.95000764594712</v>
      </c>
      <c r="D87" s="92">
        <v>111.95000764594712</v>
      </c>
      <c r="E87" s="92"/>
      <c r="F87" s="92">
        <f t="shared" si="4"/>
        <v>0</v>
      </c>
      <c r="G87" s="92">
        <f t="shared" si="5"/>
        <v>4.769874092810622</v>
      </c>
      <c r="H87" s="92"/>
      <c r="I87" s="92">
        <v>1.2076282274368093</v>
      </c>
      <c r="J87" s="92">
        <v>1.2652305733947853</v>
      </c>
      <c r="K87" s="92">
        <v>1.2652305733947853</v>
      </c>
      <c r="M87" s="92">
        <f t="shared" si="7"/>
        <v>0</v>
      </c>
      <c r="N87" s="92">
        <f t="shared" si="6"/>
        <v>5.7602345957975976E-2</v>
      </c>
    </row>
    <row r="88" spans="1:14" s="103" customFormat="1" ht="15.75" x14ac:dyDescent="0.25">
      <c r="A88" s="150" t="s">
        <v>160</v>
      </c>
      <c r="B88" s="93">
        <v>106.8532425139463</v>
      </c>
      <c r="C88" s="93">
        <v>111.950007645947</v>
      </c>
      <c r="D88" s="93">
        <v>111.950007645947</v>
      </c>
      <c r="E88" s="93"/>
      <c r="F88" s="93">
        <f t="shared" si="4"/>
        <v>0</v>
      </c>
      <c r="G88" s="93">
        <f t="shared" si="5"/>
        <v>4.7698740928104888</v>
      </c>
      <c r="H88" s="93"/>
      <c r="I88" s="93">
        <v>1.2076282274368093</v>
      </c>
      <c r="J88" s="93">
        <v>1.2652305733947853</v>
      </c>
      <c r="K88" s="93">
        <v>1.2652305733947853</v>
      </c>
      <c r="M88" s="93">
        <f t="shared" si="7"/>
        <v>0</v>
      </c>
      <c r="N88" s="93">
        <f t="shared" si="6"/>
        <v>5.7602345957975976E-2</v>
      </c>
    </row>
    <row r="89" spans="1:14" ht="15.75" x14ac:dyDescent="0.25">
      <c r="A89" s="149" t="s">
        <v>160</v>
      </c>
      <c r="B89" s="92">
        <v>106.8532425139463</v>
      </c>
      <c r="C89" s="92">
        <v>111.95000764594712</v>
      </c>
      <c r="D89" s="92">
        <v>111.95000764594712</v>
      </c>
      <c r="E89" s="92"/>
      <c r="F89" s="92">
        <f t="shared" si="4"/>
        <v>0</v>
      </c>
      <c r="G89" s="92">
        <f t="shared" si="5"/>
        <v>4.769874092810622</v>
      </c>
      <c r="H89" s="92"/>
      <c r="I89" s="92">
        <v>1.2076282274368093</v>
      </c>
      <c r="J89" s="92">
        <v>1.2652305733947853</v>
      </c>
      <c r="K89" s="92">
        <v>1.2652305733947853</v>
      </c>
      <c r="M89" s="92">
        <f t="shared" si="7"/>
        <v>0</v>
      </c>
      <c r="N89" s="92">
        <f t="shared" si="6"/>
        <v>5.7602345957975976E-2</v>
      </c>
    </row>
    <row r="90" spans="1:14" s="103" customFormat="1" ht="15.75" x14ac:dyDescent="0.25">
      <c r="A90" s="146" t="s">
        <v>148</v>
      </c>
      <c r="B90" s="93">
        <v>107.22094985364883</v>
      </c>
      <c r="C90" s="93">
        <v>107.78471759042273</v>
      </c>
      <c r="D90" s="93">
        <v>107.69011915884495</v>
      </c>
      <c r="E90" s="93"/>
      <c r="F90" s="93">
        <f t="shared" si="4"/>
        <v>-8.7766089379437418E-2</v>
      </c>
      <c r="G90" s="93">
        <f t="shared" si="5"/>
        <v>0.43757242016275733</v>
      </c>
      <c r="H90" s="93"/>
      <c r="I90" s="93">
        <v>5.0676309352652833</v>
      </c>
      <c r="J90" s="93">
        <v>5.0942765378931201</v>
      </c>
      <c r="K90" s="93">
        <v>5.089805490593637</v>
      </c>
      <c r="M90" s="93">
        <f t="shared" si="7"/>
        <v>-4.4710472994831107E-3</v>
      </c>
      <c r="N90" s="93">
        <f t="shared" si="6"/>
        <v>2.2174555328353662E-2</v>
      </c>
    </row>
    <row r="91" spans="1:14" ht="15.75" x14ac:dyDescent="0.25">
      <c r="A91" s="147" t="s">
        <v>161</v>
      </c>
      <c r="B91" s="92">
        <v>105.00285376450796</v>
      </c>
      <c r="C91" s="92">
        <v>105.15093199922815</v>
      </c>
      <c r="D91" s="92">
        <v>105.04247038619663</v>
      </c>
      <c r="E91" s="92"/>
      <c r="F91" s="92">
        <f t="shared" si="4"/>
        <v>-0.1031485037453761</v>
      </c>
      <c r="G91" s="92">
        <f t="shared" si="5"/>
        <v>3.7729090465976611E-2</v>
      </c>
      <c r="H91" s="92"/>
      <c r="I91" s="92">
        <v>4.3284689637188594</v>
      </c>
      <c r="J91" s="92">
        <v>4.3345731029894541</v>
      </c>
      <c r="K91" s="92">
        <v>4.330102055689971</v>
      </c>
      <c r="M91" s="92">
        <f t="shared" si="7"/>
        <v>-4.4710472994831107E-3</v>
      </c>
      <c r="N91" s="92">
        <f t="shared" si="6"/>
        <v>1.633091971111611E-3</v>
      </c>
    </row>
    <row r="92" spans="1:14" s="103" customFormat="1" ht="15.75" x14ac:dyDescent="0.25">
      <c r="A92" s="148" t="s">
        <v>227</v>
      </c>
      <c r="B92" s="93">
        <v>105.00285376450796</v>
      </c>
      <c r="C92" s="93">
        <v>105.15093199922815</v>
      </c>
      <c r="D92" s="93">
        <v>105.04247038619663</v>
      </c>
      <c r="E92" s="93"/>
      <c r="F92" s="93">
        <f t="shared" si="4"/>
        <v>-0.1031485037453761</v>
      </c>
      <c r="G92" s="93">
        <f t="shared" si="5"/>
        <v>3.7729090465976611E-2</v>
      </c>
      <c r="H92" s="93"/>
      <c r="I92" s="93">
        <v>4.3284689637188594</v>
      </c>
      <c r="J92" s="93">
        <v>4.3345731029894541</v>
      </c>
      <c r="K92" s="93">
        <v>4.330102055689971</v>
      </c>
      <c r="M92" s="93">
        <f t="shared" si="7"/>
        <v>-4.4710472994831107E-3</v>
      </c>
      <c r="N92" s="93">
        <f t="shared" si="6"/>
        <v>1.633091971111611E-3</v>
      </c>
    </row>
    <row r="93" spans="1:14" ht="15.75" x14ac:dyDescent="0.25">
      <c r="A93" s="147" t="s">
        <v>162</v>
      </c>
      <c r="B93" s="92">
        <v>122.35661058360637</v>
      </c>
      <c r="C93" s="92">
        <v>125.75692598073286</v>
      </c>
      <c r="D93" s="92">
        <v>125.75692598073286</v>
      </c>
      <c r="E93" s="92"/>
      <c r="F93" s="92">
        <f t="shared" si="4"/>
        <v>0</v>
      </c>
      <c r="G93" s="92">
        <f t="shared" si="5"/>
        <v>2.7790205865526607</v>
      </c>
      <c r="H93" s="92"/>
      <c r="I93" s="92">
        <v>0.73916197154642316</v>
      </c>
      <c r="J93" s="92">
        <v>0.75970343490366665</v>
      </c>
      <c r="K93" s="92">
        <v>0.75970343490366654</v>
      </c>
      <c r="M93" s="92">
        <f t="shared" si="7"/>
        <v>0</v>
      </c>
      <c r="N93" s="92">
        <f t="shared" si="6"/>
        <v>2.0541463357243384E-2</v>
      </c>
    </row>
    <row r="94" spans="1:14" s="103" customFormat="1" ht="15.75" x14ac:dyDescent="0.25">
      <c r="A94" s="148" t="s">
        <v>226</v>
      </c>
      <c r="B94" s="93">
        <v>122.35661058360637</v>
      </c>
      <c r="C94" s="93">
        <v>125.75692598073286</v>
      </c>
      <c r="D94" s="93">
        <v>125.75692598073286</v>
      </c>
      <c r="E94" s="93"/>
      <c r="F94" s="93">
        <f t="shared" si="4"/>
        <v>0</v>
      </c>
      <c r="G94" s="93">
        <f t="shared" si="5"/>
        <v>2.7790205865526607</v>
      </c>
      <c r="H94" s="93"/>
      <c r="I94" s="93">
        <v>0.73916197154642316</v>
      </c>
      <c r="J94" s="93">
        <v>0.75970343490366665</v>
      </c>
      <c r="K94" s="93">
        <v>0.75970343490366654</v>
      </c>
      <c r="M94" s="93">
        <f t="shared" si="7"/>
        <v>0</v>
      </c>
      <c r="N94" s="93">
        <f t="shared" si="6"/>
        <v>2.0541463357243384E-2</v>
      </c>
    </row>
    <row r="95" spans="1:14" ht="15.75" x14ac:dyDescent="0.25">
      <c r="A95" s="152" t="s">
        <v>147</v>
      </c>
      <c r="B95" s="92">
        <v>108.48689886243125</v>
      </c>
      <c r="C95" s="92">
        <v>108.48689886243125</v>
      </c>
      <c r="D95" s="92">
        <v>108.48689886243125</v>
      </c>
      <c r="E95" s="92"/>
      <c r="F95" s="92">
        <f t="shared" si="4"/>
        <v>0</v>
      </c>
      <c r="G95" s="92">
        <f t="shared" si="5"/>
        <v>0</v>
      </c>
      <c r="H95" s="92"/>
      <c r="I95" s="92">
        <v>0.35246204551742616</v>
      </c>
      <c r="J95" s="92">
        <v>0.35246204551742605</v>
      </c>
      <c r="K95" s="92">
        <v>0.35246204551742605</v>
      </c>
      <c r="M95" s="92">
        <f t="shared" si="7"/>
        <v>0</v>
      </c>
      <c r="N95" s="92">
        <f t="shared" si="6"/>
        <v>0</v>
      </c>
    </row>
    <row r="96" spans="1:14" s="103" customFormat="1" ht="15.75" x14ac:dyDescent="0.25">
      <c r="A96" s="150" t="s">
        <v>84</v>
      </c>
      <c r="B96" s="93">
        <v>99.999999999999986</v>
      </c>
      <c r="C96" s="93">
        <v>99.999999999999986</v>
      </c>
      <c r="D96" s="93">
        <v>99.999999999999986</v>
      </c>
      <c r="E96" s="93"/>
      <c r="F96" s="93">
        <f t="shared" si="4"/>
        <v>0</v>
      </c>
      <c r="G96" s="93">
        <f t="shared" si="5"/>
        <v>0</v>
      </c>
      <c r="H96" s="93"/>
      <c r="I96" s="93">
        <v>0.20600390916610059</v>
      </c>
      <c r="J96" s="93">
        <v>0.20600390916610051</v>
      </c>
      <c r="K96" s="93">
        <v>0.20600390916610051</v>
      </c>
      <c r="M96" s="93">
        <f t="shared" si="7"/>
        <v>0</v>
      </c>
      <c r="N96" s="93">
        <f t="shared" si="6"/>
        <v>0</v>
      </c>
    </row>
    <row r="97" spans="1:14" ht="15.75" x14ac:dyDescent="0.25">
      <c r="A97" s="149" t="s">
        <v>85</v>
      </c>
      <c r="B97" s="92">
        <v>99.999999999999986</v>
      </c>
      <c r="C97" s="92">
        <v>99.999999999999986</v>
      </c>
      <c r="D97" s="92">
        <v>99.999999999999986</v>
      </c>
      <c r="E97" s="92"/>
      <c r="F97" s="92">
        <f t="shared" si="4"/>
        <v>0</v>
      </c>
      <c r="G97" s="92">
        <f t="shared" si="5"/>
        <v>0</v>
      </c>
      <c r="H97" s="92"/>
      <c r="I97" s="92">
        <v>0.20600390916610059</v>
      </c>
      <c r="J97" s="92">
        <v>0.20600390916610051</v>
      </c>
      <c r="K97" s="92">
        <v>0.20600390916610051</v>
      </c>
      <c r="M97" s="92">
        <f t="shared" si="7"/>
        <v>0</v>
      </c>
      <c r="N97" s="92">
        <f t="shared" si="6"/>
        <v>0</v>
      </c>
    </row>
    <row r="98" spans="1:14" s="103" customFormat="1" ht="15.75" x14ac:dyDescent="0.25">
      <c r="A98" s="150" t="s">
        <v>86</v>
      </c>
      <c r="B98" s="93">
        <v>123.19297953692291</v>
      </c>
      <c r="C98" s="93">
        <v>123.19297953692291</v>
      </c>
      <c r="D98" s="93">
        <v>123.19297953692291</v>
      </c>
      <c r="E98" s="93"/>
      <c r="F98" s="93">
        <f t="shared" si="4"/>
        <v>0</v>
      </c>
      <c r="G98" s="93">
        <f t="shared" si="5"/>
        <v>0</v>
      </c>
      <c r="H98" s="93"/>
      <c r="I98" s="93">
        <v>0.1464581363513256</v>
      </c>
      <c r="J98" s="93">
        <v>0.14645813635132557</v>
      </c>
      <c r="K98" s="93">
        <v>0.14645813635132554</v>
      </c>
      <c r="M98" s="93">
        <f t="shared" si="7"/>
        <v>0</v>
      </c>
      <c r="N98" s="93">
        <f t="shared" si="6"/>
        <v>0</v>
      </c>
    </row>
    <row r="99" spans="1:14" ht="15.75" x14ac:dyDescent="0.25">
      <c r="A99" s="149" t="s">
        <v>87</v>
      </c>
      <c r="B99" s="92">
        <v>123.19297953692291</v>
      </c>
      <c r="C99" s="92">
        <v>123.19297953692291</v>
      </c>
      <c r="D99" s="92">
        <v>123.19297953692291</v>
      </c>
      <c r="E99" s="92"/>
      <c r="F99" s="92">
        <f t="shared" si="4"/>
        <v>0</v>
      </c>
      <c r="G99" s="92">
        <f t="shared" si="5"/>
        <v>0</v>
      </c>
      <c r="H99" s="92"/>
      <c r="I99" s="92">
        <v>0.1464581363513256</v>
      </c>
      <c r="J99" s="92">
        <v>0.14645813635132557</v>
      </c>
      <c r="K99" s="92">
        <v>0.14645813635132554</v>
      </c>
      <c r="M99" s="92">
        <f t="shared" si="7"/>
        <v>0</v>
      </c>
      <c r="N99" s="92">
        <f t="shared" si="6"/>
        <v>0</v>
      </c>
    </row>
    <row r="100" spans="1:14" s="103" customFormat="1" ht="15.75" x14ac:dyDescent="0.25">
      <c r="A100" s="146" t="s">
        <v>146</v>
      </c>
      <c r="B100" s="93">
        <v>86.619075494672927</v>
      </c>
      <c r="C100" s="93">
        <v>73.233345970294536</v>
      </c>
      <c r="D100" s="93">
        <v>73.233345970294536</v>
      </c>
      <c r="E100" s="93"/>
      <c r="F100" s="93">
        <f t="shared" si="4"/>
        <v>0</v>
      </c>
      <c r="G100" s="93">
        <f t="shared" si="5"/>
        <v>-15.45355852383995</v>
      </c>
      <c r="H100" s="93"/>
      <c r="I100" s="93">
        <v>7.4384954719597189</v>
      </c>
      <c r="J100" s="93">
        <v>6.2889832209072365</v>
      </c>
      <c r="K100" s="93">
        <v>6.2889832209072356</v>
      </c>
      <c r="M100" s="93">
        <f t="shared" si="7"/>
        <v>0</v>
      </c>
      <c r="N100" s="93">
        <f t="shared" si="6"/>
        <v>-1.1495122510524833</v>
      </c>
    </row>
    <row r="101" spans="1:14" ht="15.75" x14ac:dyDescent="0.25">
      <c r="A101" s="147" t="s">
        <v>17</v>
      </c>
      <c r="B101" s="92">
        <v>75.451081264771574</v>
      </c>
      <c r="C101" s="92">
        <v>55.184358857463906</v>
      </c>
      <c r="D101" s="92">
        <v>55.184358857463906</v>
      </c>
      <c r="E101" s="92"/>
      <c r="F101" s="92">
        <f t="shared" si="4"/>
        <v>0</v>
      </c>
      <c r="G101" s="92">
        <f t="shared" si="5"/>
        <v>-26.860744826423431</v>
      </c>
      <c r="H101" s="92"/>
      <c r="I101" s="92">
        <v>4.2820726099077087</v>
      </c>
      <c r="J101" s="92">
        <v>3.1318760128782275</v>
      </c>
      <c r="K101" s="92">
        <v>3.131876012878227</v>
      </c>
      <c r="M101" s="92">
        <f t="shared" si="7"/>
        <v>0</v>
      </c>
      <c r="N101" s="92">
        <f t="shared" si="6"/>
        <v>-1.1501965970294816</v>
      </c>
    </row>
    <row r="102" spans="1:14" s="103" customFormat="1" ht="15.75" x14ac:dyDescent="0.25">
      <c r="A102" s="148" t="s">
        <v>17</v>
      </c>
      <c r="B102" s="93">
        <v>75.451081264771574</v>
      </c>
      <c r="C102" s="93">
        <v>55.184358857463906</v>
      </c>
      <c r="D102" s="93">
        <v>55.184358857463906</v>
      </c>
      <c r="E102" s="93"/>
      <c r="F102" s="93">
        <f t="shared" si="4"/>
        <v>0</v>
      </c>
      <c r="G102" s="93">
        <f t="shared" si="5"/>
        <v>-26.860744826423431</v>
      </c>
      <c r="H102" s="93"/>
      <c r="I102" s="93">
        <v>4.2820726099077087</v>
      </c>
      <c r="J102" s="93">
        <v>3.1318760128782275</v>
      </c>
      <c r="K102" s="93">
        <v>3.131876012878227</v>
      </c>
      <c r="M102" s="93">
        <f t="shared" si="7"/>
        <v>0</v>
      </c>
      <c r="N102" s="93">
        <f t="shared" si="6"/>
        <v>-1.1501965970294816</v>
      </c>
    </row>
    <row r="103" spans="1:14" ht="15.75" x14ac:dyDescent="0.25">
      <c r="A103" s="147" t="s">
        <v>88</v>
      </c>
      <c r="B103" s="92">
        <v>101.37911846308745</v>
      </c>
      <c r="C103" s="92">
        <v>101.40901133922274</v>
      </c>
      <c r="D103" s="92">
        <v>101.40901133922274</v>
      </c>
      <c r="E103" s="92"/>
      <c r="F103" s="92">
        <f t="shared" si="4"/>
        <v>0</v>
      </c>
      <c r="G103" s="92">
        <f t="shared" si="5"/>
        <v>2.9486226146446803E-2</v>
      </c>
      <c r="H103" s="92"/>
      <c r="I103" s="92">
        <v>2.3209005235199514</v>
      </c>
      <c r="J103" s="92">
        <v>2.3215848694969501</v>
      </c>
      <c r="K103" s="92">
        <v>2.3215848694969501</v>
      </c>
      <c r="M103" s="92">
        <f t="shared" si="7"/>
        <v>0</v>
      </c>
      <c r="N103" s="92">
        <f t="shared" si="6"/>
        <v>6.8434597699873478E-4</v>
      </c>
    </row>
    <row r="104" spans="1:14" s="103" customFormat="1" ht="15.75" x14ac:dyDescent="0.25">
      <c r="A104" s="148" t="s">
        <v>89</v>
      </c>
      <c r="B104" s="93">
        <v>101.37911846308745</v>
      </c>
      <c r="C104" s="93">
        <v>101.40901133922274</v>
      </c>
      <c r="D104" s="93">
        <v>101.40901133922274</v>
      </c>
      <c r="E104" s="93"/>
      <c r="F104" s="93">
        <f t="shared" si="4"/>
        <v>0</v>
      </c>
      <c r="G104" s="93">
        <f t="shared" si="5"/>
        <v>2.9486226146446803E-2</v>
      </c>
      <c r="H104" s="93"/>
      <c r="I104" s="93">
        <v>2.3209005235199514</v>
      </c>
      <c r="J104" s="93">
        <v>2.3215848694969501</v>
      </c>
      <c r="K104" s="93">
        <v>2.3215848694969501</v>
      </c>
      <c r="M104" s="93">
        <f t="shared" si="7"/>
        <v>0</v>
      </c>
      <c r="N104" s="93">
        <f t="shared" si="6"/>
        <v>6.8434597699873478E-4</v>
      </c>
    </row>
    <row r="105" spans="1:14" ht="15.75" x14ac:dyDescent="0.25">
      <c r="A105" s="147" t="s">
        <v>90</v>
      </c>
      <c r="B105" s="92">
        <v>134.11907242766719</v>
      </c>
      <c r="C105" s="92">
        <v>134.11907242766719</v>
      </c>
      <c r="D105" s="92">
        <v>134.11907242766719</v>
      </c>
      <c r="E105" s="92"/>
      <c r="F105" s="92">
        <f t="shared" si="4"/>
        <v>0</v>
      </c>
      <c r="G105" s="92">
        <f t="shared" si="5"/>
        <v>0</v>
      </c>
      <c r="H105" s="92"/>
      <c r="I105" s="92">
        <v>0.83552233853205982</v>
      </c>
      <c r="J105" s="92">
        <v>0.83552233853205948</v>
      </c>
      <c r="K105" s="92">
        <v>0.83552233853205937</v>
      </c>
      <c r="M105" s="92">
        <f t="shared" si="7"/>
        <v>0</v>
      </c>
      <c r="N105" s="92">
        <f t="shared" si="6"/>
        <v>0</v>
      </c>
    </row>
    <row r="106" spans="1:14" s="103" customFormat="1" ht="15.75" x14ac:dyDescent="0.25">
      <c r="A106" s="148" t="s">
        <v>91</v>
      </c>
      <c r="B106" s="93">
        <v>134.11907242766719</v>
      </c>
      <c r="C106" s="93">
        <v>134.11907242766719</v>
      </c>
      <c r="D106" s="93">
        <v>134.11907242766719</v>
      </c>
      <c r="E106" s="93"/>
      <c r="F106" s="93">
        <f t="shared" si="4"/>
        <v>0</v>
      </c>
      <c r="G106" s="93">
        <f t="shared" si="5"/>
        <v>0</v>
      </c>
      <c r="H106" s="93"/>
      <c r="I106" s="93">
        <v>0.83552233853205982</v>
      </c>
      <c r="J106" s="93">
        <v>0.83552233853205948</v>
      </c>
      <c r="K106" s="93">
        <v>0.83552233853205937</v>
      </c>
      <c r="M106" s="93">
        <f t="shared" si="7"/>
        <v>0</v>
      </c>
      <c r="N106" s="93">
        <f t="shared" si="6"/>
        <v>0</v>
      </c>
    </row>
    <row r="107" spans="1:14" ht="15.75" x14ac:dyDescent="0.25">
      <c r="A107" s="145" t="s">
        <v>250</v>
      </c>
      <c r="B107" s="95">
        <v>97.995620958843503</v>
      </c>
      <c r="C107" s="95">
        <v>98.198083523517369</v>
      </c>
      <c r="D107" s="95">
        <v>97.521949810015826</v>
      </c>
      <c r="E107" s="95"/>
      <c r="F107" s="95">
        <f t="shared" si="4"/>
        <v>-0.68854064075457577</v>
      </c>
      <c r="G107" s="95">
        <f t="shared" si="5"/>
        <v>-0.48335950544832196</v>
      </c>
      <c r="H107" s="95"/>
      <c r="I107" s="95">
        <v>9.6588324527590412</v>
      </c>
      <c r="J107" s="95">
        <v>9.6787879565969295</v>
      </c>
      <c r="K107" s="95">
        <v>9.6121455679832994</v>
      </c>
      <c r="M107" s="95">
        <f t="shared" si="7"/>
        <v>-6.6642388613630033E-2</v>
      </c>
      <c r="N107" s="95">
        <f t="shared" si="6"/>
        <v>-4.6686884775741788E-2</v>
      </c>
    </row>
    <row r="108" spans="1:14" s="103" customFormat="1" ht="15.75" x14ac:dyDescent="0.25">
      <c r="A108" s="146" t="s">
        <v>145</v>
      </c>
      <c r="B108" s="93">
        <v>102.01751020412652</v>
      </c>
      <c r="C108" s="93">
        <v>102.62186061457363</v>
      </c>
      <c r="D108" s="93">
        <v>101.72946566715633</v>
      </c>
      <c r="E108" s="93"/>
      <c r="F108" s="93">
        <f t="shared" si="4"/>
        <v>-0.86959536893308487</v>
      </c>
      <c r="G108" s="93">
        <f t="shared" si="5"/>
        <v>-0.28234813454459662</v>
      </c>
      <c r="H108" s="93"/>
      <c r="I108" s="93">
        <v>2.0082435029114585</v>
      </c>
      <c r="J108" s="93">
        <v>2.02014031143809</v>
      </c>
      <c r="K108" s="93">
        <v>2.0025732648438734</v>
      </c>
      <c r="M108" s="93">
        <f t="shared" si="7"/>
        <v>-1.7567046594216595E-2</v>
      </c>
      <c r="N108" s="93">
        <f t="shared" si="6"/>
        <v>-5.6702380675850428E-3</v>
      </c>
    </row>
    <row r="109" spans="1:14" ht="15.75" x14ac:dyDescent="0.25">
      <c r="A109" s="147" t="s">
        <v>163</v>
      </c>
      <c r="B109" s="92">
        <v>102.01751020412652</v>
      </c>
      <c r="C109" s="92">
        <v>102.62186061457363</v>
      </c>
      <c r="D109" s="92">
        <v>101.72946566715633</v>
      </c>
      <c r="E109" s="92"/>
      <c r="F109" s="92">
        <f t="shared" si="4"/>
        <v>-0.86959536893308487</v>
      </c>
      <c r="G109" s="92">
        <f t="shared" si="5"/>
        <v>-0.28234813454459662</v>
      </c>
      <c r="H109" s="92"/>
      <c r="I109" s="92">
        <v>2.0082435029114585</v>
      </c>
      <c r="J109" s="92">
        <v>2.02014031143809</v>
      </c>
      <c r="K109" s="92">
        <v>2.0025732648438734</v>
      </c>
      <c r="M109" s="92">
        <f t="shared" si="7"/>
        <v>-1.7567046594216595E-2</v>
      </c>
      <c r="N109" s="92">
        <f t="shared" si="6"/>
        <v>-5.6702380675850428E-3</v>
      </c>
    </row>
    <row r="110" spans="1:14" s="103" customFormat="1" ht="15.75" x14ac:dyDescent="0.25">
      <c r="A110" s="148" t="s">
        <v>225</v>
      </c>
      <c r="B110" s="93">
        <v>102.01751020412652</v>
      </c>
      <c r="C110" s="93">
        <v>102.62186061457363</v>
      </c>
      <c r="D110" s="93">
        <v>101.72946566715633</v>
      </c>
      <c r="E110" s="93"/>
      <c r="F110" s="93">
        <f t="shared" si="4"/>
        <v>-0.86959536893308487</v>
      </c>
      <c r="G110" s="93">
        <f t="shared" si="5"/>
        <v>-0.28234813454459662</v>
      </c>
      <c r="H110" s="93"/>
      <c r="I110" s="93">
        <v>2.0082435029114585</v>
      </c>
      <c r="J110" s="93">
        <v>2.02014031143809</v>
      </c>
      <c r="K110" s="93">
        <v>2.0025732648438734</v>
      </c>
      <c r="M110" s="93">
        <f t="shared" si="7"/>
        <v>-1.7567046594216595E-2</v>
      </c>
      <c r="N110" s="93">
        <f t="shared" si="6"/>
        <v>-5.6702380675850428E-3</v>
      </c>
    </row>
    <row r="111" spans="1:14" ht="15.75" x14ac:dyDescent="0.25">
      <c r="A111" s="152" t="s">
        <v>92</v>
      </c>
      <c r="B111" s="92">
        <v>98.483367801437637</v>
      </c>
      <c r="C111" s="92">
        <v>99.076779612701344</v>
      </c>
      <c r="D111" s="92">
        <v>99.076779612701344</v>
      </c>
      <c r="E111" s="92"/>
      <c r="F111" s="92">
        <f t="shared" si="4"/>
        <v>0</v>
      </c>
      <c r="G111" s="92">
        <f t="shared" si="5"/>
        <v>0.60255028286617662</v>
      </c>
      <c r="H111" s="92"/>
      <c r="I111" s="92">
        <v>0.30199675175459334</v>
      </c>
      <c r="J111" s="92">
        <v>0.30381643403653724</v>
      </c>
      <c r="K111" s="92">
        <v>0.30381643403653719</v>
      </c>
      <c r="M111" s="92">
        <f t="shared" si="7"/>
        <v>0</v>
      </c>
      <c r="N111" s="92">
        <f t="shared" si="6"/>
        <v>1.8196822819438463E-3</v>
      </c>
    </row>
    <row r="112" spans="1:14" s="103" customFormat="1" ht="15.75" x14ac:dyDescent="0.25">
      <c r="A112" s="150" t="s">
        <v>93</v>
      </c>
      <c r="B112" s="93">
        <v>98.483367801437637</v>
      </c>
      <c r="C112" s="93">
        <v>99.076779612701344</v>
      </c>
      <c r="D112" s="93">
        <v>99.076779612701344</v>
      </c>
      <c r="E112" s="93"/>
      <c r="F112" s="93">
        <f t="shared" si="4"/>
        <v>0</v>
      </c>
      <c r="G112" s="93">
        <f t="shared" si="5"/>
        <v>0.60255028286617662</v>
      </c>
      <c r="H112" s="93"/>
      <c r="I112" s="93">
        <v>0.30199675175459334</v>
      </c>
      <c r="J112" s="93">
        <v>0.30381643403653724</v>
      </c>
      <c r="K112" s="93">
        <v>0.30381643403653719</v>
      </c>
      <c r="M112" s="93">
        <f t="shared" si="7"/>
        <v>0</v>
      </c>
      <c r="N112" s="93">
        <f t="shared" si="6"/>
        <v>1.8196822819438463E-3</v>
      </c>
    </row>
    <row r="113" spans="1:14" ht="15.75" x14ac:dyDescent="0.25">
      <c r="A113" s="149" t="s">
        <v>92</v>
      </c>
      <c r="B113" s="92">
        <v>98.483367801437637</v>
      </c>
      <c r="C113" s="92">
        <v>99.076779612701344</v>
      </c>
      <c r="D113" s="92">
        <v>99.076779612701344</v>
      </c>
      <c r="E113" s="92"/>
      <c r="F113" s="92">
        <f t="shared" si="4"/>
        <v>0</v>
      </c>
      <c r="G113" s="92">
        <f t="shared" si="5"/>
        <v>0.60255028286617662</v>
      </c>
      <c r="H113" s="92"/>
      <c r="I113" s="92">
        <v>0.30199675175459334</v>
      </c>
      <c r="J113" s="92">
        <v>0.30381643403653724</v>
      </c>
      <c r="K113" s="92">
        <v>0.30381643403653719</v>
      </c>
      <c r="M113" s="92">
        <f t="shared" si="7"/>
        <v>0</v>
      </c>
      <c r="N113" s="92">
        <f t="shared" si="6"/>
        <v>1.8196822819438463E-3</v>
      </c>
    </row>
    <row r="114" spans="1:14" s="103" customFormat="1" ht="15.75" x14ac:dyDescent="0.25">
      <c r="A114" s="146" t="s">
        <v>94</v>
      </c>
      <c r="B114" s="93">
        <v>87.709397393873616</v>
      </c>
      <c r="C114" s="93">
        <v>88.81280723348452</v>
      </c>
      <c r="D114" s="93">
        <v>87.502197904774675</v>
      </c>
      <c r="E114" s="93"/>
      <c r="F114" s="93">
        <f t="shared" si="4"/>
        <v>-1.4756985726893213</v>
      </c>
      <c r="G114" s="93">
        <f t="shared" si="5"/>
        <v>-0.23623408124500145</v>
      </c>
      <c r="H114" s="93"/>
      <c r="I114" s="93">
        <v>2.4810335226314311</v>
      </c>
      <c r="J114" s="93">
        <v>2.5122456490696314</v>
      </c>
      <c r="K114" s="93">
        <v>2.4751724758838618</v>
      </c>
      <c r="M114" s="93">
        <f t="shared" si="7"/>
        <v>-3.7073173185769637E-2</v>
      </c>
      <c r="N114" s="93">
        <f t="shared" si="6"/>
        <v>-5.8610467475692651E-3</v>
      </c>
    </row>
    <row r="115" spans="1:14" ht="15.75" x14ac:dyDescent="0.25">
      <c r="A115" s="147" t="s">
        <v>164</v>
      </c>
      <c r="B115" s="92">
        <v>86.224604184806466</v>
      </c>
      <c r="C115" s="92">
        <v>87.794452431868294</v>
      </c>
      <c r="D115" s="92">
        <v>86.325140979576815</v>
      </c>
      <c r="E115" s="92"/>
      <c r="F115" s="92">
        <f t="shared" si="4"/>
        <v>-1.6735812019919138</v>
      </c>
      <c r="G115" s="92">
        <f t="shared" si="5"/>
        <v>0.11659873155795974</v>
      </c>
      <c r="H115" s="92"/>
      <c r="I115" s="92">
        <v>2.1755902595276559</v>
      </c>
      <c r="J115" s="92">
        <v>2.2152001433599331</v>
      </c>
      <c r="K115" s="92">
        <v>2.178126970174163</v>
      </c>
      <c r="M115" s="92">
        <f t="shared" si="7"/>
        <v>-3.7073173185770081E-2</v>
      </c>
      <c r="N115" s="92">
        <f t="shared" si="6"/>
        <v>2.5367106465070677E-3</v>
      </c>
    </row>
    <row r="116" spans="1:14" s="103" customFormat="1" ht="15.75" x14ac:dyDescent="0.25">
      <c r="A116" s="148" t="s">
        <v>224</v>
      </c>
      <c r="B116" s="93">
        <v>69.510006642549186</v>
      </c>
      <c r="C116" s="93">
        <v>75.87181093770387</v>
      </c>
      <c r="D116" s="93">
        <v>75.240107332526776</v>
      </c>
      <c r="E116" s="93"/>
      <c r="F116" s="93">
        <f t="shared" si="4"/>
        <v>-0.83259328777030017</v>
      </c>
      <c r="G116" s="93">
        <f t="shared" si="5"/>
        <v>8.2435622822542243</v>
      </c>
      <c r="H116" s="93"/>
      <c r="I116" s="93">
        <v>0.41912496252099651</v>
      </c>
      <c r="J116" s="93">
        <v>0.45748477739605981</v>
      </c>
      <c r="K116" s="93">
        <v>0.45367578984688928</v>
      </c>
      <c r="M116" s="93">
        <f t="shared" si="7"/>
        <v>-3.8089875491705283E-3</v>
      </c>
      <c r="N116" s="93">
        <f t="shared" si="6"/>
        <v>3.4550827325892763E-2</v>
      </c>
    </row>
    <row r="117" spans="1:14" ht="15.75" x14ac:dyDescent="0.25">
      <c r="A117" s="149" t="s">
        <v>223</v>
      </c>
      <c r="B117" s="92">
        <v>82.62153252523791</v>
      </c>
      <c r="C117" s="92">
        <v>82.752689697457711</v>
      </c>
      <c r="D117" s="92">
        <v>79.252885971920392</v>
      </c>
      <c r="E117" s="92"/>
      <c r="F117" s="92">
        <f t="shared" si="4"/>
        <v>-4.2292325945326166</v>
      </c>
      <c r="G117" s="92">
        <f t="shared" si="5"/>
        <v>-4.0772017298136181</v>
      </c>
      <c r="H117" s="92"/>
      <c r="I117" s="92">
        <v>0.704575951893601</v>
      </c>
      <c r="J117" s="92">
        <v>0.70569442775140712</v>
      </c>
      <c r="K117" s="92">
        <v>0.67584896899514413</v>
      </c>
      <c r="M117" s="92">
        <f t="shared" si="7"/>
        <v>-2.9845458756262988E-2</v>
      </c>
      <c r="N117" s="92">
        <f t="shared" si="6"/>
        <v>-2.8726982898456876E-2</v>
      </c>
    </row>
    <row r="118" spans="1:14" s="103" customFormat="1" ht="15.75" x14ac:dyDescent="0.25">
      <c r="A118" s="148" t="s">
        <v>18</v>
      </c>
      <c r="B118" s="93">
        <v>95.737504767398661</v>
      </c>
      <c r="C118" s="93">
        <v>95.718555937086194</v>
      </c>
      <c r="D118" s="93">
        <v>95.718555937086194</v>
      </c>
      <c r="E118" s="93"/>
      <c r="F118" s="93">
        <f t="shared" si="4"/>
        <v>0</v>
      </c>
      <c r="G118" s="93">
        <f t="shared" si="5"/>
        <v>-1.9792483999347965E-2</v>
      </c>
      <c r="H118" s="93"/>
      <c r="I118" s="93">
        <v>0.2642332161027785</v>
      </c>
      <c r="J118" s="93">
        <v>0.26418091778576025</v>
      </c>
      <c r="K118" s="93">
        <v>0.26418091778576019</v>
      </c>
      <c r="M118" s="93">
        <f t="shared" si="7"/>
        <v>0</v>
      </c>
      <c r="N118" s="93">
        <f t="shared" si="6"/>
        <v>-5.2298317018306673E-5</v>
      </c>
    </row>
    <row r="119" spans="1:14" ht="15.75" x14ac:dyDescent="0.25">
      <c r="A119" s="149" t="s">
        <v>95</v>
      </c>
      <c r="B119" s="92">
        <v>92.765449459798376</v>
      </c>
      <c r="C119" s="92">
        <v>92.808748929299</v>
      </c>
      <c r="D119" s="92">
        <v>92.003768125066998</v>
      </c>
      <c r="E119" s="92"/>
      <c r="F119" s="92">
        <f t="shared" si="4"/>
        <v>-0.86735443966088344</v>
      </c>
      <c r="G119" s="92">
        <f t="shared" si="5"/>
        <v>-0.82108299929217754</v>
      </c>
      <c r="H119" s="92"/>
      <c r="I119" s="92">
        <v>0.3939717990384542</v>
      </c>
      <c r="J119" s="92">
        <v>0.39415569045488025</v>
      </c>
      <c r="K119" s="92">
        <v>0.39073696357454385</v>
      </c>
      <c r="M119" s="92">
        <f t="shared" si="7"/>
        <v>-3.4187268803363979E-3</v>
      </c>
      <c r="N119" s="92">
        <f t="shared" si="6"/>
        <v>-3.234835463910346E-3</v>
      </c>
    </row>
    <row r="120" spans="1:14" s="103" customFormat="1" ht="15.75" x14ac:dyDescent="0.25">
      <c r="A120" s="148" t="s">
        <v>96</v>
      </c>
      <c r="B120" s="93">
        <v>107.35101643030168</v>
      </c>
      <c r="C120" s="93">
        <v>107.35101643030168</v>
      </c>
      <c r="D120" s="93">
        <v>107.35101643030168</v>
      </c>
      <c r="E120" s="93"/>
      <c r="F120" s="93">
        <f t="shared" si="4"/>
        <v>0</v>
      </c>
      <c r="G120" s="93">
        <f t="shared" si="5"/>
        <v>0</v>
      </c>
      <c r="H120" s="93"/>
      <c r="I120" s="93">
        <v>0.39368432997182568</v>
      </c>
      <c r="J120" s="93">
        <v>0.39368432997182556</v>
      </c>
      <c r="K120" s="93">
        <v>0.39368432997182551</v>
      </c>
      <c r="M120" s="93">
        <f t="shared" si="7"/>
        <v>0</v>
      </c>
      <c r="N120" s="93">
        <f t="shared" si="6"/>
        <v>0</v>
      </c>
    </row>
    <row r="121" spans="1:14" ht="15.75" x14ac:dyDescent="0.25">
      <c r="A121" s="147" t="s">
        <v>97</v>
      </c>
      <c r="B121" s="92">
        <v>99.971261237222151</v>
      </c>
      <c r="C121" s="92">
        <v>97.222684006482126</v>
      </c>
      <c r="D121" s="92">
        <v>97.222684006482126</v>
      </c>
      <c r="E121" s="92"/>
      <c r="F121" s="92">
        <f t="shared" si="4"/>
        <v>0</v>
      </c>
      <c r="G121" s="92">
        <f t="shared" si="5"/>
        <v>-2.74936736490492</v>
      </c>
      <c r="H121" s="92"/>
      <c r="I121" s="92">
        <v>0.30544326310377506</v>
      </c>
      <c r="J121" s="92">
        <v>0.29704550570969901</v>
      </c>
      <c r="K121" s="92">
        <v>0.29704550570969901</v>
      </c>
      <c r="M121" s="92">
        <f t="shared" si="7"/>
        <v>0</v>
      </c>
      <c r="N121" s="92">
        <f t="shared" si="6"/>
        <v>-8.3977573940760553E-3</v>
      </c>
    </row>
    <row r="122" spans="1:14" s="103" customFormat="1" ht="15.75" x14ac:dyDescent="0.25">
      <c r="A122" s="148" t="s">
        <v>98</v>
      </c>
      <c r="B122" s="93">
        <v>99.971261237222151</v>
      </c>
      <c r="C122" s="93">
        <v>97.222684006482126</v>
      </c>
      <c r="D122" s="93">
        <v>97.222684006482126</v>
      </c>
      <c r="E122" s="93"/>
      <c r="F122" s="93">
        <f t="shared" si="4"/>
        <v>0</v>
      </c>
      <c r="G122" s="93">
        <f t="shared" si="5"/>
        <v>-2.74936736490492</v>
      </c>
      <c r="H122" s="93"/>
      <c r="I122" s="93">
        <v>0.30544326310377506</v>
      </c>
      <c r="J122" s="93">
        <v>0.29704550570969901</v>
      </c>
      <c r="K122" s="93">
        <v>0.29704550570969901</v>
      </c>
      <c r="M122" s="93">
        <f t="shared" si="7"/>
        <v>0</v>
      </c>
      <c r="N122" s="93">
        <f t="shared" si="6"/>
        <v>-8.3977573940760553E-3</v>
      </c>
    </row>
    <row r="123" spans="1:14" ht="15.75" x14ac:dyDescent="0.25">
      <c r="A123" s="152" t="s">
        <v>144</v>
      </c>
      <c r="B123" s="92">
        <v>89.38338972332825</v>
      </c>
      <c r="C123" s="92">
        <v>90.917183609093854</v>
      </c>
      <c r="D123" s="92">
        <v>90.917183609093854</v>
      </c>
      <c r="E123" s="92"/>
      <c r="F123" s="92">
        <f t="shared" si="4"/>
        <v>0</v>
      </c>
      <c r="G123" s="92">
        <f t="shared" si="5"/>
        <v>1.7159719389846506</v>
      </c>
      <c r="H123" s="92"/>
      <c r="I123" s="92">
        <v>0.89100547745972025</v>
      </c>
      <c r="J123" s="92">
        <v>0.90629488142774484</v>
      </c>
      <c r="K123" s="92">
        <v>0.90629488142774495</v>
      </c>
      <c r="M123" s="92">
        <f t="shared" si="7"/>
        <v>0</v>
      </c>
      <c r="N123" s="92">
        <f t="shared" si="6"/>
        <v>1.5289403968024695E-2</v>
      </c>
    </row>
    <row r="124" spans="1:14" s="103" customFormat="1" ht="15.75" x14ac:dyDescent="0.25">
      <c r="A124" s="150" t="s">
        <v>165</v>
      </c>
      <c r="B124" s="93">
        <v>89.38338972332825</v>
      </c>
      <c r="C124" s="93">
        <v>90.917183609093854</v>
      </c>
      <c r="D124" s="93">
        <v>90.917183609093854</v>
      </c>
      <c r="E124" s="93"/>
      <c r="F124" s="93">
        <f t="shared" si="4"/>
        <v>0</v>
      </c>
      <c r="G124" s="93">
        <f t="shared" si="5"/>
        <v>1.7159719389846506</v>
      </c>
      <c r="H124" s="93"/>
      <c r="I124" s="93">
        <v>0.89100547745972025</v>
      </c>
      <c r="J124" s="93">
        <v>0.90629488142774484</v>
      </c>
      <c r="K124" s="93">
        <v>0.90629488142774495</v>
      </c>
      <c r="M124" s="93">
        <f t="shared" si="7"/>
        <v>0</v>
      </c>
      <c r="N124" s="93">
        <f t="shared" si="6"/>
        <v>1.5289403968024695E-2</v>
      </c>
    </row>
    <row r="125" spans="1:14" ht="15.75" x14ac:dyDescent="0.25">
      <c r="A125" s="149" t="s">
        <v>222</v>
      </c>
      <c r="B125" s="92">
        <v>89.38338972332825</v>
      </c>
      <c r="C125" s="92">
        <v>90.917183609093854</v>
      </c>
      <c r="D125" s="92">
        <v>90.917183609093854</v>
      </c>
      <c r="E125" s="92"/>
      <c r="F125" s="92">
        <f t="shared" si="4"/>
        <v>0</v>
      </c>
      <c r="G125" s="92">
        <f t="shared" si="5"/>
        <v>1.7159719389846506</v>
      </c>
      <c r="H125" s="92"/>
      <c r="I125" s="92">
        <v>0.89100547745972025</v>
      </c>
      <c r="J125" s="92">
        <v>0.90629488142774484</v>
      </c>
      <c r="K125" s="92">
        <v>0.90629488142774495</v>
      </c>
      <c r="M125" s="92">
        <f t="shared" si="7"/>
        <v>0</v>
      </c>
      <c r="N125" s="92">
        <f t="shared" si="6"/>
        <v>1.5289403968024695E-2</v>
      </c>
    </row>
    <row r="126" spans="1:14" s="103" customFormat="1" ht="15.75" x14ac:dyDescent="0.25">
      <c r="A126" s="146" t="s">
        <v>143</v>
      </c>
      <c r="B126" s="93">
        <v>94.135823285557237</v>
      </c>
      <c r="C126" s="93">
        <v>92.815631237281949</v>
      </c>
      <c r="D126" s="93">
        <v>91.926875448476565</v>
      </c>
      <c r="E126" s="93"/>
      <c r="F126" s="93">
        <f t="shared" si="4"/>
        <v>-0.95754968959192999</v>
      </c>
      <c r="G126" s="93">
        <f t="shared" si="5"/>
        <v>-2.3465539047551665</v>
      </c>
      <c r="H126" s="93"/>
      <c r="I126" s="93">
        <v>0.74311628140047192</v>
      </c>
      <c r="J126" s="93">
        <v>0.73269457188110187</v>
      </c>
      <c r="K126" s="93">
        <v>0.72567865728239744</v>
      </c>
      <c r="M126" s="93">
        <f t="shared" si="7"/>
        <v>-7.0159145987044313E-3</v>
      </c>
      <c r="N126" s="93">
        <f t="shared" si="6"/>
        <v>-1.743762411807448E-2</v>
      </c>
    </row>
    <row r="127" spans="1:14" ht="15.75" x14ac:dyDescent="0.25">
      <c r="A127" s="147" t="s">
        <v>166</v>
      </c>
      <c r="B127" s="92">
        <v>94.135823285557237</v>
      </c>
      <c r="C127" s="92">
        <v>92.815631237281949</v>
      </c>
      <c r="D127" s="92">
        <v>91.926875448476565</v>
      </c>
      <c r="E127" s="92"/>
      <c r="F127" s="92">
        <f t="shared" si="4"/>
        <v>-0.95754968959192999</v>
      </c>
      <c r="G127" s="92">
        <f t="shared" si="5"/>
        <v>-2.3465539047551665</v>
      </c>
      <c r="H127" s="92"/>
      <c r="I127" s="92">
        <v>0.74311628140047192</v>
      </c>
      <c r="J127" s="92">
        <v>0.73269457188110187</v>
      </c>
      <c r="K127" s="92">
        <v>0.72567865728239744</v>
      </c>
      <c r="M127" s="92">
        <f t="shared" si="7"/>
        <v>-7.0159145987044313E-3</v>
      </c>
      <c r="N127" s="92">
        <f t="shared" si="6"/>
        <v>-1.743762411807448E-2</v>
      </c>
    </row>
    <row r="128" spans="1:14" s="103" customFormat="1" ht="15.75" x14ac:dyDescent="0.25">
      <c r="A128" s="148" t="s">
        <v>221</v>
      </c>
      <c r="B128" s="93">
        <v>94.135823285557237</v>
      </c>
      <c r="C128" s="93">
        <v>92.815631237281949</v>
      </c>
      <c r="D128" s="93">
        <v>91.926875448476565</v>
      </c>
      <c r="E128" s="93"/>
      <c r="F128" s="93">
        <f t="shared" si="4"/>
        <v>-0.95754968959192999</v>
      </c>
      <c r="G128" s="93">
        <f t="shared" si="5"/>
        <v>-2.3465539047551665</v>
      </c>
      <c r="H128" s="93"/>
      <c r="I128" s="93">
        <v>0.74311628140047192</v>
      </c>
      <c r="J128" s="93">
        <v>0.73269457188110187</v>
      </c>
      <c r="K128" s="93">
        <v>0.72567865728239744</v>
      </c>
      <c r="M128" s="93">
        <f t="shared" si="7"/>
        <v>-7.0159145987044313E-3</v>
      </c>
      <c r="N128" s="93">
        <f t="shared" si="6"/>
        <v>-1.743762411807448E-2</v>
      </c>
    </row>
    <row r="129" spans="1:14" ht="15.75" x14ac:dyDescent="0.25">
      <c r="A129" s="152" t="s">
        <v>142</v>
      </c>
      <c r="B129" s="92">
        <v>109.00666614185836</v>
      </c>
      <c r="C129" s="92">
        <v>108.00066322192222</v>
      </c>
      <c r="D129" s="92">
        <v>107.83256501413109</v>
      </c>
      <c r="E129" s="92"/>
      <c r="F129" s="92">
        <f t="shared" si="4"/>
        <v>-0.15564553288502925</v>
      </c>
      <c r="G129" s="92">
        <f t="shared" si="5"/>
        <v>-1.0770911259677662</v>
      </c>
      <c r="H129" s="92"/>
      <c r="I129" s="92">
        <v>3.2334369166013648</v>
      </c>
      <c r="J129" s="92">
        <v>3.2035961087438225</v>
      </c>
      <c r="K129" s="92">
        <v>3.198609854508883</v>
      </c>
      <c r="M129" s="92">
        <f t="shared" si="7"/>
        <v>-4.9862542349394801E-3</v>
      </c>
      <c r="N129" s="92">
        <f t="shared" si="6"/>
        <v>-3.4827062092481764E-2</v>
      </c>
    </row>
    <row r="130" spans="1:14" s="103" customFormat="1" ht="15.75" x14ac:dyDescent="0.25">
      <c r="A130" s="150" t="s">
        <v>99</v>
      </c>
      <c r="B130" s="93">
        <v>99.364476769208537</v>
      </c>
      <c r="C130" s="93">
        <v>98.065594805452903</v>
      </c>
      <c r="D130" s="93">
        <v>97.84855793019868</v>
      </c>
      <c r="E130" s="93"/>
      <c r="F130" s="93">
        <f t="shared" si="4"/>
        <v>-0.22131806336849191</v>
      </c>
      <c r="G130" s="93">
        <f t="shared" si="5"/>
        <v>-1.5256144734006383</v>
      </c>
      <c r="H130" s="93"/>
      <c r="I130" s="93">
        <v>2.28282195139702</v>
      </c>
      <c r="J130" s="93">
        <v>2.2529811435394782</v>
      </c>
      <c r="K130" s="93">
        <v>2.2479948893045392</v>
      </c>
      <c r="M130" s="93">
        <f t="shared" si="7"/>
        <v>-4.986254234939036E-3</v>
      </c>
      <c r="N130" s="93">
        <f t="shared" si="6"/>
        <v>-3.4827062092480876E-2</v>
      </c>
    </row>
    <row r="131" spans="1:14" ht="15.75" x14ac:dyDescent="0.25">
      <c r="A131" s="149" t="s">
        <v>220</v>
      </c>
      <c r="B131" s="92">
        <v>95.976511974322264</v>
      </c>
      <c r="C131" s="92">
        <v>94.799465719583722</v>
      </c>
      <c r="D131" s="92">
        <v>94.482053111451734</v>
      </c>
      <c r="E131" s="92"/>
      <c r="F131" s="92">
        <f t="shared" si="4"/>
        <v>-0.3348253133312884</v>
      </c>
      <c r="G131" s="92">
        <f t="shared" si="5"/>
        <v>-1.5571089552310013</v>
      </c>
      <c r="H131" s="92"/>
      <c r="I131" s="92">
        <v>1.507700945161196</v>
      </c>
      <c r="J131" s="92">
        <v>1.4892106529609277</v>
      </c>
      <c r="K131" s="92">
        <v>1.4842243987259884</v>
      </c>
      <c r="M131" s="92">
        <f t="shared" si="7"/>
        <v>-4.986254234939258E-3</v>
      </c>
      <c r="N131" s="92">
        <f t="shared" si="6"/>
        <v>-2.3476546435207579E-2</v>
      </c>
    </row>
    <row r="132" spans="1:14" s="103" customFormat="1" ht="15.75" x14ac:dyDescent="0.25">
      <c r="A132" s="148" t="s">
        <v>100</v>
      </c>
      <c r="B132" s="93">
        <v>106.69008497621512</v>
      </c>
      <c r="C132" s="93">
        <v>105.1277644220617</v>
      </c>
      <c r="D132" s="93">
        <v>105.1277644220617</v>
      </c>
      <c r="E132" s="93"/>
      <c r="F132" s="93">
        <f t="shared" si="4"/>
        <v>0</v>
      </c>
      <c r="G132" s="93">
        <f t="shared" si="5"/>
        <v>-1.4643540254951626</v>
      </c>
      <c r="H132" s="93"/>
      <c r="I132" s="93">
        <v>0.7751210062358237</v>
      </c>
      <c r="J132" s="93">
        <v>0.76377049057855051</v>
      </c>
      <c r="K132" s="93">
        <v>0.76377049057855051</v>
      </c>
      <c r="M132" s="93">
        <f t="shared" si="7"/>
        <v>0</v>
      </c>
      <c r="N132" s="93">
        <f t="shared" si="6"/>
        <v>-1.1350515657273186E-2</v>
      </c>
    </row>
    <row r="133" spans="1:14" ht="15.75" x14ac:dyDescent="0.25">
      <c r="A133" s="147" t="s">
        <v>167</v>
      </c>
      <c r="B133" s="92">
        <v>142.12638183391462</v>
      </c>
      <c r="C133" s="92">
        <v>142.12638183391462</v>
      </c>
      <c r="D133" s="92">
        <v>142.12638183391462</v>
      </c>
      <c r="E133" s="92"/>
      <c r="F133" s="92">
        <f t="shared" si="4"/>
        <v>0</v>
      </c>
      <c r="G133" s="92">
        <f t="shared" si="5"/>
        <v>0</v>
      </c>
      <c r="H133" s="92"/>
      <c r="I133" s="92">
        <v>0.95061496520434463</v>
      </c>
      <c r="J133" s="92">
        <v>0.9506149652043443</v>
      </c>
      <c r="K133" s="92">
        <v>0.95061496520434419</v>
      </c>
      <c r="M133" s="92">
        <f t="shared" si="7"/>
        <v>0</v>
      </c>
      <c r="N133" s="92">
        <f t="shared" si="6"/>
        <v>0</v>
      </c>
    </row>
    <row r="134" spans="1:14" s="103" customFormat="1" ht="15.75" x14ac:dyDescent="0.25">
      <c r="A134" s="148" t="s">
        <v>101</v>
      </c>
      <c r="B134" s="93">
        <v>142.12638183391462</v>
      </c>
      <c r="C134" s="93">
        <v>142.12638183391462</v>
      </c>
      <c r="D134" s="93">
        <v>142.12638183391462</v>
      </c>
      <c r="E134" s="93"/>
      <c r="F134" s="93">
        <f t="shared" si="4"/>
        <v>0</v>
      </c>
      <c r="G134" s="93">
        <f t="shared" si="5"/>
        <v>0</v>
      </c>
      <c r="H134" s="93"/>
      <c r="I134" s="93">
        <v>0.95061496520434463</v>
      </c>
      <c r="J134" s="93">
        <v>0.9506149652043443</v>
      </c>
      <c r="K134" s="93">
        <v>0.95061496520434419</v>
      </c>
      <c r="M134" s="93">
        <f t="shared" si="7"/>
        <v>0</v>
      </c>
      <c r="N134" s="93">
        <f t="shared" si="6"/>
        <v>0</v>
      </c>
    </row>
    <row r="135" spans="1:14" s="153" customFormat="1" ht="15.75" x14ac:dyDescent="0.25">
      <c r="A135" s="145" t="s">
        <v>2</v>
      </c>
      <c r="B135" s="95">
        <v>124.4534527920046</v>
      </c>
      <c r="C135" s="95">
        <v>124.55946667298518</v>
      </c>
      <c r="D135" s="95">
        <v>124.81432979078791</v>
      </c>
      <c r="E135" s="95"/>
      <c r="F135" s="95">
        <f t="shared" ref="F135:F198" si="8">((D135/C135-1)*100)</f>
        <v>0.20461160007358981</v>
      </c>
      <c r="G135" s="95">
        <f t="shared" ref="G135:G198" si="9">((D135/B135-1)*100)</f>
        <v>0.28996945499490945</v>
      </c>
      <c r="H135" s="95"/>
      <c r="I135" s="95">
        <v>8.9542093468399973</v>
      </c>
      <c r="J135" s="95">
        <v>8.9618368610846755</v>
      </c>
      <c r="K135" s="95">
        <v>8.9801738188821272</v>
      </c>
      <c r="M135" s="95">
        <f t="shared" si="7"/>
        <v>1.8336957797451703E-2</v>
      </c>
      <c r="N135" s="95">
        <f t="shared" ref="N135:N198" si="10">K135-I135</f>
        <v>2.5964472042129927E-2</v>
      </c>
    </row>
    <row r="136" spans="1:14" s="103" customFormat="1" ht="15.75" x14ac:dyDescent="0.25">
      <c r="A136" s="146" t="s">
        <v>141</v>
      </c>
      <c r="B136" s="93">
        <v>104.29152747223577</v>
      </c>
      <c r="C136" s="93">
        <v>104.5931014978008</v>
      </c>
      <c r="D136" s="93">
        <v>104.70677772603233</v>
      </c>
      <c r="E136" s="93"/>
      <c r="F136" s="93">
        <f t="shared" si="8"/>
        <v>0.10868425030299278</v>
      </c>
      <c r="G136" s="93">
        <f t="shared" si="9"/>
        <v>0.39816298012040896</v>
      </c>
      <c r="H136" s="93"/>
      <c r="I136" s="93">
        <v>4.5018635622063377</v>
      </c>
      <c r="J136" s="93">
        <v>4.5148813513777588</v>
      </c>
      <c r="K136" s="93">
        <v>4.5197883163265722</v>
      </c>
      <c r="M136" s="93">
        <f t="shared" ref="M136:M199" si="11">K136-J136</f>
        <v>4.9069649488133749E-3</v>
      </c>
      <c r="N136" s="93">
        <f t="shared" si="10"/>
        <v>1.7924754120234532E-2</v>
      </c>
    </row>
    <row r="137" spans="1:14" ht="15.75" x14ac:dyDescent="0.25">
      <c r="A137" s="147" t="s">
        <v>102</v>
      </c>
      <c r="B137" s="92">
        <v>106.85601772015593</v>
      </c>
      <c r="C137" s="92">
        <v>107.23377636693486</v>
      </c>
      <c r="D137" s="92">
        <v>107.3761698574459</v>
      </c>
      <c r="E137" s="92"/>
      <c r="F137" s="92">
        <f t="shared" si="8"/>
        <v>0.13278791005530977</v>
      </c>
      <c r="G137" s="92">
        <f t="shared" si="9"/>
        <v>0.48677851597669353</v>
      </c>
      <c r="H137" s="92"/>
      <c r="I137" s="92">
        <v>3.6823223564563041</v>
      </c>
      <c r="J137" s="92">
        <v>3.6953401456277248</v>
      </c>
      <c r="K137" s="92">
        <v>3.7002471105765378</v>
      </c>
      <c r="M137" s="92">
        <f t="shared" si="11"/>
        <v>4.9069649488129308E-3</v>
      </c>
      <c r="N137" s="92">
        <f t="shared" si="10"/>
        <v>1.7924754120233644E-2</v>
      </c>
    </row>
    <row r="138" spans="1:14" s="103" customFormat="1" ht="15.75" x14ac:dyDescent="0.25">
      <c r="A138" s="148" t="s">
        <v>103</v>
      </c>
      <c r="B138" s="93">
        <v>106.85601772015593</v>
      </c>
      <c r="C138" s="93">
        <v>107.23377636693486</v>
      </c>
      <c r="D138" s="93">
        <v>107.3761698574459</v>
      </c>
      <c r="E138" s="93"/>
      <c r="F138" s="93">
        <f t="shared" si="8"/>
        <v>0.13278791005530977</v>
      </c>
      <c r="G138" s="93">
        <f t="shared" si="9"/>
        <v>0.48677851597669353</v>
      </c>
      <c r="H138" s="93"/>
      <c r="I138" s="93">
        <v>3.6823223564563041</v>
      </c>
      <c r="J138" s="93">
        <v>3.6953401456277248</v>
      </c>
      <c r="K138" s="93">
        <v>3.7002471105765378</v>
      </c>
      <c r="M138" s="93">
        <f t="shared" si="11"/>
        <v>4.9069649488129308E-3</v>
      </c>
      <c r="N138" s="93">
        <f t="shared" si="10"/>
        <v>1.7924754120233644E-2</v>
      </c>
    </row>
    <row r="139" spans="1:14" ht="15.75" x14ac:dyDescent="0.25">
      <c r="A139" s="147" t="s">
        <v>168</v>
      </c>
      <c r="B139" s="92">
        <v>94.140086994291096</v>
      </c>
      <c r="C139" s="92">
        <v>94.140086994291096</v>
      </c>
      <c r="D139" s="92">
        <v>94.140086994291096</v>
      </c>
      <c r="E139" s="92"/>
      <c r="F139" s="92">
        <f t="shared" si="8"/>
        <v>0</v>
      </c>
      <c r="G139" s="92">
        <f t="shared" si="9"/>
        <v>0</v>
      </c>
      <c r="H139" s="92"/>
      <c r="I139" s="92">
        <v>0.81954120575003397</v>
      </c>
      <c r="J139" s="92">
        <v>0.81954120575003375</v>
      </c>
      <c r="K139" s="92">
        <v>0.81954120575003364</v>
      </c>
      <c r="M139" s="92">
        <f t="shared" si="11"/>
        <v>0</v>
      </c>
      <c r="N139" s="92">
        <f t="shared" si="10"/>
        <v>0</v>
      </c>
    </row>
    <row r="140" spans="1:14" s="103" customFormat="1" ht="15.75" x14ac:dyDescent="0.25">
      <c r="A140" s="148" t="s">
        <v>219</v>
      </c>
      <c r="B140" s="93">
        <v>94.140086994291096</v>
      </c>
      <c r="C140" s="93">
        <v>94.140086994291096</v>
      </c>
      <c r="D140" s="93">
        <v>94.140086994291096</v>
      </c>
      <c r="E140" s="93"/>
      <c r="F140" s="93">
        <f t="shared" si="8"/>
        <v>0</v>
      </c>
      <c r="G140" s="93">
        <f t="shared" si="9"/>
        <v>0</v>
      </c>
      <c r="H140" s="93"/>
      <c r="I140" s="93">
        <v>0.81954120575003397</v>
      </c>
      <c r="J140" s="93">
        <v>0.81954120575003375</v>
      </c>
      <c r="K140" s="93">
        <v>0.81954120575003364</v>
      </c>
      <c r="M140" s="93">
        <f t="shared" si="11"/>
        <v>0</v>
      </c>
      <c r="N140" s="93">
        <f t="shared" si="10"/>
        <v>0</v>
      </c>
    </row>
    <row r="141" spans="1:14" ht="15.75" x14ac:dyDescent="0.25">
      <c r="A141" s="152" t="s">
        <v>104</v>
      </c>
      <c r="B141" s="92">
        <v>154.69142439904226</v>
      </c>
      <c r="C141" s="92">
        <v>154.50414574939256</v>
      </c>
      <c r="D141" s="92">
        <v>154.97075477391954</v>
      </c>
      <c r="E141" s="92"/>
      <c r="F141" s="92">
        <f t="shared" si="8"/>
        <v>0.30200420983124143</v>
      </c>
      <c r="G141" s="92">
        <f t="shared" si="9"/>
        <v>0.18057263094088949</v>
      </c>
      <c r="H141" s="92"/>
      <c r="I141" s="92">
        <v>4.4523457846336596</v>
      </c>
      <c r="J141" s="92">
        <v>4.4469555097069184</v>
      </c>
      <c r="K141" s="92">
        <v>4.460385502555555</v>
      </c>
      <c r="M141" s="92">
        <f t="shared" si="11"/>
        <v>1.3429992848636552E-2</v>
      </c>
      <c r="N141" s="92">
        <f t="shared" si="10"/>
        <v>8.0397179218953951E-3</v>
      </c>
    </row>
    <row r="142" spans="1:14" s="103" customFormat="1" ht="15.75" x14ac:dyDescent="0.25">
      <c r="A142" s="150" t="s">
        <v>19</v>
      </c>
      <c r="B142" s="93">
        <v>160.90089003441557</v>
      </c>
      <c r="C142" s="93">
        <v>160.90089003441557</v>
      </c>
      <c r="D142" s="93">
        <v>160.90089003441557</v>
      </c>
      <c r="E142" s="93"/>
      <c r="F142" s="93">
        <f t="shared" si="8"/>
        <v>0</v>
      </c>
      <c r="G142" s="93">
        <f t="shared" si="9"/>
        <v>0</v>
      </c>
      <c r="H142" s="93"/>
      <c r="I142" s="93">
        <v>3.5920135893946701</v>
      </c>
      <c r="J142" s="93">
        <v>3.5920135893946692</v>
      </c>
      <c r="K142" s="93">
        <v>3.5920135893946692</v>
      </c>
      <c r="M142" s="93">
        <f t="shared" si="11"/>
        <v>0</v>
      </c>
      <c r="N142" s="93">
        <f t="shared" si="10"/>
        <v>0</v>
      </c>
    </row>
    <row r="143" spans="1:14" ht="15.75" x14ac:dyDescent="0.25">
      <c r="A143" s="149" t="s">
        <v>105</v>
      </c>
      <c r="B143" s="92">
        <v>160.90089003441557</v>
      </c>
      <c r="C143" s="92">
        <v>160.90089003441557</v>
      </c>
      <c r="D143" s="92">
        <v>160.90089003441557</v>
      </c>
      <c r="E143" s="92"/>
      <c r="F143" s="92">
        <f t="shared" si="8"/>
        <v>0</v>
      </c>
      <c r="G143" s="92">
        <f t="shared" si="9"/>
        <v>0</v>
      </c>
      <c r="H143" s="92"/>
      <c r="I143" s="92">
        <v>3.5920135893946701</v>
      </c>
      <c r="J143" s="92">
        <v>3.5920135893946692</v>
      </c>
      <c r="K143" s="92">
        <v>3.5920135893946692</v>
      </c>
      <c r="M143" s="92">
        <f t="shared" si="11"/>
        <v>0</v>
      </c>
      <c r="N143" s="92">
        <f t="shared" si="10"/>
        <v>0</v>
      </c>
    </row>
    <row r="144" spans="1:14" s="103" customFormat="1" ht="15.75" x14ac:dyDescent="0.25">
      <c r="A144" s="150" t="s">
        <v>106</v>
      </c>
      <c r="B144" s="93">
        <v>146.66666666666669</v>
      </c>
      <c r="C144" s="93">
        <v>160.47058823529414</v>
      </c>
      <c r="D144" s="93">
        <v>187.21568627450984</v>
      </c>
      <c r="E144" s="93"/>
      <c r="F144" s="93">
        <f t="shared" si="8"/>
        <v>16.666666666666675</v>
      </c>
      <c r="G144" s="93">
        <f t="shared" si="9"/>
        <v>27.647058823529424</v>
      </c>
      <c r="H144" s="93"/>
      <c r="I144" s="93">
        <v>7.3648347879621129E-2</v>
      </c>
      <c r="J144" s="93">
        <v>8.0579957091820739E-2</v>
      </c>
      <c r="K144" s="93">
        <v>9.4009949940457554E-2</v>
      </c>
      <c r="M144" s="93">
        <f t="shared" si="11"/>
        <v>1.3429992848636815E-2</v>
      </c>
      <c r="N144" s="93">
        <f t="shared" si="10"/>
        <v>2.0361602060836426E-2</v>
      </c>
    </row>
    <row r="145" spans="1:14" ht="15.75" x14ac:dyDescent="0.25">
      <c r="A145" s="149" t="s">
        <v>107</v>
      </c>
      <c r="B145" s="92">
        <v>146.66666666666669</v>
      </c>
      <c r="C145" s="92">
        <v>160.47058823529414</v>
      </c>
      <c r="D145" s="92">
        <v>187.21568627450984</v>
      </c>
      <c r="E145" s="92"/>
      <c r="F145" s="92">
        <f t="shared" si="8"/>
        <v>16.666666666666675</v>
      </c>
      <c r="G145" s="92">
        <f t="shared" si="9"/>
        <v>27.647058823529424</v>
      </c>
      <c r="H145" s="92"/>
      <c r="I145" s="92">
        <v>7.3648347879621129E-2</v>
      </c>
      <c r="J145" s="92">
        <v>8.0579957091820739E-2</v>
      </c>
      <c r="K145" s="92">
        <v>9.4009949940457554E-2</v>
      </c>
      <c r="M145" s="92">
        <f t="shared" si="11"/>
        <v>1.3429992848636815E-2</v>
      </c>
      <c r="N145" s="92">
        <f t="shared" si="10"/>
        <v>2.0361602060836426E-2</v>
      </c>
    </row>
    <row r="146" spans="1:14" s="103" customFormat="1" ht="15.75" x14ac:dyDescent="0.25">
      <c r="A146" s="150" t="s">
        <v>108</v>
      </c>
      <c r="B146" s="93">
        <v>132.09195402298857</v>
      </c>
      <c r="C146" s="93">
        <v>130.02298850574718</v>
      </c>
      <c r="D146" s="93">
        <v>130.02298850574718</v>
      </c>
      <c r="E146" s="93"/>
      <c r="F146" s="93">
        <f t="shared" si="8"/>
        <v>0</v>
      </c>
      <c r="G146" s="93">
        <f t="shared" si="9"/>
        <v>-1.5663069961712628</v>
      </c>
      <c r="H146" s="93"/>
      <c r="I146" s="93">
        <v>0.78668384735936769</v>
      </c>
      <c r="J146" s="93">
        <v>0.7743619632204285</v>
      </c>
      <c r="K146" s="93">
        <v>0.7743619632204285</v>
      </c>
      <c r="M146" s="93">
        <f t="shared" si="11"/>
        <v>0</v>
      </c>
      <c r="N146" s="93">
        <f t="shared" si="10"/>
        <v>-1.2321884138939199E-2</v>
      </c>
    </row>
    <row r="147" spans="1:14" ht="15.75" x14ac:dyDescent="0.25">
      <c r="A147" s="149" t="s">
        <v>218</v>
      </c>
      <c r="B147" s="92">
        <v>132.09195402298857</v>
      </c>
      <c r="C147" s="92">
        <v>130.02298850574718</v>
      </c>
      <c r="D147" s="92">
        <v>130.02298850574718</v>
      </c>
      <c r="E147" s="92"/>
      <c r="F147" s="92">
        <f t="shared" si="8"/>
        <v>0</v>
      </c>
      <c r="G147" s="92">
        <f t="shared" si="9"/>
        <v>-1.5663069961712628</v>
      </c>
      <c r="H147" s="92"/>
      <c r="I147" s="92">
        <v>0.78668384735936769</v>
      </c>
      <c r="J147" s="92">
        <v>0.7743619632204285</v>
      </c>
      <c r="K147" s="92">
        <v>0.7743619632204285</v>
      </c>
      <c r="M147" s="92">
        <f t="shared" si="11"/>
        <v>0</v>
      </c>
      <c r="N147" s="92">
        <f t="shared" si="10"/>
        <v>-1.2321884138939199E-2</v>
      </c>
    </row>
    <row r="148" spans="1:14" s="103" customFormat="1" ht="15.75" x14ac:dyDescent="0.25">
      <c r="A148" s="151" t="s">
        <v>3</v>
      </c>
      <c r="B148" s="94">
        <v>98.801679172341053</v>
      </c>
      <c r="C148" s="94">
        <v>101.67508690548253</v>
      </c>
      <c r="D148" s="94">
        <v>101.71814908320744</v>
      </c>
      <c r="E148" s="94"/>
      <c r="F148" s="94">
        <f t="shared" si="8"/>
        <v>4.2352732646233626E-2</v>
      </c>
      <c r="G148" s="94">
        <f t="shared" si="9"/>
        <v>2.9518424537898325</v>
      </c>
      <c r="H148" s="94"/>
      <c r="I148" s="94">
        <v>5.7218235631019345</v>
      </c>
      <c r="J148" s="94">
        <v>5.888228954301912</v>
      </c>
      <c r="K148" s="94">
        <v>5.8907227801685256</v>
      </c>
      <c r="M148" s="94">
        <f t="shared" si="11"/>
        <v>2.4938258666136193E-3</v>
      </c>
      <c r="N148" s="94">
        <f t="shared" si="10"/>
        <v>0.16889921706659106</v>
      </c>
    </row>
    <row r="149" spans="1:14" ht="15.75" x14ac:dyDescent="0.25">
      <c r="A149" s="152" t="s">
        <v>150</v>
      </c>
      <c r="B149" s="92">
        <v>85.473538458481698</v>
      </c>
      <c r="C149" s="92">
        <v>88.215717965072329</v>
      </c>
      <c r="D149" s="92">
        <v>88.322501433857425</v>
      </c>
      <c r="E149" s="92"/>
      <c r="F149" s="92">
        <f t="shared" si="8"/>
        <v>0.12104812072988302</v>
      </c>
      <c r="G149" s="92">
        <f t="shared" si="9"/>
        <v>3.3331520219671118</v>
      </c>
      <c r="H149" s="92"/>
      <c r="I149" s="92">
        <v>1.9961528085183917</v>
      </c>
      <c r="J149" s="92">
        <v>2.0601937903504624</v>
      </c>
      <c r="K149" s="92">
        <v>2.0626876162170755</v>
      </c>
      <c r="M149" s="92">
        <f t="shared" si="11"/>
        <v>2.4938258666131752E-3</v>
      </c>
      <c r="N149" s="92">
        <f t="shared" si="10"/>
        <v>6.6534807698683807E-2</v>
      </c>
    </row>
    <row r="150" spans="1:14" s="103" customFormat="1" ht="15.75" x14ac:dyDescent="0.25">
      <c r="A150" s="150" t="s">
        <v>109</v>
      </c>
      <c r="B150" s="93">
        <v>96.011897886451621</v>
      </c>
      <c r="C150" s="93">
        <v>95.789104223989668</v>
      </c>
      <c r="D150" s="93">
        <v>96.375093754730514</v>
      </c>
      <c r="E150" s="93"/>
      <c r="F150" s="93">
        <f t="shared" si="8"/>
        <v>0.61174967183177387</v>
      </c>
      <c r="G150" s="93">
        <f t="shared" si="9"/>
        <v>0.37828214656108194</v>
      </c>
      <c r="H150" s="93"/>
      <c r="I150" s="93">
        <v>1.2135427275166442</v>
      </c>
      <c r="J150" s="93">
        <v>1.2107267262212911</v>
      </c>
      <c r="K150" s="93">
        <v>1.2181333429957295</v>
      </c>
      <c r="M150" s="93">
        <f t="shared" si="11"/>
        <v>7.4066167744384348E-3</v>
      </c>
      <c r="N150" s="93">
        <f t="shared" si="10"/>
        <v>4.5906154790853471E-3</v>
      </c>
    </row>
    <row r="151" spans="1:14" ht="15.75" x14ac:dyDescent="0.25">
      <c r="A151" s="149" t="s">
        <v>110</v>
      </c>
      <c r="B151" s="92">
        <v>96.011897886451621</v>
      </c>
      <c r="C151" s="92">
        <v>95.789104223989668</v>
      </c>
      <c r="D151" s="92">
        <v>96.375093754730514</v>
      </c>
      <c r="E151" s="92"/>
      <c r="F151" s="92">
        <f t="shared" si="8"/>
        <v>0.61174967183177387</v>
      </c>
      <c r="G151" s="92">
        <f t="shared" si="9"/>
        <v>0.37828214656108194</v>
      </c>
      <c r="H151" s="92"/>
      <c r="I151" s="92">
        <v>1.2135427275166442</v>
      </c>
      <c r="J151" s="92">
        <v>1.2107267262212911</v>
      </c>
      <c r="K151" s="92">
        <v>1.2181333429957295</v>
      </c>
      <c r="M151" s="92">
        <f t="shared" si="11"/>
        <v>7.4066167744384348E-3</v>
      </c>
      <c r="N151" s="92">
        <f t="shared" si="10"/>
        <v>4.5906154790853471E-3</v>
      </c>
    </row>
    <row r="152" spans="1:14" s="103" customFormat="1" ht="15.75" x14ac:dyDescent="0.25">
      <c r="A152" s="150" t="s">
        <v>169</v>
      </c>
      <c r="B152" s="93">
        <v>66.838570777215978</v>
      </c>
      <c r="C152" s="93">
        <v>71.722338243363282</v>
      </c>
      <c r="D152" s="93">
        <v>71.178239271167541</v>
      </c>
      <c r="E152" s="93"/>
      <c r="F152" s="93">
        <f t="shared" si="8"/>
        <v>-0.75861856364685121</v>
      </c>
      <c r="G152" s="93">
        <f t="shared" si="9"/>
        <v>6.4927607569832624</v>
      </c>
      <c r="H152" s="93"/>
      <c r="I152" s="93">
        <v>0.60350035487335485</v>
      </c>
      <c r="J152" s="93">
        <v>0.64759697999065247</v>
      </c>
      <c r="K152" s="93">
        <v>0.64268418908282687</v>
      </c>
      <c r="M152" s="93">
        <f t="shared" si="11"/>
        <v>-4.9127909078255927E-3</v>
      </c>
      <c r="N152" s="93">
        <f t="shared" si="10"/>
        <v>3.9183834209472024E-2</v>
      </c>
    </row>
    <row r="153" spans="1:14" ht="15.75" x14ac:dyDescent="0.25">
      <c r="A153" s="149" t="s">
        <v>217</v>
      </c>
      <c r="B153" s="92">
        <v>66.838570777215978</v>
      </c>
      <c r="C153" s="92">
        <v>71.722338243363282</v>
      </c>
      <c r="D153" s="92">
        <v>71.178239271167541</v>
      </c>
      <c r="E153" s="92"/>
      <c r="F153" s="92">
        <f t="shared" si="8"/>
        <v>-0.75861856364685121</v>
      </c>
      <c r="G153" s="92">
        <f t="shared" si="9"/>
        <v>6.4927607569832624</v>
      </c>
      <c r="H153" s="92"/>
      <c r="I153" s="92">
        <v>0.60350035487335485</v>
      </c>
      <c r="J153" s="92">
        <v>0.64759697999065247</v>
      </c>
      <c r="K153" s="92">
        <v>0.64268418908282687</v>
      </c>
      <c r="M153" s="92">
        <f t="shared" si="11"/>
        <v>-4.9127909078255927E-3</v>
      </c>
      <c r="N153" s="92">
        <f t="shared" si="10"/>
        <v>3.9183834209472024E-2</v>
      </c>
    </row>
    <row r="154" spans="1:14" s="103" customFormat="1" ht="15.75" x14ac:dyDescent="0.25">
      <c r="A154" s="150" t="s">
        <v>170</v>
      </c>
      <c r="B154" s="93">
        <v>106.27652543887797</v>
      </c>
      <c r="C154" s="93">
        <v>119.78160871574715</v>
      </c>
      <c r="D154" s="93">
        <v>119.78160871574715</v>
      </c>
      <c r="E154" s="93"/>
      <c r="F154" s="93">
        <f t="shared" si="8"/>
        <v>0</v>
      </c>
      <c r="G154" s="93">
        <f t="shared" si="9"/>
        <v>12.707494172488975</v>
      </c>
      <c r="H154" s="93"/>
      <c r="I154" s="93">
        <v>0.1791097261283926</v>
      </c>
      <c r="J154" s="93">
        <v>0.20187008413851895</v>
      </c>
      <c r="K154" s="93">
        <v>0.20187008413851892</v>
      </c>
      <c r="M154" s="93">
        <f t="shared" si="11"/>
        <v>0</v>
      </c>
      <c r="N154" s="93">
        <f t="shared" si="10"/>
        <v>2.2760358010126325E-2</v>
      </c>
    </row>
    <row r="155" spans="1:14" ht="15.75" x14ac:dyDescent="0.25">
      <c r="A155" s="149" t="s">
        <v>216</v>
      </c>
      <c r="B155" s="92">
        <v>106.27652543887797</v>
      </c>
      <c r="C155" s="92">
        <v>119.78160871574715</v>
      </c>
      <c r="D155" s="92">
        <v>119.78160871574715</v>
      </c>
      <c r="E155" s="92"/>
      <c r="F155" s="92">
        <f t="shared" si="8"/>
        <v>0</v>
      </c>
      <c r="G155" s="92">
        <f t="shared" si="9"/>
        <v>12.707494172488975</v>
      </c>
      <c r="H155" s="92"/>
      <c r="I155" s="92">
        <v>0.1791097261283926</v>
      </c>
      <c r="J155" s="92">
        <v>0.20187008413851895</v>
      </c>
      <c r="K155" s="92">
        <v>0.20187008413851892</v>
      </c>
      <c r="M155" s="92">
        <f t="shared" si="11"/>
        <v>0</v>
      </c>
      <c r="N155" s="92">
        <f t="shared" si="10"/>
        <v>2.2760358010126325E-2</v>
      </c>
    </row>
    <row r="156" spans="1:14" s="103" customFormat="1" ht="15.75" x14ac:dyDescent="0.25">
      <c r="A156" s="146" t="s">
        <v>111</v>
      </c>
      <c r="B156" s="93">
        <v>107.80869636570564</v>
      </c>
      <c r="C156" s="93">
        <v>110.77078675295273</v>
      </c>
      <c r="D156" s="93">
        <v>110.77078675295273</v>
      </c>
      <c r="E156" s="93"/>
      <c r="F156" s="93">
        <f t="shared" si="8"/>
        <v>0</v>
      </c>
      <c r="G156" s="93">
        <f t="shared" si="9"/>
        <v>2.7475430898442177</v>
      </c>
      <c r="H156" s="93"/>
      <c r="I156" s="93">
        <v>3.7256707545835441</v>
      </c>
      <c r="J156" s="93">
        <v>3.8280351639514492</v>
      </c>
      <c r="K156" s="93">
        <v>3.8280351639514492</v>
      </c>
      <c r="M156" s="93">
        <f t="shared" si="11"/>
        <v>0</v>
      </c>
      <c r="N156" s="93">
        <f t="shared" si="10"/>
        <v>0.10236440936790503</v>
      </c>
    </row>
    <row r="157" spans="1:14" ht="15.75" x14ac:dyDescent="0.25">
      <c r="A157" s="147" t="s">
        <v>171</v>
      </c>
      <c r="B157" s="92">
        <v>105.43928279974524</v>
      </c>
      <c r="C157" s="92">
        <v>106.62558214668248</v>
      </c>
      <c r="D157" s="92">
        <v>106.62558214668248</v>
      </c>
      <c r="E157" s="92"/>
      <c r="F157" s="92">
        <f t="shared" si="8"/>
        <v>0</v>
      </c>
      <c r="G157" s="92">
        <f t="shared" si="9"/>
        <v>1.1251018742135299</v>
      </c>
      <c r="H157" s="92"/>
      <c r="I157" s="92">
        <v>1.2409922718129207</v>
      </c>
      <c r="J157" s="92">
        <v>1.2549546991219327</v>
      </c>
      <c r="K157" s="92">
        <v>1.2549546991219327</v>
      </c>
      <c r="M157" s="92">
        <f t="shared" si="11"/>
        <v>0</v>
      </c>
      <c r="N157" s="92">
        <f t="shared" si="10"/>
        <v>1.3962427309011982E-2</v>
      </c>
    </row>
    <row r="158" spans="1:14" s="103" customFormat="1" ht="15.75" x14ac:dyDescent="0.25">
      <c r="A158" s="148" t="s">
        <v>215</v>
      </c>
      <c r="B158" s="93">
        <v>105.43928279974524</v>
      </c>
      <c r="C158" s="93">
        <v>106.62558214668248</v>
      </c>
      <c r="D158" s="93">
        <v>106.62558214668248</v>
      </c>
      <c r="E158" s="93"/>
      <c r="F158" s="93">
        <f t="shared" si="8"/>
        <v>0</v>
      </c>
      <c r="G158" s="93">
        <f t="shared" si="9"/>
        <v>1.1251018742135299</v>
      </c>
      <c r="H158" s="93"/>
      <c r="I158" s="93">
        <v>1.2409922718129207</v>
      </c>
      <c r="J158" s="93">
        <v>1.2549546991219327</v>
      </c>
      <c r="K158" s="93">
        <v>1.2549546991219327</v>
      </c>
      <c r="M158" s="93">
        <f t="shared" si="11"/>
        <v>0</v>
      </c>
      <c r="N158" s="93">
        <f t="shared" si="10"/>
        <v>1.3962427309011982E-2</v>
      </c>
    </row>
    <row r="159" spans="1:14" ht="15.75" x14ac:dyDescent="0.25">
      <c r="A159" s="147" t="s">
        <v>172</v>
      </c>
      <c r="B159" s="92">
        <v>89.768449894921815</v>
      </c>
      <c r="C159" s="92">
        <v>110.41061097274792</v>
      </c>
      <c r="D159" s="92">
        <v>110.41061097274792</v>
      </c>
      <c r="E159" s="92"/>
      <c r="F159" s="92">
        <f t="shared" si="8"/>
        <v>0</v>
      </c>
      <c r="G159" s="92">
        <f t="shared" si="9"/>
        <v>22.994895313429975</v>
      </c>
      <c r="H159" s="92"/>
      <c r="I159" s="92">
        <v>0.38444176785299028</v>
      </c>
      <c r="J159" s="92">
        <v>0.47284374991188455</v>
      </c>
      <c r="K159" s="92">
        <v>0.47284374991188449</v>
      </c>
      <c r="M159" s="92">
        <f t="shared" si="11"/>
        <v>0</v>
      </c>
      <c r="N159" s="92">
        <f t="shared" si="10"/>
        <v>8.8401982058894213E-2</v>
      </c>
    </row>
    <row r="160" spans="1:14" s="103" customFormat="1" ht="15.75" x14ac:dyDescent="0.25">
      <c r="A160" s="148" t="s">
        <v>214</v>
      </c>
      <c r="B160" s="93">
        <v>89.768449894921815</v>
      </c>
      <c r="C160" s="93">
        <v>110.41061097274792</v>
      </c>
      <c r="D160" s="93">
        <v>110.41061097274792</v>
      </c>
      <c r="E160" s="93"/>
      <c r="F160" s="93">
        <f t="shared" si="8"/>
        <v>0</v>
      </c>
      <c r="G160" s="93">
        <f t="shared" si="9"/>
        <v>22.994895313429975</v>
      </c>
      <c r="H160" s="93"/>
      <c r="I160" s="93">
        <v>0.38444176785299028</v>
      </c>
      <c r="J160" s="93">
        <v>0.47284374991188455</v>
      </c>
      <c r="K160" s="93">
        <v>0.47284374991188449</v>
      </c>
      <c r="M160" s="93">
        <f t="shared" si="11"/>
        <v>0</v>
      </c>
      <c r="N160" s="93">
        <f t="shared" si="10"/>
        <v>8.8401982058894213E-2</v>
      </c>
    </row>
    <row r="161" spans="1:14" ht="15.75" x14ac:dyDescent="0.25">
      <c r="A161" s="147" t="s">
        <v>173</v>
      </c>
      <c r="B161" s="92">
        <v>113.49049279677361</v>
      </c>
      <c r="C161" s="92">
        <v>113.49049279677361</v>
      </c>
      <c r="D161" s="92">
        <v>113.49049279677361</v>
      </c>
      <c r="E161" s="92"/>
      <c r="F161" s="92">
        <f t="shared" si="8"/>
        <v>0</v>
      </c>
      <c r="G161" s="92">
        <f t="shared" si="9"/>
        <v>0</v>
      </c>
      <c r="H161" s="92"/>
      <c r="I161" s="92">
        <v>2.1002367149176324</v>
      </c>
      <c r="J161" s="92">
        <v>2.100236714917632</v>
      </c>
      <c r="K161" s="92">
        <v>2.1002367149176315</v>
      </c>
      <c r="M161" s="92">
        <f t="shared" si="11"/>
        <v>0</v>
      </c>
      <c r="N161" s="92">
        <f t="shared" si="10"/>
        <v>0</v>
      </c>
    </row>
    <row r="162" spans="1:14" s="103" customFormat="1" ht="15.75" x14ac:dyDescent="0.25">
      <c r="A162" s="148" t="s">
        <v>213</v>
      </c>
      <c r="B162" s="93">
        <v>113.49049279677361</v>
      </c>
      <c r="C162" s="93">
        <v>113.49049279677361</v>
      </c>
      <c r="D162" s="93">
        <v>113.49049279677361</v>
      </c>
      <c r="E162" s="93"/>
      <c r="F162" s="93">
        <f t="shared" si="8"/>
        <v>0</v>
      </c>
      <c r="G162" s="93">
        <f t="shared" si="9"/>
        <v>0</v>
      </c>
      <c r="H162" s="93"/>
      <c r="I162" s="93">
        <v>2.1002367149176324</v>
      </c>
      <c r="J162" s="93">
        <v>2.100236714917632</v>
      </c>
      <c r="K162" s="93">
        <v>2.1002367149176315</v>
      </c>
      <c r="M162" s="93">
        <f t="shared" si="11"/>
        <v>0</v>
      </c>
      <c r="N162" s="93">
        <f t="shared" si="10"/>
        <v>0</v>
      </c>
    </row>
    <row r="163" spans="1:14" ht="15.75" x14ac:dyDescent="0.25">
      <c r="A163" s="145" t="s">
        <v>4</v>
      </c>
      <c r="B163" s="95">
        <v>102.99960828296835</v>
      </c>
      <c r="C163" s="95">
        <v>103.53539633280566</v>
      </c>
      <c r="D163" s="95">
        <v>103.53539633280566</v>
      </c>
      <c r="E163" s="95"/>
      <c r="F163" s="95">
        <f t="shared" si="8"/>
        <v>0</v>
      </c>
      <c r="G163" s="95">
        <f t="shared" si="9"/>
        <v>0.52018455095999006</v>
      </c>
      <c r="H163" s="95"/>
      <c r="I163" s="95">
        <v>4.718313085366491</v>
      </c>
      <c r="J163" s="95">
        <v>4.7428570211024885</v>
      </c>
      <c r="K163" s="95">
        <v>4.7428570211024885</v>
      </c>
      <c r="M163" s="95">
        <f t="shared" si="11"/>
        <v>0</v>
      </c>
      <c r="N163" s="95">
        <f t="shared" si="10"/>
        <v>2.4543935735997557E-2</v>
      </c>
    </row>
    <row r="164" spans="1:14" s="103" customFormat="1" ht="15.75" x14ac:dyDescent="0.25">
      <c r="A164" s="146" t="s">
        <v>140</v>
      </c>
      <c r="B164" s="93">
        <v>91.610199523103091</v>
      </c>
      <c r="C164" s="93">
        <v>94.062279060784689</v>
      </c>
      <c r="D164" s="93">
        <v>94.062279060784689</v>
      </c>
      <c r="E164" s="93"/>
      <c r="F164" s="93">
        <f t="shared" si="8"/>
        <v>0</v>
      </c>
      <c r="G164" s="93">
        <f t="shared" si="9"/>
        <v>2.6766446863410787</v>
      </c>
      <c r="H164" s="93"/>
      <c r="I164" s="93">
        <v>0.91696652384409694</v>
      </c>
      <c r="J164" s="93">
        <v>0.94151045958009627</v>
      </c>
      <c r="K164" s="93">
        <v>0.94151045958009605</v>
      </c>
      <c r="M164" s="93">
        <f t="shared" si="11"/>
        <v>0</v>
      </c>
      <c r="N164" s="93">
        <f t="shared" si="10"/>
        <v>2.4543935735999112E-2</v>
      </c>
    </row>
    <row r="165" spans="1:14" ht="15.75" x14ac:dyDescent="0.25">
      <c r="A165" s="147" t="s">
        <v>174</v>
      </c>
      <c r="B165" s="92">
        <v>91.610199523103091</v>
      </c>
      <c r="C165" s="92">
        <v>94.062279060784689</v>
      </c>
      <c r="D165" s="92">
        <v>94.062279060784689</v>
      </c>
      <c r="E165" s="92"/>
      <c r="F165" s="92">
        <f t="shared" si="8"/>
        <v>0</v>
      </c>
      <c r="G165" s="92">
        <f t="shared" si="9"/>
        <v>2.6766446863410787</v>
      </c>
      <c r="H165" s="92"/>
      <c r="I165" s="92">
        <v>0.91696652384409694</v>
      </c>
      <c r="J165" s="92">
        <v>0.94151045958009627</v>
      </c>
      <c r="K165" s="92">
        <v>0.94151045958009605</v>
      </c>
      <c r="M165" s="92">
        <f t="shared" si="11"/>
        <v>0</v>
      </c>
      <c r="N165" s="92">
        <f t="shared" si="10"/>
        <v>2.4543935735999112E-2</v>
      </c>
    </row>
    <row r="166" spans="1:14" s="103" customFormat="1" ht="15.75" x14ac:dyDescent="0.25">
      <c r="A166" s="148" t="s">
        <v>140</v>
      </c>
      <c r="B166" s="93">
        <v>91.610199523103091</v>
      </c>
      <c r="C166" s="93">
        <v>94.062279060784689</v>
      </c>
      <c r="D166" s="93">
        <v>94.062279060784689</v>
      </c>
      <c r="E166" s="93"/>
      <c r="F166" s="93">
        <f t="shared" si="8"/>
        <v>0</v>
      </c>
      <c r="G166" s="93">
        <f t="shared" si="9"/>
        <v>2.6766446863410787</v>
      </c>
      <c r="H166" s="93"/>
      <c r="I166" s="93">
        <v>0.91696652384409694</v>
      </c>
      <c r="J166" s="93">
        <v>0.94151045958009627</v>
      </c>
      <c r="K166" s="93">
        <v>0.94151045958009605</v>
      </c>
      <c r="M166" s="93">
        <f t="shared" si="11"/>
        <v>0</v>
      </c>
      <c r="N166" s="93">
        <f t="shared" si="10"/>
        <v>2.4543935735999112E-2</v>
      </c>
    </row>
    <row r="167" spans="1:14" ht="15.75" x14ac:dyDescent="0.25">
      <c r="A167" s="152" t="s">
        <v>139</v>
      </c>
      <c r="B167" s="92">
        <v>106.18404506983349</v>
      </c>
      <c r="C167" s="92">
        <v>106.18404506983349</v>
      </c>
      <c r="D167" s="92">
        <v>106.18404506983349</v>
      </c>
      <c r="E167" s="92"/>
      <c r="F167" s="92">
        <f t="shared" si="8"/>
        <v>0</v>
      </c>
      <c r="G167" s="92">
        <f t="shared" si="9"/>
        <v>0</v>
      </c>
      <c r="H167" s="92"/>
      <c r="I167" s="92">
        <v>3.8013465615223936</v>
      </c>
      <c r="J167" s="92">
        <v>3.8013465615223923</v>
      </c>
      <c r="K167" s="92">
        <v>3.8013465615223923</v>
      </c>
      <c r="M167" s="92">
        <f t="shared" si="11"/>
        <v>0</v>
      </c>
      <c r="N167" s="92">
        <f t="shared" si="10"/>
        <v>0</v>
      </c>
    </row>
    <row r="168" spans="1:14" s="103" customFormat="1" ht="15.75" x14ac:dyDescent="0.25">
      <c r="A168" s="150" t="s">
        <v>175</v>
      </c>
      <c r="B168" s="93">
        <v>106.18404506983349</v>
      </c>
      <c r="C168" s="93">
        <v>106.18404506983349</v>
      </c>
      <c r="D168" s="93">
        <v>106.18404506983349</v>
      </c>
      <c r="E168" s="93"/>
      <c r="F168" s="93">
        <f t="shared" si="8"/>
        <v>0</v>
      </c>
      <c r="G168" s="93">
        <f t="shared" si="9"/>
        <v>0</v>
      </c>
      <c r="H168" s="93"/>
      <c r="I168" s="93">
        <v>3.8013465615223936</v>
      </c>
      <c r="J168" s="93">
        <v>3.8013465615223923</v>
      </c>
      <c r="K168" s="93">
        <v>3.8013465615223923</v>
      </c>
      <c r="M168" s="93">
        <f t="shared" si="11"/>
        <v>0</v>
      </c>
      <c r="N168" s="93">
        <f t="shared" si="10"/>
        <v>0</v>
      </c>
    </row>
    <row r="169" spans="1:14" ht="15.75" x14ac:dyDescent="0.25">
      <c r="A169" s="149" t="s">
        <v>212</v>
      </c>
      <c r="B169" s="92">
        <v>106.18404506983349</v>
      </c>
      <c r="C169" s="92">
        <v>106.18404506983349</v>
      </c>
      <c r="D169" s="92">
        <v>106.18404506983349</v>
      </c>
      <c r="E169" s="92"/>
      <c r="F169" s="92">
        <f t="shared" si="8"/>
        <v>0</v>
      </c>
      <c r="G169" s="92">
        <f t="shared" si="9"/>
        <v>0</v>
      </c>
      <c r="H169" s="92"/>
      <c r="I169" s="92">
        <v>3.8013465615223936</v>
      </c>
      <c r="J169" s="92">
        <v>3.8013465615223923</v>
      </c>
      <c r="K169" s="92">
        <v>3.8013465615223923</v>
      </c>
      <c r="M169" s="92">
        <f t="shared" si="11"/>
        <v>0</v>
      </c>
      <c r="N169" s="92">
        <f t="shared" si="10"/>
        <v>0</v>
      </c>
    </row>
    <row r="170" spans="1:14" s="103" customFormat="1" ht="15.75" x14ac:dyDescent="0.25">
      <c r="A170" s="151" t="s">
        <v>130</v>
      </c>
      <c r="B170" s="94">
        <v>98.779057334963937</v>
      </c>
      <c r="C170" s="94">
        <v>97.749401553265102</v>
      </c>
      <c r="D170" s="94">
        <v>96.698238563861949</v>
      </c>
      <c r="E170" s="94"/>
      <c r="F170" s="94">
        <f t="shared" si="8"/>
        <v>-1.075365140553175</v>
      </c>
      <c r="G170" s="94">
        <f t="shared" si="9"/>
        <v>-2.1065383971481388</v>
      </c>
      <c r="H170" s="94"/>
      <c r="I170" s="94">
        <v>6.0777345653557759</v>
      </c>
      <c r="J170" s="94">
        <v>6.0143813131210564</v>
      </c>
      <c r="K170" s="94">
        <v>5.9497047530598079</v>
      </c>
      <c r="M170" s="94">
        <f t="shared" si="11"/>
        <v>-6.4676560061248445E-2</v>
      </c>
      <c r="N170" s="94">
        <f t="shared" si="10"/>
        <v>-0.12802981229596799</v>
      </c>
    </row>
    <row r="171" spans="1:14" ht="15.75" x14ac:dyDescent="0.25">
      <c r="A171" s="152" t="s">
        <v>138</v>
      </c>
      <c r="B171" s="92">
        <v>88.270506895664909</v>
      </c>
      <c r="C171" s="92">
        <v>86.698412651291676</v>
      </c>
      <c r="D171" s="92">
        <v>84.675755361805955</v>
      </c>
      <c r="E171" s="92"/>
      <c r="F171" s="92">
        <f t="shared" si="8"/>
        <v>-2.3329807635821709</v>
      </c>
      <c r="G171" s="92">
        <f t="shared" si="9"/>
        <v>-4.0724265219275635</v>
      </c>
      <c r="H171" s="92"/>
      <c r="I171" s="92">
        <v>2.8770695530988943</v>
      </c>
      <c r="J171" s="92">
        <v>2.8258290578966347</v>
      </c>
      <c r="K171" s="92">
        <v>2.7599030095641912</v>
      </c>
      <c r="M171" s="92">
        <f t="shared" si="11"/>
        <v>-6.5926048332443532E-2</v>
      </c>
      <c r="N171" s="92">
        <f t="shared" si="10"/>
        <v>-0.11716654353470313</v>
      </c>
    </row>
    <row r="172" spans="1:14" s="103" customFormat="1" ht="15.75" x14ac:dyDescent="0.25">
      <c r="A172" s="150" t="s">
        <v>176</v>
      </c>
      <c r="B172" s="93">
        <v>71.830818939130964</v>
      </c>
      <c r="C172" s="93">
        <v>66.730963349573685</v>
      </c>
      <c r="D172" s="93">
        <v>61.775976187297054</v>
      </c>
      <c r="E172" s="93"/>
      <c r="F172" s="93">
        <f t="shared" si="8"/>
        <v>-7.4253193923181744</v>
      </c>
      <c r="G172" s="93">
        <f t="shared" si="9"/>
        <v>-13.997950880045417</v>
      </c>
      <c r="H172" s="93"/>
      <c r="I172" s="93">
        <v>0.95570823617722023</v>
      </c>
      <c r="J172" s="93">
        <v>0.88785471505302827</v>
      </c>
      <c r="K172" s="93">
        <v>0.8219286667205844</v>
      </c>
      <c r="M172" s="93">
        <f t="shared" si="11"/>
        <v>-6.5926048332443865E-2</v>
      </c>
      <c r="N172" s="93">
        <f t="shared" si="10"/>
        <v>-0.13377956945663583</v>
      </c>
    </row>
    <row r="173" spans="1:14" ht="15.75" x14ac:dyDescent="0.25">
      <c r="A173" s="149" t="s">
        <v>211</v>
      </c>
      <c r="B173" s="92">
        <v>82.764544580820598</v>
      </c>
      <c r="C173" s="92">
        <v>83.299340546092793</v>
      </c>
      <c r="D173" s="92">
        <v>67.979535203528073</v>
      </c>
      <c r="E173" s="92"/>
      <c r="F173" s="92">
        <f t="shared" si="8"/>
        <v>-18.391268456786491</v>
      </c>
      <c r="G173" s="92">
        <f t="shared" si="9"/>
        <v>-17.863940957054115</v>
      </c>
      <c r="H173" s="92"/>
      <c r="I173" s="92">
        <v>0.22176320144463829</v>
      </c>
      <c r="J173" s="92">
        <v>0.22319615882970098</v>
      </c>
      <c r="K173" s="92">
        <v>0.18214755407409508</v>
      </c>
      <c r="M173" s="92">
        <f t="shared" si="11"/>
        <v>-4.10486047556059E-2</v>
      </c>
      <c r="N173" s="92">
        <f t="shared" si="10"/>
        <v>-3.9615647370543211E-2</v>
      </c>
    </row>
    <row r="174" spans="1:14" s="103" customFormat="1" ht="15.75" x14ac:dyDescent="0.25">
      <c r="A174" s="148" t="s">
        <v>210</v>
      </c>
      <c r="B174" s="93">
        <v>69.07365722482588</v>
      </c>
      <c r="C174" s="93">
        <v>62.552909429853337</v>
      </c>
      <c r="D174" s="93">
        <v>60.211622373006421</v>
      </c>
      <c r="E174" s="93"/>
      <c r="F174" s="93">
        <f t="shared" si="8"/>
        <v>-3.7428907435111847</v>
      </c>
      <c r="G174" s="93">
        <f t="shared" si="9"/>
        <v>-12.82983297521756</v>
      </c>
      <c r="H174" s="93"/>
      <c r="I174" s="93">
        <v>0.73394503473258221</v>
      </c>
      <c r="J174" s="93">
        <v>0.66465855622332726</v>
      </c>
      <c r="K174" s="93">
        <v>0.63978111264648929</v>
      </c>
      <c r="M174" s="93">
        <f t="shared" si="11"/>
        <v>-2.4877443576837965E-2</v>
      </c>
      <c r="N174" s="93">
        <f t="shared" si="10"/>
        <v>-9.4163922086092922E-2</v>
      </c>
    </row>
    <row r="175" spans="1:14" ht="15.75" x14ac:dyDescent="0.25">
      <c r="A175" s="147" t="s">
        <v>177</v>
      </c>
      <c r="B175" s="92">
        <v>99.262187476460824</v>
      </c>
      <c r="C175" s="92">
        <v>93.019379760728725</v>
      </c>
      <c r="D175" s="92">
        <v>93.019379760728725</v>
      </c>
      <c r="E175" s="92"/>
      <c r="F175" s="92">
        <f t="shared" si="8"/>
        <v>0</v>
      </c>
      <c r="G175" s="92">
        <f t="shared" si="9"/>
        <v>-6.2892102969346002</v>
      </c>
      <c r="H175" s="92"/>
      <c r="I175" s="92">
        <v>0.13008285012995838</v>
      </c>
      <c r="J175" s="92">
        <v>0.121901666125039</v>
      </c>
      <c r="K175" s="92">
        <v>0.12190166612503898</v>
      </c>
      <c r="M175" s="92">
        <f t="shared" si="11"/>
        <v>0</v>
      </c>
      <c r="N175" s="92">
        <f t="shared" si="10"/>
        <v>-8.1811840049193923E-3</v>
      </c>
    </row>
    <row r="176" spans="1:14" s="103" customFormat="1" ht="15.75" x14ac:dyDescent="0.25">
      <c r="A176" s="148" t="s">
        <v>209</v>
      </c>
      <c r="B176" s="93">
        <v>99.262187476460824</v>
      </c>
      <c r="C176" s="93">
        <v>93.019379760728725</v>
      </c>
      <c r="D176" s="93">
        <v>93.019379760728725</v>
      </c>
      <c r="E176" s="93"/>
      <c r="F176" s="93">
        <f t="shared" si="8"/>
        <v>0</v>
      </c>
      <c r="G176" s="93">
        <f t="shared" si="9"/>
        <v>-6.2892102969346002</v>
      </c>
      <c r="H176" s="93"/>
      <c r="I176" s="93">
        <v>0.13008285012995838</v>
      </c>
      <c r="J176" s="93">
        <v>0.121901666125039</v>
      </c>
      <c r="K176" s="93">
        <v>0.12190166612503898</v>
      </c>
      <c r="M176" s="93">
        <f t="shared" si="11"/>
        <v>0</v>
      </c>
      <c r="N176" s="93">
        <f t="shared" si="10"/>
        <v>-8.1811840049193923E-3</v>
      </c>
    </row>
    <row r="177" spans="1:14" ht="15.75" x14ac:dyDescent="0.25">
      <c r="A177" s="147" t="s">
        <v>112</v>
      </c>
      <c r="B177" s="92">
        <v>99.671117291294138</v>
      </c>
      <c r="C177" s="92">
        <v>101.13968149722156</v>
      </c>
      <c r="D177" s="92">
        <v>101.13968149722156</v>
      </c>
      <c r="E177" s="92"/>
      <c r="F177" s="92">
        <f t="shared" si="8"/>
        <v>0</v>
      </c>
      <c r="G177" s="92">
        <f t="shared" si="9"/>
        <v>1.4734099966347003</v>
      </c>
      <c r="H177" s="92"/>
      <c r="I177" s="92">
        <v>1.749200527437023</v>
      </c>
      <c r="J177" s="92">
        <v>1.774973422869466</v>
      </c>
      <c r="K177" s="92">
        <v>1.774973422869466</v>
      </c>
      <c r="M177" s="92">
        <f t="shared" si="11"/>
        <v>0</v>
      </c>
      <c r="N177" s="92">
        <f t="shared" si="10"/>
        <v>2.5772895432442988E-2</v>
      </c>
    </row>
    <row r="178" spans="1:14" s="103" customFormat="1" ht="15.75" x14ac:dyDescent="0.25">
      <c r="A178" s="148" t="s">
        <v>113</v>
      </c>
      <c r="B178" s="93">
        <v>99.671117291294138</v>
      </c>
      <c r="C178" s="93">
        <v>101.13968149722156</v>
      </c>
      <c r="D178" s="93">
        <v>101.13968149722156</v>
      </c>
      <c r="E178" s="93"/>
      <c r="F178" s="93">
        <f t="shared" si="8"/>
        <v>0</v>
      </c>
      <c r="G178" s="93">
        <f t="shared" si="9"/>
        <v>1.4734099966347003</v>
      </c>
      <c r="H178" s="93"/>
      <c r="I178" s="93">
        <v>1.749200527437023</v>
      </c>
      <c r="J178" s="93">
        <v>1.774973422869466</v>
      </c>
      <c r="K178" s="93">
        <v>1.774973422869466</v>
      </c>
      <c r="M178" s="93">
        <f t="shared" si="11"/>
        <v>0</v>
      </c>
      <c r="N178" s="93">
        <f t="shared" si="10"/>
        <v>2.5772895432442988E-2</v>
      </c>
    </row>
    <row r="179" spans="1:14" ht="15.75" x14ac:dyDescent="0.25">
      <c r="A179" s="147" t="s">
        <v>178</v>
      </c>
      <c r="B179" s="92">
        <v>98.181892359425817</v>
      </c>
      <c r="C179" s="92">
        <v>95.898292058715697</v>
      </c>
      <c r="D179" s="92">
        <v>95.898292058715697</v>
      </c>
      <c r="E179" s="92"/>
      <c r="F179" s="92">
        <f t="shared" si="8"/>
        <v>0</v>
      </c>
      <c r="G179" s="92">
        <f t="shared" si="9"/>
        <v>-2.3258874379302852</v>
      </c>
      <c r="H179" s="92"/>
      <c r="I179" s="92">
        <v>4.207793935469218E-2</v>
      </c>
      <c r="J179" s="92">
        <v>4.1099253849101465E-2</v>
      </c>
      <c r="K179" s="92">
        <v>4.1099253849101458E-2</v>
      </c>
      <c r="M179" s="92">
        <f t="shared" si="11"/>
        <v>0</v>
      </c>
      <c r="N179" s="92">
        <f t="shared" si="10"/>
        <v>-9.7868550559072204E-4</v>
      </c>
    </row>
    <row r="180" spans="1:14" s="103" customFormat="1" ht="15.75" x14ac:dyDescent="0.25">
      <c r="A180" s="148" t="s">
        <v>208</v>
      </c>
      <c r="B180" s="93">
        <v>98.181892359425817</v>
      </c>
      <c r="C180" s="93">
        <v>95.898292058715697</v>
      </c>
      <c r="D180" s="93">
        <v>95.898292058715697</v>
      </c>
      <c r="E180" s="93"/>
      <c r="F180" s="93">
        <f t="shared" si="8"/>
        <v>0</v>
      </c>
      <c r="G180" s="93">
        <f t="shared" si="9"/>
        <v>-2.3258874379302852</v>
      </c>
      <c r="H180" s="93"/>
      <c r="I180" s="93">
        <v>4.207793935469218E-2</v>
      </c>
      <c r="J180" s="93">
        <v>4.1099253849101465E-2</v>
      </c>
      <c r="K180" s="93">
        <v>4.1099253849101458E-2</v>
      </c>
      <c r="M180" s="93">
        <f t="shared" si="11"/>
        <v>0</v>
      </c>
      <c r="N180" s="93">
        <f t="shared" si="10"/>
        <v>-9.7868550559072204E-4</v>
      </c>
    </row>
    <row r="181" spans="1:14" ht="15.75" x14ac:dyDescent="0.25">
      <c r="A181" s="152" t="s">
        <v>137</v>
      </c>
      <c r="B181" s="92">
        <v>112.45262386481691</v>
      </c>
      <c r="C181" s="92">
        <v>112.45262386481691</v>
      </c>
      <c r="D181" s="92">
        <v>112.45262386481691</v>
      </c>
      <c r="E181" s="92"/>
      <c r="F181" s="92">
        <f t="shared" si="8"/>
        <v>0</v>
      </c>
      <c r="G181" s="92">
        <f t="shared" si="9"/>
        <v>0</v>
      </c>
      <c r="H181" s="92"/>
      <c r="I181" s="92">
        <v>0.97556985271723673</v>
      </c>
      <c r="J181" s="92">
        <v>0.9755698527172364</v>
      </c>
      <c r="K181" s="92">
        <v>0.9755698527172364</v>
      </c>
      <c r="M181" s="92">
        <f t="shared" si="11"/>
        <v>0</v>
      </c>
      <c r="N181" s="92">
        <f t="shared" si="10"/>
        <v>0</v>
      </c>
    </row>
    <row r="182" spans="1:14" s="103" customFormat="1" ht="15.75" x14ac:dyDescent="0.25">
      <c r="A182" s="150" t="s">
        <v>179</v>
      </c>
      <c r="B182" s="93">
        <v>112.45262386481691</v>
      </c>
      <c r="C182" s="93">
        <v>112.45262386481691</v>
      </c>
      <c r="D182" s="93">
        <v>112.45262386481691</v>
      </c>
      <c r="E182" s="93"/>
      <c r="F182" s="93">
        <f t="shared" si="8"/>
        <v>0</v>
      </c>
      <c r="G182" s="93">
        <f t="shared" si="9"/>
        <v>0</v>
      </c>
      <c r="H182" s="93"/>
      <c r="I182" s="93">
        <v>0.97556985271723673</v>
      </c>
      <c r="J182" s="93">
        <v>0.9755698527172364</v>
      </c>
      <c r="K182" s="93">
        <v>0.9755698527172364</v>
      </c>
      <c r="M182" s="93">
        <f t="shared" si="11"/>
        <v>0</v>
      </c>
      <c r="N182" s="93">
        <f t="shared" si="10"/>
        <v>0</v>
      </c>
    </row>
    <row r="183" spans="1:14" ht="15.75" x14ac:dyDescent="0.25">
      <c r="A183" s="149" t="s">
        <v>207</v>
      </c>
      <c r="B183" s="92">
        <v>112.45262386481691</v>
      </c>
      <c r="C183" s="92">
        <v>112.45262386481691</v>
      </c>
      <c r="D183" s="92">
        <v>112.45262386481691</v>
      </c>
      <c r="E183" s="92"/>
      <c r="F183" s="92">
        <f t="shared" si="8"/>
        <v>0</v>
      </c>
      <c r="G183" s="92">
        <f t="shared" si="9"/>
        <v>0</v>
      </c>
      <c r="H183" s="92"/>
      <c r="I183" s="92">
        <v>0.97556985271723673</v>
      </c>
      <c r="J183" s="92">
        <v>0.9755698527172364</v>
      </c>
      <c r="K183" s="92">
        <v>0.9755698527172364</v>
      </c>
      <c r="M183" s="92">
        <f t="shared" si="11"/>
        <v>0</v>
      </c>
      <c r="N183" s="92">
        <f t="shared" si="10"/>
        <v>0</v>
      </c>
    </row>
    <row r="184" spans="1:14" s="103" customFormat="1" ht="15.75" x14ac:dyDescent="0.25">
      <c r="A184" s="146" t="s">
        <v>136</v>
      </c>
      <c r="B184" s="93">
        <v>111.6654036256253</v>
      </c>
      <c r="C184" s="93">
        <v>111.66541646312453</v>
      </c>
      <c r="D184" s="93">
        <v>111.66541646312453</v>
      </c>
      <c r="E184" s="93"/>
      <c r="F184" s="93">
        <f t="shared" si="8"/>
        <v>0</v>
      </c>
      <c r="G184" s="93">
        <f t="shared" si="9"/>
        <v>1.1496397989141371E-5</v>
      </c>
      <c r="H184" s="93"/>
      <c r="I184" s="93">
        <v>1.1223478975516419</v>
      </c>
      <c r="J184" s="93">
        <v>1.1223480265812229</v>
      </c>
      <c r="K184" s="93">
        <v>1.1223480265812227</v>
      </c>
      <c r="M184" s="93">
        <f t="shared" si="11"/>
        <v>0</v>
      </c>
      <c r="N184" s="93">
        <f t="shared" si="10"/>
        <v>1.2902958079763494E-7</v>
      </c>
    </row>
    <row r="185" spans="1:14" ht="15.75" x14ac:dyDescent="0.25">
      <c r="A185" s="147" t="s">
        <v>180</v>
      </c>
      <c r="B185" s="92">
        <v>131.27868056662001</v>
      </c>
      <c r="C185" s="92">
        <v>131.2786805666201</v>
      </c>
      <c r="D185" s="92">
        <v>131.2786805666201</v>
      </c>
      <c r="E185" s="92"/>
      <c r="F185" s="92">
        <f t="shared" si="8"/>
        <v>0</v>
      </c>
      <c r="G185" s="92">
        <f t="shared" si="9"/>
        <v>6.6613381477509392E-14</v>
      </c>
      <c r="H185" s="92"/>
      <c r="I185" s="92">
        <v>8.4353585272818027E-2</v>
      </c>
      <c r="J185" s="92">
        <v>8.4353585272818041E-2</v>
      </c>
      <c r="K185" s="92">
        <v>8.4353585272818027E-2</v>
      </c>
      <c r="M185" s="92">
        <f t="shared" si="11"/>
        <v>0</v>
      </c>
      <c r="N185" s="92">
        <f t="shared" si="10"/>
        <v>0</v>
      </c>
    </row>
    <row r="186" spans="1:14" s="103" customFormat="1" ht="15.75" x14ac:dyDescent="0.25">
      <c r="A186" s="148" t="s">
        <v>206</v>
      </c>
      <c r="B186" s="93">
        <v>131.27868056662001</v>
      </c>
      <c r="C186" s="93">
        <v>131.2786805666201</v>
      </c>
      <c r="D186" s="93">
        <v>131.2786805666201</v>
      </c>
      <c r="E186" s="93"/>
      <c r="F186" s="93">
        <f t="shared" si="8"/>
        <v>0</v>
      </c>
      <c r="G186" s="93">
        <f t="shared" si="9"/>
        <v>6.6613381477509392E-14</v>
      </c>
      <c r="H186" s="93"/>
      <c r="I186" s="93">
        <v>8.4353585272818027E-2</v>
      </c>
      <c r="J186" s="93">
        <v>8.4353585272818041E-2</v>
      </c>
      <c r="K186" s="93">
        <v>8.4353585272818027E-2</v>
      </c>
      <c r="M186" s="93">
        <f t="shared" si="11"/>
        <v>0</v>
      </c>
      <c r="N186" s="93">
        <f t="shared" si="10"/>
        <v>0</v>
      </c>
    </row>
    <row r="187" spans="1:14" ht="15.75" x14ac:dyDescent="0.25">
      <c r="A187" s="147" t="s">
        <v>114</v>
      </c>
      <c r="B187" s="92">
        <v>110.32590574318499</v>
      </c>
      <c r="C187" s="92">
        <v>110.32591945742723</v>
      </c>
      <c r="D187" s="92">
        <v>110.32591945742723</v>
      </c>
      <c r="E187" s="92"/>
      <c r="F187" s="92">
        <f t="shared" si="8"/>
        <v>0</v>
      </c>
      <c r="G187" s="92">
        <f t="shared" si="9"/>
        <v>1.2430663631768368E-5</v>
      </c>
      <c r="H187" s="92"/>
      <c r="I187" s="92">
        <v>1.0379943122788238</v>
      </c>
      <c r="J187" s="92">
        <v>1.0379944413084048</v>
      </c>
      <c r="K187" s="92">
        <v>1.0379944413084048</v>
      </c>
      <c r="M187" s="92">
        <f t="shared" si="11"/>
        <v>0</v>
      </c>
      <c r="N187" s="92">
        <f t="shared" si="10"/>
        <v>1.2902958101967954E-7</v>
      </c>
    </row>
    <row r="188" spans="1:14" s="103" customFormat="1" ht="15.75" x14ac:dyDescent="0.25">
      <c r="A188" s="148" t="s">
        <v>205</v>
      </c>
      <c r="B188" s="93">
        <v>101.68207322023787</v>
      </c>
      <c r="C188" s="93">
        <v>101.68209002535949</v>
      </c>
      <c r="D188" s="93">
        <v>101.68209002535949</v>
      </c>
      <c r="E188" s="93"/>
      <c r="F188" s="93">
        <f t="shared" si="8"/>
        <v>0</v>
      </c>
      <c r="G188" s="93">
        <f t="shared" si="9"/>
        <v>1.6527123292142676E-5</v>
      </c>
      <c r="H188" s="93"/>
      <c r="I188" s="93">
        <v>0.78071409697928662</v>
      </c>
      <c r="J188" s="93">
        <v>0.78071422600886775</v>
      </c>
      <c r="K188" s="93">
        <v>0.78071422600886775</v>
      </c>
      <c r="M188" s="93">
        <f t="shared" si="11"/>
        <v>0</v>
      </c>
      <c r="N188" s="93">
        <f t="shared" si="10"/>
        <v>1.2902958113070184E-7</v>
      </c>
    </row>
    <row r="189" spans="1:14" ht="15.75" x14ac:dyDescent="0.25">
      <c r="A189" s="149" t="s">
        <v>115</v>
      </c>
      <c r="B189" s="92">
        <v>148.67861982628793</v>
      </c>
      <c r="C189" s="92">
        <v>148.67861982628793</v>
      </c>
      <c r="D189" s="92">
        <v>148.67861982628793</v>
      </c>
      <c r="E189" s="92"/>
      <c r="F189" s="92">
        <f t="shared" si="8"/>
        <v>0</v>
      </c>
      <c r="G189" s="92">
        <f t="shared" si="9"/>
        <v>0</v>
      </c>
      <c r="H189" s="92"/>
      <c r="I189" s="92">
        <v>0.25728021529953721</v>
      </c>
      <c r="J189" s="92">
        <v>0.2572802152995371</v>
      </c>
      <c r="K189" s="92">
        <v>0.2572802152995371</v>
      </c>
      <c r="M189" s="92">
        <f t="shared" si="11"/>
        <v>0</v>
      </c>
      <c r="N189" s="92">
        <f t="shared" si="10"/>
        <v>0</v>
      </c>
    </row>
    <row r="190" spans="1:14" s="103" customFormat="1" ht="15.75" x14ac:dyDescent="0.25">
      <c r="A190" s="146" t="s">
        <v>151</v>
      </c>
      <c r="B190" s="93">
        <v>108.02332911017483</v>
      </c>
      <c r="C190" s="93">
        <v>106.8367704827746</v>
      </c>
      <c r="D190" s="93">
        <v>106.95916832259813</v>
      </c>
      <c r="E190" s="93"/>
      <c r="F190" s="93">
        <f t="shared" si="8"/>
        <v>0.11456527492401669</v>
      </c>
      <c r="G190" s="93">
        <f t="shared" si="9"/>
        <v>-0.98512126625105445</v>
      </c>
      <c r="H190" s="93"/>
      <c r="I190" s="93">
        <v>1.1027472619880032</v>
      </c>
      <c r="J190" s="93">
        <v>1.090634375925962</v>
      </c>
      <c r="K190" s="93">
        <v>1.0918838641971575</v>
      </c>
      <c r="M190" s="93">
        <f t="shared" si="11"/>
        <v>1.2494882711955313E-3</v>
      </c>
      <c r="N190" s="93">
        <f t="shared" si="10"/>
        <v>-1.0863397790845664E-2</v>
      </c>
    </row>
    <row r="191" spans="1:14" ht="15.75" x14ac:dyDescent="0.25">
      <c r="A191" s="147" t="s">
        <v>116</v>
      </c>
      <c r="B191" s="92">
        <v>110.52414061364081</v>
      </c>
      <c r="C191" s="92">
        <v>109.77278188004401</v>
      </c>
      <c r="D191" s="92">
        <v>109.77278188004401</v>
      </c>
      <c r="E191" s="92"/>
      <c r="F191" s="92">
        <f t="shared" si="8"/>
        <v>0</v>
      </c>
      <c r="G191" s="92">
        <f t="shared" si="9"/>
        <v>-0.67981413782109978</v>
      </c>
      <c r="H191" s="92"/>
      <c r="I191" s="92">
        <v>0.38050307976523406</v>
      </c>
      <c r="J191" s="92">
        <v>0.37791636603414513</v>
      </c>
      <c r="K191" s="92">
        <v>0.37791636603414513</v>
      </c>
      <c r="M191" s="92">
        <f t="shared" si="11"/>
        <v>0</v>
      </c>
      <c r="N191" s="92">
        <f t="shared" si="10"/>
        <v>-2.5867137310889299E-3</v>
      </c>
    </row>
    <row r="192" spans="1:14" s="103" customFormat="1" ht="15.75" x14ac:dyDescent="0.25">
      <c r="A192" s="148" t="s">
        <v>20</v>
      </c>
      <c r="B192" s="93">
        <v>110.52414061364081</v>
      </c>
      <c r="C192" s="93">
        <v>109.77278188004401</v>
      </c>
      <c r="D192" s="93">
        <v>109.77278188004401</v>
      </c>
      <c r="E192" s="93"/>
      <c r="F192" s="93">
        <f t="shared" si="8"/>
        <v>0</v>
      </c>
      <c r="G192" s="93">
        <f t="shared" si="9"/>
        <v>-0.67981413782109978</v>
      </c>
      <c r="H192" s="93"/>
      <c r="I192" s="93">
        <v>0.38050307976523406</v>
      </c>
      <c r="J192" s="93">
        <v>0.37791636603414513</v>
      </c>
      <c r="K192" s="93">
        <v>0.37791636603414513</v>
      </c>
      <c r="M192" s="93">
        <f t="shared" si="11"/>
        <v>0</v>
      </c>
      <c r="N192" s="93">
        <f t="shared" si="10"/>
        <v>-2.5867137310889299E-3</v>
      </c>
    </row>
    <row r="193" spans="1:14" ht="15.75" x14ac:dyDescent="0.25">
      <c r="A193" s="147" t="s">
        <v>181</v>
      </c>
      <c r="B193" s="92">
        <v>106.7507960964636</v>
      </c>
      <c r="C193" s="92">
        <v>105.34278685926691</v>
      </c>
      <c r="D193" s="92">
        <v>105.52746659909231</v>
      </c>
      <c r="E193" s="92"/>
      <c r="F193" s="92">
        <f t="shared" si="8"/>
        <v>0.17531313280341188</v>
      </c>
      <c r="G193" s="92">
        <f t="shared" si="9"/>
        <v>-1.145967563807071</v>
      </c>
      <c r="H193" s="92"/>
      <c r="I193" s="92">
        <v>0.7222441822227692</v>
      </c>
      <c r="J193" s="92">
        <v>0.71271800989181688</v>
      </c>
      <c r="K193" s="92">
        <v>0.7139674981630123</v>
      </c>
      <c r="M193" s="92">
        <f t="shared" si="11"/>
        <v>1.2494882711954203E-3</v>
      </c>
      <c r="N193" s="92">
        <f t="shared" si="10"/>
        <v>-8.2766840597569002E-3</v>
      </c>
    </row>
    <row r="194" spans="1:14" s="103" customFormat="1" ht="15.75" x14ac:dyDescent="0.25">
      <c r="A194" s="148" t="s">
        <v>204</v>
      </c>
      <c r="B194" s="93">
        <v>106.7507960964636</v>
      </c>
      <c r="C194" s="93">
        <v>105.34278685926691</v>
      </c>
      <c r="D194" s="93">
        <v>105.52746659909231</v>
      </c>
      <c r="E194" s="93"/>
      <c r="F194" s="93">
        <f t="shared" si="8"/>
        <v>0.17531313280341188</v>
      </c>
      <c r="G194" s="93">
        <f t="shared" si="9"/>
        <v>-1.145967563807071</v>
      </c>
      <c r="H194" s="93"/>
      <c r="I194" s="93">
        <v>0.7222441822227692</v>
      </c>
      <c r="J194" s="93">
        <v>0.71271800989181688</v>
      </c>
      <c r="K194" s="93">
        <v>0.7139674981630123</v>
      </c>
      <c r="M194" s="93">
        <f t="shared" si="11"/>
        <v>1.2494882711954203E-3</v>
      </c>
      <c r="N194" s="93">
        <f t="shared" si="10"/>
        <v>-8.2766840597569002E-3</v>
      </c>
    </row>
    <row r="195" spans="1:14" ht="15.75" x14ac:dyDescent="0.25">
      <c r="A195" s="145" t="s">
        <v>117</v>
      </c>
      <c r="B195" s="95">
        <v>133.24140936751891</v>
      </c>
      <c r="C195" s="95">
        <v>133.24140936751891</v>
      </c>
      <c r="D195" s="95">
        <v>133.24140936751891</v>
      </c>
      <c r="E195" s="95"/>
      <c r="F195" s="95">
        <f t="shared" si="8"/>
        <v>0</v>
      </c>
      <c r="G195" s="95">
        <f t="shared" si="9"/>
        <v>0</v>
      </c>
      <c r="H195" s="95"/>
      <c r="I195" s="95">
        <v>2.5889702379055088</v>
      </c>
      <c r="J195" s="95">
        <v>2.588970237905508</v>
      </c>
      <c r="K195" s="95">
        <v>2.588970237905508</v>
      </c>
      <c r="M195" s="95">
        <f t="shared" si="11"/>
        <v>0</v>
      </c>
      <c r="N195" s="95">
        <f t="shared" si="10"/>
        <v>0</v>
      </c>
    </row>
    <row r="196" spans="1:14" s="103" customFormat="1" ht="15.75" x14ac:dyDescent="0.25">
      <c r="A196" s="146" t="s">
        <v>135</v>
      </c>
      <c r="B196" s="93">
        <v>123.26409156748828</v>
      </c>
      <c r="C196" s="93">
        <v>123.26409156748828</v>
      </c>
      <c r="D196" s="93">
        <v>123.26409156748828</v>
      </c>
      <c r="E196" s="93"/>
      <c r="F196" s="93">
        <f t="shared" si="8"/>
        <v>0</v>
      </c>
      <c r="G196" s="93">
        <f t="shared" si="9"/>
        <v>0</v>
      </c>
      <c r="H196" s="93"/>
      <c r="I196" s="93">
        <v>0.76194371852981291</v>
      </c>
      <c r="J196" s="93">
        <v>0.76194371852981257</v>
      </c>
      <c r="K196" s="93">
        <v>0.76194371852981257</v>
      </c>
      <c r="M196" s="93">
        <f t="shared" si="11"/>
        <v>0</v>
      </c>
      <c r="N196" s="93">
        <f t="shared" si="10"/>
        <v>0</v>
      </c>
    </row>
    <row r="197" spans="1:14" ht="15.75" x14ac:dyDescent="0.25">
      <c r="A197" s="147" t="s">
        <v>182</v>
      </c>
      <c r="B197" s="92">
        <v>123.26409156748828</v>
      </c>
      <c r="C197" s="92">
        <v>123.26409156748828</v>
      </c>
      <c r="D197" s="92">
        <v>123.26409156748828</v>
      </c>
      <c r="E197" s="92"/>
      <c r="F197" s="92">
        <f t="shared" si="8"/>
        <v>0</v>
      </c>
      <c r="G197" s="92">
        <f t="shared" si="9"/>
        <v>0</v>
      </c>
      <c r="H197" s="92"/>
      <c r="I197" s="92">
        <v>0.76194371852981291</v>
      </c>
      <c r="J197" s="92">
        <v>0.76194371852981257</v>
      </c>
      <c r="K197" s="92">
        <v>0.76194371852981257</v>
      </c>
      <c r="M197" s="92">
        <f t="shared" si="11"/>
        <v>0</v>
      </c>
      <c r="N197" s="92">
        <f t="shared" si="10"/>
        <v>0</v>
      </c>
    </row>
    <row r="198" spans="1:14" s="103" customFormat="1" ht="15.75" x14ac:dyDescent="0.25">
      <c r="A198" s="148" t="s">
        <v>135</v>
      </c>
      <c r="B198" s="93">
        <v>123.26409156748828</v>
      </c>
      <c r="C198" s="93">
        <v>123.26409156748828</v>
      </c>
      <c r="D198" s="93">
        <v>123.26409156748828</v>
      </c>
      <c r="E198" s="93"/>
      <c r="F198" s="93">
        <f t="shared" si="8"/>
        <v>0</v>
      </c>
      <c r="G198" s="93">
        <f t="shared" si="9"/>
        <v>0</v>
      </c>
      <c r="H198" s="93"/>
      <c r="I198" s="93">
        <v>0.76194371852981291</v>
      </c>
      <c r="J198" s="93">
        <v>0.76194371852981257</v>
      </c>
      <c r="K198" s="93">
        <v>0.76194371852981257</v>
      </c>
      <c r="M198" s="93">
        <f t="shared" si="11"/>
        <v>0</v>
      </c>
      <c r="N198" s="93">
        <f t="shared" si="10"/>
        <v>0</v>
      </c>
    </row>
    <row r="199" spans="1:14" ht="15.75" x14ac:dyDescent="0.25">
      <c r="A199" s="152" t="s">
        <v>118</v>
      </c>
      <c r="B199" s="92">
        <v>139.88714267147293</v>
      </c>
      <c r="C199" s="92">
        <v>139.88714267147293</v>
      </c>
      <c r="D199" s="92">
        <v>139.88714267147293</v>
      </c>
      <c r="E199" s="92"/>
      <c r="F199" s="92">
        <f t="shared" ref="F199:F224" si="12">((D199/C199-1)*100)</f>
        <v>0</v>
      </c>
      <c r="G199" s="92">
        <f t="shared" ref="G199:G225" si="13">((D199/B199-1)*100)</f>
        <v>0</v>
      </c>
      <c r="H199" s="92"/>
      <c r="I199" s="92">
        <v>1.6970980145401513</v>
      </c>
      <c r="J199" s="92">
        <v>1.6970980145401509</v>
      </c>
      <c r="K199" s="92">
        <v>1.6970980145401506</v>
      </c>
      <c r="M199" s="92">
        <f t="shared" si="11"/>
        <v>0</v>
      </c>
      <c r="N199" s="92">
        <f t="shared" ref="N199:N225" si="14">K199-I199</f>
        <v>0</v>
      </c>
    </row>
    <row r="200" spans="1:14" s="103" customFormat="1" ht="15.75" x14ac:dyDescent="0.25">
      <c r="A200" s="150" t="s">
        <v>119</v>
      </c>
      <c r="B200" s="93">
        <v>139.88714267147293</v>
      </c>
      <c r="C200" s="93">
        <v>139.88714267147293</v>
      </c>
      <c r="D200" s="93">
        <v>139.88714267147293</v>
      </c>
      <c r="E200" s="93"/>
      <c r="F200" s="93">
        <f t="shared" si="12"/>
        <v>0</v>
      </c>
      <c r="G200" s="93">
        <f t="shared" si="13"/>
        <v>0</v>
      </c>
      <c r="H200" s="93"/>
      <c r="I200" s="93">
        <v>1.6970980145401513</v>
      </c>
      <c r="J200" s="93">
        <v>1.6970980145401509</v>
      </c>
      <c r="K200" s="93">
        <v>1.6970980145401506</v>
      </c>
      <c r="M200" s="93">
        <f t="shared" ref="M200:M224" si="15">K200-J200</f>
        <v>0</v>
      </c>
      <c r="N200" s="93">
        <f t="shared" si="14"/>
        <v>0</v>
      </c>
    </row>
    <row r="201" spans="1:14" ht="15.75" x14ac:dyDescent="0.25">
      <c r="A201" s="149" t="s">
        <v>118</v>
      </c>
      <c r="B201" s="92">
        <v>139.88714267147293</v>
      </c>
      <c r="C201" s="92">
        <v>139.88714267147293</v>
      </c>
      <c r="D201" s="92">
        <v>139.88714267147293</v>
      </c>
      <c r="E201" s="92"/>
      <c r="F201" s="92">
        <f t="shared" si="12"/>
        <v>0</v>
      </c>
      <c r="G201" s="92">
        <f t="shared" si="13"/>
        <v>0</v>
      </c>
      <c r="H201" s="92"/>
      <c r="I201" s="92">
        <v>1.6970980145401513</v>
      </c>
      <c r="J201" s="92">
        <v>1.6970980145401509</v>
      </c>
      <c r="K201" s="92">
        <v>1.6970980145401506</v>
      </c>
      <c r="M201" s="92">
        <f t="shared" si="15"/>
        <v>0</v>
      </c>
      <c r="N201" s="92">
        <f t="shared" si="14"/>
        <v>0</v>
      </c>
    </row>
    <row r="202" spans="1:14" s="103" customFormat="1" ht="15.75" x14ac:dyDescent="0.25">
      <c r="A202" s="146" t="s">
        <v>120</v>
      </c>
      <c r="B202" s="93">
        <v>116.28043992448846</v>
      </c>
      <c r="C202" s="93">
        <v>116.28043992448846</v>
      </c>
      <c r="D202" s="93">
        <v>116.28043992448846</v>
      </c>
      <c r="E202" s="93"/>
      <c r="F202" s="93">
        <f t="shared" si="12"/>
        <v>0</v>
      </c>
      <c r="G202" s="93">
        <f t="shared" si="13"/>
        <v>0</v>
      </c>
      <c r="H202" s="93"/>
      <c r="I202" s="93">
        <v>0.12992850483554474</v>
      </c>
      <c r="J202" s="93">
        <v>0.12992850483554469</v>
      </c>
      <c r="K202" s="93">
        <v>0.12992850483554469</v>
      </c>
      <c r="M202" s="93">
        <f t="shared" si="15"/>
        <v>0</v>
      </c>
      <c r="N202" s="93">
        <f t="shared" si="14"/>
        <v>0</v>
      </c>
    </row>
    <row r="203" spans="1:14" ht="15.75" x14ac:dyDescent="0.25">
      <c r="A203" s="147" t="s">
        <v>121</v>
      </c>
      <c r="B203" s="92">
        <v>116.28043992448846</v>
      </c>
      <c r="C203" s="92">
        <v>116.28043992448846</v>
      </c>
      <c r="D203" s="92">
        <v>116.28043992448846</v>
      </c>
      <c r="E203" s="92"/>
      <c r="F203" s="92">
        <f t="shared" si="12"/>
        <v>0</v>
      </c>
      <c r="G203" s="92">
        <f t="shared" si="13"/>
        <v>0</v>
      </c>
      <c r="H203" s="92"/>
      <c r="I203" s="92">
        <v>0.12992850483554474</v>
      </c>
      <c r="J203" s="92">
        <v>0.12992850483554469</v>
      </c>
      <c r="K203" s="92">
        <v>0.12992850483554469</v>
      </c>
      <c r="M203" s="92">
        <f t="shared" si="15"/>
        <v>0</v>
      </c>
      <c r="N203" s="92">
        <f t="shared" si="14"/>
        <v>0</v>
      </c>
    </row>
    <row r="204" spans="1:14" s="103" customFormat="1" ht="15.75" x14ac:dyDescent="0.25">
      <c r="A204" s="148" t="s">
        <v>120</v>
      </c>
      <c r="B204" s="93">
        <v>116.28043992448846</v>
      </c>
      <c r="C204" s="93">
        <v>116.28043992448846</v>
      </c>
      <c r="D204" s="93">
        <v>116.28043992448846</v>
      </c>
      <c r="E204" s="93"/>
      <c r="F204" s="93">
        <f t="shared" si="12"/>
        <v>0</v>
      </c>
      <c r="G204" s="93">
        <f t="shared" si="13"/>
        <v>0</v>
      </c>
      <c r="H204" s="93"/>
      <c r="I204" s="93">
        <v>0.12992850483554474</v>
      </c>
      <c r="J204" s="93">
        <v>0.12992850483554469</v>
      </c>
      <c r="K204" s="93">
        <v>0.12992850483554469</v>
      </c>
      <c r="M204" s="93">
        <f t="shared" si="15"/>
        <v>0</v>
      </c>
      <c r="N204" s="93">
        <f t="shared" si="14"/>
        <v>0</v>
      </c>
    </row>
    <row r="205" spans="1:14" ht="15.75" x14ac:dyDescent="0.25">
      <c r="A205" s="145" t="s">
        <v>131</v>
      </c>
      <c r="B205" s="95">
        <v>121.47811226613192</v>
      </c>
      <c r="C205" s="95">
        <v>122.31864384737783</v>
      </c>
      <c r="D205" s="95">
        <v>122.31864384737783</v>
      </c>
      <c r="E205" s="95"/>
      <c r="F205" s="95">
        <f t="shared" si="12"/>
        <v>0</v>
      </c>
      <c r="G205" s="95">
        <f t="shared" si="13"/>
        <v>0.69192018674482103</v>
      </c>
      <c r="H205" s="95"/>
      <c r="I205" s="95">
        <v>2.5648038527177524</v>
      </c>
      <c r="J205" s="95">
        <v>2.5825502483251159</v>
      </c>
      <c r="K205" s="95">
        <v>2.5825502483251155</v>
      </c>
      <c r="M205" s="95">
        <f t="shared" si="15"/>
        <v>0</v>
      </c>
      <c r="N205" s="95">
        <f t="shared" si="14"/>
        <v>1.774639560736313E-2</v>
      </c>
    </row>
    <row r="206" spans="1:14" s="103" customFormat="1" ht="15.75" x14ac:dyDescent="0.25">
      <c r="A206" s="146" t="s">
        <v>122</v>
      </c>
      <c r="B206" s="93">
        <v>121.41939177060232</v>
      </c>
      <c r="C206" s="93">
        <v>122.29289759953534</v>
      </c>
      <c r="D206" s="93">
        <v>122.29289759953534</v>
      </c>
      <c r="E206" s="93"/>
      <c r="F206" s="93">
        <f t="shared" si="12"/>
        <v>0</v>
      </c>
      <c r="G206" s="93">
        <f t="shared" si="13"/>
        <v>0.7194121270046594</v>
      </c>
      <c r="H206" s="93"/>
      <c r="I206" s="93">
        <v>2.4667912787699495</v>
      </c>
      <c r="J206" s="93">
        <v>2.4845376743773131</v>
      </c>
      <c r="K206" s="93">
        <v>2.4845376743773131</v>
      </c>
      <c r="M206" s="93">
        <f t="shared" si="15"/>
        <v>0</v>
      </c>
      <c r="N206" s="93">
        <f t="shared" si="14"/>
        <v>1.7746395607363574E-2</v>
      </c>
    </row>
    <row r="207" spans="1:14" ht="15.75" x14ac:dyDescent="0.25">
      <c r="A207" s="147" t="s">
        <v>183</v>
      </c>
      <c r="B207" s="92">
        <v>121.41939177060232</v>
      </c>
      <c r="C207" s="92">
        <v>122.29289759953534</v>
      </c>
      <c r="D207" s="92">
        <v>122.29289759953534</v>
      </c>
      <c r="E207" s="92"/>
      <c r="F207" s="92">
        <f t="shared" si="12"/>
        <v>0</v>
      </c>
      <c r="G207" s="92">
        <f t="shared" si="13"/>
        <v>0.7194121270046594</v>
      </c>
      <c r="H207" s="92"/>
      <c r="I207" s="92">
        <v>2.4667912787699495</v>
      </c>
      <c r="J207" s="92">
        <v>2.4845376743773131</v>
      </c>
      <c r="K207" s="92">
        <v>2.4845376743773131</v>
      </c>
      <c r="M207" s="92">
        <f t="shared" si="15"/>
        <v>0</v>
      </c>
      <c r="N207" s="92">
        <f t="shared" si="14"/>
        <v>1.7746395607363574E-2</v>
      </c>
    </row>
    <row r="208" spans="1:14" s="103" customFormat="1" ht="15.75" x14ac:dyDescent="0.25">
      <c r="A208" s="148" t="s">
        <v>21</v>
      </c>
      <c r="B208" s="93">
        <v>112.78134428071658</v>
      </c>
      <c r="C208" s="93">
        <v>116.26921217727626</v>
      </c>
      <c r="D208" s="93">
        <v>116.26921217727626</v>
      </c>
      <c r="E208" s="93"/>
      <c r="F208" s="93">
        <f t="shared" si="12"/>
        <v>0</v>
      </c>
      <c r="G208" s="93">
        <f t="shared" si="13"/>
        <v>3.0925929450514866</v>
      </c>
      <c r="H208" s="93"/>
      <c r="I208" s="93">
        <v>0.57383548118612726</v>
      </c>
      <c r="J208" s="93">
        <v>0.5915818767934915</v>
      </c>
      <c r="K208" s="93">
        <v>0.5915818767934915</v>
      </c>
      <c r="M208" s="93">
        <f t="shared" si="15"/>
        <v>0</v>
      </c>
      <c r="N208" s="93">
        <f t="shared" si="14"/>
        <v>1.774639560736424E-2</v>
      </c>
    </row>
    <row r="209" spans="1:14" ht="15.75" x14ac:dyDescent="0.25">
      <c r="A209" s="149" t="s">
        <v>203</v>
      </c>
      <c r="B209" s="92">
        <v>124.30552025542433</v>
      </c>
      <c r="C209" s="92">
        <v>124.30552025542433</v>
      </c>
      <c r="D209" s="92">
        <v>124.30552025542433</v>
      </c>
      <c r="E209" s="92"/>
      <c r="F209" s="92">
        <f t="shared" si="12"/>
        <v>0</v>
      </c>
      <c r="G209" s="92">
        <f t="shared" si="13"/>
        <v>0</v>
      </c>
      <c r="H209" s="92"/>
      <c r="I209" s="92">
        <v>1.8929557975838225</v>
      </c>
      <c r="J209" s="92">
        <v>1.8929557975838216</v>
      </c>
      <c r="K209" s="92">
        <v>1.8929557975838216</v>
      </c>
      <c r="M209" s="92">
        <f t="shared" si="15"/>
        <v>0</v>
      </c>
      <c r="N209" s="92">
        <f t="shared" si="14"/>
        <v>0</v>
      </c>
    </row>
    <row r="210" spans="1:14" s="103" customFormat="1" ht="15.75" x14ac:dyDescent="0.25">
      <c r="A210" s="146" t="s">
        <v>123</v>
      </c>
      <c r="B210" s="93">
        <v>122.97492976527282</v>
      </c>
      <c r="C210" s="93">
        <v>122.97492976527282</v>
      </c>
      <c r="D210" s="93">
        <v>122.97492976527282</v>
      </c>
      <c r="E210" s="93"/>
      <c r="F210" s="93">
        <f t="shared" si="12"/>
        <v>0</v>
      </c>
      <c r="G210" s="93">
        <f t="shared" si="13"/>
        <v>0</v>
      </c>
      <c r="H210" s="93"/>
      <c r="I210" s="93">
        <v>9.8012573947802703E-2</v>
      </c>
      <c r="J210" s="93">
        <v>9.8012573947802675E-2</v>
      </c>
      <c r="K210" s="93">
        <v>9.8012573947802661E-2</v>
      </c>
      <c r="M210" s="93">
        <f t="shared" si="15"/>
        <v>0</v>
      </c>
      <c r="N210" s="93">
        <f t="shared" si="14"/>
        <v>0</v>
      </c>
    </row>
    <row r="211" spans="1:14" ht="15.75" x14ac:dyDescent="0.25">
      <c r="A211" s="147" t="s">
        <v>124</v>
      </c>
      <c r="B211" s="92">
        <v>122.97492976527282</v>
      </c>
      <c r="C211" s="92">
        <v>122.97492976527282</v>
      </c>
      <c r="D211" s="92">
        <v>122.97492976527282</v>
      </c>
      <c r="E211" s="92"/>
      <c r="F211" s="92">
        <f t="shared" si="12"/>
        <v>0</v>
      </c>
      <c r="G211" s="92">
        <f t="shared" si="13"/>
        <v>0</v>
      </c>
      <c r="H211" s="92"/>
      <c r="I211" s="92">
        <v>9.8012573947802703E-2</v>
      </c>
      <c r="J211" s="92">
        <v>9.8012573947802675E-2</v>
      </c>
      <c r="K211" s="92">
        <v>9.8012573947802661E-2</v>
      </c>
      <c r="M211" s="92">
        <f t="shared" si="15"/>
        <v>0</v>
      </c>
      <c r="N211" s="92">
        <f t="shared" si="14"/>
        <v>0</v>
      </c>
    </row>
    <row r="212" spans="1:14" s="103" customFormat="1" ht="15.75" x14ac:dyDescent="0.25">
      <c r="A212" s="148" t="s">
        <v>123</v>
      </c>
      <c r="B212" s="93">
        <v>122.97492976527282</v>
      </c>
      <c r="C212" s="93">
        <v>122.97492976527282</v>
      </c>
      <c r="D212" s="93">
        <v>122.97492976527282</v>
      </c>
      <c r="E212" s="93"/>
      <c r="F212" s="93">
        <f t="shared" si="12"/>
        <v>0</v>
      </c>
      <c r="G212" s="93">
        <f t="shared" si="13"/>
        <v>0</v>
      </c>
      <c r="H212" s="93"/>
      <c r="I212" s="93">
        <v>9.8012573947802703E-2</v>
      </c>
      <c r="J212" s="93">
        <v>9.8012573947802675E-2</v>
      </c>
      <c r="K212" s="93">
        <v>9.8012573947802661E-2</v>
      </c>
      <c r="M212" s="93">
        <f t="shared" si="15"/>
        <v>0</v>
      </c>
      <c r="N212" s="93">
        <f t="shared" si="14"/>
        <v>0</v>
      </c>
    </row>
    <row r="213" spans="1:14" ht="15.75" x14ac:dyDescent="0.25">
      <c r="A213" s="145" t="s">
        <v>132</v>
      </c>
      <c r="B213" s="95">
        <v>98.990021554600204</v>
      </c>
      <c r="C213" s="95">
        <v>97.210089530561817</v>
      </c>
      <c r="D213" s="95">
        <v>97.219319953277264</v>
      </c>
      <c r="E213" s="95"/>
      <c r="F213" s="95">
        <f t="shared" si="12"/>
        <v>9.4953340337600167E-3</v>
      </c>
      <c r="G213" s="95">
        <f t="shared" si="13"/>
        <v>-1.7887677702406291</v>
      </c>
      <c r="H213" s="95"/>
      <c r="I213" s="95">
        <v>7.6267078764003227</v>
      </c>
      <c r="J213" s="95">
        <v>7.4895726240385159</v>
      </c>
      <c r="K213" s="95">
        <v>7.4902837839768681</v>
      </c>
      <c r="M213" s="95">
        <f t="shared" si="15"/>
        <v>7.11159938352246E-4</v>
      </c>
      <c r="N213" s="95">
        <f t="shared" si="14"/>
        <v>-0.13642409242345455</v>
      </c>
    </row>
    <row r="214" spans="1:14" s="103" customFormat="1" ht="15.75" x14ac:dyDescent="0.25">
      <c r="A214" s="146" t="s">
        <v>125</v>
      </c>
      <c r="B214" s="93">
        <v>98.904940188763916</v>
      </c>
      <c r="C214" s="93">
        <v>98.377681389714425</v>
      </c>
      <c r="D214" s="93">
        <v>98.389823164480177</v>
      </c>
      <c r="E214" s="93"/>
      <c r="F214" s="93">
        <f t="shared" si="12"/>
        <v>1.2342001350540421E-2</v>
      </c>
      <c r="G214" s="93">
        <f t="shared" si="13"/>
        <v>-0.52082031827794806</v>
      </c>
      <c r="H214" s="93"/>
      <c r="I214" s="93">
        <v>5.7929942306240854</v>
      </c>
      <c r="J214" s="93">
        <v>5.7621119796959697</v>
      </c>
      <c r="K214" s="93">
        <v>5.7628231396343228</v>
      </c>
      <c r="M214" s="93">
        <f t="shared" si="15"/>
        <v>7.1115993835313418E-4</v>
      </c>
      <c r="N214" s="93">
        <f t="shared" si="14"/>
        <v>-3.0171090989762561E-2</v>
      </c>
    </row>
    <row r="215" spans="1:14" ht="15.75" x14ac:dyDescent="0.25">
      <c r="A215" s="147" t="s">
        <v>184</v>
      </c>
      <c r="B215" s="92">
        <v>121.92711574326775</v>
      </c>
      <c r="C215" s="92">
        <v>128.98226695315597</v>
      </c>
      <c r="D215" s="92">
        <v>128.98226695315597</v>
      </c>
      <c r="E215" s="92"/>
      <c r="F215" s="92">
        <f t="shared" si="12"/>
        <v>0</v>
      </c>
      <c r="G215" s="92">
        <f t="shared" si="13"/>
        <v>5.7863676729167368</v>
      </c>
      <c r="H215" s="92"/>
      <c r="I215" s="92">
        <v>9.5948105722564042E-2</v>
      </c>
      <c r="J215" s="92">
        <v>0.10150001589487043</v>
      </c>
      <c r="K215" s="92">
        <v>0.10150001589487041</v>
      </c>
      <c r="M215" s="92">
        <f t="shared" si="15"/>
        <v>0</v>
      </c>
      <c r="N215" s="92">
        <f t="shared" si="14"/>
        <v>5.5519101723063707E-3</v>
      </c>
    </row>
    <row r="216" spans="1:14" s="103" customFormat="1" ht="15.75" x14ac:dyDescent="0.25">
      <c r="A216" s="148" t="s">
        <v>202</v>
      </c>
      <c r="B216" s="93">
        <v>121.92711574326775</v>
      </c>
      <c r="C216" s="93">
        <v>128.98226695315597</v>
      </c>
      <c r="D216" s="93">
        <v>128.98226695315597</v>
      </c>
      <c r="E216" s="93"/>
      <c r="F216" s="93">
        <f t="shared" si="12"/>
        <v>0</v>
      </c>
      <c r="G216" s="93">
        <f t="shared" si="13"/>
        <v>5.7863676729167368</v>
      </c>
      <c r="H216" s="93"/>
      <c r="I216" s="93">
        <v>9.5948105722564042E-2</v>
      </c>
      <c r="J216" s="93">
        <v>0.10150001589487043</v>
      </c>
      <c r="K216" s="93">
        <v>0.10150001589487041</v>
      </c>
      <c r="M216" s="93">
        <f t="shared" si="15"/>
        <v>0</v>
      </c>
      <c r="N216" s="93">
        <f t="shared" si="14"/>
        <v>5.5519101723063707E-3</v>
      </c>
    </row>
    <row r="217" spans="1:14" ht="15.75" x14ac:dyDescent="0.25">
      <c r="A217" s="147" t="s">
        <v>185</v>
      </c>
      <c r="B217" s="92">
        <v>98.59141543758075</v>
      </c>
      <c r="C217" s="92">
        <v>97.96089649242596</v>
      </c>
      <c r="D217" s="92">
        <v>97.973203618502808</v>
      </c>
      <c r="E217" s="92"/>
      <c r="F217" s="92">
        <f t="shared" si="12"/>
        <v>1.2563304867052594E-2</v>
      </c>
      <c r="G217" s="92">
        <f t="shared" si="13"/>
        <v>-0.62704426783418699</v>
      </c>
      <c r="H217" s="92"/>
      <c r="I217" s="92">
        <v>5.6970461249015196</v>
      </c>
      <c r="J217" s="92">
        <v>5.6606119638010988</v>
      </c>
      <c r="K217" s="92">
        <v>5.6613231237394519</v>
      </c>
      <c r="M217" s="92">
        <f t="shared" si="15"/>
        <v>7.1115993835313418E-4</v>
      </c>
      <c r="N217" s="92">
        <f t="shared" si="14"/>
        <v>-3.5723001162067725E-2</v>
      </c>
    </row>
    <row r="218" spans="1:14" s="103" customFormat="1" ht="15.75" x14ac:dyDescent="0.25">
      <c r="A218" s="148" t="s">
        <v>201</v>
      </c>
      <c r="B218" s="93">
        <v>98.59141543758075</v>
      </c>
      <c r="C218" s="93">
        <v>97.96089649242596</v>
      </c>
      <c r="D218" s="93">
        <v>97.973203618502808</v>
      </c>
      <c r="E218" s="93"/>
      <c r="F218" s="93">
        <f t="shared" si="12"/>
        <v>1.2563304867052594E-2</v>
      </c>
      <c r="G218" s="93">
        <f t="shared" si="13"/>
        <v>-0.62704426783418699</v>
      </c>
      <c r="H218" s="93"/>
      <c r="I218" s="93">
        <v>5.6970461249015196</v>
      </c>
      <c r="J218" s="93">
        <v>5.6606119638010988</v>
      </c>
      <c r="K218" s="93">
        <v>5.6613231237394519</v>
      </c>
      <c r="M218" s="93">
        <f t="shared" si="15"/>
        <v>7.1115993835313418E-4</v>
      </c>
      <c r="N218" s="93">
        <f t="shared" si="14"/>
        <v>-3.5723001162067725E-2</v>
      </c>
    </row>
    <row r="219" spans="1:14" ht="15.75" x14ac:dyDescent="0.25">
      <c r="A219" s="152" t="s">
        <v>134</v>
      </c>
      <c r="B219" s="92">
        <v>97.047815636735692</v>
      </c>
      <c r="C219" s="92">
        <v>75.877506219258862</v>
      </c>
      <c r="D219" s="92">
        <v>75.877506219258862</v>
      </c>
      <c r="E219" s="92"/>
      <c r="F219" s="92">
        <f t="shared" si="12"/>
        <v>0</v>
      </c>
      <c r="G219" s="92">
        <f t="shared" si="13"/>
        <v>-21.814308007426387</v>
      </c>
      <c r="H219" s="92"/>
      <c r="I219" s="92">
        <v>0.48707940402014677</v>
      </c>
      <c r="J219" s="92">
        <v>0.38082640258645511</v>
      </c>
      <c r="K219" s="92">
        <v>0.38082640258645506</v>
      </c>
      <c r="M219" s="92">
        <f t="shared" si="15"/>
        <v>0</v>
      </c>
      <c r="N219" s="92">
        <f t="shared" si="14"/>
        <v>-0.10625300143369171</v>
      </c>
    </row>
    <row r="220" spans="1:14" s="103" customFormat="1" ht="15.75" x14ac:dyDescent="0.25">
      <c r="A220" s="150" t="s">
        <v>126</v>
      </c>
      <c r="B220" s="93">
        <v>97.047815636735692</v>
      </c>
      <c r="C220" s="93">
        <v>75.877506219258862</v>
      </c>
      <c r="D220" s="93">
        <v>75.877506219258862</v>
      </c>
      <c r="E220" s="93"/>
      <c r="F220" s="93">
        <f t="shared" si="12"/>
        <v>0</v>
      </c>
      <c r="G220" s="93">
        <f t="shared" si="13"/>
        <v>-21.814308007426387</v>
      </c>
      <c r="H220" s="93"/>
      <c r="I220" s="93">
        <v>0.48707940402014677</v>
      </c>
      <c r="J220" s="93">
        <v>0.38082640258645511</v>
      </c>
      <c r="K220" s="93">
        <v>0.38082640258645506</v>
      </c>
      <c r="M220" s="93">
        <f t="shared" si="15"/>
        <v>0</v>
      </c>
      <c r="N220" s="93">
        <f t="shared" si="14"/>
        <v>-0.10625300143369171</v>
      </c>
    </row>
    <row r="221" spans="1:14" ht="15.75" x14ac:dyDescent="0.25">
      <c r="A221" s="149" t="s">
        <v>200</v>
      </c>
      <c r="B221" s="92">
        <v>97.047815636735692</v>
      </c>
      <c r="C221" s="92">
        <v>75.877506219258862</v>
      </c>
      <c r="D221" s="92">
        <v>75.877506219258862</v>
      </c>
      <c r="E221" s="92"/>
      <c r="F221" s="92">
        <f t="shared" si="12"/>
        <v>0</v>
      </c>
      <c r="G221" s="92">
        <f t="shared" si="13"/>
        <v>-21.814308007426387</v>
      </c>
      <c r="H221" s="92"/>
      <c r="I221" s="92">
        <v>0.48707940402014677</v>
      </c>
      <c r="J221" s="92">
        <v>0.38082640258645511</v>
      </c>
      <c r="K221" s="92">
        <v>0.38082640258645506</v>
      </c>
      <c r="M221" s="92">
        <f t="shared" si="15"/>
        <v>0</v>
      </c>
      <c r="N221" s="92">
        <f t="shared" si="14"/>
        <v>-0.10625300143369171</v>
      </c>
    </row>
    <row r="222" spans="1:14" s="103" customFormat="1" ht="15.75" x14ac:dyDescent="0.25">
      <c r="A222" s="146" t="s">
        <v>133</v>
      </c>
      <c r="B222" s="93">
        <v>100.08487654320987</v>
      </c>
      <c r="C222" s="93">
        <v>100.08487654320987</v>
      </c>
      <c r="D222" s="93">
        <v>100.08487654320987</v>
      </c>
      <c r="E222" s="93"/>
      <c r="F222" s="93">
        <f t="shared" si="12"/>
        <v>0</v>
      </c>
      <c r="G222" s="93">
        <f t="shared" si="13"/>
        <v>0</v>
      </c>
      <c r="H222" s="93"/>
      <c r="I222" s="93">
        <v>1.346634241756091</v>
      </c>
      <c r="J222" s="93">
        <v>1.3466342417560906</v>
      </c>
      <c r="K222" s="93">
        <v>1.3466342417560904</v>
      </c>
      <c r="M222" s="93">
        <f t="shared" si="15"/>
        <v>0</v>
      </c>
      <c r="N222" s="93">
        <f t="shared" si="14"/>
        <v>0</v>
      </c>
    </row>
    <row r="223" spans="1:14" ht="15.75" x14ac:dyDescent="0.25">
      <c r="A223" s="147" t="s">
        <v>186</v>
      </c>
      <c r="B223" s="92">
        <v>100.08487654320987</v>
      </c>
      <c r="C223" s="92">
        <v>100.08487654320987</v>
      </c>
      <c r="D223" s="92">
        <v>100.08487654320987</v>
      </c>
      <c r="E223" s="92"/>
      <c r="F223" s="92">
        <f t="shared" si="12"/>
        <v>0</v>
      </c>
      <c r="G223" s="92">
        <f t="shared" si="13"/>
        <v>0</v>
      </c>
      <c r="H223" s="92"/>
      <c r="I223" s="92">
        <v>1.346634241756091</v>
      </c>
      <c r="J223" s="92">
        <v>1.3466342417560906</v>
      </c>
      <c r="K223" s="92">
        <v>1.3466342417560904</v>
      </c>
      <c r="M223" s="92">
        <f t="shared" si="15"/>
        <v>0</v>
      </c>
      <c r="N223" s="92">
        <f t="shared" si="14"/>
        <v>0</v>
      </c>
    </row>
    <row r="224" spans="1:14" s="103" customFormat="1" ht="15.75" x14ac:dyDescent="0.25">
      <c r="A224" s="148" t="s">
        <v>133</v>
      </c>
      <c r="B224" s="93">
        <v>100.08487654320987</v>
      </c>
      <c r="C224" s="93">
        <v>100.08487654320987</v>
      </c>
      <c r="D224" s="93">
        <v>100.08487654320987</v>
      </c>
      <c r="E224" s="93"/>
      <c r="F224" s="93">
        <f t="shared" si="12"/>
        <v>0</v>
      </c>
      <c r="G224" s="93">
        <f t="shared" si="13"/>
        <v>0</v>
      </c>
      <c r="H224" s="93"/>
      <c r="I224" s="93">
        <v>1.346634241756091</v>
      </c>
      <c r="J224" s="93">
        <v>1.3466342417560906</v>
      </c>
      <c r="K224" s="93">
        <v>1.3466342417560904</v>
      </c>
      <c r="M224" s="93">
        <f t="shared" si="15"/>
        <v>0</v>
      </c>
      <c r="N224" s="93">
        <f t="shared" si="14"/>
        <v>0</v>
      </c>
    </row>
    <row r="225" spans="1:14" ht="6.75" customHeight="1" x14ac:dyDescent="0.25">
      <c r="A225" s="138"/>
      <c r="B225" s="138"/>
      <c r="C225" s="88"/>
      <c r="D225" s="88"/>
      <c r="E225" s="88"/>
      <c r="F225" s="88"/>
      <c r="G225" s="88"/>
      <c r="H225" s="88"/>
      <c r="I225" s="88"/>
      <c r="J225" s="88"/>
      <c r="K225" s="88"/>
      <c r="L225" s="84"/>
      <c r="M225" s="88"/>
      <c r="N225" s="143"/>
    </row>
    <row r="226" spans="1:14" x14ac:dyDescent="0.25">
      <c r="A226" s="202" t="s">
        <v>54</v>
      </c>
      <c r="B226" s="203"/>
      <c r="C226" s="203"/>
      <c r="D226" s="203"/>
    </row>
    <row r="227" spans="1:14" x14ac:dyDescent="0.25">
      <c r="A227" s="139"/>
      <c r="B227" s="139"/>
      <c r="C227" s="96"/>
      <c r="D227" s="96"/>
    </row>
  </sheetData>
  <mergeCells count="6">
    <mergeCell ref="M3:N3"/>
    <mergeCell ref="A3:A4"/>
    <mergeCell ref="A226:D226"/>
    <mergeCell ref="F3:G3"/>
    <mergeCell ref="B3:D3"/>
    <mergeCell ref="I3:K3"/>
  </mergeCells>
  <pageMargins left="0" right="0" top="0.75" bottom="0.75" header="0.3" footer="0.3"/>
  <pageSetup paperSize="9" scale="58" orientation="portrait" horizontalDpi="4294967295" verticalDpi="4294967295" r:id="rId1"/>
  <rowBreaks count="3" manualBreakCount="3">
    <brk id="69" max="13" man="1"/>
    <brk id="145" max="13" man="1"/>
    <brk id="228" max="11" man="1"/>
  </rowBreak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000"/>
  </sheetPr>
  <dimension ref="A1:P498"/>
  <sheetViews>
    <sheetView zoomScale="85" zoomScaleNormal="85" workbookViewId="0">
      <pane xSplit="1" ySplit="4" topLeftCell="B5" activePane="bottomRight" state="frozen"/>
      <selection activeCell="T36" sqref="T36"/>
      <selection pane="topRight" activeCell="T36" sqref="T36"/>
      <selection pane="bottomLeft" activeCell="T36" sqref="T36"/>
      <selection pane="bottomRight" activeCell="K20" sqref="K20"/>
    </sheetView>
  </sheetViews>
  <sheetFormatPr defaultRowHeight="15" x14ac:dyDescent="0.25"/>
  <cols>
    <col min="1" max="1" width="53.85546875" bestFit="1" customWidth="1"/>
    <col min="2" max="3" width="9.7109375" bestFit="1" customWidth="1"/>
    <col min="4" max="4" width="1.85546875" customWidth="1"/>
    <col min="5" max="5" width="10.7109375" customWidth="1"/>
    <col min="6" max="6" width="1.85546875" customWidth="1"/>
    <col min="7" max="8" width="9.7109375" bestFit="1" customWidth="1"/>
    <col min="9" max="9" width="11.7109375" customWidth="1"/>
    <col min="10" max="10" width="26.7109375" customWidth="1"/>
  </cols>
  <sheetData>
    <row r="1" spans="1:16" ht="15.75" x14ac:dyDescent="0.25">
      <c r="A1" s="115" t="s">
        <v>260</v>
      </c>
      <c r="B1" s="81"/>
      <c r="C1" s="81"/>
      <c r="D1" s="41"/>
      <c r="E1" s="41"/>
      <c r="F1" s="41"/>
      <c r="G1" s="41"/>
      <c r="H1" s="41"/>
      <c r="I1" s="41"/>
    </row>
    <row r="2" spans="1:16" ht="6" customHeight="1" x14ac:dyDescent="0.25">
      <c r="A2" s="29"/>
      <c r="B2" s="29"/>
      <c r="C2" s="29"/>
      <c r="D2" s="29"/>
      <c r="E2" s="29"/>
      <c r="F2" s="29"/>
      <c r="G2" s="29"/>
      <c r="H2" s="29"/>
      <c r="I2" s="29"/>
    </row>
    <row r="3" spans="1:16" ht="60" customHeight="1" x14ac:dyDescent="0.25">
      <c r="A3" s="205"/>
      <c r="B3" s="204" t="s">
        <v>242</v>
      </c>
      <c r="C3" s="204"/>
      <c r="D3" s="29"/>
      <c r="E3" s="45" t="s">
        <v>243</v>
      </c>
      <c r="F3" s="41"/>
      <c r="G3" s="207" t="s">
        <v>244</v>
      </c>
      <c r="H3" s="207"/>
      <c r="I3" s="188" t="s">
        <v>245</v>
      </c>
    </row>
    <row r="4" spans="1:16" ht="30" x14ac:dyDescent="0.25">
      <c r="A4" s="206"/>
      <c r="B4" s="116">
        <v>43405</v>
      </c>
      <c r="C4" s="116">
        <v>43435</v>
      </c>
      <c r="D4" s="131"/>
      <c r="E4" s="155" t="s">
        <v>269</v>
      </c>
      <c r="F4" s="131"/>
      <c r="G4" s="116">
        <v>43405</v>
      </c>
      <c r="H4" s="116">
        <v>43435</v>
      </c>
      <c r="I4" s="155" t="s">
        <v>269</v>
      </c>
    </row>
    <row r="5" spans="1:16" ht="15.75" x14ac:dyDescent="0.25">
      <c r="A5" s="46" t="s">
        <v>38</v>
      </c>
      <c r="B5" s="112"/>
      <c r="C5" s="112"/>
      <c r="D5" s="112"/>
      <c r="E5" s="112"/>
      <c r="F5" s="112"/>
      <c r="G5" s="26"/>
      <c r="H5" s="26"/>
    </row>
    <row r="6" spans="1:16" ht="7.5" customHeight="1" x14ac:dyDescent="0.25">
      <c r="A6" s="47"/>
      <c r="B6" s="112"/>
      <c r="C6" s="112"/>
      <c r="D6" s="112"/>
      <c r="E6" s="112"/>
      <c r="F6" s="112"/>
      <c r="G6" s="26"/>
      <c r="H6" s="26"/>
    </row>
    <row r="7" spans="1:16" ht="15.75" x14ac:dyDescent="0.25">
      <c r="A7" s="39" t="s">
        <v>241</v>
      </c>
      <c r="B7" s="128">
        <v>109.66122266267195</v>
      </c>
      <c r="C7" s="128">
        <v>109.37394472691939</v>
      </c>
      <c r="D7" s="92"/>
      <c r="E7" s="92">
        <f>((C7/B7-1)*100)</f>
        <v>-0.26196856899567411</v>
      </c>
      <c r="F7" s="168"/>
      <c r="G7" s="128">
        <v>109.66122266267195</v>
      </c>
      <c r="H7" s="128">
        <v>109.37394472691939</v>
      </c>
      <c r="I7" s="92">
        <f t="shared" ref="I7:I21" si="0">H7-G7</f>
        <v>-0.28727793575255589</v>
      </c>
      <c r="J7" s="1"/>
      <c r="K7" s="1"/>
      <c r="L7" s="1"/>
      <c r="N7" s="1"/>
      <c r="P7" s="1"/>
    </row>
    <row r="8" spans="1:16" x14ac:dyDescent="0.25">
      <c r="A8" s="15" t="s">
        <v>0</v>
      </c>
      <c r="B8" s="128">
        <v>109.32890633667589</v>
      </c>
      <c r="C8" s="128">
        <v>107.0577107769566</v>
      </c>
      <c r="D8" s="169"/>
      <c r="E8" s="92">
        <f>((C8/B8-1)*100)</f>
        <v>-2.0773971274579361</v>
      </c>
      <c r="F8" s="170"/>
      <c r="G8" s="1">
        <v>9.4529423145448774</v>
      </c>
      <c r="H8" s="1">
        <v>9.2565671624422645</v>
      </c>
      <c r="I8" s="92">
        <f t="shared" si="0"/>
        <v>-0.19637515210261292</v>
      </c>
      <c r="K8" s="1"/>
      <c r="L8" s="1"/>
      <c r="N8" s="1"/>
      <c r="P8" s="1"/>
    </row>
    <row r="9" spans="1:16" x14ac:dyDescent="0.25">
      <c r="A9" s="15" t="s">
        <v>246</v>
      </c>
      <c r="B9" s="128">
        <v>131.77705787611521</v>
      </c>
      <c r="C9" s="128">
        <v>132.38349145873408</v>
      </c>
      <c r="D9" s="169"/>
      <c r="E9" s="92">
        <f>((C9/B9-1)*100)</f>
        <v>0.46019663239786901</v>
      </c>
      <c r="F9" s="170"/>
      <c r="G9" s="128">
        <v>15.392085370739199</v>
      </c>
      <c r="H9" s="128">
        <v>15.462919229271145</v>
      </c>
      <c r="I9" s="92">
        <f t="shared" si="0"/>
        <v>7.0833858531946348E-2</v>
      </c>
      <c r="K9" s="1"/>
      <c r="L9" s="1"/>
      <c r="N9" s="1"/>
      <c r="P9" s="1"/>
    </row>
    <row r="10" spans="1:16" x14ac:dyDescent="0.25">
      <c r="A10" s="40" t="s">
        <v>22</v>
      </c>
      <c r="B10" s="1">
        <v>109.69267534591337</v>
      </c>
      <c r="C10" s="1">
        <v>109.5931689029297</v>
      </c>
      <c r="D10" s="26"/>
      <c r="E10" s="26">
        <f>((C10/B10-1)*100)</f>
        <v>-9.0713844538736765E-2</v>
      </c>
      <c r="F10" s="26"/>
      <c r="G10" s="1">
        <v>100.20828034812708</v>
      </c>
      <c r="H10" s="1">
        <v>100.11737756447712</v>
      </c>
      <c r="I10" s="114">
        <f t="shared" si="0"/>
        <v>-9.0902783649951857E-2</v>
      </c>
      <c r="J10" s="1"/>
      <c r="K10" s="1"/>
      <c r="L10" s="1"/>
      <c r="M10" s="113"/>
      <c r="N10" s="1"/>
      <c r="O10" s="1"/>
      <c r="P10" s="1"/>
    </row>
    <row r="11" spans="1:16" ht="15.75" x14ac:dyDescent="0.25">
      <c r="A11" s="40" t="s">
        <v>23</v>
      </c>
      <c r="B11" s="1">
        <v>111.15445917416444</v>
      </c>
      <c r="C11" s="1">
        <v>111.10287875500617</v>
      </c>
      <c r="D11" s="26"/>
      <c r="E11" s="26">
        <f t="shared" ref="E11:E22" si="1">((C11/B11-1)*100)</f>
        <v>-4.6404273424105469E-2</v>
      </c>
      <c r="F11" s="26"/>
      <c r="G11" s="1">
        <v>21.996310593781566</v>
      </c>
      <c r="H11" s="1">
        <v>21.986103365670409</v>
      </c>
      <c r="I11" s="114">
        <f t="shared" si="0"/>
        <v>-1.0207228111156041E-2</v>
      </c>
      <c r="J11" s="1"/>
      <c r="K11" s="1"/>
      <c r="L11" s="154"/>
      <c r="M11" s="113"/>
      <c r="N11" s="1"/>
      <c r="O11" s="1"/>
      <c r="P11" s="1"/>
    </row>
    <row r="12" spans="1:16" ht="15.75" x14ac:dyDescent="0.25">
      <c r="A12" s="40" t="s">
        <v>24</v>
      </c>
      <c r="B12" s="1">
        <v>109.28846520058048</v>
      </c>
      <c r="C12" s="1">
        <v>109.17570632951457</v>
      </c>
      <c r="D12" s="26"/>
      <c r="E12" s="26">
        <f>((C12/B12-1)*100)</f>
        <v>-0.10317545484691548</v>
      </c>
      <c r="F12" s="26"/>
      <c r="G12" s="1">
        <v>78.211969754345517</v>
      </c>
      <c r="H12" s="1">
        <v>78.131274198806722</v>
      </c>
      <c r="I12" s="114">
        <f t="shared" si="0"/>
        <v>-8.0695555538795816E-2</v>
      </c>
      <c r="J12" s="1"/>
      <c r="K12" s="1"/>
      <c r="L12" s="154"/>
      <c r="M12" s="113"/>
      <c r="N12" s="1"/>
      <c r="O12" s="1"/>
      <c r="P12" s="1"/>
    </row>
    <row r="13" spans="1:16" ht="15.75" x14ac:dyDescent="0.25">
      <c r="A13" s="40" t="s">
        <v>248</v>
      </c>
      <c r="B13" s="1">
        <v>108.33614792265965</v>
      </c>
      <c r="C13" s="1">
        <v>108.0625772499621</v>
      </c>
      <c r="D13" s="26"/>
      <c r="E13" s="26">
        <f t="shared" si="1"/>
        <v>-0.2525202141143601</v>
      </c>
      <c r="F13" s="26"/>
      <c r="G13" s="1">
        <v>105.89407340865571</v>
      </c>
      <c r="H13" s="1">
        <v>105.62666946774974</v>
      </c>
      <c r="I13" s="114">
        <f t="shared" si="0"/>
        <v>-0.26740394090597874</v>
      </c>
      <c r="J13" s="1"/>
      <c r="K13" s="1"/>
      <c r="L13" s="154"/>
      <c r="M13" s="113"/>
      <c r="N13" s="1"/>
      <c r="O13" s="1"/>
      <c r="P13" s="1"/>
    </row>
    <row r="14" spans="1:16" ht="15.75" x14ac:dyDescent="0.25">
      <c r="A14" s="40" t="s">
        <v>25</v>
      </c>
      <c r="B14" s="1">
        <v>110.14017596504874</v>
      </c>
      <c r="C14" s="1">
        <v>109.8611862480796</v>
      </c>
      <c r="D14" s="26"/>
      <c r="E14" s="26">
        <f t="shared" si="1"/>
        <v>-0.25330422302727307</v>
      </c>
      <c r="F14" s="26"/>
      <c r="G14" s="1">
        <v>105.85537824473555</v>
      </c>
      <c r="H14" s="1">
        <v>105.58724210134014</v>
      </c>
      <c r="I14" s="114">
        <f t="shared" si="0"/>
        <v>-0.26813614339540948</v>
      </c>
      <c r="J14" s="1"/>
      <c r="K14" s="1"/>
      <c r="L14" s="154"/>
      <c r="M14" s="113"/>
      <c r="N14" s="1"/>
      <c r="O14" s="1"/>
      <c r="P14" s="1"/>
    </row>
    <row r="15" spans="1:16" ht="15.75" x14ac:dyDescent="0.25">
      <c r="A15" s="40" t="s">
        <v>26</v>
      </c>
      <c r="B15" s="1">
        <v>109.56001779047945</v>
      </c>
      <c r="C15" s="1">
        <v>109.09631797895869</v>
      </c>
      <c r="D15" s="26"/>
      <c r="E15" s="26">
        <f t="shared" si="1"/>
        <v>-0.42323816741935971</v>
      </c>
      <c r="F15" s="26"/>
      <c r="G15" s="1">
        <v>84.042975720651299</v>
      </c>
      <c r="H15" s="1">
        <v>83.687273770366502</v>
      </c>
      <c r="I15" s="114">
        <f>H15-G15</f>
        <v>-0.35570195028479645</v>
      </c>
      <c r="J15" s="1"/>
      <c r="K15" s="1"/>
      <c r="L15" s="154"/>
      <c r="M15" s="113"/>
      <c r="N15" s="1"/>
      <c r="O15" s="1"/>
      <c r="P15" s="1"/>
    </row>
    <row r="16" spans="1:16" ht="15.75" x14ac:dyDescent="0.25">
      <c r="A16" s="40" t="s">
        <v>27</v>
      </c>
      <c r="B16" s="1">
        <v>110.78378770998319</v>
      </c>
      <c r="C16" s="1">
        <v>110.54847065416514</v>
      </c>
      <c r="D16" s="26"/>
      <c r="E16" s="26">
        <f>((C16/B16-1)*100)</f>
        <v>-0.21241109433274286</v>
      </c>
      <c r="F16" s="26"/>
      <c r="G16" s="1">
        <v>101.12990570689803</v>
      </c>
      <c r="H16" s="1">
        <v>100.91509456748832</v>
      </c>
      <c r="I16" s="114">
        <f t="shared" si="0"/>
        <v>-0.21481113940970431</v>
      </c>
      <c r="J16" s="1"/>
      <c r="K16" s="1"/>
      <c r="L16" s="154"/>
      <c r="M16" s="113"/>
      <c r="N16" s="1"/>
      <c r="O16" s="1"/>
      <c r="P16" s="1"/>
    </row>
    <row r="17" spans="1:16" ht="15.75" x14ac:dyDescent="0.25">
      <c r="A17" s="40" t="s">
        <v>28</v>
      </c>
      <c r="B17" s="1">
        <v>108.71555655964707</v>
      </c>
      <c r="C17" s="1">
        <v>108.38916467737769</v>
      </c>
      <c r="D17" s="26"/>
      <c r="E17" s="26">
        <f t="shared" si="1"/>
        <v>-0.30022555427962061</v>
      </c>
      <c r="F17" s="26"/>
      <c r="G17" s="1">
        <v>102.82346836553414</v>
      </c>
      <c r="H17" s="1">
        <v>102.51476603770416</v>
      </c>
      <c r="I17" s="114">
        <f t="shared" si="0"/>
        <v>-0.30870232782997675</v>
      </c>
      <c r="J17" s="1"/>
      <c r="K17" s="1"/>
      <c r="L17" s="154"/>
      <c r="M17" s="113"/>
      <c r="N17" s="1"/>
      <c r="O17" s="1"/>
      <c r="P17" s="1"/>
    </row>
    <row r="18" spans="1:16" ht="15.75" x14ac:dyDescent="0.25">
      <c r="A18" s="40" t="s">
        <v>29</v>
      </c>
      <c r="B18" s="1">
        <v>110.02336752776954</v>
      </c>
      <c r="C18" s="1">
        <v>109.7185475631178</v>
      </c>
      <c r="D18" s="26"/>
      <c r="E18" s="26">
        <f t="shared" si="1"/>
        <v>-0.2770502044257106</v>
      </c>
      <c r="F18" s="26"/>
      <c r="G18" s="1">
        <v>104.04043729593626</v>
      </c>
      <c r="H18" s="1">
        <v>103.75219305172246</v>
      </c>
      <c r="I18" s="114">
        <f>H18-G18</f>
        <v>-0.28824424421380002</v>
      </c>
      <c r="J18" s="1"/>
      <c r="K18" s="1"/>
      <c r="L18" s="154"/>
      <c r="M18" s="113"/>
      <c r="N18" s="1"/>
      <c r="O18" s="1"/>
      <c r="P18" s="1"/>
    </row>
    <row r="19" spans="1:16" ht="15.75" x14ac:dyDescent="0.25">
      <c r="A19" s="40" t="s">
        <v>30</v>
      </c>
      <c r="B19" s="1">
        <v>110.07966785379142</v>
      </c>
      <c r="C19" s="1">
        <v>109.7780604579835</v>
      </c>
      <c r="D19" s="26"/>
      <c r="E19" s="26">
        <f t="shared" si="1"/>
        <v>-0.27399010342992192</v>
      </c>
      <c r="F19" s="26"/>
      <c r="G19" s="1">
        <v>104.84974900782053</v>
      </c>
      <c r="H19" s="1">
        <v>104.56247107206798</v>
      </c>
      <c r="I19" s="114">
        <f t="shared" si="0"/>
        <v>-0.28727793575255589</v>
      </c>
      <c r="J19" s="1"/>
      <c r="K19" s="1"/>
      <c r="L19" s="154"/>
      <c r="M19" s="113"/>
      <c r="N19" s="1"/>
      <c r="O19" s="1"/>
      <c r="P19" s="1"/>
    </row>
    <row r="20" spans="1:16" ht="15.75" x14ac:dyDescent="0.25">
      <c r="A20" s="40" t="s">
        <v>31</v>
      </c>
      <c r="B20" s="1">
        <v>110.26610722827662</v>
      </c>
      <c r="C20" s="1">
        <v>110.0256194846671</v>
      </c>
      <c r="D20" s="26"/>
      <c r="E20" s="26">
        <f t="shared" si="1"/>
        <v>-0.21809760918797272</v>
      </c>
      <c r="F20" s="26"/>
      <c r="G20" s="1">
        <v>104.6390079012413</v>
      </c>
      <c r="H20" s="1">
        <v>104.41079272673066</v>
      </c>
      <c r="I20" s="114">
        <f t="shared" si="0"/>
        <v>-0.22821517451063755</v>
      </c>
      <c r="J20" s="1"/>
      <c r="K20" s="1"/>
      <c r="L20" s="154"/>
      <c r="M20" s="113"/>
      <c r="N20" s="1"/>
      <c r="O20" s="1"/>
      <c r="P20" s="1"/>
    </row>
    <row r="21" spans="1:16" ht="15.75" x14ac:dyDescent="0.25">
      <c r="A21" s="40" t="s">
        <v>32</v>
      </c>
      <c r="B21" s="1">
        <v>109.06014532380179</v>
      </c>
      <c r="C21" s="1">
        <v>108.76550628506359</v>
      </c>
      <c r="D21" s="26"/>
      <c r="E21" s="26">
        <f>((C21/B21-1)*100)</f>
        <v>-0.27016197150976362</v>
      </c>
      <c r="F21" s="26"/>
      <c r="G21" s="1">
        <v>106.33544541710729</v>
      </c>
      <c r="H21" s="1">
        <v>106.04816748135474</v>
      </c>
      <c r="I21" s="114">
        <f t="shared" si="0"/>
        <v>-0.28727793575255589</v>
      </c>
      <c r="J21" s="1"/>
      <c r="K21" s="1"/>
      <c r="L21" s="154"/>
      <c r="M21" s="113"/>
      <c r="N21" s="1"/>
      <c r="O21" s="1"/>
      <c r="P21" s="1"/>
    </row>
    <row r="22" spans="1:16" ht="15.75" x14ac:dyDescent="0.25">
      <c r="A22" s="40" t="s">
        <v>33</v>
      </c>
      <c r="B22" s="1">
        <v>109.07474920253344</v>
      </c>
      <c r="C22" s="1">
        <v>108.77851202534536</v>
      </c>
      <c r="D22" s="26"/>
      <c r="E22" s="26">
        <f t="shared" si="1"/>
        <v>-0.27159097715458991</v>
      </c>
      <c r="F22" s="26"/>
      <c r="G22" s="1">
        <v>105.77594983541363</v>
      </c>
      <c r="H22" s="1">
        <v>105.48867189966107</v>
      </c>
      <c r="I22" s="114">
        <f>H22-G22</f>
        <v>-0.28727793575255589</v>
      </c>
      <c r="J22" s="1"/>
      <c r="K22" s="1"/>
      <c r="L22" s="154"/>
      <c r="M22" s="113"/>
      <c r="N22" s="1"/>
      <c r="O22" s="1"/>
      <c r="P22" s="1"/>
    </row>
    <row r="23" spans="1:16" ht="15.75" x14ac:dyDescent="0.25">
      <c r="A23" s="40" t="s">
        <v>34</v>
      </c>
      <c r="B23" s="1">
        <v>110.61869568937071</v>
      </c>
      <c r="C23" s="1">
        <v>110.31023165841853</v>
      </c>
      <c r="D23" s="26"/>
      <c r="E23" s="26">
        <f>((C23/B23-1)*100)</f>
        <v>-0.27885343343622138</v>
      </c>
      <c r="F23" s="26"/>
      <c r="G23" s="1">
        <v>102.67508863105216</v>
      </c>
      <c r="H23" s="1">
        <v>102.38877562112077</v>
      </c>
      <c r="I23" s="114">
        <f>H23-G23</f>
        <v>-0.28631300993139064</v>
      </c>
      <c r="J23" s="1"/>
      <c r="K23" s="1"/>
      <c r="L23" s="154"/>
      <c r="M23" s="113"/>
      <c r="N23" s="1"/>
      <c r="O23" s="1"/>
      <c r="P23" s="1"/>
    </row>
    <row r="24" spans="1:16" ht="7.5" customHeight="1" x14ac:dyDescent="0.25">
      <c r="A24" s="15"/>
      <c r="B24" s="26"/>
      <c r="C24" s="26"/>
      <c r="D24" s="26"/>
      <c r="E24" s="26"/>
      <c r="F24" s="26"/>
      <c r="G24" s="26"/>
      <c r="H24" s="26"/>
      <c r="L24" s="154"/>
    </row>
    <row r="25" spans="1:16" ht="15.75" x14ac:dyDescent="0.25">
      <c r="A25" s="16" t="s">
        <v>36</v>
      </c>
      <c r="B25" s="26"/>
      <c r="C25" s="26"/>
      <c r="D25" s="26"/>
      <c r="E25" s="26"/>
      <c r="F25" s="26"/>
      <c r="G25" s="129"/>
      <c r="H25" s="129"/>
      <c r="I25" s="41"/>
      <c r="K25" s="85"/>
    </row>
    <row r="26" spans="1:16" ht="7.5" customHeight="1" x14ac:dyDescent="0.25">
      <c r="A26" s="47"/>
      <c r="B26" s="26"/>
      <c r="C26" s="26"/>
      <c r="D26" s="26"/>
      <c r="E26" s="26"/>
      <c r="F26" s="26"/>
      <c r="G26" s="26"/>
      <c r="H26" s="26"/>
    </row>
    <row r="27" spans="1:16" ht="15.75" x14ac:dyDescent="0.25">
      <c r="A27" s="39" t="s">
        <v>241</v>
      </c>
      <c r="B27" s="171">
        <v>112.56378466981801</v>
      </c>
      <c r="C27" s="171">
        <v>112.66818250198619</v>
      </c>
      <c r="D27" s="85"/>
      <c r="E27" s="92">
        <f>((C27/B27-1)*100)</f>
        <v>9.2745488679524257E-2</v>
      </c>
      <c r="F27" s="172"/>
      <c r="G27" s="128">
        <v>112.56378466981801</v>
      </c>
      <c r="H27" s="128">
        <v>112.66818250198619</v>
      </c>
      <c r="I27" s="92">
        <f>H27-G27</f>
        <v>0.1043978321681891</v>
      </c>
      <c r="K27" s="1"/>
      <c r="L27" s="1"/>
      <c r="N27" s="1"/>
      <c r="P27" s="1"/>
    </row>
    <row r="28" spans="1:16" x14ac:dyDescent="0.25">
      <c r="A28" s="15" t="s">
        <v>0</v>
      </c>
      <c r="B28" s="128">
        <v>97.758726740829744</v>
      </c>
      <c r="C28" s="128">
        <v>99.085084623188024</v>
      </c>
      <c r="D28" s="92"/>
      <c r="E28" s="92">
        <f t="shared" ref="E28:E43" si="2">((C28/B28-1)*100)</f>
        <v>1.3567667323190591</v>
      </c>
      <c r="F28" s="168"/>
      <c r="G28" s="128">
        <v>7.4716236543715802</v>
      </c>
      <c r="H28" s="128">
        <v>7.5729961584781762</v>
      </c>
      <c r="I28" s="92">
        <f t="shared" ref="I28:I43" si="3">H28-G28</f>
        <v>0.10137250410659604</v>
      </c>
      <c r="K28" s="1"/>
      <c r="L28" s="1"/>
      <c r="N28" s="1"/>
      <c r="P28" s="1"/>
    </row>
    <row r="29" spans="1:16" x14ac:dyDescent="0.25">
      <c r="A29" s="15" t="s">
        <v>246</v>
      </c>
      <c r="B29" s="128">
        <v>132.86796249431805</v>
      </c>
      <c r="C29" s="128">
        <v>133.50776267399661</v>
      </c>
      <c r="D29" s="92"/>
      <c r="E29" s="92">
        <f>((C29/B29-1)*100)</f>
        <v>0.48153081274646681</v>
      </c>
      <c r="F29" s="168"/>
      <c r="G29" s="128">
        <v>31.908416521453258</v>
      </c>
      <c r="H29" s="128">
        <v>32.062065378863537</v>
      </c>
      <c r="I29" s="92">
        <f t="shared" si="3"/>
        <v>0.15364885741027834</v>
      </c>
      <c r="K29" s="1"/>
      <c r="L29" s="1"/>
      <c r="N29" s="1"/>
      <c r="P29" s="1"/>
    </row>
    <row r="30" spans="1:16" x14ac:dyDescent="0.25">
      <c r="A30" s="40" t="s">
        <v>22</v>
      </c>
      <c r="B30" s="113">
        <v>113.7889632085583</v>
      </c>
      <c r="C30" s="113">
        <v>113.79223889477666</v>
      </c>
      <c r="D30" s="112"/>
      <c r="E30" s="112">
        <f t="shared" si="2"/>
        <v>2.8787380832007159E-3</v>
      </c>
      <c r="F30" s="112"/>
      <c r="G30" s="1">
        <v>105.09216101544642</v>
      </c>
      <c r="H30" s="1">
        <v>105.09518634350803</v>
      </c>
      <c r="I30" s="114">
        <f>H30-G30</f>
        <v>3.0253280616108214E-3</v>
      </c>
      <c r="J30" s="1"/>
      <c r="K30" s="1"/>
      <c r="L30" s="1"/>
      <c r="N30" s="1"/>
      <c r="P30" s="1"/>
    </row>
    <row r="31" spans="1:16" x14ac:dyDescent="0.25">
      <c r="A31" s="40" t="s">
        <v>23</v>
      </c>
      <c r="B31" s="1">
        <v>110.98026726977622</v>
      </c>
      <c r="C31" s="1">
        <v>111.04248640643053</v>
      </c>
      <c r="D31" s="112"/>
      <c r="E31" s="112">
        <f t="shared" si="2"/>
        <v>5.6063242759241128E-2</v>
      </c>
      <c r="F31" s="112"/>
      <c r="G31" s="1">
        <v>17.913536003305918</v>
      </c>
      <c r="H31" s="1">
        <v>17.923578912482213</v>
      </c>
      <c r="I31" s="114">
        <f t="shared" si="3"/>
        <v>1.0042909176295467E-2</v>
      </c>
      <c r="J31" s="1"/>
      <c r="K31" s="1"/>
      <c r="L31" s="1"/>
      <c r="N31" s="1"/>
      <c r="P31" s="1"/>
    </row>
    <row r="32" spans="1:16" x14ac:dyDescent="0.25">
      <c r="A32" s="40" t="s">
        <v>24</v>
      </c>
      <c r="B32" s="1">
        <v>114.38379581973605</v>
      </c>
      <c r="C32" s="1">
        <v>114.37458831542796</v>
      </c>
      <c r="D32" s="112"/>
      <c r="E32" s="112">
        <f t="shared" si="2"/>
        <v>-8.0496579450861638E-3</v>
      </c>
      <c r="F32" s="112"/>
      <c r="G32" s="1">
        <v>87.178625012140515</v>
      </c>
      <c r="H32" s="1">
        <v>87.171607431025805</v>
      </c>
      <c r="I32" s="114">
        <f t="shared" si="3"/>
        <v>-7.0175811147095146E-3</v>
      </c>
      <c r="J32" s="1"/>
      <c r="K32" s="1"/>
      <c r="L32" s="1"/>
      <c r="N32" s="1"/>
      <c r="P32" s="1"/>
    </row>
    <row r="33" spans="1:16" x14ac:dyDescent="0.25">
      <c r="A33" s="40" t="s">
        <v>248</v>
      </c>
      <c r="B33" s="1">
        <v>111.87341414089015</v>
      </c>
      <c r="C33" s="1">
        <v>111.99412150093185</v>
      </c>
      <c r="D33" s="112"/>
      <c r="E33" s="112">
        <f t="shared" si="2"/>
        <v>0.10789637642567573</v>
      </c>
      <c r="F33" s="112"/>
      <c r="G33" s="1">
        <v>110.46926135472918</v>
      </c>
      <c r="H33" s="1">
        <v>110.58845368479516</v>
      </c>
      <c r="I33" s="114">
        <f t="shared" si="3"/>
        <v>0.11919233006597096</v>
      </c>
      <c r="J33" s="1"/>
      <c r="K33" s="1"/>
      <c r="L33" s="1"/>
      <c r="N33" s="1"/>
      <c r="P33" s="1"/>
    </row>
    <row r="34" spans="1:16" x14ac:dyDescent="0.25">
      <c r="A34" s="40" t="s">
        <v>25</v>
      </c>
      <c r="B34" s="1">
        <v>113.21325359913338</v>
      </c>
      <c r="C34" s="1">
        <v>113.35784556074738</v>
      </c>
      <c r="D34" s="112"/>
      <c r="E34" s="112">
        <f t="shared" si="2"/>
        <v>0.12771646164853045</v>
      </c>
      <c r="F34" s="112"/>
      <c r="G34" s="1">
        <v>109.44864721567697</v>
      </c>
      <c r="H34" s="1">
        <v>109.58843115522301</v>
      </c>
      <c r="I34" s="114">
        <f t="shared" si="3"/>
        <v>0.13978393954603519</v>
      </c>
      <c r="J34" s="1"/>
      <c r="K34" s="1"/>
      <c r="L34" s="1"/>
      <c r="N34" s="1"/>
      <c r="P34" s="1"/>
    </row>
    <row r="35" spans="1:16" x14ac:dyDescent="0.25">
      <c r="A35" s="40" t="s">
        <v>26</v>
      </c>
      <c r="B35" s="1">
        <v>108.16129058059722</v>
      </c>
      <c r="C35" s="1">
        <v>108.08750263346734</v>
      </c>
      <c r="D35" s="112"/>
      <c r="E35" s="112">
        <f t="shared" si="2"/>
        <v>-6.8220290950493645E-2</v>
      </c>
      <c r="F35" s="112"/>
      <c r="G35" s="1">
        <v>72.194100253591103</v>
      </c>
      <c r="H35" s="1">
        <v>72.144849228349003</v>
      </c>
      <c r="I35" s="114">
        <f t="shared" si="3"/>
        <v>-4.92510252420999E-2</v>
      </c>
      <c r="J35" s="1"/>
      <c r="K35" s="1"/>
      <c r="L35" s="1"/>
      <c r="N35" s="1"/>
      <c r="P35" s="1"/>
    </row>
    <row r="36" spans="1:16" x14ac:dyDescent="0.25">
      <c r="A36" s="40" t="s">
        <v>27</v>
      </c>
      <c r="B36" s="1">
        <v>113.76872144265796</v>
      </c>
      <c r="C36" s="1">
        <v>113.96702817607294</v>
      </c>
      <c r="D36" s="112"/>
      <c r="E36" s="112">
        <f t="shared" si="2"/>
        <v>0.17430690166886365</v>
      </c>
      <c r="F36" s="112"/>
      <c r="G36" s="1">
        <v>105.37402684431817</v>
      </c>
      <c r="H36" s="1">
        <v>105.55770104567421</v>
      </c>
      <c r="I36" s="114">
        <f t="shared" si="3"/>
        <v>0.18367420135604107</v>
      </c>
      <c r="J36" s="1"/>
      <c r="K36" s="1"/>
      <c r="L36" s="1"/>
      <c r="N36" s="1"/>
      <c r="P36" s="1"/>
    </row>
    <row r="37" spans="1:16" x14ac:dyDescent="0.25">
      <c r="A37" s="40" t="s">
        <v>28</v>
      </c>
      <c r="B37" s="1">
        <v>111.95354561914019</v>
      </c>
      <c r="C37" s="1">
        <v>112.03565547184026</v>
      </c>
      <c r="D37" s="112"/>
      <c r="E37" s="112">
        <f t="shared" si="2"/>
        <v>7.3342788963026706E-2</v>
      </c>
      <c r="F37" s="112"/>
      <c r="G37" s="1">
        <v>108.20938930294956</v>
      </c>
      <c r="H37" s="1">
        <v>108.28875308698419</v>
      </c>
      <c r="I37" s="114">
        <f t="shared" si="3"/>
        <v>7.9363784034626406E-2</v>
      </c>
      <c r="J37" s="1"/>
      <c r="K37" s="1"/>
      <c r="L37" s="1"/>
      <c r="N37" s="1"/>
      <c r="P37" s="1"/>
    </row>
    <row r="38" spans="1:16" x14ac:dyDescent="0.25">
      <c r="A38" s="40" t="s">
        <v>29</v>
      </c>
      <c r="B38" s="1">
        <v>112.93014448694805</v>
      </c>
      <c r="C38" s="1">
        <v>113.04092852739861</v>
      </c>
      <c r="D38" s="112"/>
      <c r="E38" s="112">
        <f t="shared" si="2"/>
        <v>9.8099618090330409E-2</v>
      </c>
      <c r="F38" s="112"/>
      <c r="G38" s="1">
        <v>107.2556794374608</v>
      </c>
      <c r="H38" s="1">
        <v>107.36089684936911</v>
      </c>
      <c r="I38" s="114">
        <f t="shared" si="3"/>
        <v>0.10521741190831335</v>
      </c>
      <c r="J38" s="1"/>
      <c r="K38" s="1"/>
      <c r="L38" s="1"/>
      <c r="N38" s="1"/>
      <c r="P38" s="1"/>
    </row>
    <row r="39" spans="1:16" x14ac:dyDescent="0.25">
      <c r="A39" s="40" t="s">
        <v>30</v>
      </c>
      <c r="B39" s="1">
        <v>113.27934030829805</v>
      </c>
      <c r="C39" s="1">
        <v>113.38917487868166</v>
      </c>
      <c r="D39" s="112"/>
      <c r="E39" s="112">
        <f>((C39/B39-1)*100)</f>
        <v>9.6959048388423064E-2</v>
      </c>
      <c r="F39" s="112"/>
      <c r="G39" s="1">
        <v>107.672088271709</v>
      </c>
      <c r="H39" s="1">
        <v>107.77648610387719</v>
      </c>
      <c r="I39" s="114">
        <f t="shared" si="3"/>
        <v>0.1043978321681891</v>
      </c>
      <c r="J39" s="1"/>
      <c r="K39" s="1"/>
      <c r="L39" s="1"/>
      <c r="N39" s="1"/>
      <c r="P39" s="1"/>
    </row>
    <row r="40" spans="1:16" x14ac:dyDescent="0.25">
      <c r="A40" s="40" t="s">
        <v>31</v>
      </c>
      <c r="B40" s="1">
        <v>113.08471681967055</v>
      </c>
      <c r="C40" s="1">
        <v>113.2479406234022</v>
      </c>
      <c r="D40" s="112"/>
      <c r="E40" s="112">
        <f t="shared" si="2"/>
        <v>0.1443376331674795</v>
      </c>
      <c r="F40" s="112"/>
      <c r="G40" s="1">
        <v>108.70155573392734</v>
      </c>
      <c r="H40" s="1">
        <v>108.85845298668991</v>
      </c>
      <c r="I40" s="114">
        <f t="shared" si="3"/>
        <v>0.15689725276257604</v>
      </c>
      <c r="J40" s="1"/>
      <c r="K40" s="1"/>
      <c r="L40" s="1"/>
      <c r="N40" s="1"/>
      <c r="P40" s="1"/>
    </row>
    <row r="41" spans="1:16" x14ac:dyDescent="0.25">
      <c r="A41" s="40" t="s">
        <v>32</v>
      </c>
      <c r="B41" s="1">
        <v>111.89863610105616</v>
      </c>
      <c r="C41" s="1">
        <v>112.00642669295317</v>
      </c>
      <c r="D41" s="112"/>
      <c r="E41" s="112">
        <f t="shared" si="2"/>
        <v>9.6328780808074832E-2</v>
      </c>
      <c r="F41" s="112"/>
      <c r="G41" s="1">
        <v>108.37657374299597</v>
      </c>
      <c r="H41" s="1">
        <v>108.48097157516415</v>
      </c>
      <c r="I41" s="114">
        <f t="shared" si="3"/>
        <v>0.10439783216817489</v>
      </c>
      <c r="J41" s="1"/>
      <c r="K41" s="1"/>
      <c r="L41" s="1"/>
      <c r="N41" s="1"/>
      <c r="P41" s="1"/>
    </row>
    <row r="42" spans="1:16" x14ac:dyDescent="0.25">
      <c r="A42" s="40" t="s">
        <v>33</v>
      </c>
      <c r="B42" s="1">
        <v>111.72708619736251</v>
      </c>
      <c r="C42" s="1">
        <v>111.83593802476878</v>
      </c>
      <c r="D42" s="112"/>
      <c r="E42" s="112">
        <f t="shared" si="2"/>
        <v>9.7426533807554172E-2</v>
      </c>
      <c r="F42" s="112"/>
      <c r="G42" s="1">
        <v>107.15544122140359</v>
      </c>
      <c r="H42" s="1">
        <v>107.25983905357178</v>
      </c>
      <c r="I42" s="114">
        <f t="shared" si="3"/>
        <v>0.1043978321681891</v>
      </c>
      <c r="J42" s="1"/>
      <c r="K42" s="1"/>
      <c r="L42" s="1"/>
      <c r="N42" s="1"/>
      <c r="P42" s="1"/>
    </row>
    <row r="43" spans="1:16" x14ac:dyDescent="0.25">
      <c r="A43" s="40" t="s">
        <v>34</v>
      </c>
      <c r="B43" s="1">
        <v>113.63073865619876</v>
      </c>
      <c r="C43" s="1">
        <v>113.74560678079588</v>
      </c>
      <c r="D43" s="112"/>
      <c r="E43" s="112">
        <f t="shared" si="2"/>
        <v>0.10108895353102554</v>
      </c>
      <c r="F43" s="112"/>
      <c r="G43" s="1">
        <v>106.16624297709589</v>
      </c>
      <c r="H43" s="1">
        <v>106.27356532112464</v>
      </c>
      <c r="I43" s="114">
        <f t="shared" si="3"/>
        <v>0.10732234402874496</v>
      </c>
      <c r="J43" s="1"/>
      <c r="K43" s="1"/>
      <c r="L43" s="1"/>
      <c r="N43" s="1"/>
      <c r="P43" s="1"/>
    </row>
    <row r="44" spans="1:16" ht="7.5" customHeight="1" x14ac:dyDescent="0.25">
      <c r="A44" s="15"/>
      <c r="B44" s="112"/>
      <c r="C44" s="112"/>
      <c r="D44" s="112"/>
      <c r="E44" s="112"/>
      <c r="F44" s="112"/>
      <c r="G44" s="112"/>
      <c r="H44" s="112"/>
    </row>
    <row r="45" spans="1:16" ht="15.75" x14ac:dyDescent="0.25">
      <c r="A45" s="16" t="s">
        <v>37</v>
      </c>
      <c r="B45" s="112"/>
      <c r="C45" s="112"/>
      <c r="D45" s="112"/>
      <c r="E45" s="112"/>
      <c r="F45" s="112"/>
      <c r="G45" s="112"/>
      <c r="H45" s="112"/>
      <c r="I45" s="114"/>
    </row>
    <row r="46" spans="1:16" ht="7.5" customHeight="1" x14ac:dyDescent="0.25">
      <c r="A46" s="47"/>
      <c r="B46" s="112"/>
      <c r="C46" s="112"/>
      <c r="D46" s="112"/>
      <c r="E46" s="112"/>
      <c r="F46" s="112"/>
      <c r="G46" s="112"/>
      <c r="H46" s="112"/>
    </row>
    <row r="47" spans="1:16" ht="15.75" x14ac:dyDescent="0.25">
      <c r="A47" s="39" t="s">
        <v>241</v>
      </c>
      <c r="B47" s="128">
        <v>107.1785846215071</v>
      </c>
      <c r="C47" s="128">
        <v>106.55629604382904</v>
      </c>
      <c r="D47" s="172"/>
      <c r="E47" s="92">
        <f>((C47/B47-1)*100)</f>
        <v>-0.58060906465188244</v>
      </c>
      <c r="F47" s="172"/>
      <c r="G47" s="128">
        <v>107.1785846215071</v>
      </c>
      <c r="H47" s="128">
        <v>106.55629604382904</v>
      </c>
      <c r="I47" s="92">
        <f>H47-G47</f>
        <v>-0.62228857767806289</v>
      </c>
      <c r="K47" s="1"/>
      <c r="L47" s="1"/>
      <c r="N47" s="1"/>
      <c r="P47" s="1"/>
    </row>
    <row r="48" spans="1:16" x14ac:dyDescent="0.25">
      <c r="A48" s="15" t="s">
        <v>0</v>
      </c>
      <c r="B48" s="128">
        <v>117.28680855699933</v>
      </c>
      <c r="C48" s="128">
        <v>112.54123666739819</v>
      </c>
      <c r="D48" s="168"/>
      <c r="E48" s="92">
        <f t="shared" ref="E48:E63" si="4">((C48/B48-1)*100)</f>
        <v>-4.0461258584718607</v>
      </c>
      <c r="F48" s="168"/>
      <c r="G48" s="171">
        <v>11.147616559334844</v>
      </c>
      <c r="H48" s="171">
        <v>10.696569963124304</v>
      </c>
      <c r="I48" s="92">
        <f t="shared" ref="I48:I63" si="5">H48-G48</f>
        <v>-0.45104659621054033</v>
      </c>
      <c r="K48" s="1"/>
      <c r="L48" s="1"/>
      <c r="N48" s="1"/>
      <c r="P48" s="1"/>
    </row>
    <row r="49" spans="1:16" x14ac:dyDescent="0.25">
      <c r="A49" s="15" t="s">
        <v>246</v>
      </c>
      <c r="B49" s="128">
        <v>111.950007645947</v>
      </c>
      <c r="C49" s="128">
        <v>111.950007645947</v>
      </c>
      <c r="D49" s="168"/>
      <c r="E49" s="92">
        <f t="shared" si="4"/>
        <v>0</v>
      </c>
      <c r="F49" s="168"/>
      <c r="G49" s="128">
        <v>1.2652305733947853</v>
      </c>
      <c r="H49" s="128">
        <v>1.2652305733947853</v>
      </c>
      <c r="I49" s="92">
        <f t="shared" si="5"/>
        <v>0</v>
      </c>
      <c r="K49" s="1"/>
      <c r="L49" s="1"/>
      <c r="N49" s="1"/>
      <c r="P49" s="1"/>
    </row>
    <row r="50" spans="1:16" x14ac:dyDescent="0.25">
      <c r="A50" s="40" t="s">
        <v>22</v>
      </c>
      <c r="B50" s="1">
        <v>106.11693526835164</v>
      </c>
      <c r="C50" s="1">
        <v>105.92770803645655</v>
      </c>
      <c r="D50" s="26"/>
      <c r="E50" s="114">
        <f t="shared" si="4"/>
        <v>-0.17831954100122616</v>
      </c>
      <c r="F50" s="26"/>
      <c r="G50" s="1">
        <v>96.030968062172249</v>
      </c>
      <c r="H50" s="1">
        <v>95.859726080704732</v>
      </c>
      <c r="I50" s="114">
        <f t="shared" si="5"/>
        <v>-0.17124198146751723</v>
      </c>
      <c r="J50" s="1"/>
      <c r="K50" s="1"/>
      <c r="L50" s="1"/>
      <c r="M50" s="1"/>
      <c r="N50" s="1"/>
      <c r="P50" s="1"/>
    </row>
    <row r="51" spans="1:16" x14ac:dyDescent="0.25">
      <c r="A51" s="40" t="s">
        <v>23</v>
      </c>
      <c r="B51" s="1">
        <v>111.25943503156113</v>
      </c>
      <c r="C51" s="1">
        <v>111.1392738940006</v>
      </c>
      <c r="D51" s="26"/>
      <c r="E51" s="114">
        <f t="shared" si="4"/>
        <v>-0.10800085181669195</v>
      </c>
      <c r="F51" s="26"/>
      <c r="G51" s="1">
        <v>25.488415667458511</v>
      </c>
      <c r="H51" s="1">
        <v>25.460887961423076</v>
      </c>
      <c r="I51" s="114">
        <f t="shared" si="5"/>
        <v>-2.7527706035435529E-2</v>
      </c>
      <c r="J51" s="1"/>
      <c r="K51" s="1"/>
      <c r="L51" s="1"/>
      <c r="M51" s="1"/>
      <c r="N51" s="1"/>
      <c r="P51" s="1"/>
    </row>
    <row r="52" spans="1:16" x14ac:dyDescent="0.25">
      <c r="A52" s="40" t="s">
        <v>24</v>
      </c>
      <c r="B52" s="1">
        <v>104.37384142305454</v>
      </c>
      <c r="C52" s="1">
        <v>104.16120365358107</v>
      </c>
      <c r="D52" s="26"/>
      <c r="E52" s="114">
        <f t="shared" si="4"/>
        <v>-0.20372707047505711</v>
      </c>
      <c r="F52" s="26"/>
      <c r="G52" s="1">
        <v>70.542552394713752</v>
      </c>
      <c r="H52" s="1">
        <v>70.398838119281649</v>
      </c>
      <c r="I52" s="114">
        <f t="shared" si="5"/>
        <v>-0.14371427543210302</v>
      </c>
      <c r="J52" s="1"/>
      <c r="K52" s="1"/>
      <c r="L52" s="1"/>
      <c r="M52" s="1"/>
      <c r="N52" s="1"/>
      <c r="P52" s="1"/>
    </row>
    <row r="53" spans="1:16" x14ac:dyDescent="0.25">
      <c r="A53" s="40" t="s">
        <v>248</v>
      </c>
      <c r="B53" s="1">
        <v>105.25275213423333</v>
      </c>
      <c r="C53" s="1">
        <v>104.63549366689035</v>
      </c>
      <c r="D53" s="26"/>
      <c r="E53" s="114">
        <f t="shared" si="4"/>
        <v>-0.58645351767692144</v>
      </c>
      <c r="F53" s="26"/>
      <c r="G53" s="1">
        <v>101.98079417037015</v>
      </c>
      <c r="H53" s="1">
        <v>101.38272421560315</v>
      </c>
      <c r="I53" s="114">
        <f t="shared" si="5"/>
        <v>-0.59806995476699853</v>
      </c>
      <c r="J53" s="1"/>
      <c r="K53" s="1"/>
      <c r="L53" s="1"/>
      <c r="M53" s="1"/>
      <c r="N53" s="1"/>
      <c r="P53" s="1"/>
    </row>
    <row r="54" spans="1:16" x14ac:dyDescent="0.25">
      <c r="A54" s="40" t="s">
        <v>25</v>
      </c>
      <c r="B54" s="1">
        <v>107.48287386116256</v>
      </c>
      <c r="C54" s="1">
        <v>106.8376114300966</v>
      </c>
      <c r="D54" s="26"/>
      <c r="E54" s="114">
        <f t="shared" si="4"/>
        <v>-0.60033976380223786</v>
      </c>
      <c r="F54" s="26"/>
      <c r="G54" s="1">
        <v>102.78196027211905</v>
      </c>
      <c r="H54" s="1">
        <v>102.16491929459009</v>
      </c>
      <c r="I54" s="114">
        <f t="shared" si="5"/>
        <v>-0.61704097752895848</v>
      </c>
      <c r="J54" s="1"/>
      <c r="K54" s="1"/>
      <c r="L54" s="1"/>
      <c r="M54" s="1"/>
      <c r="N54" s="1"/>
      <c r="P54" s="1"/>
    </row>
    <row r="55" spans="1:16" x14ac:dyDescent="0.25">
      <c r="A55" s="40" t="s">
        <v>26</v>
      </c>
      <c r="B55" s="1">
        <v>110.49692633676473</v>
      </c>
      <c r="C55" s="1">
        <v>109.77205211220274</v>
      </c>
      <c r="D55" s="26"/>
      <c r="E55" s="114">
        <f t="shared" si="4"/>
        <v>-0.6560130209891657</v>
      </c>
      <c r="F55" s="26"/>
      <c r="G55" s="1">
        <v>94.177632243794548</v>
      </c>
      <c r="H55" s="1">
        <v>93.559814713415946</v>
      </c>
      <c r="I55" s="114">
        <f t="shared" si="5"/>
        <v>-0.61781753037860199</v>
      </c>
      <c r="J55" s="1"/>
      <c r="K55" s="1"/>
      <c r="L55" s="1"/>
      <c r="M55" s="1"/>
      <c r="N55" s="1"/>
      <c r="P55" s="1"/>
    </row>
    <row r="56" spans="1:16" x14ac:dyDescent="0.25">
      <c r="A56" s="40" t="s">
        <v>27</v>
      </c>
      <c r="B56" s="1">
        <v>108.16052155756992</v>
      </c>
      <c r="C56" s="1">
        <v>107.54412046068113</v>
      </c>
      <c r="D56" s="26"/>
      <c r="E56" s="114">
        <f t="shared" si="4"/>
        <v>-0.56989471575421558</v>
      </c>
      <c r="F56" s="26"/>
      <c r="G56" s="1">
        <v>97.499796664910178</v>
      </c>
      <c r="H56" s="1">
        <v>96.944150475845731</v>
      </c>
      <c r="I56" s="114">
        <f t="shared" si="5"/>
        <v>-0.55564618906444707</v>
      </c>
      <c r="J56" s="1"/>
      <c r="K56" s="1"/>
      <c r="L56" s="1"/>
      <c r="M56" s="1"/>
      <c r="N56" s="1"/>
      <c r="P56" s="1"/>
    </row>
    <row r="57" spans="1:16" x14ac:dyDescent="0.25">
      <c r="A57" s="40" t="s">
        <v>28</v>
      </c>
      <c r="B57" s="1">
        <v>105.8311121023857</v>
      </c>
      <c r="C57" s="1">
        <v>105.14082134845097</v>
      </c>
      <c r="D57" s="26"/>
      <c r="E57" s="114">
        <f t="shared" si="4"/>
        <v>-0.65225692163842774</v>
      </c>
      <c r="F57" s="26"/>
      <c r="G57" s="1">
        <v>98.216747760422422</v>
      </c>
      <c r="H57" s="1">
        <v>97.5761222249469</v>
      </c>
      <c r="I57" s="114">
        <f t="shared" si="5"/>
        <v>-0.6406255354755217</v>
      </c>
      <c r="J57" s="1"/>
      <c r="K57" s="1"/>
      <c r="L57" s="1"/>
      <c r="M57" s="1"/>
      <c r="N57" s="1"/>
      <c r="P57" s="1"/>
    </row>
    <row r="58" spans="1:16" x14ac:dyDescent="0.25">
      <c r="A58" s="40" t="s">
        <v>29</v>
      </c>
      <c r="B58" s="1">
        <v>107.51689673753799</v>
      </c>
      <c r="C58" s="1">
        <v>106.85370758470248</v>
      </c>
      <c r="D58" s="26"/>
      <c r="E58" s="114">
        <f t="shared" si="4"/>
        <v>-0.61682319054877643</v>
      </c>
      <c r="F58" s="26"/>
      <c r="G58" s="1">
        <v>101.29035566720518</v>
      </c>
      <c r="H58" s="1">
        <v>100.66557326366052</v>
      </c>
      <c r="I58" s="114">
        <f t="shared" si="5"/>
        <v>-0.62478240354465697</v>
      </c>
      <c r="J58" s="1"/>
      <c r="K58" s="1"/>
      <c r="L58" s="1"/>
      <c r="M58" s="1"/>
      <c r="N58" s="1"/>
      <c r="P58" s="1"/>
    </row>
    <row r="59" spans="1:16" x14ac:dyDescent="0.25">
      <c r="A59" s="40" t="s">
        <v>30</v>
      </c>
      <c r="B59" s="1">
        <v>107.35348771919696</v>
      </c>
      <c r="C59" s="1">
        <v>106.70132415530684</v>
      </c>
      <c r="D59" s="26"/>
      <c r="E59" s="114">
        <f t="shared" si="4"/>
        <v>-0.60749173384657684</v>
      </c>
      <c r="F59" s="26"/>
      <c r="G59" s="1">
        <v>102.4357276004046</v>
      </c>
      <c r="H59" s="1">
        <v>101.81343902272656</v>
      </c>
      <c r="I59" s="114">
        <f t="shared" si="5"/>
        <v>-0.62228857767804868</v>
      </c>
      <c r="J59" s="1"/>
      <c r="K59" s="1"/>
      <c r="L59" s="1"/>
      <c r="M59" s="1"/>
      <c r="N59" s="1"/>
      <c r="P59" s="1"/>
    </row>
    <row r="60" spans="1:16" x14ac:dyDescent="0.25">
      <c r="A60" s="40" t="s">
        <v>31</v>
      </c>
      <c r="B60" s="1">
        <v>107.79678585256575</v>
      </c>
      <c r="C60" s="1">
        <v>107.20261537243432</v>
      </c>
      <c r="D60" s="26"/>
      <c r="E60" s="114">
        <f t="shared" si="4"/>
        <v>-0.55119498733855465</v>
      </c>
      <c r="F60" s="26"/>
      <c r="G60" s="1">
        <v>101.16420330838605</v>
      </c>
      <c r="H60" s="1">
        <v>100.60659129076923</v>
      </c>
      <c r="I60" s="114">
        <f t="shared" si="5"/>
        <v>-0.55761201761681889</v>
      </c>
      <c r="J60" s="1"/>
      <c r="K60" s="1"/>
      <c r="L60" s="1"/>
      <c r="M60" s="1"/>
      <c r="N60" s="1"/>
      <c r="P60" s="1"/>
    </row>
    <row r="61" spans="1:16" x14ac:dyDescent="0.25">
      <c r="A61" s="40" t="s">
        <v>32</v>
      </c>
      <c r="B61" s="1">
        <v>106.66213136558081</v>
      </c>
      <c r="C61" s="1">
        <v>106.02751170080074</v>
      </c>
      <c r="D61" s="26"/>
      <c r="E61" s="114">
        <f t="shared" si="4"/>
        <v>-0.59498123340975262</v>
      </c>
      <c r="F61" s="26"/>
      <c r="G61" s="1">
        <v>104.5896143836016</v>
      </c>
      <c r="H61" s="1">
        <v>103.96732580592354</v>
      </c>
      <c r="I61" s="114">
        <f t="shared" si="5"/>
        <v>-0.62228857767806289</v>
      </c>
      <c r="J61" s="1"/>
      <c r="K61" s="1"/>
      <c r="L61" s="1"/>
      <c r="M61" s="1"/>
      <c r="N61" s="1"/>
      <c r="P61" s="1"/>
    </row>
    <row r="62" spans="1:16" x14ac:dyDescent="0.25">
      <c r="A62" s="40" t="s">
        <v>33</v>
      </c>
      <c r="B62" s="1">
        <v>106.85203343265371</v>
      </c>
      <c r="C62" s="1">
        <v>106.21632290782082</v>
      </c>
      <c r="D62" s="26"/>
      <c r="E62" s="114">
        <f t="shared" si="4"/>
        <v>-0.59494471411586369</v>
      </c>
      <c r="F62" s="26"/>
      <c r="G62" s="1">
        <v>104.59603437318198</v>
      </c>
      <c r="H62" s="1">
        <v>103.97374579550393</v>
      </c>
      <c r="I62" s="114">
        <f t="shared" si="5"/>
        <v>-0.62228857767804868</v>
      </c>
      <c r="J62" s="1"/>
      <c r="K62" s="1"/>
      <c r="L62" s="1"/>
      <c r="M62" s="1"/>
      <c r="N62" s="1"/>
      <c r="P62" s="1"/>
    </row>
    <row r="63" spans="1:16" x14ac:dyDescent="0.25">
      <c r="A63" s="40" t="s">
        <v>34</v>
      </c>
      <c r="B63" s="1">
        <v>108.01072169015309</v>
      </c>
      <c r="C63" s="1">
        <v>107.33571599068409</v>
      </c>
      <c r="D63" s="26"/>
      <c r="E63" s="114">
        <f t="shared" si="4"/>
        <v>-0.62494323610332581</v>
      </c>
      <c r="F63" s="26"/>
      <c r="G63" s="1">
        <v>99.689011997468583</v>
      </c>
      <c r="H63" s="1">
        <v>99.066012259852158</v>
      </c>
      <c r="I63" s="114">
        <f t="shared" si="5"/>
        <v>-0.62299973761642491</v>
      </c>
      <c r="J63" s="1"/>
      <c r="K63" s="1"/>
      <c r="L63" s="1"/>
      <c r="M63" s="1"/>
      <c r="N63" s="1"/>
      <c r="P63" s="1"/>
    </row>
    <row r="64" spans="1:16" ht="8.25" customHeight="1" x14ac:dyDescent="0.25">
      <c r="A64" s="48"/>
      <c r="B64" s="49"/>
      <c r="C64" s="49"/>
      <c r="D64" s="49"/>
      <c r="E64" s="49"/>
      <c r="F64" s="49"/>
      <c r="G64" s="49"/>
      <c r="H64" s="49"/>
      <c r="I64" s="49"/>
    </row>
    <row r="65" spans="1:7" x14ac:dyDescent="0.25">
      <c r="G65" s="111"/>
    </row>
    <row r="66" spans="1:7" x14ac:dyDescent="0.25">
      <c r="A66" s="193" t="s">
        <v>54</v>
      </c>
      <c r="B66" s="194"/>
      <c r="C66" s="194"/>
      <c r="D66" s="194"/>
      <c r="G66" s="111"/>
    </row>
    <row r="67" spans="1:7" x14ac:dyDescent="0.25">
      <c r="A67" s="23"/>
      <c r="B67" s="8"/>
      <c r="C67" s="8"/>
      <c r="D67" s="8"/>
      <c r="G67" s="111"/>
    </row>
    <row r="68" spans="1:7" x14ac:dyDescent="0.25">
      <c r="G68" s="111"/>
    </row>
    <row r="69" spans="1:7" x14ac:dyDescent="0.25">
      <c r="G69" s="111"/>
    </row>
    <row r="70" spans="1:7" x14ac:dyDescent="0.25">
      <c r="G70" s="111"/>
    </row>
    <row r="71" spans="1:7" x14ac:dyDescent="0.25">
      <c r="G71" s="111"/>
    </row>
    <row r="72" spans="1:7" x14ac:dyDescent="0.25">
      <c r="G72" s="111"/>
    </row>
    <row r="73" spans="1:7" x14ac:dyDescent="0.25">
      <c r="G73" s="111"/>
    </row>
    <row r="74" spans="1:7" x14ac:dyDescent="0.25">
      <c r="G74" s="111"/>
    </row>
    <row r="75" spans="1:7" x14ac:dyDescent="0.25">
      <c r="G75" s="111"/>
    </row>
    <row r="76" spans="1:7" x14ac:dyDescent="0.25">
      <c r="G76" s="111"/>
    </row>
    <row r="77" spans="1:7" x14ac:dyDescent="0.25">
      <c r="G77" s="111"/>
    </row>
    <row r="78" spans="1:7" x14ac:dyDescent="0.25">
      <c r="G78" s="111"/>
    </row>
    <row r="79" spans="1:7" x14ac:dyDescent="0.25">
      <c r="G79" s="111"/>
    </row>
    <row r="80" spans="1:7" x14ac:dyDescent="0.25">
      <c r="G80" s="111"/>
    </row>
    <row r="81" spans="7:7" x14ac:dyDescent="0.25">
      <c r="G81" s="111"/>
    </row>
    <row r="82" spans="7:7" x14ac:dyDescent="0.25">
      <c r="G82" s="111"/>
    </row>
    <row r="83" spans="7:7" x14ac:dyDescent="0.25">
      <c r="G83" s="111"/>
    </row>
    <row r="84" spans="7:7" x14ac:dyDescent="0.25">
      <c r="G84" s="111"/>
    </row>
    <row r="85" spans="7:7" x14ac:dyDescent="0.25">
      <c r="G85" s="111"/>
    </row>
    <row r="86" spans="7:7" x14ac:dyDescent="0.25">
      <c r="G86" s="111"/>
    </row>
    <row r="87" spans="7:7" x14ac:dyDescent="0.25">
      <c r="G87" s="111"/>
    </row>
    <row r="88" spans="7:7" x14ac:dyDescent="0.25">
      <c r="G88" s="111"/>
    </row>
    <row r="89" spans="7:7" x14ac:dyDescent="0.25">
      <c r="G89" s="111"/>
    </row>
    <row r="90" spans="7:7" x14ac:dyDescent="0.25">
      <c r="G90" s="111"/>
    </row>
    <row r="91" spans="7:7" x14ac:dyDescent="0.25">
      <c r="G91" s="111"/>
    </row>
    <row r="92" spans="7:7" x14ac:dyDescent="0.25">
      <c r="G92" s="111"/>
    </row>
    <row r="93" spans="7:7" x14ac:dyDescent="0.25">
      <c r="G93" s="111"/>
    </row>
    <row r="94" spans="7:7" x14ac:dyDescent="0.25">
      <c r="G94" s="111"/>
    </row>
    <row r="95" spans="7:7" x14ac:dyDescent="0.25">
      <c r="G95" s="111"/>
    </row>
    <row r="96" spans="7:7" x14ac:dyDescent="0.25">
      <c r="G96" s="111"/>
    </row>
    <row r="97" spans="7:7" x14ac:dyDescent="0.25">
      <c r="G97" s="111"/>
    </row>
    <row r="98" spans="7:7" x14ac:dyDescent="0.25">
      <c r="G98" s="111"/>
    </row>
    <row r="99" spans="7:7" x14ac:dyDescent="0.25">
      <c r="G99" s="111"/>
    </row>
    <row r="100" spans="7:7" x14ac:dyDescent="0.25">
      <c r="G100" s="111"/>
    </row>
    <row r="101" spans="7:7" x14ac:dyDescent="0.25">
      <c r="G101" s="111"/>
    </row>
    <row r="102" spans="7:7" x14ac:dyDescent="0.25">
      <c r="G102" s="111"/>
    </row>
    <row r="103" spans="7:7" x14ac:dyDescent="0.25">
      <c r="G103" s="111"/>
    </row>
    <row r="104" spans="7:7" x14ac:dyDescent="0.25">
      <c r="G104" s="111"/>
    </row>
    <row r="105" spans="7:7" x14ac:dyDescent="0.25">
      <c r="G105" s="111"/>
    </row>
    <row r="106" spans="7:7" x14ac:dyDescent="0.25">
      <c r="G106" s="111"/>
    </row>
    <row r="107" spans="7:7" x14ac:dyDescent="0.25">
      <c r="G107" s="111"/>
    </row>
    <row r="108" spans="7:7" x14ac:dyDescent="0.25">
      <c r="G108" s="111"/>
    </row>
    <row r="109" spans="7:7" x14ac:dyDescent="0.25">
      <c r="G109" s="111"/>
    </row>
    <row r="110" spans="7:7" x14ac:dyDescent="0.25">
      <c r="G110" s="111"/>
    </row>
    <row r="111" spans="7:7" x14ac:dyDescent="0.25">
      <c r="G111" s="111"/>
    </row>
    <row r="112" spans="7:7" x14ac:dyDescent="0.25">
      <c r="G112" s="111"/>
    </row>
    <row r="113" spans="7:7" x14ac:dyDescent="0.25">
      <c r="G113" s="111"/>
    </row>
    <row r="114" spans="7:7" x14ac:dyDescent="0.25">
      <c r="G114" s="111"/>
    </row>
    <row r="115" spans="7:7" x14ac:dyDescent="0.25">
      <c r="G115" s="111"/>
    </row>
    <row r="116" spans="7:7" x14ac:dyDescent="0.25">
      <c r="G116" s="111"/>
    </row>
    <row r="117" spans="7:7" x14ac:dyDescent="0.25">
      <c r="G117" s="111"/>
    </row>
    <row r="118" spans="7:7" x14ac:dyDescent="0.25">
      <c r="G118" s="111"/>
    </row>
    <row r="119" spans="7:7" x14ac:dyDescent="0.25">
      <c r="G119" s="111"/>
    </row>
    <row r="120" spans="7:7" x14ac:dyDescent="0.25">
      <c r="G120" s="111"/>
    </row>
    <row r="121" spans="7:7" x14ac:dyDescent="0.25">
      <c r="G121" s="111"/>
    </row>
    <row r="122" spans="7:7" x14ac:dyDescent="0.25">
      <c r="G122" s="111"/>
    </row>
    <row r="123" spans="7:7" x14ac:dyDescent="0.25">
      <c r="G123" s="111"/>
    </row>
    <row r="124" spans="7:7" x14ac:dyDescent="0.25">
      <c r="G124" s="111"/>
    </row>
    <row r="125" spans="7:7" x14ac:dyDescent="0.25">
      <c r="G125" s="111"/>
    </row>
    <row r="126" spans="7:7" x14ac:dyDescent="0.25">
      <c r="G126" s="111"/>
    </row>
    <row r="127" spans="7:7" x14ac:dyDescent="0.25">
      <c r="G127" s="111"/>
    </row>
    <row r="128" spans="7:7" x14ac:dyDescent="0.25">
      <c r="G128" s="111"/>
    </row>
    <row r="129" spans="7:7" x14ac:dyDescent="0.25">
      <c r="G129" s="111"/>
    </row>
    <row r="130" spans="7:7" x14ac:dyDescent="0.25">
      <c r="G130" s="111"/>
    </row>
    <row r="131" spans="7:7" x14ac:dyDescent="0.25">
      <c r="G131" s="111"/>
    </row>
    <row r="132" spans="7:7" x14ac:dyDescent="0.25">
      <c r="G132" s="111"/>
    </row>
    <row r="133" spans="7:7" x14ac:dyDescent="0.25">
      <c r="G133" s="111"/>
    </row>
    <row r="134" spans="7:7" x14ac:dyDescent="0.25">
      <c r="G134" s="111"/>
    </row>
    <row r="135" spans="7:7" x14ac:dyDescent="0.25">
      <c r="G135" s="111"/>
    </row>
    <row r="136" spans="7:7" x14ac:dyDescent="0.25">
      <c r="G136" s="111"/>
    </row>
    <row r="137" spans="7:7" x14ac:dyDescent="0.25">
      <c r="G137" s="111"/>
    </row>
    <row r="138" spans="7:7" x14ac:dyDescent="0.25">
      <c r="G138" s="111"/>
    </row>
    <row r="139" spans="7:7" x14ac:dyDescent="0.25">
      <c r="G139" s="111"/>
    </row>
    <row r="140" spans="7:7" x14ac:dyDescent="0.25">
      <c r="G140" s="111"/>
    </row>
    <row r="141" spans="7:7" x14ac:dyDescent="0.25">
      <c r="G141" s="111"/>
    </row>
    <row r="142" spans="7:7" x14ac:dyDescent="0.25">
      <c r="G142" s="111"/>
    </row>
    <row r="143" spans="7:7" x14ac:dyDescent="0.25">
      <c r="G143" s="111"/>
    </row>
    <row r="144" spans="7:7" x14ac:dyDescent="0.25">
      <c r="G144" s="111"/>
    </row>
    <row r="145" spans="7:7" x14ac:dyDescent="0.25">
      <c r="G145" s="111"/>
    </row>
    <row r="146" spans="7:7" x14ac:dyDescent="0.25">
      <c r="G146" s="111"/>
    </row>
    <row r="147" spans="7:7" x14ac:dyDescent="0.25">
      <c r="G147" s="111"/>
    </row>
    <row r="148" spans="7:7" x14ac:dyDescent="0.25">
      <c r="G148" s="111"/>
    </row>
    <row r="149" spans="7:7" x14ac:dyDescent="0.25">
      <c r="G149" s="111"/>
    </row>
    <row r="150" spans="7:7" x14ac:dyDescent="0.25">
      <c r="G150" s="111"/>
    </row>
    <row r="151" spans="7:7" x14ac:dyDescent="0.25">
      <c r="G151" s="111"/>
    </row>
    <row r="152" spans="7:7" x14ac:dyDescent="0.25">
      <c r="G152" s="111"/>
    </row>
    <row r="153" spans="7:7" x14ac:dyDescent="0.25">
      <c r="G153" s="111"/>
    </row>
    <row r="154" spans="7:7" x14ac:dyDescent="0.25">
      <c r="G154" s="111"/>
    </row>
    <row r="155" spans="7:7" x14ac:dyDescent="0.25">
      <c r="G155" s="111"/>
    </row>
    <row r="156" spans="7:7" x14ac:dyDescent="0.25">
      <c r="G156" s="111"/>
    </row>
    <row r="157" spans="7:7" x14ac:dyDescent="0.25">
      <c r="G157" s="111"/>
    </row>
    <row r="158" spans="7:7" x14ac:dyDescent="0.25">
      <c r="G158" s="111"/>
    </row>
    <row r="159" spans="7:7" x14ac:dyDescent="0.25">
      <c r="G159" s="111"/>
    </row>
    <row r="160" spans="7:7" x14ac:dyDescent="0.25">
      <c r="G160" s="111"/>
    </row>
    <row r="161" spans="7:7" x14ac:dyDescent="0.25">
      <c r="G161" s="111"/>
    </row>
    <row r="162" spans="7:7" x14ac:dyDescent="0.25">
      <c r="G162" s="111"/>
    </row>
    <row r="163" spans="7:7" x14ac:dyDescent="0.25">
      <c r="G163" s="111"/>
    </row>
    <row r="164" spans="7:7" x14ac:dyDescent="0.25">
      <c r="G164" s="111"/>
    </row>
    <row r="165" spans="7:7" x14ac:dyDescent="0.25">
      <c r="G165" s="111"/>
    </row>
    <row r="166" spans="7:7" x14ac:dyDescent="0.25">
      <c r="G166" s="111"/>
    </row>
    <row r="167" spans="7:7" x14ac:dyDescent="0.25">
      <c r="G167" s="111"/>
    </row>
    <row r="168" spans="7:7" x14ac:dyDescent="0.25">
      <c r="G168" s="111"/>
    </row>
    <row r="169" spans="7:7" x14ac:dyDescent="0.25">
      <c r="G169" s="111"/>
    </row>
    <row r="170" spans="7:7" x14ac:dyDescent="0.25">
      <c r="G170" s="111"/>
    </row>
    <row r="171" spans="7:7" x14ac:dyDescent="0.25">
      <c r="G171" s="111"/>
    </row>
    <row r="172" spans="7:7" x14ac:dyDescent="0.25">
      <c r="G172" s="111"/>
    </row>
    <row r="173" spans="7:7" x14ac:dyDescent="0.25">
      <c r="G173" s="111"/>
    </row>
    <row r="174" spans="7:7" x14ac:dyDescent="0.25">
      <c r="G174" s="111"/>
    </row>
    <row r="175" spans="7:7" x14ac:dyDescent="0.25">
      <c r="G175" s="111"/>
    </row>
    <row r="176" spans="7:7" x14ac:dyDescent="0.25">
      <c r="G176" s="111"/>
    </row>
    <row r="177" spans="7:7" x14ac:dyDescent="0.25">
      <c r="G177" s="111"/>
    </row>
    <row r="178" spans="7:7" x14ac:dyDescent="0.25">
      <c r="G178" s="111"/>
    </row>
    <row r="179" spans="7:7" x14ac:dyDescent="0.25">
      <c r="G179" s="111"/>
    </row>
    <row r="180" spans="7:7" x14ac:dyDescent="0.25">
      <c r="G180" s="111"/>
    </row>
    <row r="181" spans="7:7" x14ac:dyDescent="0.25">
      <c r="G181" s="111"/>
    </row>
    <row r="182" spans="7:7" x14ac:dyDescent="0.25">
      <c r="G182" s="111"/>
    </row>
    <row r="183" spans="7:7" x14ac:dyDescent="0.25">
      <c r="G183" s="111"/>
    </row>
    <row r="184" spans="7:7" x14ac:dyDescent="0.25">
      <c r="G184" s="111"/>
    </row>
    <row r="185" spans="7:7" x14ac:dyDescent="0.25">
      <c r="G185" s="111"/>
    </row>
    <row r="186" spans="7:7" x14ac:dyDescent="0.25">
      <c r="G186" s="111"/>
    </row>
    <row r="187" spans="7:7" x14ac:dyDescent="0.25">
      <c r="G187" s="111"/>
    </row>
    <row r="188" spans="7:7" x14ac:dyDescent="0.25">
      <c r="G188" s="111"/>
    </row>
    <row r="189" spans="7:7" x14ac:dyDescent="0.25">
      <c r="G189" s="111"/>
    </row>
    <row r="190" spans="7:7" x14ac:dyDescent="0.25">
      <c r="G190" s="111"/>
    </row>
    <row r="191" spans="7:7" x14ac:dyDescent="0.25">
      <c r="G191" s="111"/>
    </row>
    <row r="192" spans="7:7" x14ac:dyDescent="0.25">
      <c r="G192" s="111"/>
    </row>
    <row r="193" spans="7:7" x14ac:dyDescent="0.25">
      <c r="G193" s="111"/>
    </row>
    <row r="194" spans="7:7" x14ac:dyDescent="0.25">
      <c r="G194" s="111"/>
    </row>
    <row r="195" spans="7:7" x14ac:dyDescent="0.25">
      <c r="G195" s="111"/>
    </row>
    <row r="196" spans="7:7" x14ac:dyDescent="0.25">
      <c r="G196" s="111"/>
    </row>
    <row r="197" spans="7:7" x14ac:dyDescent="0.25">
      <c r="G197" s="111"/>
    </row>
    <row r="198" spans="7:7" x14ac:dyDescent="0.25">
      <c r="G198" s="111"/>
    </row>
    <row r="199" spans="7:7" x14ac:dyDescent="0.25">
      <c r="G199" s="111"/>
    </row>
    <row r="200" spans="7:7" x14ac:dyDescent="0.25">
      <c r="G200" s="111"/>
    </row>
    <row r="201" spans="7:7" x14ac:dyDescent="0.25">
      <c r="G201" s="111"/>
    </row>
    <row r="202" spans="7:7" x14ac:dyDescent="0.25">
      <c r="G202" s="111"/>
    </row>
    <row r="203" spans="7:7" x14ac:dyDescent="0.25">
      <c r="G203" s="111"/>
    </row>
    <row r="204" spans="7:7" x14ac:dyDescent="0.25">
      <c r="G204" s="111"/>
    </row>
    <row r="205" spans="7:7" x14ac:dyDescent="0.25">
      <c r="G205" s="111"/>
    </row>
    <row r="206" spans="7:7" x14ac:dyDescent="0.25">
      <c r="G206" s="111"/>
    </row>
    <row r="207" spans="7:7" x14ac:dyDescent="0.25">
      <c r="G207" s="111"/>
    </row>
    <row r="208" spans="7:7" x14ac:dyDescent="0.25">
      <c r="G208" s="111"/>
    </row>
    <row r="209" spans="7:7" x14ac:dyDescent="0.25">
      <c r="G209" s="111"/>
    </row>
    <row r="210" spans="7:7" x14ac:dyDescent="0.25">
      <c r="G210" s="111"/>
    </row>
    <row r="211" spans="7:7" x14ac:dyDescent="0.25">
      <c r="G211" s="111"/>
    </row>
    <row r="212" spans="7:7" x14ac:dyDescent="0.25">
      <c r="G212" s="111"/>
    </row>
    <row r="213" spans="7:7" x14ac:dyDescent="0.25">
      <c r="G213" s="111"/>
    </row>
    <row r="214" spans="7:7" x14ac:dyDescent="0.25">
      <c r="G214" s="111"/>
    </row>
    <row r="215" spans="7:7" x14ac:dyDescent="0.25">
      <c r="G215" s="111"/>
    </row>
    <row r="216" spans="7:7" x14ac:dyDescent="0.25">
      <c r="G216" s="111"/>
    </row>
    <row r="217" spans="7:7" x14ac:dyDescent="0.25">
      <c r="G217" s="111"/>
    </row>
    <row r="218" spans="7:7" x14ac:dyDescent="0.25">
      <c r="G218" s="111"/>
    </row>
    <row r="219" spans="7:7" x14ac:dyDescent="0.25">
      <c r="G219" s="111"/>
    </row>
    <row r="220" spans="7:7" x14ac:dyDescent="0.25">
      <c r="G220" s="111"/>
    </row>
    <row r="221" spans="7:7" x14ac:dyDescent="0.25">
      <c r="G221" s="111"/>
    </row>
    <row r="222" spans="7:7" x14ac:dyDescent="0.25">
      <c r="G222" s="111"/>
    </row>
    <row r="223" spans="7:7" x14ac:dyDescent="0.25">
      <c r="G223" s="111"/>
    </row>
    <row r="224" spans="7:7" x14ac:dyDescent="0.25">
      <c r="G224" s="111"/>
    </row>
    <row r="225" spans="7:7" x14ac:dyDescent="0.25">
      <c r="G225" s="111"/>
    </row>
    <row r="226" spans="7:7" x14ac:dyDescent="0.25">
      <c r="G226" s="111"/>
    </row>
    <row r="227" spans="7:7" x14ac:dyDescent="0.25">
      <c r="G227" s="111"/>
    </row>
    <row r="228" spans="7:7" x14ac:dyDescent="0.25">
      <c r="G228" s="111"/>
    </row>
    <row r="229" spans="7:7" x14ac:dyDescent="0.25">
      <c r="G229" s="111"/>
    </row>
    <row r="230" spans="7:7" x14ac:dyDescent="0.25">
      <c r="G230" s="111"/>
    </row>
    <row r="231" spans="7:7" x14ac:dyDescent="0.25">
      <c r="G231" s="111"/>
    </row>
    <row r="232" spans="7:7" x14ac:dyDescent="0.25">
      <c r="G232" s="111"/>
    </row>
    <row r="233" spans="7:7" x14ac:dyDescent="0.25">
      <c r="G233" s="111"/>
    </row>
    <row r="234" spans="7:7" x14ac:dyDescent="0.25">
      <c r="G234" s="111"/>
    </row>
    <row r="235" spans="7:7" x14ac:dyDescent="0.25">
      <c r="G235" s="111"/>
    </row>
    <row r="236" spans="7:7" x14ac:dyDescent="0.25">
      <c r="G236" s="111"/>
    </row>
    <row r="237" spans="7:7" x14ac:dyDescent="0.25">
      <c r="G237" s="111"/>
    </row>
    <row r="238" spans="7:7" x14ac:dyDescent="0.25">
      <c r="G238" s="111"/>
    </row>
    <row r="239" spans="7:7" x14ac:dyDescent="0.25">
      <c r="G239" s="111"/>
    </row>
    <row r="240" spans="7:7" x14ac:dyDescent="0.25">
      <c r="G240" s="111"/>
    </row>
    <row r="241" spans="7:7" x14ac:dyDescent="0.25">
      <c r="G241" s="111"/>
    </row>
    <row r="242" spans="7:7" x14ac:dyDescent="0.25">
      <c r="G242" s="111"/>
    </row>
    <row r="243" spans="7:7" x14ac:dyDescent="0.25">
      <c r="G243" s="111"/>
    </row>
    <row r="244" spans="7:7" x14ac:dyDescent="0.25">
      <c r="G244" s="111"/>
    </row>
    <row r="245" spans="7:7" x14ac:dyDescent="0.25">
      <c r="G245" s="111"/>
    </row>
    <row r="246" spans="7:7" x14ac:dyDescent="0.25">
      <c r="G246" s="111"/>
    </row>
    <row r="247" spans="7:7" x14ac:dyDescent="0.25">
      <c r="G247" s="111"/>
    </row>
    <row r="248" spans="7:7" x14ac:dyDescent="0.25">
      <c r="G248" s="111"/>
    </row>
    <row r="249" spans="7:7" x14ac:dyDescent="0.25">
      <c r="G249" s="111"/>
    </row>
    <row r="250" spans="7:7" x14ac:dyDescent="0.25">
      <c r="G250" s="111"/>
    </row>
    <row r="251" spans="7:7" x14ac:dyDescent="0.25">
      <c r="G251" s="111"/>
    </row>
    <row r="252" spans="7:7" x14ac:dyDescent="0.25">
      <c r="G252" s="111"/>
    </row>
    <row r="253" spans="7:7" x14ac:dyDescent="0.25">
      <c r="G253" s="111"/>
    </row>
    <row r="254" spans="7:7" x14ac:dyDescent="0.25">
      <c r="G254" s="111"/>
    </row>
    <row r="255" spans="7:7" x14ac:dyDescent="0.25">
      <c r="G255" s="111"/>
    </row>
    <row r="256" spans="7:7" x14ac:dyDescent="0.25">
      <c r="G256" s="111"/>
    </row>
    <row r="257" spans="7:7" x14ac:dyDescent="0.25">
      <c r="G257" s="111"/>
    </row>
    <row r="258" spans="7:7" x14ac:dyDescent="0.25">
      <c r="G258" s="111"/>
    </row>
    <row r="259" spans="7:7" x14ac:dyDescent="0.25">
      <c r="G259" s="111"/>
    </row>
    <row r="260" spans="7:7" x14ac:dyDescent="0.25">
      <c r="G260" s="111"/>
    </row>
    <row r="261" spans="7:7" x14ac:dyDescent="0.25">
      <c r="G261" s="111"/>
    </row>
    <row r="262" spans="7:7" x14ac:dyDescent="0.25">
      <c r="G262" s="111"/>
    </row>
    <row r="263" spans="7:7" x14ac:dyDescent="0.25">
      <c r="G263" s="111"/>
    </row>
    <row r="264" spans="7:7" x14ac:dyDescent="0.25">
      <c r="G264" s="111"/>
    </row>
    <row r="265" spans="7:7" x14ac:dyDescent="0.25">
      <c r="G265" s="111"/>
    </row>
    <row r="266" spans="7:7" x14ac:dyDescent="0.25">
      <c r="G266" s="111"/>
    </row>
    <row r="267" spans="7:7" x14ac:dyDescent="0.25">
      <c r="G267" s="111"/>
    </row>
    <row r="268" spans="7:7" x14ac:dyDescent="0.25">
      <c r="G268" s="111"/>
    </row>
    <row r="269" spans="7:7" x14ac:dyDescent="0.25">
      <c r="G269" s="111"/>
    </row>
    <row r="270" spans="7:7" x14ac:dyDescent="0.25">
      <c r="G270" s="111"/>
    </row>
    <row r="271" spans="7:7" x14ac:dyDescent="0.25">
      <c r="G271" s="111"/>
    </row>
    <row r="272" spans="7:7" x14ac:dyDescent="0.25">
      <c r="G272" s="111"/>
    </row>
    <row r="273" spans="7:7" x14ac:dyDescent="0.25">
      <c r="G273" s="111"/>
    </row>
    <row r="274" spans="7:7" x14ac:dyDescent="0.25">
      <c r="G274" s="111"/>
    </row>
    <row r="275" spans="7:7" x14ac:dyDescent="0.25">
      <c r="G275" s="111"/>
    </row>
    <row r="276" spans="7:7" x14ac:dyDescent="0.25">
      <c r="G276" s="111"/>
    </row>
    <row r="277" spans="7:7" x14ac:dyDescent="0.25">
      <c r="G277" s="111"/>
    </row>
    <row r="278" spans="7:7" x14ac:dyDescent="0.25">
      <c r="G278" s="111"/>
    </row>
    <row r="279" spans="7:7" x14ac:dyDescent="0.25">
      <c r="G279" s="111"/>
    </row>
    <row r="280" spans="7:7" x14ac:dyDescent="0.25">
      <c r="G280" s="111"/>
    </row>
    <row r="281" spans="7:7" x14ac:dyDescent="0.25">
      <c r="G281" s="111"/>
    </row>
    <row r="282" spans="7:7" x14ac:dyDescent="0.25">
      <c r="G282" s="111"/>
    </row>
    <row r="283" spans="7:7" x14ac:dyDescent="0.25">
      <c r="G283" s="111"/>
    </row>
    <row r="284" spans="7:7" x14ac:dyDescent="0.25">
      <c r="G284" s="111"/>
    </row>
    <row r="285" spans="7:7" x14ac:dyDescent="0.25">
      <c r="G285" s="111"/>
    </row>
    <row r="286" spans="7:7" x14ac:dyDescent="0.25">
      <c r="G286" s="111"/>
    </row>
    <row r="287" spans="7:7" x14ac:dyDescent="0.25">
      <c r="G287" s="111"/>
    </row>
    <row r="288" spans="7:7" x14ac:dyDescent="0.25">
      <c r="G288" s="111"/>
    </row>
    <row r="289" spans="7:7" x14ac:dyDescent="0.25">
      <c r="G289" s="111"/>
    </row>
    <row r="290" spans="7:7" x14ac:dyDescent="0.25">
      <c r="G290" s="111"/>
    </row>
    <row r="291" spans="7:7" x14ac:dyDescent="0.25">
      <c r="G291" s="111"/>
    </row>
    <row r="292" spans="7:7" x14ac:dyDescent="0.25">
      <c r="G292" s="111"/>
    </row>
    <row r="293" spans="7:7" x14ac:dyDescent="0.25">
      <c r="G293" s="111"/>
    </row>
    <row r="294" spans="7:7" x14ac:dyDescent="0.25">
      <c r="G294" s="111"/>
    </row>
    <row r="295" spans="7:7" x14ac:dyDescent="0.25">
      <c r="G295" s="111"/>
    </row>
    <row r="296" spans="7:7" x14ac:dyDescent="0.25">
      <c r="G296" s="111"/>
    </row>
    <row r="297" spans="7:7" x14ac:dyDescent="0.25">
      <c r="G297" s="111"/>
    </row>
    <row r="298" spans="7:7" x14ac:dyDescent="0.25">
      <c r="G298" s="111"/>
    </row>
    <row r="299" spans="7:7" x14ac:dyDescent="0.25">
      <c r="G299" s="111"/>
    </row>
    <row r="300" spans="7:7" x14ac:dyDescent="0.25">
      <c r="G300" s="111"/>
    </row>
    <row r="301" spans="7:7" x14ac:dyDescent="0.25">
      <c r="G301" s="111"/>
    </row>
    <row r="302" spans="7:7" x14ac:dyDescent="0.25">
      <c r="G302" s="111"/>
    </row>
    <row r="303" spans="7:7" x14ac:dyDescent="0.25">
      <c r="G303" s="111"/>
    </row>
    <row r="304" spans="7:7" x14ac:dyDescent="0.25">
      <c r="G304" s="111"/>
    </row>
    <row r="305" spans="7:7" x14ac:dyDescent="0.25">
      <c r="G305" s="111"/>
    </row>
    <row r="306" spans="7:7" x14ac:dyDescent="0.25">
      <c r="G306" s="111"/>
    </row>
    <row r="307" spans="7:7" x14ac:dyDescent="0.25">
      <c r="G307" s="111"/>
    </row>
    <row r="308" spans="7:7" x14ac:dyDescent="0.25">
      <c r="G308" s="111"/>
    </row>
    <row r="309" spans="7:7" x14ac:dyDescent="0.25">
      <c r="G309" s="111"/>
    </row>
    <row r="310" spans="7:7" x14ac:dyDescent="0.25">
      <c r="G310" s="111"/>
    </row>
    <row r="311" spans="7:7" x14ac:dyDescent="0.25">
      <c r="G311" s="111"/>
    </row>
    <row r="312" spans="7:7" x14ac:dyDescent="0.25">
      <c r="G312" s="111"/>
    </row>
    <row r="313" spans="7:7" x14ac:dyDescent="0.25">
      <c r="G313" s="111"/>
    </row>
    <row r="314" spans="7:7" x14ac:dyDescent="0.25">
      <c r="G314" s="111"/>
    </row>
    <row r="315" spans="7:7" x14ac:dyDescent="0.25">
      <c r="G315" s="111"/>
    </row>
    <row r="316" spans="7:7" x14ac:dyDescent="0.25">
      <c r="G316" s="111"/>
    </row>
    <row r="317" spans="7:7" x14ac:dyDescent="0.25">
      <c r="G317" s="111"/>
    </row>
    <row r="318" spans="7:7" x14ac:dyDescent="0.25">
      <c r="G318" s="111"/>
    </row>
    <row r="319" spans="7:7" x14ac:dyDescent="0.25">
      <c r="G319" s="111"/>
    </row>
    <row r="320" spans="7:7" x14ac:dyDescent="0.25">
      <c r="G320" s="111"/>
    </row>
    <row r="321" spans="7:7" x14ac:dyDescent="0.25">
      <c r="G321" s="111"/>
    </row>
    <row r="322" spans="7:7" x14ac:dyDescent="0.25">
      <c r="G322" s="111"/>
    </row>
    <row r="323" spans="7:7" x14ac:dyDescent="0.25">
      <c r="G323" s="111"/>
    </row>
    <row r="324" spans="7:7" x14ac:dyDescent="0.25">
      <c r="G324" s="111"/>
    </row>
    <row r="325" spans="7:7" x14ac:dyDescent="0.25">
      <c r="G325" s="111"/>
    </row>
    <row r="326" spans="7:7" x14ac:dyDescent="0.25">
      <c r="G326" s="111"/>
    </row>
    <row r="327" spans="7:7" x14ac:dyDescent="0.25">
      <c r="G327" s="111"/>
    </row>
    <row r="328" spans="7:7" x14ac:dyDescent="0.25">
      <c r="G328" s="111"/>
    </row>
    <row r="329" spans="7:7" x14ac:dyDescent="0.25">
      <c r="G329" s="111"/>
    </row>
    <row r="330" spans="7:7" x14ac:dyDescent="0.25">
      <c r="G330" s="111"/>
    </row>
    <row r="331" spans="7:7" x14ac:dyDescent="0.25">
      <c r="G331" s="111"/>
    </row>
    <row r="332" spans="7:7" x14ac:dyDescent="0.25">
      <c r="G332" s="111"/>
    </row>
    <row r="333" spans="7:7" x14ac:dyDescent="0.25">
      <c r="G333" s="111"/>
    </row>
    <row r="334" spans="7:7" x14ac:dyDescent="0.25">
      <c r="G334" s="111"/>
    </row>
    <row r="335" spans="7:7" x14ac:dyDescent="0.25">
      <c r="G335" s="111"/>
    </row>
    <row r="336" spans="7:7" x14ac:dyDescent="0.25">
      <c r="G336" s="111"/>
    </row>
    <row r="337" spans="7:7" x14ac:dyDescent="0.25">
      <c r="G337" s="111"/>
    </row>
    <row r="338" spans="7:7" x14ac:dyDescent="0.25">
      <c r="G338" s="111"/>
    </row>
    <row r="339" spans="7:7" x14ac:dyDescent="0.25">
      <c r="G339" s="111"/>
    </row>
    <row r="340" spans="7:7" x14ac:dyDescent="0.25">
      <c r="G340" s="111"/>
    </row>
    <row r="341" spans="7:7" x14ac:dyDescent="0.25">
      <c r="G341" s="111"/>
    </row>
    <row r="342" spans="7:7" x14ac:dyDescent="0.25">
      <c r="G342" s="111"/>
    </row>
    <row r="343" spans="7:7" x14ac:dyDescent="0.25">
      <c r="G343" s="111"/>
    </row>
    <row r="344" spans="7:7" x14ac:dyDescent="0.25">
      <c r="G344" s="111"/>
    </row>
    <row r="345" spans="7:7" x14ac:dyDescent="0.25">
      <c r="G345" s="111"/>
    </row>
    <row r="346" spans="7:7" x14ac:dyDescent="0.25">
      <c r="G346" s="111"/>
    </row>
    <row r="347" spans="7:7" x14ac:dyDescent="0.25">
      <c r="G347" s="111"/>
    </row>
    <row r="348" spans="7:7" x14ac:dyDescent="0.25">
      <c r="G348" s="111"/>
    </row>
    <row r="349" spans="7:7" x14ac:dyDescent="0.25">
      <c r="G349" s="111"/>
    </row>
    <row r="350" spans="7:7" x14ac:dyDescent="0.25">
      <c r="G350" s="111"/>
    </row>
    <row r="351" spans="7:7" x14ac:dyDescent="0.25">
      <c r="G351" s="111"/>
    </row>
    <row r="352" spans="7:7" x14ac:dyDescent="0.25">
      <c r="G352" s="111"/>
    </row>
    <row r="353" spans="7:7" x14ac:dyDescent="0.25">
      <c r="G353" s="111"/>
    </row>
    <row r="354" spans="7:7" x14ac:dyDescent="0.25">
      <c r="G354" s="111"/>
    </row>
    <row r="355" spans="7:7" x14ac:dyDescent="0.25">
      <c r="G355" s="111"/>
    </row>
    <row r="356" spans="7:7" x14ac:dyDescent="0.25">
      <c r="G356" s="111"/>
    </row>
    <row r="357" spans="7:7" x14ac:dyDescent="0.25">
      <c r="G357" s="111"/>
    </row>
    <row r="358" spans="7:7" x14ac:dyDescent="0.25">
      <c r="G358" s="111"/>
    </row>
    <row r="359" spans="7:7" x14ac:dyDescent="0.25">
      <c r="G359" s="111"/>
    </row>
    <row r="360" spans="7:7" x14ac:dyDescent="0.25">
      <c r="G360" s="111"/>
    </row>
    <row r="361" spans="7:7" x14ac:dyDescent="0.25">
      <c r="G361" s="111"/>
    </row>
    <row r="362" spans="7:7" x14ac:dyDescent="0.25">
      <c r="G362" s="111"/>
    </row>
    <row r="363" spans="7:7" x14ac:dyDescent="0.25">
      <c r="G363" s="111"/>
    </row>
    <row r="364" spans="7:7" x14ac:dyDescent="0.25">
      <c r="G364" s="111"/>
    </row>
    <row r="365" spans="7:7" x14ac:dyDescent="0.25">
      <c r="G365" s="111"/>
    </row>
    <row r="366" spans="7:7" x14ac:dyDescent="0.25">
      <c r="G366" s="111"/>
    </row>
    <row r="367" spans="7:7" x14ac:dyDescent="0.25">
      <c r="G367" s="111"/>
    </row>
    <row r="368" spans="7:7" x14ac:dyDescent="0.25">
      <c r="G368" s="111"/>
    </row>
    <row r="369" spans="7:7" x14ac:dyDescent="0.25">
      <c r="G369" s="111"/>
    </row>
    <row r="370" spans="7:7" x14ac:dyDescent="0.25">
      <c r="G370" s="111"/>
    </row>
    <row r="371" spans="7:7" x14ac:dyDescent="0.25">
      <c r="G371" s="111"/>
    </row>
    <row r="372" spans="7:7" x14ac:dyDescent="0.25">
      <c r="G372" s="111"/>
    </row>
    <row r="373" spans="7:7" x14ac:dyDescent="0.25">
      <c r="G373" s="111"/>
    </row>
    <row r="374" spans="7:7" x14ac:dyDescent="0.25">
      <c r="G374" s="111"/>
    </row>
    <row r="375" spans="7:7" x14ac:dyDescent="0.25">
      <c r="G375" s="111"/>
    </row>
    <row r="376" spans="7:7" x14ac:dyDescent="0.25">
      <c r="G376" s="111"/>
    </row>
    <row r="377" spans="7:7" x14ac:dyDescent="0.25">
      <c r="G377" s="111"/>
    </row>
    <row r="378" spans="7:7" x14ac:dyDescent="0.25">
      <c r="G378" s="111"/>
    </row>
    <row r="379" spans="7:7" x14ac:dyDescent="0.25">
      <c r="G379" s="111"/>
    </row>
    <row r="380" spans="7:7" x14ac:dyDescent="0.25">
      <c r="G380" s="111"/>
    </row>
    <row r="381" spans="7:7" x14ac:dyDescent="0.25">
      <c r="G381" s="111"/>
    </row>
    <row r="382" spans="7:7" x14ac:dyDescent="0.25">
      <c r="G382" s="111"/>
    </row>
    <row r="383" spans="7:7" x14ac:dyDescent="0.25">
      <c r="G383" s="111"/>
    </row>
    <row r="384" spans="7:7" x14ac:dyDescent="0.25">
      <c r="G384" s="111"/>
    </row>
    <row r="385" spans="7:7" x14ac:dyDescent="0.25">
      <c r="G385" s="111"/>
    </row>
    <row r="386" spans="7:7" x14ac:dyDescent="0.25">
      <c r="G386" s="111"/>
    </row>
    <row r="387" spans="7:7" x14ac:dyDescent="0.25">
      <c r="G387" s="111"/>
    </row>
    <row r="388" spans="7:7" x14ac:dyDescent="0.25">
      <c r="G388" s="111"/>
    </row>
    <row r="389" spans="7:7" x14ac:dyDescent="0.25">
      <c r="G389" s="111"/>
    </row>
    <row r="390" spans="7:7" x14ac:dyDescent="0.25">
      <c r="G390" s="111"/>
    </row>
    <row r="391" spans="7:7" x14ac:dyDescent="0.25">
      <c r="G391" s="111"/>
    </row>
    <row r="392" spans="7:7" x14ac:dyDescent="0.25">
      <c r="G392" s="111"/>
    </row>
    <row r="393" spans="7:7" x14ac:dyDescent="0.25">
      <c r="G393" s="111"/>
    </row>
    <row r="394" spans="7:7" x14ac:dyDescent="0.25">
      <c r="G394" s="111"/>
    </row>
    <row r="395" spans="7:7" x14ac:dyDescent="0.25">
      <c r="G395" s="111"/>
    </row>
    <row r="396" spans="7:7" x14ac:dyDescent="0.25">
      <c r="G396" s="111"/>
    </row>
    <row r="397" spans="7:7" x14ac:dyDescent="0.25">
      <c r="G397" s="111"/>
    </row>
    <row r="398" spans="7:7" x14ac:dyDescent="0.25">
      <c r="G398" s="111"/>
    </row>
    <row r="399" spans="7:7" x14ac:dyDescent="0.25">
      <c r="G399" s="111"/>
    </row>
    <row r="400" spans="7:7" x14ac:dyDescent="0.25">
      <c r="G400" s="111"/>
    </row>
    <row r="401" spans="7:7" x14ac:dyDescent="0.25">
      <c r="G401" s="111"/>
    </row>
    <row r="402" spans="7:7" x14ac:dyDescent="0.25">
      <c r="G402" s="111"/>
    </row>
    <row r="403" spans="7:7" x14ac:dyDescent="0.25">
      <c r="G403" s="111"/>
    </row>
    <row r="404" spans="7:7" x14ac:dyDescent="0.25">
      <c r="G404" s="111"/>
    </row>
    <row r="405" spans="7:7" x14ac:dyDescent="0.25">
      <c r="G405" s="111"/>
    </row>
    <row r="406" spans="7:7" x14ac:dyDescent="0.25">
      <c r="G406" s="111"/>
    </row>
    <row r="407" spans="7:7" x14ac:dyDescent="0.25">
      <c r="G407" s="111"/>
    </row>
    <row r="408" spans="7:7" x14ac:dyDescent="0.25">
      <c r="G408" s="111"/>
    </row>
    <row r="409" spans="7:7" x14ac:dyDescent="0.25">
      <c r="G409" s="111"/>
    </row>
    <row r="410" spans="7:7" x14ac:dyDescent="0.25">
      <c r="G410" s="111"/>
    </row>
    <row r="411" spans="7:7" x14ac:dyDescent="0.25">
      <c r="G411" s="111"/>
    </row>
    <row r="412" spans="7:7" x14ac:dyDescent="0.25">
      <c r="G412" s="111"/>
    </row>
    <row r="413" spans="7:7" x14ac:dyDescent="0.25">
      <c r="G413" s="111"/>
    </row>
    <row r="414" spans="7:7" x14ac:dyDescent="0.25">
      <c r="G414" s="111"/>
    </row>
    <row r="415" spans="7:7" x14ac:dyDescent="0.25">
      <c r="G415" s="111"/>
    </row>
    <row r="416" spans="7:7" x14ac:dyDescent="0.25">
      <c r="G416" s="111"/>
    </row>
    <row r="417" spans="7:7" x14ac:dyDescent="0.25">
      <c r="G417" s="111"/>
    </row>
    <row r="418" spans="7:7" x14ac:dyDescent="0.25">
      <c r="G418" s="111"/>
    </row>
    <row r="419" spans="7:7" x14ac:dyDescent="0.25">
      <c r="G419" s="111"/>
    </row>
    <row r="420" spans="7:7" x14ac:dyDescent="0.25">
      <c r="G420" s="111"/>
    </row>
    <row r="421" spans="7:7" x14ac:dyDescent="0.25">
      <c r="G421" s="111"/>
    </row>
    <row r="422" spans="7:7" x14ac:dyDescent="0.25">
      <c r="G422" s="111"/>
    </row>
    <row r="423" spans="7:7" x14ac:dyDescent="0.25">
      <c r="G423" s="111"/>
    </row>
    <row r="424" spans="7:7" x14ac:dyDescent="0.25">
      <c r="G424" s="111"/>
    </row>
    <row r="425" spans="7:7" x14ac:dyDescent="0.25">
      <c r="G425" s="111"/>
    </row>
    <row r="426" spans="7:7" x14ac:dyDescent="0.25">
      <c r="G426" s="111"/>
    </row>
    <row r="427" spans="7:7" x14ac:dyDescent="0.25">
      <c r="G427" s="111"/>
    </row>
    <row r="428" spans="7:7" x14ac:dyDescent="0.25">
      <c r="G428" s="111"/>
    </row>
    <row r="429" spans="7:7" x14ac:dyDescent="0.25">
      <c r="G429" s="111"/>
    </row>
    <row r="430" spans="7:7" x14ac:dyDescent="0.25">
      <c r="G430" s="111"/>
    </row>
    <row r="431" spans="7:7" x14ac:dyDescent="0.25">
      <c r="G431" s="111"/>
    </row>
    <row r="432" spans="7:7" x14ac:dyDescent="0.25">
      <c r="G432" s="111"/>
    </row>
    <row r="433" spans="7:7" x14ac:dyDescent="0.25">
      <c r="G433" s="111"/>
    </row>
    <row r="434" spans="7:7" x14ac:dyDescent="0.25">
      <c r="G434" s="111"/>
    </row>
    <row r="435" spans="7:7" x14ac:dyDescent="0.25">
      <c r="G435" s="111"/>
    </row>
    <row r="436" spans="7:7" x14ac:dyDescent="0.25">
      <c r="G436" s="111"/>
    </row>
    <row r="437" spans="7:7" x14ac:dyDescent="0.25">
      <c r="G437" s="111"/>
    </row>
    <row r="438" spans="7:7" x14ac:dyDescent="0.25">
      <c r="G438" s="111"/>
    </row>
    <row r="439" spans="7:7" x14ac:dyDescent="0.25">
      <c r="G439" s="111"/>
    </row>
    <row r="440" spans="7:7" x14ac:dyDescent="0.25">
      <c r="G440" s="111"/>
    </row>
    <row r="441" spans="7:7" x14ac:dyDescent="0.25">
      <c r="G441" s="111"/>
    </row>
    <row r="442" spans="7:7" x14ac:dyDescent="0.25">
      <c r="G442" s="111"/>
    </row>
    <row r="443" spans="7:7" x14ac:dyDescent="0.25">
      <c r="G443" s="111"/>
    </row>
    <row r="444" spans="7:7" x14ac:dyDescent="0.25">
      <c r="G444" s="111"/>
    </row>
    <row r="445" spans="7:7" x14ac:dyDescent="0.25">
      <c r="G445" s="111"/>
    </row>
    <row r="446" spans="7:7" x14ac:dyDescent="0.25">
      <c r="G446" s="111"/>
    </row>
    <row r="447" spans="7:7" x14ac:dyDescent="0.25">
      <c r="G447" s="111"/>
    </row>
    <row r="448" spans="7:7" x14ac:dyDescent="0.25">
      <c r="G448" s="111"/>
    </row>
    <row r="449" spans="7:7" x14ac:dyDescent="0.25">
      <c r="G449" s="111"/>
    </row>
    <row r="450" spans="7:7" x14ac:dyDescent="0.25">
      <c r="G450" s="111"/>
    </row>
    <row r="451" spans="7:7" x14ac:dyDescent="0.25">
      <c r="G451" s="111"/>
    </row>
    <row r="452" spans="7:7" x14ac:dyDescent="0.25">
      <c r="G452" s="111"/>
    </row>
    <row r="453" spans="7:7" x14ac:dyDescent="0.25">
      <c r="G453" s="111"/>
    </row>
    <row r="454" spans="7:7" x14ac:dyDescent="0.25">
      <c r="G454" s="111"/>
    </row>
    <row r="455" spans="7:7" x14ac:dyDescent="0.25">
      <c r="G455" s="111"/>
    </row>
    <row r="456" spans="7:7" x14ac:dyDescent="0.25">
      <c r="G456" s="111"/>
    </row>
    <row r="457" spans="7:7" x14ac:dyDescent="0.25">
      <c r="G457" s="111"/>
    </row>
    <row r="458" spans="7:7" x14ac:dyDescent="0.25">
      <c r="G458" s="111"/>
    </row>
    <row r="459" spans="7:7" x14ac:dyDescent="0.25">
      <c r="G459" s="111"/>
    </row>
    <row r="460" spans="7:7" x14ac:dyDescent="0.25">
      <c r="G460" s="111"/>
    </row>
    <row r="461" spans="7:7" x14ac:dyDescent="0.25">
      <c r="G461" s="111"/>
    </row>
    <row r="462" spans="7:7" x14ac:dyDescent="0.25">
      <c r="G462" s="111"/>
    </row>
    <row r="463" spans="7:7" x14ac:dyDescent="0.25">
      <c r="G463" s="111"/>
    </row>
    <row r="464" spans="7:7" x14ac:dyDescent="0.25">
      <c r="G464" s="111"/>
    </row>
    <row r="465" spans="7:7" x14ac:dyDescent="0.25">
      <c r="G465" s="111"/>
    </row>
    <row r="466" spans="7:7" x14ac:dyDescent="0.25">
      <c r="G466" s="111"/>
    </row>
    <row r="467" spans="7:7" x14ac:dyDescent="0.25">
      <c r="G467" s="111"/>
    </row>
    <row r="468" spans="7:7" x14ac:dyDescent="0.25">
      <c r="G468" s="111"/>
    </row>
    <row r="469" spans="7:7" x14ac:dyDescent="0.25">
      <c r="G469" s="111"/>
    </row>
    <row r="470" spans="7:7" x14ac:dyDescent="0.25">
      <c r="G470" s="111"/>
    </row>
    <row r="471" spans="7:7" x14ac:dyDescent="0.25">
      <c r="G471" s="111"/>
    </row>
    <row r="472" spans="7:7" x14ac:dyDescent="0.25">
      <c r="G472" s="111"/>
    </row>
    <row r="473" spans="7:7" x14ac:dyDescent="0.25">
      <c r="G473" s="111"/>
    </row>
    <row r="474" spans="7:7" x14ac:dyDescent="0.25">
      <c r="G474" s="111"/>
    </row>
    <row r="475" spans="7:7" x14ac:dyDescent="0.25">
      <c r="G475" s="111"/>
    </row>
    <row r="476" spans="7:7" x14ac:dyDescent="0.25">
      <c r="G476" s="111"/>
    </row>
    <row r="477" spans="7:7" x14ac:dyDescent="0.25">
      <c r="G477" s="111"/>
    </row>
    <row r="478" spans="7:7" x14ac:dyDescent="0.25">
      <c r="G478" s="111"/>
    </row>
    <row r="479" spans="7:7" x14ac:dyDescent="0.25">
      <c r="G479" s="111"/>
    </row>
    <row r="480" spans="7:7" x14ac:dyDescent="0.25">
      <c r="G480" s="111"/>
    </row>
    <row r="481" spans="7:7" x14ac:dyDescent="0.25">
      <c r="G481" s="111"/>
    </row>
    <row r="482" spans="7:7" x14ac:dyDescent="0.25">
      <c r="G482" s="111"/>
    </row>
    <row r="483" spans="7:7" x14ac:dyDescent="0.25">
      <c r="G483" s="111"/>
    </row>
    <row r="484" spans="7:7" x14ac:dyDescent="0.25">
      <c r="G484" s="111"/>
    </row>
    <row r="485" spans="7:7" x14ac:dyDescent="0.25">
      <c r="G485" s="111"/>
    </row>
    <row r="486" spans="7:7" x14ac:dyDescent="0.25">
      <c r="G486" s="111"/>
    </row>
    <row r="487" spans="7:7" x14ac:dyDescent="0.25">
      <c r="G487" s="111"/>
    </row>
    <row r="488" spans="7:7" x14ac:dyDescent="0.25">
      <c r="G488" s="111"/>
    </row>
    <row r="489" spans="7:7" x14ac:dyDescent="0.25">
      <c r="G489" s="111"/>
    </row>
    <row r="490" spans="7:7" x14ac:dyDescent="0.25">
      <c r="G490" s="111"/>
    </row>
    <row r="491" spans="7:7" x14ac:dyDescent="0.25">
      <c r="G491" s="111"/>
    </row>
    <row r="492" spans="7:7" x14ac:dyDescent="0.25">
      <c r="G492" s="111"/>
    </row>
    <row r="493" spans="7:7" x14ac:dyDescent="0.25">
      <c r="G493" s="111"/>
    </row>
    <row r="494" spans="7:7" x14ac:dyDescent="0.25">
      <c r="G494" s="111"/>
    </row>
    <row r="495" spans="7:7" x14ac:dyDescent="0.25">
      <c r="G495" s="111"/>
    </row>
    <row r="496" spans="7:7" x14ac:dyDescent="0.25">
      <c r="G496" s="111"/>
    </row>
    <row r="497" spans="7:7" x14ac:dyDescent="0.25">
      <c r="G497" s="111"/>
    </row>
    <row r="498" spans="7:7" x14ac:dyDescent="0.25">
      <c r="G498" s="111"/>
    </row>
  </sheetData>
  <mergeCells count="4">
    <mergeCell ref="B3:C3"/>
    <mergeCell ref="A66:D66"/>
    <mergeCell ref="A3:A4"/>
    <mergeCell ref="G3:H3"/>
  </mergeCells>
  <pageMargins left="0.7" right="0.7" top="0.75" bottom="0.75" header="0.3" footer="0.3"/>
  <pageSetup scale="66" orientation="portrait"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000"/>
  </sheetPr>
  <dimension ref="A1:I270"/>
  <sheetViews>
    <sheetView workbookViewId="0">
      <pane ySplit="133" topLeftCell="A134" activePane="bottomLeft" state="frozen"/>
      <selection activeCell="P14" sqref="P14"/>
      <selection pane="bottomLeft" activeCell="J156" sqref="J156"/>
    </sheetView>
  </sheetViews>
  <sheetFormatPr defaultColWidth="9.140625" defaultRowHeight="15" x14ac:dyDescent="0.25"/>
  <cols>
    <col min="1" max="1" width="3.42578125" style="9" customWidth="1"/>
    <col min="2" max="2" width="13.42578125" style="10" customWidth="1"/>
    <col min="3" max="5" width="18.5703125" style="8" customWidth="1"/>
    <col min="6" max="6" width="9.140625" style="5"/>
    <col min="7" max="7" width="9.85546875" style="5" bestFit="1" customWidth="1"/>
    <col min="8" max="16384" width="9.140625" style="5"/>
  </cols>
  <sheetData>
    <row r="1" spans="1:5" ht="15.75" x14ac:dyDescent="0.25">
      <c r="A1" s="52" t="s">
        <v>258</v>
      </c>
      <c r="B1" s="14"/>
      <c r="C1" s="6"/>
      <c r="D1" s="6"/>
    </row>
    <row r="2" spans="1:5" ht="11.25" customHeight="1" x14ac:dyDescent="0.25">
      <c r="A2" s="20"/>
      <c r="B2" s="21"/>
      <c r="C2" s="19"/>
      <c r="D2" s="19"/>
      <c r="E2" s="22"/>
    </row>
    <row r="3" spans="1:5" x14ac:dyDescent="0.25">
      <c r="A3" s="216" t="s">
        <v>44</v>
      </c>
      <c r="B3" s="217"/>
      <c r="C3" s="50" t="s">
        <v>38</v>
      </c>
      <c r="D3" s="50" t="s">
        <v>36</v>
      </c>
      <c r="E3" s="50" t="s">
        <v>39</v>
      </c>
    </row>
    <row r="4" spans="1:5" hidden="1" x14ac:dyDescent="0.25">
      <c r="A4" s="208">
        <v>2000</v>
      </c>
      <c r="B4" s="210"/>
      <c r="C4" s="28"/>
      <c r="D4" s="28"/>
      <c r="E4" s="28"/>
    </row>
    <row r="5" spans="1:5" hidden="1" x14ac:dyDescent="0.25">
      <c r="A5" s="11"/>
      <c r="B5" s="12" t="s">
        <v>45</v>
      </c>
      <c r="C5" s="26">
        <v>55.430973913058686</v>
      </c>
      <c r="D5" s="26">
        <v>55.430973913058686</v>
      </c>
      <c r="E5" s="27" t="s">
        <v>5</v>
      </c>
    </row>
    <row r="6" spans="1:5" hidden="1" x14ac:dyDescent="0.25">
      <c r="A6" s="11"/>
      <c r="B6" s="12" t="s">
        <v>46</v>
      </c>
      <c r="C6" s="26">
        <v>55.112531626402678</v>
      </c>
      <c r="D6" s="26">
        <v>55.112531626402678</v>
      </c>
      <c r="E6" s="27" t="s">
        <v>5</v>
      </c>
    </row>
    <row r="7" spans="1:5" hidden="1" x14ac:dyDescent="0.25">
      <c r="A7" s="11"/>
      <c r="B7" s="12" t="s">
        <v>43</v>
      </c>
      <c r="C7" s="26">
        <v>55.791956935976827</v>
      </c>
      <c r="D7" s="26">
        <v>55.791956935976827</v>
      </c>
      <c r="E7" s="27" t="s">
        <v>5</v>
      </c>
    </row>
    <row r="8" spans="1:5" hidden="1" x14ac:dyDescent="0.25">
      <c r="A8" s="11"/>
      <c r="B8" s="12" t="s">
        <v>47</v>
      </c>
      <c r="C8" s="26">
        <v>59.184550107167397</v>
      </c>
      <c r="D8" s="26">
        <v>59.184550107167397</v>
      </c>
      <c r="E8" s="27" t="s">
        <v>5</v>
      </c>
    </row>
    <row r="9" spans="1:5" hidden="1" x14ac:dyDescent="0.25">
      <c r="A9" s="11"/>
      <c r="B9" s="12" t="s">
        <v>35</v>
      </c>
      <c r="C9" s="26">
        <v>60.840945597823151</v>
      </c>
      <c r="D9" s="26">
        <v>60.840945597823151</v>
      </c>
      <c r="E9" s="27" t="s">
        <v>5</v>
      </c>
    </row>
    <row r="10" spans="1:5" hidden="1" x14ac:dyDescent="0.25">
      <c r="A10" s="11"/>
      <c r="B10" s="12" t="s">
        <v>42</v>
      </c>
      <c r="C10" s="26">
        <v>61.585253055553927</v>
      </c>
      <c r="D10" s="26">
        <v>61.585253055553927</v>
      </c>
      <c r="E10" s="27" t="s">
        <v>5</v>
      </c>
    </row>
    <row r="11" spans="1:5" hidden="1" x14ac:dyDescent="0.25">
      <c r="A11" s="11"/>
      <c r="B11" s="12" t="s">
        <v>48</v>
      </c>
      <c r="C11" s="26">
        <v>57.748438091898002</v>
      </c>
      <c r="D11" s="26">
        <v>57.748438091898002</v>
      </c>
      <c r="E11" s="27" t="s">
        <v>5</v>
      </c>
    </row>
    <row r="12" spans="1:5" hidden="1" x14ac:dyDescent="0.25">
      <c r="A12" s="11"/>
      <c r="B12" s="12" t="s">
        <v>49</v>
      </c>
      <c r="C12" s="26">
        <v>57.735270511222687</v>
      </c>
      <c r="D12" s="26">
        <v>57.735270511222687</v>
      </c>
      <c r="E12" s="27" t="s">
        <v>5</v>
      </c>
    </row>
    <row r="13" spans="1:5" hidden="1" x14ac:dyDescent="0.25">
      <c r="A13" s="11"/>
      <c r="B13" s="12" t="s">
        <v>41</v>
      </c>
      <c r="C13" s="26">
        <v>56.42988101665032</v>
      </c>
      <c r="D13" s="26">
        <v>56.42988101665032</v>
      </c>
      <c r="E13" s="27" t="s">
        <v>5</v>
      </c>
    </row>
    <row r="14" spans="1:5" hidden="1" x14ac:dyDescent="0.25">
      <c r="A14" s="11"/>
      <c r="B14" s="12" t="s">
        <v>50</v>
      </c>
      <c r="C14" s="26">
        <v>57.019242367036448</v>
      </c>
      <c r="D14" s="26">
        <v>57.019242367036448</v>
      </c>
      <c r="E14" s="27" t="s">
        <v>5</v>
      </c>
    </row>
    <row r="15" spans="1:5" hidden="1" x14ac:dyDescent="0.25">
      <c r="A15" s="11"/>
      <c r="B15" s="12" t="s">
        <v>51</v>
      </c>
      <c r="C15" s="26">
        <v>54.505605651695248</v>
      </c>
      <c r="D15" s="26">
        <v>54.505605651695248</v>
      </c>
      <c r="E15" s="27" t="s">
        <v>5</v>
      </c>
    </row>
    <row r="16" spans="1:5" hidden="1" x14ac:dyDescent="0.25">
      <c r="A16" s="11"/>
      <c r="B16" s="12" t="s">
        <v>40</v>
      </c>
      <c r="C16" s="26">
        <v>55.865826498947683</v>
      </c>
      <c r="D16" s="26">
        <v>55.865826498947683</v>
      </c>
      <c r="E16" s="27" t="s">
        <v>5</v>
      </c>
    </row>
    <row r="17" spans="1:5" hidden="1" x14ac:dyDescent="0.25">
      <c r="A17" s="218">
        <v>2001</v>
      </c>
      <c r="B17" s="218"/>
      <c r="C17" s="26"/>
      <c r="D17" s="26"/>
      <c r="E17" s="27"/>
    </row>
    <row r="18" spans="1:5" hidden="1" x14ac:dyDescent="0.25">
      <c r="A18" s="11"/>
      <c r="B18" s="12" t="s">
        <v>45</v>
      </c>
      <c r="C18" s="26">
        <v>54.874190801759468</v>
      </c>
      <c r="D18" s="26">
        <v>54.874190801759468</v>
      </c>
      <c r="E18" s="27" t="s">
        <v>5</v>
      </c>
    </row>
    <row r="19" spans="1:5" hidden="1" x14ac:dyDescent="0.25">
      <c r="A19" s="11"/>
      <c r="B19" s="12" t="s">
        <v>46</v>
      </c>
      <c r="C19" s="26">
        <v>56.078470220293546</v>
      </c>
      <c r="D19" s="26">
        <v>56.078470220293546</v>
      </c>
      <c r="E19" s="27" t="s">
        <v>5</v>
      </c>
    </row>
    <row r="20" spans="1:5" hidden="1" x14ac:dyDescent="0.25">
      <c r="A20" s="11"/>
      <c r="B20" s="12" t="s">
        <v>43</v>
      </c>
      <c r="C20" s="26">
        <v>55.703380294548339</v>
      </c>
      <c r="D20" s="26">
        <v>55.703380294548339</v>
      </c>
      <c r="E20" s="27" t="s">
        <v>5</v>
      </c>
    </row>
    <row r="21" spans="1:5" hidden="1" x14ac:dyDescent="0.25">
      <c r="A21" s="11"/>
      <c r="B21" s="12" t="s">
        <v>47</v>
      </c>
      <c r="C21" s="26">
        <v>56.883526303016772</v>
      </c>
      <c r="D21" s="26">
        <v>56.883526303016772</v>
      </c>
      <c r="E21" s="27" t="s">
        <v>5</v>
      </c>
    </row>
    <row r="22" spans="1:5" hidden="1" x14ac:dyDescent="0.25">
      <c r="A22" s="11"/>
      <c r="B22" s="12" t="s">
        <v>35</v>
      </c>
      <c r="C22" s="26">
        <v>58.450435908276667</v>
      </c>
      <c r="D22" s="26">
        <v>58.450435908276667</v>
      </c>
      <c r="E22" s="27" t="s">
        <v>5</v>
      </c>
    </row>
    <row r="23" spans="1:5" hidden="1" x14ac:dyDescent="0.25">
      <c r="A23" s="11"/>
      <c r="B23" s="12" t="s">
        <v>42</v>
      </c>
      <c r="C23" s="26">
        <v>60.501104165203927</v>
      </c>
      <c r="D23" s="26">
        <v>60.501104165203927</v>
      </c>
      <c r="E23" s="27" t="s">
        <v>5</v>
      </c>
    </row>
    <row r="24" spans="1:5" hidden="1" x14ac:dyDescent="0.25">
      <c r="A24" s="11"/>
      <c r="B24" s="12" t="s">
        <v>48</v>
      </c>
      <c r="C24" s="26">
        <v>57.051011519057305</v>
      </c>
      <c r="D24" s="26">
        <v>57.051011519057305</v>
      </c>
      <c r="E24" s="27" t="s">
        <v>5</v>
      </c>
    </row>
    <row r="25" spans="1:5" hidden="1" x14ac:dyDescent="0.25">
      <c r="A25" s="11"/>
      <c r="B25" s="12" t="s">
        <v>49</v>
      </c>
      <c r="C25" s="26">
        <v>57.08583865526996</v>
      </c>
      <c r="D25" s="26">
        <v>57.08583865526996</v>
      </c>
      <c r="E25" s="27" t="s">
        <v>5</v>
      </c>
    </row>
    <row r="26" spans="1:5" hidden="1" x14ac:dyDescent="0.25">
      <c r="A26" s="11"/>
      <c r="B26" s="12" t="s">
        <v>41</v>
      </c>
      <c r="C26" s="26">
        <v>58.446018623060567</v>
      </c>
      <c r="D26" s="26">
        <v>58.446018623060567</v>
      </c>
      <c r="E26" s="27" t="s">
        <v>5</v>
      </c>
    </row>
    <row r="27" spans="1:5" hidden="1" x14ac:dyDescent="0.25">
      <c r="A27" s="11"/>
      <c r="B27" s="12" t="s">
        <v>50</v>
      </c>
      <c r="C27" s="26">
        <v>58.39791891526086</v>
      </c>
      <c r="D27" s="26">
        <v>58.39791891526086</v>
      </c>
      <c r="E27" s="27" t="s">
        <v>5</v>
      </c>
    </row>
    <row r="28" spans="1:5" hidden="1" x14ac:dyDescent="0.25">
      <c r="A28" s="11"/>
      <c r="B28" s="12" t="s">
        <v>51</v>
      </c>
      <c r="C28" s="26">
        <v>58.674789194564134</v>
      </c>
      <c r="D28" s="26">
        <v>58.674789194564134</v>
      </c>
      <c r="E28" s="27" t="s">
        <v>5</v>
      </c>
    </row>
    <row r="29" spans="1:5" hidden="1" x14ac:dyDescent="0.25">
      <c r="A29" s="11"/>
      <c r="B29" s="12" t="s">
        <v>40</v>
      </c>
      <c r="C29" s="26">
        <v>59.726081946129973</v>
      </c>
      <c r="D29" s="26">
        <v>59.726081946129973</v>
      </c>
      <c r="E29" s="27" t="s">
        <v>5</v>
      </c>
    </row>
    <row r="30" spans="1:5" hidden="1" x14ac:dyDescent="0.25">
      <c r="A30" s="218">
        <v>2002</v>
      </c>
      <c r="B30" s="218"/>
      <c r="C30" s="26"/>
      <c r="D30" s="26"/>
      <c r="E30" s="27"/>
    </row>
    <row r="31" spans="1:5" hidden="1" x14ac:dyDescent="0.25">
      <c r="A31" s="11"/>
      <c r="B31" s="12" t="s">
        <v>45</v>
      </c>
      <c r="C31" s="26">
        <v>61.044486023476992</v>
      </c>
      <c r="D31" s="26">
        <v>61.044486023476992</v>
      </c>
      <c r="E31" s="27" t="s">
        <v>5</v>
      </c>
    </row>
    <row r="32" spans="1:5" hidden="1" x14ac:dyDescent="0.25">
      <c r="A32" s="11"/>
      <c r="B32" s="12" t="s">
        <v>46</v>
      </c>
      <c r="C32" s="26">
        <v>60.684061448052184</v>
      </c>
      <c r="D32" s="26">
        <v>60.684061448052184</v>
      </c>
      <c r="E32" s="27" t="s">
        <v>5</v>
      </c>
    </row>
    <row r="33" spans="1:5" hidden="1" x14ac:dyDescent="0.25">
      <c r="A33" s="11"/>
      <c r="B33" s="12" t="s">
        <v>43</v>
      </c>
      <c r="C33" s="26">
        <v>60.203611933148217</v>
      </c>
      <c r="D33" s="26">
        <v>60.203611933148217</v>
      </c>
      <c r="E33" s="27" t="s">
        <v>5</v>
      </c>
    </row>
    <row r="34" spans="1:5" hidden="1" x14ac:dyDescent="0.25">
      <c r="A34" s="11"/>
      <c r="B34" s="12" t="s">
        <v>47</v>
      </c>
      <c r="C34" s="26">
        <v>58.859787295065075</v>
      </c>
      <c r="D34" s="26">
        <v>58.859787295065075</v>
      </c>
      <c r="E34" s="27" t="s">
        <v>5</v>
      </c>
    </row>
    <row r="35" spans="1:5" hidden="1" x14ac:dyDescent="0.25">
      <c r="A35" s="11"/>
      <c r="B35" s="12" t="s">
        <v>35</v>
      </c>
      <c r="C35" s="26">
        <v>60.524922018825315</v>
      </c>
      <c r="D35" s="26">
        <v>60.524922018825315</v>
      </c>
      <c r="E35" s="27" t="s">
        <v>5</v>
      </c>
    </row>
    <row r="36" spans="1:5" hidden="1" x14ac:dyDescent="0.25">
      <c r="A36" s="11"/>
      <c r="B36" s="12" t="s">
        <v>42</v>
      </c>
      <c r="C36" s="26">
        <v>60.621280068829719</v>
      </c>
      <c r="D36" s="26">
        <v>60.621280068829719</v>
      </c>
      <c r="E36" s="27" t="s">
        <v>5</v>
      </c>
    </row>
    <row r="37" spans="1:5" hidden="1" x14ac:dyDescent="0.25">
      <c r="A37" s="11"/>
      <c r="B37" s="12" t="s">
        <v>48</v>
      </c>
      <c r="C37" s="26">
        <v>60.554709655578044</v>
      </c>
      <c r="D37" s="26">
        <v>60.554709655578044</v>
      </c>
      <c r="E37" s="27" t="s">
        <v>5</v>
      </c>
    </row>
    <row r="38" spans="1:5" hidden="1" x14ac:dyDescent="0.25">
      <c r="A38" s="11"/>
      <c r="B38" s="12" t="s">
        <v>49</v>
      </c>
      <c r="C38" s="26">
        <v>60.088891641309949</v>
      </c>
      <c r="D38" s="26">
        <v>60.088891641309949</v>
      </c>
      <c r="E38" s="27" t="s">
        <v>5</v>
      </c>
    </row>
    <row r="39" spans="1:5" hidden="1" x14ac:dyDescent="0.25">
      <c r="A39" s="11"/>
      <c r="B39" s="12" t="s">
        <v>41</v>
      </c>
      <c r="C39" s="26">
        <v>58.90100032673665</v>
      </c>
      <c r="D39" s="26">
        <v>58.90100032673665</v>
      </c>
      <c r="E39" s="27" t="s">
        <v>5</v>
      </c>
    </row>
    <row r="40" spans="1:5" hidden="1" x14ac:dyDescent="0.25">
      <c r="A40" s="11"/>
      <c r="B40" s="12" t="s">
        <v>50</v>
      </c>
      <c r="C40" s="26">
        <v>59.811417764709255</v>
      </c>
      <c r="D40" s="26">
        <v>59.811417764709255</v>
      </c>
      <c r="E40" s="27" t="s">
        <v>5</v>
      </c>
    </row>
    <row r="41" spans="1:5" hidden="1" x14ac:dyDescent="0.25">
      <c r="A41" s="11"/>
      <c r="B41" s="12" t="s">
        <v>51</v>
      </c>
      <c r="C41" s="26">
        <v>59.73184805009582</v>
      </c>
      <c r="D41" s="26">
        <v>59.73184805009582</v>
      </c>
      <c r="E41" s="27" t="s">
        <v>5</v>
      </c>
    </row>
    <row r="42" spans="1:5" hidden="1" x14ac:dyDescent="0.25">
      <c r="A42" s="11"/>
      <c r="B42" s="12" t="s">
        <v>40</v>
      </c>
      <c r="C42" s="26">
        <v>59.757846652819332</v>
      </c>
      <c r="D42" s="26">
        <v>59.757846652819332</v>
      </c>
      <c r="E42" s="27" t="s">
        <v>5</v>
      </c>
    </row>
    <row r="43" spans="1:5" hidden="1" x14ac:dyDescent="0.25">
      <c r="A43" s="218">
        <v>2003</v>
      </c>
      <c r="B43" s="218"/>
      <c r="C43" s="26"/>
      <c r="D43" s="26"/>
      <c r="E43" s="27"/>
    </row>
    <row r="44" spans="1:5" hidden="1" x14ac:dyDescent="0.25">
      <c r="A44" s="11"/>
      <c r="B44" s="12" t="s">
        <v>45</v>
      </c>
      <c r="C44" s="26">
        <v>59.40773990852022</v>
      </c>
      <c r="D44" s="26">
        <v>59.40773990852022</v>
      </c>
      <c r="E44" s="27" t="s">
        <v>5</v>
      </c>
    </row>
    <row r="45" spans="1:5" hidden="1" x14ac:dyDescent="0.25">
      <c r="A45" s="11"/>
      <c r="B45" s="12" t="s">
        <v>46</v>
      </c>
      <c r="C45" s="26">
        <v>58.967570739988332</v>
      </c>
      <c r="D45" s="26">
        <v>58.967570739988332</v>
      </c>
      <c r="E45" s="27" t="s">
        <v>5</v>
      </c>
    </row>
    <row r="46" spans="1:5" hidden="1" x14ac:dyDescent="0.25">
      <c r="A46" s="11"/>
      <c r="B46" s="12" t="s">
        <v>43</v>
      </c>
      <c r="C46" s="26">
        <v>59.25944294590002</v>
      </c>
      <c r="D46" s="26">
        <v>59.25944294590002</v>
      </c>
      <c r="E46" s="27" t="s">
        <v>5</v>
      </c>
    </row>
    <row r="47" spans="1:5" hidden="1" x14ac:dyDescent="0.25">
      <c r="A47" s="11"/>
      <c r="B47" s="12" t="s">
        <v>47</v>
      </c>
      <c r="C47" s="26">
        <v>58.769025356857668</v>
      </c>
      <c r="D47" s="26">
        <v>58.769025356857668</v>
      </c>
      <c r="E47" s="27" t="s">
        <v>5</v>
      </c>
    </row>
    <row r="48" spans="1:5" hidden="1" x14ac:dyDescent="0.25">
      <c r="A48" s="11"/>
      <c r="B48" s="12" t="s">
        <v>35</v>
      </c>
      <c r="C48" s="26">
        <v>59.976619648382858</v>
      </c>
      <c r="D48" s="26">
        <v>59.976619648382858</v>
      </c>
      <c r="E48" s="27" t="s">
        <v>5</v>
      </c>
    </row>
    <row r="49" spans="1:5" hidden="1" x14ac:dyDescent="0.25">
      <c r="A49" s="11"/>
      <c r="B49" s="12" t="s">
        <v>42</v>
      </c>
      <c r="C49" s="26">
        <v>59.77819085091464</v>
      </c>
      <c r="D49" s="26">
        <v>59.77819085091464</v>
      </c>
      <c r="E49" s="27" t="s">
        <v>5</v>
      </c>
    </row>
    <row r="50" spans="1:5" hidden="1" x14ac:dyDescent="0.25">
      <c r="A50" s="11"/>
      <c r="B50" s="12" t="s">
        <v>48</v>
      </c>
      <c r="C50" s="26">
        <v>59.953419101557841</v>
      </c>
      <c r="D50" s="26">
        <v>59.953419101557841</v>
      </c>
      <c r="E50" s="27" t="s">
        <v>5</v>
      </c>
    </row>
    <row r="51" spans="1:5" hidden="1" x14ac:dyDescent="0.25">
      <c r="A51" s="11"/>
      <c r="B51" s="12" t="s">
        <v>49</v>
      </c>
      <c r="C51" s="26">
        <v>59.76857253376356</v>
      </c>
      <c r="D51" s="26">
        <v>59.76857253376356</v>
      </c>
      <c r="E51" s="27" t="s">
        <v>5</v>
      </c>
    </row>
    <row r="52" spans="1:5" hidden="1" x14ac:dyDescent="0.25">
      <c r="A52" s="11"/>
      <c r="B52" s="12" t="s">
        <v>41</v>
      </c>
      <c r="C52" s="26">
        <v>59.22679896041759</v>
      </c>
      <c r="D52" s="26">
        <v>59.22679896041759</v>
      </c>
      <c r="E52" s="27" t="s">
        <v>5</v>
      </c>
    </row>
    <row r="53" spans="1:5" hidden="1" x14ac:dyDescent="0.25">
      <c r="A53" s="11"/>
      <c r="B53" s="12" t="s">
        <v>50</v>
      </c>
      <c r="C53" s="26">
        <v>60.153072048481661</v>
      </c>
      <c r="D53" s="26">
        <v>60.153072048481661</v>
      </c>
      <c r="E53" s="27" t="s">
        <v>5</v>
      </c>
    </row>
    <row r="54" spans="1:5" hidden="1" x14ac:dyDescent="0.25">
      <c r="A54" s="11"/>
      <c r="B54" s="12" t="s">
        <v>51</v>
      </c>
      <c r="C54" s="26">
        <v>58.368961656204192</v>
      </c>
      <c r="D54" s="26">
        <v>58.368961656204192</v>
      </c>
      <c r="E54" s="27" t="s">
        <v>5</v>
      </c>
    </row>
    <row r="55" spans="1:5" hidden="1" x14ac:dyDescent="0.25">
      <c r="A55" s="11"/>
      <c r="B55" s="12" t="s">
        <v>40</v>
      </c>
      <c r="C55" s="26">
        <v>58.067879182959949</v>
      </c>
      <c r="D55" s="26">
        <v>58.067879182959949</v>
      </c>
      <c r="E55" s="27" t="s">
        <v>5</v>
      </c>
    </row>
    <row r="56" spans="1:5" hidden="1" x14ac:dyDescent="0.25">
      <c r="A56" s="218">
        <v>2004</v>
      </c>
      <c r="B56" s="218"/>
      <c r="C56" s="26"/>
      <c r="D56" s="26"/>
      <c r="E56" s="27"/>
    </row>
    <row r="57" spans="1:5" hidden="1" x14ac:dyDescent="0.25">
      <c r="A57" s="11"/>
      <c r="B57" s="12" t="s">
        <v>45</v>
      </c>
      <c r="C57" s="26">
        <v>58.052023532868482</v>
      </c>
      <c r="D57" s="26">
        <v>58.052023532868482</v>
      </c>
      <c r="E57" s="27" t="s">
        <v>5</v>
      </c>
    </row>
    <row r="58" spans="1:5" hidden="1" x14ac:dyDescent="0.25">
      <c r="A58" s="11"/>
      <c r="B58" s="12" t="s">
        <v>46</v>
      </c>
      <c r="C58" s="26">
        <v>57.964759164534193</v>
      </c>
      <c r="D58" s="26">
        <v>57.964759164534193</v>
      </c>
      <c r="E58" s="27" t="s">
        <v>5</v>
      </c>
    </row>
    <row r="59" spans="1:5" hidden="1" x14ac:dyDescent="0.25">
      <c r="A59" s="11"/>
      <c r="B59" s="12" t="s">
        <v>43</v>
      </c>
      <c r="C59" s="26">
        <v>57.947213022337387</v>
      </c>
      <c r="D59" s="26">
        <v>57.947213022337387</v>
      </c>
      <c r="E59" s="27" t="s">
        <v>5</v>
      </c>
    </row>
    <row r="60" spans="1:5" hidden="1" x14ac:dyDescent="0.25">
      <c r="A60" s="11"/>
      <c r="B60" s="12" t="s">
        <v>47</v>
      </c>
      <c r="C60" s="26">
        <v>58.234246923257935</v>
      </c>
      <c r="D60" s="26">
        <v>58.234246923257935</v>
      </c>
      <c r="E60" s="27" t="s">
        <v>5</v>
      </c>
    </row>
    <row r="61" spans="1:5" hidden="1" x14ac:dyDescent="0.25">
      <c r="A61" s="11"/>
      <c r="B61" s="12" t="s">
        <v>35</v>
      </c>
      <c r="C61" s="26">
        <v>59.448836354529355</v>
      </c>
      <c r="D61" s="26">
        <v>59.448836354529355</v>
      </c>
      <c r="E61" s="27" t="s">
        <v>5</v>
      </c>
    </row>
    <row r="62" spans="1:5" hidden="1" x14ac:dyDescent="0.25">
      <c r="A62" s="11"/>
      <c r="B62" s="12" t="s">
        <v>42</v>
      </c>
      <c r="C62" s="26">
        <v>58.292831218632656</v>
      </c>
      <c r="D62" s="26">
        <v>58.292831218632656</v>
      </c>
      <c r="E62" s="27" t="s">
        <v>5</v>
      </c>
    </row>
    <row r="63" spans="1:5" hidden="1" x14ac:dyDescent="0.25">
      <c r="A63" s="11"/>
      <c r="B63" s="12" t="s">
        <v>48</v>
      </c>
      <c r="C63" s="26">
        <v>58.17315603614081</v>
      </c>
      <c r="D63" s="26">
        <v>58.17315603614081</v>
      </c>
      <c r="E63" s="27" t="s">
        <v>5</v>
      </c>
    </row>
    <row r="64" spans="1:5" hidden="1" x14ac:dyDescent="0.25">
      <c r="A64" s="11"/>
      <c r="B64" s="12" t="s">
        <v>49</v>
      </c>
      <c r="C64" s="26">
        <v>57.912004152281327</v>
      </c>
      <c r="D64" s="26">
        <v>57.912004152281327</v>
      </c>
      <c r="E64" s="27" t="s">
        <v>5</v>
      </c>
    </row>
    <row r="65" spans="1:5" hidden="1" x14ac:dyDescent="0.25">
      <c r="A65" s="11"/>
      <c r="B65" s="12" t="s">
        <v>41</v>
      </c>
      <c r="C65" s="26">
        <v>57.777406004997502</v>
      </c>
      <c r="D65" s="26">
        <v>57.777406004997502</v>
      </c>
      <c r="E65" s="27" t="s">
        <v>5</v>
      </c>
    </row>
    <row r="66" spans="1:5" hidden="1" x14ac:dyDescent="0.25">
      <c r="A66" s="11"/>
      <c r="B66" s="12" t="s">
        <v>50</v>
      </c>
      <c r="C66" s="26">
        <v>58.877566608586761</v>
      </c>
      <c r="D66" s="26">
        <v>58.877566608586761</v>
      </c>
      <c r="E66" s="27" t="s">
        <v>5</v>
      </c>
    </row>
    <row r="67" spans="1:5" hidden="1" x14ac:dyDescent="0.25">
      <c r="A67" s="11"/>
      <c r="B67" s="12" t="s">
        <v>51</v>
      </c>
      <c r="C67" s="26">
        <v>58.397408557838887</v>
      </c>
      <c r="D67" s="26">
        <v>58.397408557838887</v>
      </c>
      <c r="E67" s="27" t="s">
        <v>5</v>
      </c>
    </row>
    <row r="68" spans="1:5" hidden="1" x14ac:dyDescent="0.25">
      <c r="A68" s="11"/>
      <c r="B68" s="12" t="s">
        <v>40</v>
      </c>
      <c r="C68" s="26">
        <v>58.62480889242277</v>
      </c>
      <c r="D68" s="26">
        <v>58.62480889242277</v>
      </c>
      <c r="E68" s="27" t="s">
        <v>5</v>
      </c>
    </row>
    <row r="69" spans="1:5" hidden="1" x14ac:dyDescent="0.25">
      <c r="A69" s="218">
        <v>2005</v>
      </c>
      <c r="B69" s="218"/>
      <c r="C69" s="26"/>
      <c r="D69" s="26"/>
      <c r="E69" s="27"/>
    </row>
    <row r="70" spans="1:5" hidden="1" x14ac:dyDescent="0.25">
      <c r="A70" s="11"/>
      <c r="B70" s="12" t="s">
        <v>45</v>
      </c>
      <c r="C70" s="26">
        <v>58.405686139871932</v>
      </c>
      <c r="D70" s="26">
        <v>58.405686139871932</v>
      </c>
      <c r="E70" s="27" t="s">
        <v>5</v>
      </c>
    </row>
    <row r="71" spans="1:5" hidden="1" x14ac:dyDescent="0.25">
      <c r="A71" s="11"/>
      <c r="B71" s="12" t="s">
        <v>46</v>
      </c>
      <c r="C71" s="26">
        <v>58.37414971818265</v>
      </c>
      <c r="D71" s="26">
        <v>58.37414971818265</v>
      </c>
      <c r="E71" s="27" t="s">
        <v>5</v>
      </c>
    </row>
    <row r="72" spans="1:5" hidden="1" x14ac:dyDescent="0.25">
      <c r="A72" s="11"/>
      <c r="B72" s="12" t="s">
        <v>43</v>
      </c>
      <c r="C72" s="26">
        <v>58.074816029874974</v>
      </c>
      <c r="D72" s="26">
        <v>58.074816029874974</v>
      </c>
      <c r="E72" s="27" t="s">
        <v>5</v>
      </c>
    </row>
    <row r="73" spans="1:5" hidden="1" x14ac:dyDescent="0.25">
      <c r="A73" s="11"/>
      <c r="B73" s="12" t="s">
        <v>47</v>
      </c>
      <c r="C73" s="26">
        <v>58.694876875547564</v>
      </c>
      <c r="D73" s="26">
        <v>58.694876875547564</v>
      </c>
      <c r="E73" s="27" t="s">
        <v>5</v>
      </c>
    </row>
    <row r="74" spans="1:5" hidden="1" x14ac:dyDescent="0.25">
      <c r="A74" s="11"/>
      <c r="B74" s="12" t="s">
        <v>35</v>
      </c>
      <c r="C74" s="26">
        <v>58.915631827372529</v>
      </c>
      <c r="D74" s="26">
        <v>58.915631827372529</v>
      </c>
      <c r="E74" s="27" t="s">
        <v>5</v>
      </c>
    </row>
    <row r="75" spans="1:5" hidden="1" x14ac:dyDescent="0.25">
      <c r="A75" s="11"/>
      <c r="B75" s="12" t="s">
        <v>42</v>
      </c>
      <c r="C75" s="26">
        <v>58.634135745417751</v>
      </c>
      <c r="D75" s="26">
        <v>58.634135745417751</v>
      </c>
      <c r="E75" s="27" t="s">
        <v>5</v>
      </c>
    </row>
    <row r="76" spans="1:5" hidden="1" x14ac:dyDescent="0.25">
      <c r="A76" s="11"/>
      <c r="B76" s="12" t="s">
        <v>48</v>
      </c>
      <c r="C76" s="26">
        <v>59.08928617157283</v>
      </c>
      <c r="D76" s="26">
        <v>59.08928617157283</v>
      </c>
      <c r="E76" s="27" t="s">
        <v>5</v>
      </c>
    </row>
    <row r="77" spans="1:5" hidden="1" x14ac:dyDescent="0.25">
      <c r="A77" s="11"/>
      <c r="B77" s="12" t="s">
        <v>49</v>
      </c>
      <c r="C77" s="26">
        <v>58.91359157827987</v>
      </c>
      <c r="D77" s="26">
        <v>58.91359157827987</v>
      </c>
      <c r="E77" s="27" t="s">
        <v>5</v>
      </c>
    </row>
    <row r="78" spans="1:5" hidden="1" x14ac:dyDescent="0.25">
      <c r="A78" s="11"/>
      <c r="B78" s="12" t="s">
        <v>41</v>
      </c>
      <c r="C78" s="26">
        <v>59.164017581195125</v>
      </c>
      <c r="D78" s="26">
        <v>59.164017581195125</v>
      </c>
      <c r="E78" s="27" t="s">
        <v>5</v>
      </c>
    </row>
    <row r="79" spans="1:5" hidden="1" x14ac:dyDescent="0.25">
      <c r="A79" s="11"/>
      <c r="B79" s="12" t="s">
        <v>50</v>
      </c>
      <c r="C79" s="26">
        <v>60.011945104101351</v>
      </c>
      <c r="D79" s="26">
        <v>60.011945104101351</v>
      </c>
      <c r="E79" s="27" t="s">
        <v>5</v>
      </c>
    </row>
    <row r="80" spans="1:5" hidden="1" x14ac:dyDescent="0.25">
      <c r="A80" s="11"/>
      <c r="B80" s="12" t="s">
        <v>51</v>
      </c>
      <c r="C80" s="26">
        <v>60.850953823831134</v>
      </c>
      <c r="D80" s="26">
        <v>60.850953823831134</v>
      </c>
      <c r="E80" s="27" t="s">
        <v>5</v>
      </c>
    </row>
    <row r="81" spans="1:5" hidden="1" x14ac:dyDescent="0.25">
      <c r="A81" s="11"/>
      <c r="B81" s="12" t="s">
        <v>40</v>
      </c>
      <c r="C81" s="26">
        <v>59.67122350562844</v>
      </c>
      <c r="D81" s="26">
        <v>59.67122350562844</v>
      </c>
      <c r="E81" s="27" t="s">
        <v>5</v>
      </c>
    </row>
    <row r="82" spans="1:5" hidden="1" x14ac:dyDescent="0.25">
      <c r="A82" s="218">
        <v>2006</v>
      </c>
      <c r="B82" s="218"/>
      <c r="C82" s="26"/>
      <c r="D82" s="26"/>
      <c r="E82" s="27"/>
    </row>
    <row r="83" spans="1:5" hidden="1" x14ac:dyDescent="0.25">
      <c r="A83" s="11"/>
      <c r="B83" s="12" t="s">
        <v>45</v>
      </c>
      <c r="C83" s="26">
        <v>59.300830856065254</v>
      </c>
      <c r="D83" s="26">
        <v>59.300830856065254</v>
      </c>
      <c r="E83" s="27" t="s">
        <v>5</v>
      </c>
    </row>
    <row r="84" spans="1:5" hidden="1" x14ac:dyDescent="0.25">
      <c r="A84" s="11"/>
      <c r="B84" s="12" t="s">
        <v>46</v>
      </c>
      <c r="C84" s="26">
        <v>59.771720346649374</v>
      </c>
      <c r="D84" s="26">
        <v>59.771720346649374</v>
      </c>
      <c r="E84" s="27" t="s">
        <v>5</v>
      </c>
    </row>
    <row r="85" spans="1:5" hidden="1" x14ac:dyDescent="0.25">
      <c r="A85" s="11"/>
      <c r="B85" s="12" t="s">
        <v>43</v>
      </c>
      <c r="C85" s="26">
        <v>60.300203154477494</v>
      </c>
      <c r="D85" s="26">
        <v>60.300203154477494</v>
      </c>
      <c r="E85" s="27" t="s">
        <v>5</v>
      </c>
    </row>
    <row r="86" spans="1:5" hidden="1" x14ac:dyDescent="0.25">
      <c r="A86" s="11"/>
      <c r="B86" s="12" t="s">
        <v>47</v>
      </c>
      <c r="C86" s="26">
        <v>60.322820772990319</v>
      </c>
      <c r="D86" s="26">
        <v>60.322820772990319</v>
      </c>
      <c r="E86" s="27" t="s">
        <v>5</v>
      </c>
    </row>
    <row r="87" spans="1:5" hidden="1" x14ac:dyDescent="0.25">
      <c r="A87" s="11"/>
      <c r="B87" s="12" t="s">
        <v>35</v>
      </c>
      <c r="C87" s="26">
        <v>60.380705554390424</v>
      </c>
      <c r="D87" s="26">
        <v>60.380705554390424</v>
      </c>
      <c r="E87" s="27" t="s">
        <v>5</v>
      </c>
    </row>
    <row r="88" spans="1:5" hidden="1" x14ac:dyDescent="0.25">
      <c r="A88" s="11"/>
      <c r="B88" s="12" t="s">
        <v>42</v>
      </c>
      <c r="C88" s="26">
        <v>60.645646472279104</v>
      </c>
      <c r="D88" s="26">
        <v>60.645646472279104</v>
      </c>
      <c r="E88" s="27" t="s">
        <v>5</v>
      </c>
    </row>
    <row r="89" spans="1:5" hidden="1" x14ac:dyDescent="0.25">
      <c r="A89" s="11"/>
      <c r="B89" s="12" t="s">
        <v>48</v>
      </c>
      <c r="C89" s="26">
        <v>60.362751362375086</v>
      </c>
      <c r="D89" s="26">
        <v>60.362751362375086</v>
      </c>
      <c r="E89" s="27" t="s">
        <v>5</v>
      </c>
    </row>
    <row r="90" spans="1:5" hidden="1" x14ac:dyDescent="0.25">
      <c r="A90" s="11"/>
      <c r="B90" s="12" t="s">
        <v>49</v>
      </c>
      <c r="C90" s="26">
        <v>60.457535505936576</v>
      </c>
      <c r="D90" s="26">
        <v>60.457535505936576</v>
      </c>
      <c r="E90" s="27" t="s">
        <v>5</v>
      </c>
    </row>
    <row r="91" spans="1:5" hidden="1" x14ac:dyDescent="0.25">
      <c r="A91" s="11"/>
      <c r="B91" s="12" t="s">
        <v>41</v>
      </c>
      <c r="C91" s="26">
        <v>61.754084657901409</v>
      </c>
      <c r="D91" s="26">
        <v>61.754084657901409</v>
      </c>
      <c r="E91" s="27" t="s">
        <v>5</v>
      </c>
    </row>
    <row r="92" spans="1:5" hidden="1" x14ac:dyDescent="0.25">
      <c r="A92" s="11"/>
      <c r="B92" s="12" t="s">
        <v>50</v>
      </c>
      <c r="C92" s="26">
        <v>61.307036935285716</v>
      </c>
      <c r="D92" s="26">
        <v>61.307036935285716</v>
      </c>
      <c r="E92" s="27" t="s">
        <v>5</v>
      </c>
    </row>
    <row r="93" spans="1:5" hidden="1" x14ac:dyDescent="0.25">
      <c r="A93" s="11"/>
      <c r="B93" s="12" t="s">
        <v>51</v>
      </c>
      <c r="C93" s="26">
        <v>61.552274876222498</v>
      </c>
      <c r="D93" s="26">
        <v>61.552274876222498</v>
      </c>
      <c r="E93" s="27" t="s">
        <v>5</v>
      </c>
    </row>
    <row r="94" spans="1:5" hidden="1" x14ac:dyDescent="0.25">
      <c r="A94" s="11"/>
      <c r="B94" s="12" t="s">
        <v>40</v>
      </c>
      <c r="C94" s="26">
        <v>62.05464249566468</v>
      </c>
      <c r="D94" s="26">
        <v>62.05464249566468</v>
      </c>
      <c r="E94" s="27" t="s">
        <v>5</v>
      </c>
    </row>
    <row r="95" spans="1:5" hidden="1" x14ac:dyDescent="0.25">
      <c r="A95" s="218">
        <v>2007</v>
      </c>
      <c r="B95" s="218"/>
      <c r="C95" s="26"/>
      <c r="D95" s="26"/>
      <c r="E95" s="27"/>
    </row>
    <row r="96" spans="1:5" hidden="1" x14ac:dyDescent="0.25">
      <c r="A96" s="11"/>
      <c r="B96" s="12" t="s">
        <v>45</v>
      </c>
      <c r="C96" s="26">
        <v>63.330264521222013</v>
      </c>
      <c r="D96" s="26">
        <v>63.330264521222013</v>
      </c>
      <c r="E96" s="27" t="s">
        <v>5</v>
      </c>
    </row>
    <row r="97" spans="1:5" hidden="1" x14ac:dyDescent="0.25">
      <c r="A97" s="11"/>
      <c r="B97" s="12" t="s">
        <v>46</v>
      </c>
      <c r="C97" s="26">
        <v>62.799974635626114</v>
      </c>
      <c r="D97" s="26">
        <v>62.799974635626114</v>
      </c>
      <c r="E97" s="27" t="s">
        <v>5</v>
      </c>
    </row>
    <row r="98" spans="1:5" hidden="1" x14ac:dyDescent="0.25">
      <c r="A98" s="11"/>
      <c r="B98" s="12" t="s">
        <v>43</v>
      </c>
      <c r="C98" s="26">
        <v>62.312180223988598</v>
      </c>
      <c r="D98" s="26">
        <v>62.312180223988598</v>
      </c>
      <c r="E98" s="27" t="s">
        <v>5</v>
      </c>
    </row>
    <row r="99" spans="1:5" hidden="1" x14ac:dyDescent="0.25">
      <c r="A99" s="11"/>
      <c r="B99" s="12" t="s">
        <v>47</v>
      </c>
      <c r="C99" s="26">
        <v>62.916093955413629</v>
      </c>
      <c r="D99" s="26">
        <v>62.916093955413629</v>
      </c>
      <c r="E99" s="27" t="s">
        <v>5</v>
      </c>
    </row>
    <row r="100" spans="1:5" hidden="1" x14ac:dyDescent="0.25">
      <c r="A100" s="11"/>
      <c r="B100" s="12" t="s">
        <v>35</v>
      </c>
      <c r="C100" s="26">
        <v>63.815727219610793</v>
      </c>
      <c r="D100" s="26">
        <v>63.815727219610793</v>
      </c>
      <c r="E100" s="27" t="s">
        <v>5</v>
      </c>
    </row>
    <row r="101" spans="1:5" hidden="1" x14ac:dyDescent="0.25">
      <c r="A101" s="11"/>
      <c r="B101" s="12" t="s">
        <v>42</v>
      </c>
      <c r="C101" s="26">
        <v>63.978247633048341</v>
      </c>
      <c r="D101" s="26">
        <v>63.978247633048341</v>
      </c>
      <c r="E101" s="27" t="s">
        <v>5</v>
      </c>
    </row>
    <row r="102" spans="1:5" hidden="1" x14ac:dyDescent="0.25">
      <c r="A102" s="11"/>
      <c r="B102" s="12" t="s">
        <v>48</v>
      </c>
      <c r="C102" s="26">
        <v>64.182855470625739</v>
      </c>
      <c r="D102" s="26">
        <v>64.182855470625739</v>
      </c>
      <c r="E102" s="27" t="s">
        <v>5</v>
      </c>
    </row>
    <row r="103" spans="1:5" hidden="1" x14ac:dyDescent="0.25">
      <c r="A103" s="11"/>
      <c r="B103" s="12" t="s">
        <v>49</v>
      </c>
      <c r="C103" s="26">
        <v>66.057261458460871</v>
      </c>
      <c r="D103" s="26">
        <v>66.057261458460871</v>
      </c>
      <c r="E103" s="27" t="s">
        <v>5</v>
      </c>
    </row>
    <row r="104" spans="1:5" hidden="1" x14ac:dyDescent="0.25">
      <c r="A104" s="11"/>
      <c r="B104" s="12" t="s">
        <v>41</v>
      </c>
      <c r="C104" s="26">
        <v>66.387373761651986</v>
      </c>
      <c r="D104" s="26">
        <v>66.387373761651986</v>
      </c>
      <c r="E104" s="27" t="s">
        <v>5</v>
      </c>
    </row>
    <row r="105" spans="1:5" hidden="1" x14ac:dyDescent="0.25">
      <c r="A105" s="11"/>
      <c r="B105" s="12" t="s">
        <v>50</v>
      </c>
      <c r="C105" s="26">
        <v>66.956486672839503</v>
      </c>
      <c r="D105" s="26">
        <v>66.956486672839503</v>
      </c>
      <c r="E105" s="27" t="s">
        <v>5</v>
      </c>
    </row>
    <row r="106" spans="1:5" hidden="1" x14ac:dyDescent="0.25">
      <c r="A106" s="11"/>
      <c r="B106" s="12" t="s">
        <v>51</v>
      </c>
      <c r="C106" s="26">
        <v>67.385580203439858</v>
      </c>
      <c r="D106" s="26">
        <v>67.385580203439858</v>
      </c>
      <c r="E106" s="27" t="s">
        <v>5</v>
      </c>
    </row>
    <row r="107" spans="1:5" hidden="1" x14ac:dyDescent="0.25">
      <c r="A107" s="11"/>
      <c r="B107" s="12" t="s">
        <v>40</v>
      </c>
      <c r="C107" s="26">
        <v>67.568444814972707</v>
      </c>
      <c r="D107" s="26">
        <v>67.568444814972707</v>
      </c>
      <c r="E107" s="27" t="s">
        <v>5</v>
      </c>
    </row>
    <row r="108" spans="1:5" hidden="1" x14ac:dyDescent="0.25">
      <c r="A108" s="218">
        <v>2008</v>
      </c>
      <c r="B108" s="218"/>
      <c r="C108" s="26"/>
      <c r="D108" s="26"/>
      <c r="E108" s="27"/>
    </row>
    <row r="109" spans="1:5" hidden="1" x14ac:dyDescent="0.25">
      <c r="A109" s="11"/>
      <c r="B109" s="12" t="s">
        <v>45</v>
      </c>
      <c r="C109" s="26">
        <v>68.670470789160959</v>
      </c>
      <c r="D109" s="26">
        <v>68.670470789160959</v>
      </c>
      <c r="E109" s="27" t="s">
        <v>5</v>
      </c>
    </row>
    <row r="110" spans="1:5" hidden="1" x14ac:dyDescent="0.25">
      <c r="A110" s="11"/>
      <c r="B110" s="12" t="s">
        <v>46</v>
      </c>
      <c r="C110" s="26">
        <v>69.476893816239524</v>
      </c>
      <c r="D110" s="26">
        <v>69.476893816239524</v>
      </c>
      <c r="E110" s="27" t="s">
        <v>5</v>
      </c>
    </row>
    <row r="111" spans="1:5" hidden="1" x14ac:dyDescent="0.25">
      <c r="A111" s="11"/>
      <c r="B111" s="12" t="s">
        <v>43</v>
      </c>
      <c r="C111" s="26">
        <v>70.221001806745363</v>
      </c>
      <c r="D111" s="26">
        <v>70.221001806745363</v>
      </c>
      <c r="E111" s="27" t="s">
        <v>5</v>
      </c>
    </row>
    <row r="112" spans="1:5" hidden="1" x14ac:dyDescent="0.25">
      <c r="A112" s="11"/>
      <c r="B112" s="12" t="s">
        <v>47</v>
      </c>
      <c r="C112" s="26">
        <v>71.739646645653181</v>
      </c>
      <c r="D112" s="26">
        <v>71.739646645653181</v>
      </c>
      <c r="E112" s="27" t="s">
        <v>5</v>
      </c>
    </row>
    <row r="113" spans="1:5" hidden="1" x14ac:dyDescent="0.25">
      <c r="A113" s="11"/>
      <c r="B113" s="12" t="s">
        <v>35</v>
      </c>
      <c r="C113" s="26">
        <v>72.739310408221513</v>
      </c>
      <c r="D113" s="26">
        <v>72.739310408221513</v>
      </c>
      <c r="E113" s="27" t="s">
        <v>5</v>
      </c>
    </row>
    <row r="114" spans="1:5" hidden="1" x14ac:dyDescent="0.25">
      <c r="A114" s="11"/>
      <c r="B114" s="12" t="s">
        <v>42</v>
      </c>
      <c r="C114" s="26">
        <v>73.15604585860352</v>
      </c>
      <c r="D114" s="26">
        <v>73.15604585860352</v>
      </c>
      <c r="E114" s="27" t="s">
        <v>5</v>
      </c>
    </row>
    <row r="115" spans="1:5" hidden="1" x14ac:dyDescent="0.25">
      <c r="A115" s="11"/>
      <c r="B115" s="12" t="s">
        <v>48</v>
      </c>
      <c r="C115" s="26">
        <v>74.597336110484207</v>
      </c>
      <c r="D115" s="26">
        <v>74.597336110484207</v>
      </c>
      <c r="E115" s="27" t="s">
        <v>5</v>
      </c>
    </row>
    <row r="116" spans="1:5" hidden="1" x14ac:dyDescent="0.25">
      <c r="A116" s="11"/>
      <c r="B116" s="12" t="s">
        <v>49</v>
      </c>
      <c r="C116" s="26">
        <v>75.400844496001838</v>
      </c>
      <c r="D116" s="26">
        <v>75.400844496001838</v>
      </c>
      <c r="E116" s="27" t="s">
        <v>5</v>
      </c>
    </row>
    <row r="117" spans="1:5" hidden="1" x14ac:dyDescent="0.25">
      <c r="A117" s="11"/>
      <c r="B117" s="12" t="s">
        <v>41</v>
      </c>
      <c r="C117" s="26">
        <v>74.65335552128532</v>
      </c>
      <c r="D117" s="26">
        <v>74.65335552128532</v>
      </c>
      <c r="E117" s="27" t="s">
        <v>5</v>
      </c>
    </row>
    <row r="118" spans="1:5" hidden="1" x14ac:dyDescent="0.25">
      <c r="A118" s="11"/>
      <c r="B118" s="12" t="s">
        <v>50</v>
      </c>
      <c r="C118" s="26">
        <v>74.004323138497057</v>
      </c>
      <c r="D118" s="26">
        <v>74.004323138497057</v>
      </c>
      <c r="E118" s="27" t="s">
        <v>5</v>
      </c>
    </row>
    <row r="119" spans="1:5" hidden="1" x14ac:dyDescent="0.25">
      <c r="A119" s="11"/>
      <c r="B119" s="12" t="s">
        <v>51</v>
      </c>
      <c r="C119" s="26">
        <v>73.068606611775564</v>
      </c>
      <c r="D119" s="26">
        <v>73.068606611775564</v>
      </c>
      <c r="E119" s="27" t="s">
        <v>5</v>
      </c>
    </row>
    <row r="120" spans="1:5" hidden="1" x14ac:dyDescent="0.25">
      <c r="A120" s="11"/>
      <c r="B120" s="12" t="s">
        <v>40</v>
      </c>
      <c r="C120" s="26">
        <v>73.607931886210366</v>
      </c>
      <c r="D120" s="26">
        <v>73.607931886210366</v>
      </c>
      <c r="E120" s="27" t="s">
        <v>5</v>
      </c>
    </row>
    <row r="121" spans="1:5" hidden="1" x14ac:dyDescent="0.25">
      <c r="A121" s="218">
        <v>2009</v>
      </c>
      <c r="B121" s="218"/>
      <c r="C121" s="26"/>
      <c r="D121" s="26"/>
      <c r="E121" s="27"/>
    </row>
    <row r="122" spans="1:5" hidden="1" x14ac:dyDescent="0.25">
      <c r="A122" s="11"/>
      <c r="B122" s="12" t="s">
        <v>45</v>
      </c>
      <c r="C122" s="26">
        <v>74.643970375459119</v>
      </c>
      <c r="D122" s="26">
        <v>74.643970375459119</v>
      </c>
      <c r="E122" s="27" t="s">
        <v>5</v>
      </c>
    </row>
    <row r="123" spans="1:5" hidden="1" x14ac:dyDescent="0.25">
      <c r="A123" s="11"/>
      <c r="B123" s="12" t="s">
        <v>46</v>
      </c>
      <c r="C123" s="26">
        <v>73.80875068975854</v>
      </c>
      <c r="D123" s="26">
        <v>73.80875068975854</v>
      </c>
      <c r="E123" s="27" t="s">
        <v>5</v>
      </c>
    </row>
    <row r="124" spans="1:5" hidden="1" x14ac:dyDescent="0.25">
      <c r="A124" s="11"/>
      <c r="B124" s="12" t="s">
        <v>43</v>
      </c>
      <c r="C124" s="26">
        <v>75.659140031131614</v>
      </c>
      <c r="D124" s="26">
        <v>75.659140031131614</v>
      </c>
      <c r="E124" s="27" t="s">
        <v>5</v>
      </c>
    </row>
    <row r="125" spans="1:5" hidden="1" x14ac:dyDescent="0.25">
      <c r="A125" s="11"/>
      <c r="B125" s="12" t="s">
        <v>47</v>
      </c>
      <c r="C125" s="26">
        <v>74.79792174270753</v>
      </c>
      <c r="D125" s="26">
        <v>74.79792174270753</v>
      </c>
      <c r="E125" s="27" t="s">
        <v>5</v>
      </c>
    </row>
    <row r="126" spans="1:5" hidden="1" x14ac:dyDescent="0.25">
      <c r="A126" s="11"/>
      <c r="B126" s="12" t="s">
        <v>35</v>
      </c>
      <c r="C126" s="26">
        <v>75.559109532760431</v>
      </c>
      <c r="D126" s="26">
        <v>75.559109532760431</v>
      </c>
      <c r="E126" s="27" t="s">
        <v>5</v>
      </c>
    </row>
    <row r="127" spans="1:5" hidden="1" x14ac:dyDescent="0.25">
      <c r="A127" s="11"/>
      <c r="B127" s="12" t="s">
        <v>42</v>
      </c>
      <c r="C127" s="26">
        <v>75.84252927814542</v>
      </c>
      <c r="D127" s="26">
        <v>75.84252927814542</v>
      </c>
      <c r="E127" s="27" t="s">
        <v>5</v>
      </c>
    </row>
    <row r="128" spans="1:5" hidden="1" x14ac:dyDescent="0.25">
      <c r="A128" s="11"/>
      <c r="B128" s="12" t="s">
        <v>48</v>
      </c>
      <c r="C128" s="26">
        <v>75.494695954263847</v>
      </c>
      <c r="D128" s="26">
        <v>75.494695954263847</v>
      </c>
      <c r="E128" s="27" t="s">
        <v>5</v>
      </c>
    </row>
    <row r="129" spans="1:9" hidden="1" x14ac:dyDescent="0.25">
      <c r="A129" s="11"/>
      <c r="B129" s="12" t="s">
        <v>49</v>
      </c>
      <c r="C129" s="26">
        <v>76.442479097047595</v>
      </c>
      <c r="D129" s="26">
        <v>76.442479097047595</v>
      </c>
      <c r="E129" s="27" t="s">
        <v>5</v>
      </c>
    </row>
    <row r="130" spans="1:9" hidden="1" x14ac:dyDescent="0.25">
      <c r="A130" s="11"/>
      <c r="B130" s="12" t="s">
        <v>41</v>
      </c>
      <c r="C130" s="26">
        <v>76.593340944241419</v>
      </c>
      <c r="D130" s="26">
        <v>76.593340944241419</v>
      </c>
      <c r="E130" s="27" t="s">
        <v>5</v>
      </c>
    </row>
    <row r="131" spans="1:9" hidden="1" x14ac:dyDescent="0.25">
      <c r="A131" s="11"/>
      <c r="B131" s="12" t="s">
        <v>50</v>
      </c>
      <c r="C131" s="26">
        <v>76.252969102755827</v>
      </c>
      <c r="D131" s="26">
        <v>76.252969102755827</v>
      </c>
      <c r="E131" s="27" t="s">
        <v>5</v>
      </c>
    </row>
    <row r="132" spans="1:9" hidden="1" x14ac:dyDescent="0.25">
      <c r="A132" s="11"/>
      <c r="B132" s="12" t="s">
        <v>51</v>
      </c>
      <c r="C132" s="26">
        <v>78.121370928975423</v>
      </c>
      <c r="D132" s="26">
        <v>78.121370928975423</v>
      </c>
      <c r="E132" s="27" t="s">
        <v>5</v>
      </c>
    </row>
    <row r="133" spans="1:9" hidden="1" x14ac:dyDescent="0.25">
      <c r="A133" s="11"/>
      <c r="B133" s="12" t="s">
        <v>40</v>
      </c>
      <c r="C133" s="26">
        <v>77.592538364160006</v>
      </c>
      <c r="D133" s="26">
        <v>77.592538364160006</v>
      </c>
      <c r="E133" s="27" t="s">
        <v>5</v>
      </c>
    </row>
    <row r="134" spans="1:9" x14ac:dyDescent="0.25">
      <c r="A134" s="215">
        <v>2010</v>
      </c>
      <c r="B134" s="215"/>
      <c r="C134" s="26">
        <v>80.568542845421106</v>
      </c>
      <c r="D134" s="26">
        <v>80.568542845421106</v>
      </c>
      <c r="E134" s="27" t="s">
        <v>5</v>
      </c>
    </row>
    <row r="135" spans="1:9" x14ac:dyDescent="0.25">
      <c r="A135" s="215">
        <v>2011</v>
      </c>
      <c r="B135" s="215"/>
      <c r="C135" s="26">
        <v>89.651368722070842</v>
      </c>
      <c r="D135" s="26">
        <v>89.651368722070842</v>
      </c>
      <c r="E135" s="27" t="s">
        <v>5</v>
      </c>
    </row>
    <row r="136" spans="1:9" x14ac:dyDescent="0.25">
      <c r="A136" s="215">
        <v>2012</v>
      </c>
      <c r="B136" s="215"/>
      <c r="C136" s="26">
        <v>99.409647361204449</v>
      </c>
      <c r="D136" s="26">
        <v>99.415139330518244</v>
      </c>
      <c r="E136" s="27" t="s">
        <v>5</v>
      </c>
    </row>
    <row r="137" spans="1:9" x14ac:dyDescent="0.25">
      <c r="A137" s="215">
        <v>2013</v>
      </c>
      <c r="B137" s="215"/>
      <c r="C137" s="26">
        <v>103.19281073321666</v>
      </c>
      <c r="D137" s="26">
        <v>103.38895723436703</v>
      </c>
      <c r="E137" s="26">
        <v>103.02504144381011</v>
      </c>
      <c r="G137" s="26"/>
      <c r="H137" s="26"/>
      <c r="I137" s="26"/>
    </row>
    <row r="138" spans="1:9" x14ac:dyDescent="0.25">
      <c r="A138" s="215">
        <v>2014</v>
      </c>
      <c r="B138" s="215"/>
      <c r="C138" s="26">
        <v>105.38050013404563</v>
      </c>
      <c r="D138" s="26">
        <v>105.92043432963987</v>
      </c>
      <c r="E138" s="26">
        <v>104.91868013832885</v>
      </c>
      <c r="F138" s="26"/>
    </row>
    <row r="139" spans="1:9" x14ac:dyDescent="0.25">
      <c r="A139" s="215">
        <v>2015</v>
      </c>
      <c r="B139" s="215"/>
      <c r="C139" s="26">
        <v>106.38499407837655</v>
      </c>
      <c r="D139" s="26">
        <v>107.37293678888472</v>
      </c>
      <c r="E139" s="26">
        <v>105.53998055254647</v>
      </c>
      <c r="F139" s="71"/>
    </row>
    <row r="140" spans="1:9" x14ac:dyDescent="0.25">
      <c r="A140" s="215">
        <v>2016</v>
      </c>
      <c r="B140" s="215"/>
      <c r="C140" s="26">
        <v>106.91958868829052</v>
      </c>
      <c r="D140" s="26">
        <v>108.23342334232696</v>
      </c>
      <c r="E140" s="26">
        <v>105.79583116515029</v>
      </c>
      <c r="F140" s="71"/>
    </row>
    <row r="141" spans="1:9" x14ac:dyDescent="0.25">
      <c r="A141" s="215">
        <v>2017</v>
      </c>
      <c r="B141" s="215"/>
      <c r="C141" s="26">
        <f>AVERAGE(C236:C247)</f>
        <v>109.93201964009602</v>
      </c>
      <c r="D141" s="26">
        <f>AVERAGE(D236:D247)</f>
        <v>110.69246887707151</v>
      </c>
      <c r="E141" s="26">
        <f>AVERAGE(E236:E247)</f>
        <v>109.28158729810228</v>
      </c>
      <c r="F141" s="71"/>
    </row>
    <row r="142" spans="1:9" x14ac:dyDescent="0.25">
      <c r="A142" s="215">
        <v>2018</v>
      </c>
      <c r="B142" s="215"/>
      <c r="C142" s="26">
        <f>AVERAGE(C249:C260)</f>
        <v>109.78602671562722</v>
      </c>
      <c r="D142" s="26">
        <f>AVERAGE(D249:D260)</f>
        <v>112.20541633013362</v>
      </c>
      <c r="E142" s="26">
        <f>AVERAGE(E249:E260)</f>
        <v>107.71665879908146</v>
      </c>
      <c r="F142" s="71"/>
    </row>
    <row r="143" spans="1:9" ht="12.75" customHeight="1" x14ac:dyDescent="0.25">
      <c r="A143" s="11"/>
      <c r="B143" s="12"/>
      <c r="C143" s="26"/>
      <c r="D143" s="26"/>
      <c r="E143" s="27"/>
    </row>
    <row r="144" spans="1:9" x14ac:dyDescent="0.25">
      <c r="A144" s="215">
        <v>2010</v>
      </c>
      <c r="B144" s="215"/>
      <c r="C144" s="27"/>
      <c r="D144" s="26"/>
      <c r="E144" s="27"/>
    </row>
    <row r="145" spans="1:5" hidden="1" x14ac:dyDescent="0.25">
      <c r="A145" s="11"/>
      <c r="B145" s="12" t="s">
        <v>45</v>
      </c>
      <c r="C145" s="26">
        <v>77.389912482844039</v>
      </c>
      <c r="D145" s="26">
        <v>77.389912482844039</v>
      </c>
      <c r="E145" s="27" t="s">
        <v>5</v>
      </c>
    </row>
    <row r="146" spans="1:5" hidden="1" x14ac:dyDescent="0.25">
      <c r="A146" s="11"/>
      <c r="B146" s="12" t="s">
        <v>46</v>
      </c>
      <c r="C146" s="26">
        <v>78.114608960554079</v>
      </c>
      <c r="D146" s="26">
        <v>78.114608960554079</v>
      </c>
      <c r="E146" s="27" t="s">
        <v>5</v>
      </c>
    </row>
    <row r="147" spans="1:5" hidden="1" x14ac:dyDescent="0.25">
      <c r="A147" s="11"/>
      <c r="B147" s="12" t="s">
        <v>43</v>
      </c>
      <c r="C147" s="26">
        <v>78.802289490440288</v>
      </c>
      <c r="D147" s="26">
        <v>78.802289490440288</v>
      </c>
      <c r="E147" s="27" t="s">
        <v>5</v>
      </c>
    </row>
    <row r="148" spans="1:5" hidden="1" x14ac:dyDescent="0.25">
      <c r="A148" s="11"/>
      <c r="B148" s="12" t="s">
        <v>47</v>
      </c>
      <c r="C148" s="26">
        <v>79.493759054355692</v>
      </c>
      <c r="D148" s="26">
        <v>79.493759054355692</v>
      </c>
      <c r="E148" s="27" t="s">
        <v>5</v>
      </c>
    </row>
    <row r="149" spans="1:5" hidden="1" x14ac:dyDescent="0.25">
      <c r="A149" s="11"/>
      <c r="B149" s="12" t="s">
        <v>35</v>
      </c>
      <c r="C149" s="26">
        <v>79.593148331583464</v>
      </c>
      <c r="D149" s="26">
        <v>79.593148331583464</v>
      </c>
      <c r="E149" s="27" t="s">
        <v>5</v>
      </c>
    </row>
    <row r="150" spans="1:5" hidden="1" x14ac:dyDescent="0.25">
      <c r="A150" s="11"/>
      <c r="B150" s="12" t="s">
        <v>42</v>
      </c>
      <c r="C150" s="26">
        <v>80.456465161931419</v>
      </c>
      <c r="D150" s="26">
        <v>80.456465161931419</v>
      </c>
      <c r="E150" s="27" t="s">
        <v>5</v>
      </c>
    </row>
    <row r="151" spans="1:5" hidden="1" x14ac:dyDescent="0.25">
      <c r="A151" s="11"/>
      <c r="B151" s="12" t="s">
        <v>48</v>
      </c>
      <c r="C151" s="26">
        <v>82.218774035333112</v>
      </c>
      <c r="D151" s="26">
        <v>82.218774035333112</v>
      </c>
      <c r="E151" s="27" t="s">
        <v>5</v>
      </c>
    </row>
    <row r="152" spans="1:5" hidden="1" x14ac:dyDescent="0.25">
      <c r="A152" s="11"/>
      <c r="B152" s="12" t="s">
        <v>49</v>
      </c>
      <c r="C152" s="26">
        <v>82.738454625647236</v>
      </c>
      <c r="D152" s="26">
        <v>82.738454625647236</v>
      </c>
      <c r="E152" s="27" t="s">
        <v>5</v>
      </c>
    </row>
    <row r="153" spans="1:5" hidden="1" x14ac:dyDescent="0.25">
      <c r="A153" s="11"/>
      <c r="B153" s="12" t="s">
        <v>41</v>
      </c>
      <c r="C153" s="26">
        <v>81.674668748738398</v>
      </c>
      <c r="D153" s="26">
        <v>81.674668748738398</v>
      </c>
      <c r="E153" s="27" t="s">
        <v>5</v>
      </c>
    </row>
    <row r="154" spans="1:5" hidden="1" x14ac:dyDescent="0.25">
      <c r="A154" s="11"/>
      <c r="B154" s="12" t="s">
        <v>50</v>
      </c>
      <c r="C154" s="26">
        <v>81.490055352268982</v>
      </c>
      <c r="D154" s="26">
        <v>81.490055352268982</v>
      </c>
      <c r="E154" s="27" t="s">
        <v>5</v>
      </c>
    </row>
    <row r="155" spans="1:5" x14ac:dyDescent="0.25">
      <c r="A155" s="11"/>
      <c r="B155" s="12" t="s">
        <v>51</v>
      </c>
      <c r="C155" s="26">
        <v>81.876012187767557</v>
      </c>
      <c r="D155" s="26">
        <v>81.876012187767557</v>
      </c>
      <c r="E155" s="27" t="s">
        <v>5</v>
      </c>
    </row>
    <row r="156" spans="1:5" x14ac:dyDescent="0.25">
      <c r="A156" s="11"/>
      <c r="B156" s="12" t="s">
        <v>40</v>
      </c>
      <c r="C156" s="26">
        <v>82.974365713589037</v>
      </c>
      <c r="D156" s="26">
        <v>82.974365713589037</v>
      </c>
      <c r="E156" s="27" t="s">
        <v>5</v>
      </c>
    </row>
    <row r="157" spans="1:5" x14ac:dyDescent="0.25">
      <c r="A157" s="215">
        <v>2011</v>
      </c>
      <c r="B157" s="215"/>
      <c r="C157" s="26"/>
      <c r="D157" s="26"/>
      <c r="E157" s="27"/>
    </row>
    <row r="158" spans="1:5" x14ac:dyDescent="0.25">
      <c r="A158" s="11"/>
      <c r="B158" s="12" t="s">
        <v>45</v>
      </c>
      <c r="C158" s="26">
        <v>83.42322051397251</v>
      </c>
      <c r="D158" s="26">
        <v>83.42322051397251</v>
      </c>
      <c r="E158" s="27" t="s">
        <v>5</v>
      </c>
    </row>
    <row r="159" spans="1:5" x14ac:dyDescent="0.25">
      <c r="A159" s="11"/>
      <c r="B159" s="12" t="s">
        <v>46</v>
      </c>
      <c r="C159" s="26">
        <v>82.763753714396117</v>
      </c>
      <c r="D159" s="26">
        <v>82.763753714396117</v>
      </c>
      <c r="E159" s="27" t="s">
        <v>5</v>
      </c>
    </row>
    <row r="160" spans="1:5" x14ac:dyDescent="0.25">
      <c r="A160" s="11"/>
      <c r="B160" s="12" t="s">
        <v>43</v>
      </c>
      <c r="C160" s="26">
        <v>83.286640410427239</v>
      </c>
      <c r="D160" s="26">
        <v>83.286640410427239</v>
      </c>
      <c r="E160" s="27" t="s">
        <v>5</v>
      </c>
    </row>
    <row r="161" spans="1:5" x14ac:dyDescent="0.25">
      <c r="A161" s="11"/>
      <c r="B161" s="12" t="s">
        <v>47</v>
      </c>
      <c r="C161" s="26">
        <v>86.965500988635156</v>
      </c>
      <c r="D161" s="26">
        <v>86.965500988635156</v>
      </c>
      <c r="E161" s="27" t="s">
        <v>5</v>
      </c>
    </row>
    <row r="162" spans="1:5" x14ac:dyDescent="0.25">
      <c r="A162" s="11"/>
      <c r="B162" s="12" t="s">
        <v>35</v>
      </c>
      <c r="C162" s="26">
        <v>89.847381978421922</v>
      </c>
      <c r="D162" s="26">
        <v>89.847381978421922</v>
      </c>
      <c r="E162" s="27" t="s">
        <v>5</v>
      </c>
    </row>
    <row r="163" spans="1:5" x14ac:dyDescent="0.25">
      <c r="A163" s="11"/>
      <c r="B163" s="12" t="s">
        <v>42</v>
      </c>
      <c r="C163" s="26">
        <v>90.663889665301312</v>
      </c>
      <c r="D163" s="26">
        <v>90.663889665301312</v>
      </c>
      <c r="E163" s="27" t="s">
        <v>5</v>
      </c>
    </row>
    <row r="164" spans="1:5" x14ac:dyDescent="0.25">
      <c r="A164" s="11"/>
      <c r="B164" s="12" t="s">
        <v>48</v>
      </c>
      <c r="C164" s="26">
        <v>90.718393462490738</v>
      </c>
      <c r="D164" s="26">
        <v>90.718393462490738</v>
      </c>
      <c r="E164" s="27" t="s">
        <v>5</v>
      </c>
    </row>
    <row r="165" spans="1:5" x14ac:dyDescent="0.25">
      <c r="A165" s="11"/>
      <c r="B165" s="12" t="s">
        <v>49</v>
      </c>
      <c r="C165" s="26">
        <v>91.00443638528057</v>
      </c>
      <c r="D165" s="26">
        <v>91.00443638528057</v>
      </c>
      <c r="E165" s="27" t="s">
        <v>5</v>
      </c>
    </row>
    <row r="166" spans="1:5" x14ac:dyDescent="0.25">
      <c r="A166" s="11"/>
      <c r="B166" s="12" t="s">
        <v>41</v>
      </c>
      <c r="C166" s="26">
        <v>92.189005008474396</v>
      </c>
      <c r="D166" s="26">
        <v>92.189005008474396</v>
      </c>
      <c r="E166" s="27" t="s">
        <v>5</v>
      </c>
    </row>
    <row r="167" spans="1:5" x14ac:dyDescent="0.25">
      <c r="A167" s="11"/>
      <c r="B167" s="12" t="s">
        <v>50</v>
      </c>
      <c r="C167" s="26">
        <v>92.495800179178048</v>
      </c>
      <c r="D167" s="26">
        <v>92.495800179178048</v>
      </c>
      <c r="E167" s="27" t="s">
        <v>5</v>
      </c>
    </row>
    <row r="168" spans="1:5" x14ac:dyDescent="0.25">
      <c r="A168" s="11"/>
      <c r="B168" s="12" t="s">
        <v>51</v>
      </c>
      <c r="C168" s="26">
        <v>95.662033599649305</v>
      </c>
      <c r="D168" s="26">
        <v>95.662033599649305</v>
      </c>
      <c r="E168" s="27" t="s">
        <v>5</v>
      </c>
    </row>
    <row r="169" spans="1:5" x14ac:dyDescent="0.25">
      <c r="A169" s="11"/>
      <c r="B169" s="12" t="s">
        <v>40</v>
      </c>
      <c r="C169" s="26">
        <v>96.796368758622648</v>
      </c>
      <c r="D169" s="26">
        <v>96.796368758622648</v>
      </c>
      <c r="E169" s="27" t="s">
        <v>5</v>
      </c>
    </row>
    <row r="170" spans="1:5" x14ac:dyDescent="0.25">
      <c r="A170" s="215">
        <v>2012</v>
      </c>
      <c r="B170" s="215"/>
      <c r="C170" s="26"/>
      <c r="D170" s="26"/>
      <c r="E170" s="27"/>
    </row>
    <row r="171" spans="1:5" x14ac:dyDescent="0.25">
      <c r="A171" s="11"/>
      <c r="B171" s="12" t="s">
        <v>45</v>
      </c>
      <c r="C171" s="26">
        <v>97.59859943214181</v>
      </c>
      <c r="D171" s="26">
        <v>97.59859943214181</v>
      </c>
      <c r="E171" s="27" t="s">
        <v>5</v>
      </c>
    </row>
    <row r="172" spans="1:5" x14ac:dyDescent="0.25">
      <c r="A172" s="11"/>
      <c r="B172" s="12" t="s">
        <v>46</v>
      </c>
      <c r="C172" s="26">
        <v>97.302942479972216</v>
      </c>
      <c r="D172" s="26">
        <v>97.302942479972216</v>
      </c>
      <c r="E172" s="27" t="s">
        <v>5</v>
      </c>
    </row>
    <row r="173" spans="1:5" x14ac:dyDescent="0.25">
      <c r="A173" s="11"/>
      <c r="B173" s="12" t="s">
        <v>43</v>
      </c>
      <c r="C173" s="26">
        <v>98.042112633334924</v>
      </c>
      <c r="D173" s="26">
        <v>98.042112633334924</v>
      </c>
      <c r="E173" s="27" t="s">
        <v>5</v>
      </c>
    </row>
    <row r="174" spans="1:5" x14ac:dyDescent="0.25">
      <c r="A174" s="11"/>
      <c r="B174" s="12" t="s">
        <v>47</v>
      </c>
      <c r="C174" s="26">
        <v>97.952949517338325</v>
      </c>
      <c r="D174" s="26">
        <v>97.952949517338325</v>
      </c>
      <c r="E174" s="27" t="s">
        <v>5</v>
      </c>
    </row>
    <row r="175" spans="1:5" x14ac:dyDescent="0.25">
      <c r="A175" s="11"/>
      <c r="B175" s="12" t="s">
        <v>35</v>
      </c>
      <c r="C175" s="26">
        <v>96.007467362032386</v>
      </c>
      <c r="D175" s="26">
        <v>96.007467362032386</v>
      </c>
      <c r="E175" s="27" t="s">
        <v>5</v>
      </c>
    </row>
    <row r="176" spans="1:5" x14ac:dyDescent="0.25">
      <c r="A176" s="11"/>
      <c r="B176" s="12" t="s">
        <v>42</v>
      </c>
      <c r="C176" s="26">
        <v>100</v>
      </c>
      <c r="D176" s="26">
        <v>100</v>
      </c>
      <c r="E176" s="26">
        <v>100</v>
      </c>
    </row>
    <row r="177" spans="1:9" x14ac:dyDescent="0.25">
      <c r="A177" s="11"/>
      <c r="B177" s="12" t="s">
        <v>48</v>
      </c>
      <c r="C177" s="26">
        <v>100.24448657012601</v>
      </c>
      <c r="D177" s="26">
        <v>100.16971494476736</v>
      </c>
      <c r="E177" s="26">
        <v>100.30844071858456</v>
      </c>
    </row>
    <row r="178" spans="1:9" x14ac:dyDescent="0.25">
      <c r="A178" s="11"/>
      <c r="B178" s="12" t="s">
        <v>49</v>
      </c>
      <c r="C178" s="26">
        <v>100.89350190672525</v>
      </c>
      <c r="D178" s="26">
        <v>100.75455974353467</v>
      </c>
      <c r="E178" s="26">
        <v>101.01234281314153</v>
      </c>
    </row>
    <row r="179" spans="1:9" x14ac:dyDescent="0.25">
      <c r="A179" s="11"/>
      <c r="B179" s="12" t="s">
        <v>41</v>
      </c>
      <c r="C179" s="26">
        <v>100.91361135830726</v>
      </c>
      <c r="D179" s="26">
        <v>100.8338365195621</v>
      </c>
      <c r="E179" s="26">
        <v>100.9818448874822</v>
      </c>
      <c r="G179" s="26"/>
    </row>
    <row r="180" spans="1:9" x14ac:dyDescent="0.25">
      <c r="A180" s="11"/>
      <c r="B180" s="12" t="s">
        <v>50</v>
      </c>
      <c r="C180" s="26">
        <v>100.95666404241017</v>
      </c>
      <c r="D180" s="26">
        <v>100.89426959173556</v>
      </c>
      <c r="E180" s="26">
        <v>101.01003166605477</v>
      </c>
      <c r="G180" s="26"/>
    </row>
    <row r="181" spans="1:9" x14ac:dyDescent="0.25">
      <c r="A181" s="65"/>
      <c r="B181" s="12" t="s">
        <v>51</v>
      </c>
      <c r="C181" s="26">
        <v>101.30243465313896</v>
      </c>
      <c r="D181" s="26">
        <v>101.37251925540282</v>
      </c>
      <c r="E181" s="26">
        <v>101.24248943947883</v>
      </c>
      <c r="G181" s="26"/>
    </row>
    <row r="182" spans="1:9" x14ac:dyDescent="0.25">
      <c r="A182" s="65"/>
      <c r="B182" s="66" t="s">
        <v>40</v>
      </c>
      <c r="C182" s="26">
        <v>101.7009983789261</v>
      </c>
      <c r="D182" s="26">
        <v>102.05270048639676</v>
      </c>
      <c r="E182" s="26">
        <v>101.40017826586225</v>
      </c>
      <c r="G182" s="17"/>
    </row>
    <row r="183" spans="1:9" x14ac:dyDescent="0.25">
      <c r="A183" s="215">
        <v>2013</v>
      </c>
      <c r="B183" s="215"/>
      <c r="C183" s="67"/>
      <c r="D183" s="67"/>
      <c r="E183" s="73"/>
      <c r="G183" s="17"/>
    </row>
    <row r="184" spans="1:9" ht="15" customHeight="1" x14ac:dyDescent="0.25">
      <c r="A184" s="11"/>
      <c r="B184" s="74" t="s">
        <v>45</v>
      </c>
      <c r="C184" s="76">
        <v>101.82326041829094</v>
      </c>
      <c r="D184" s="75">
        <v>102.19904602381725</v>
      </c>
      <c r="E184" s="67">
        <v>101.50184105246689</v>
      </c>
      <c r="G184" s="17"/>
    </row>
    <row r="185" spans="1:9" ht="15" customHeight="1" x14ac:dyDescent="0.25">
      <c r="A185" s="65"/>
      <c r="B185" s="77" t="s">
        <v>46</v>
      </c>
      <c r="C185" s="75">
        <v>101.61695886850373</v>
      </c>
      <c r="D185" s="75">
        <v>101.92543514176123</v>
      </c>
      <c r="E185" s="67">
        <v>101.35311095452275</v>
      </c>
      <c r="G185" s="17"/>
    </row>
    <row r="186" spans="1:9" ht="15" customHeight="1" x14ac:dyDescent="0.25">
      <c r="A186" s="65"/>
      <c r="B186" s="74" t="s">
        <v>43</v>
      </c>
      <c r="C186" s="76">
        <v>102.12566814142265</v>
      </c>
      <c r="D186" s="75">
        <v>102.51325194787705</v>
      </c>
      <c r="E186" s="67">
        <v>101.79415746234871</v>
      </c>
      <c r="G186" s="17"/>
    </row>
    <row r="187" spans="1:9" ht="15" customHeight="1" x14ac:dyDescent="0.25">
      <c r="A187" s="65"/>
      <c r="B187" s="74" t="s">
        <v>47</v>
      </c>
      <c r="C187" s="76">
        <v>102.24323827834799</v>
      </c>
      <c r="D187" s="75">
        <v>102.51731591591248</v>
      </c>
      <c r="E187" s="75">
        <v>102.00881242712586</v>
      </c>
      <c r="G187" s="17"/>
    </row>
    <row r="188" spans="1:9" ht="16.5" customHeight="1" x14ac:dyDescent="0.25">
      <c r="A188" s="105"/>
      <c r="B188" s="74" t="s">
        <v>35</v>
      </c>
      <c r="C188" s="76">
        <v>102.34106701439609</v>
      </c>
      <c r="D188" s="75">
        <v>102.75970651770406</v>
      </c>
      <c r="E188" s="75">
        <v>101.98299357655466</v>
      </c>
      <c r="G188" s="17"/>
      <c r="H188" s="17"/>
      <c r="I188" s="17"/>
    </row>
    <row r="189" spans="1:9" ht="16.5" customHeight="1" x14ac:dyDescent="0.25">
      <c r="A189" s="106"/>
      <c r="B189" s="74" t="s">
        <v>42</v>
      </c>
      <c r="C189" s="76">
        <v>102.06719267346149</v>
      </c>
      <c r="D189" s="75">
        <v>102.44497806384724</v>
      </c>
      <c r="E189" s="75">
        <v>101.74406283876411</v>
      </c>
      <c r="G189" s="17"/>
    </row>
    <row r="190" spans="1:9" ht="16.5" customHeight="1" x14ac:dyDescent="0.25">
      <c r="A190" s="106"/>
      <c r="B190" s="74" t="s">
        <v>48</v>
      </c>
      <c r="C190" s="76">
        <v>103.25634477540279</v>
      </c>
      <c r="D190" s="75">
        <v>103.73731152128252</v>
      </c>
      <c r="E190" s="75">
        <v>102.84496119878445</v>
      </c>
      <c r="G190" s="107"/>
      <c r="H190" s="107"/>
      <c r="I190" s="107"/>
    </row>
    <row r="191" spans="1:9" ht="16.5" customHeight="1" x14ac:dyDescent="0.25">
      <c r="A191" s="106"/>
      <c r="B191" s="74" t="s">
        <v>49</v>
      </c>
      <c r="C191" s="76">
        <v>103.43085978874505</v>
      </c>
      <c r="D191" s="75">
        <v>103.47502406200259</v>
      </c>
      <c r="E191" s="75">
        <v>103.39308491793109</v>
      </c>
      <c r="G191" s="107"/>
      <c r="H191" s="107"/>
      <c r="I191" s="107"/>
    </row>
    <row r="192" spans="1:9" ht="16.5" customHeight="1" x14ac:dyDescent="0.25">
      <c r="A192" s="106"/>
      <c r="B192" s="74" t="s">
        <v>41</v>
      </c>
      <c r="C192" s="76">
        <v>104.3457858782799</v>
      </c>
      <c r="D192" s="75">
        <v>104.26731193059332</v>
      </c>
      <c r="E192" s="75">
        <v>104.41290672093116</v>
      </c>
      <c r="G192" s="107"/>
      <c r="H192" s="107"/>
      <c r="I192" s="107"/>
    </row>
    <row r="193" spans="1:9" ht="16.5" customHeight="1" x14ac:dyDescent="0.25">
      <c r="A193" s="106"/>
      <c r="B193" s="74" t="s">
        <v>50</v>
      </c>
      <c r="C193" s="76">
        <v>104.94594055432941</v>
      </c>
      <c r="D193" s="75">
        <v>104.60047298039753</v>
      </c>
      <c r="E193" s="75">
        <v>105.24142810598927</v>
      </c>
      <c r="G193" s="107"/>
      <c r="H193" s="107"/>
      <c r="I193" s="107"/>
    </row>
    <row r="194" spans="1:9" ht="16.5" customHeight="1" x14ac:dyDescent="0.25">
      <c r="A194" s="106"/>
      <c r="B194" s="74" t="s">
        <v>51</v>
      </c>
      <c r="C194" s="76">
        <v>105.07383775862121</v>
      </c>
      <c r="D194" s="75">
        <v>105.04426006075825</v>
      </c>
      <c r="E194" s="75">
        <v>105.09913634576732</v>
      </c>
      <c r="G194" s="107"/>
      <c r="H194" s="107"/>
      <c r="I194" s="107"/>
    </row>
    <row r="195" spans="1:9" ht="16.5" customHeight="1" x14ac:dyDescent="0.25">
      <c r="A195" s="106"/>
      <c r="B195" s="74" t="s">
        <v>40</v>
      </c>
      <c r="C195" s="76">
        <v>105.04357464879853</v>
      </c>
      <c r="D195" s="75">
        <v>105.18337264645089</v>
      </c>
      <c r="E195" s="75">
        <v>104.92400172453513</v>
      </c>
      <c r="G195" s="107"/>
      <c r="H195" s="107"/>
      <c r="I195" s="107"/>
    </row>
    <row r="196" spans="1:9" x14ac:dyDescent="0.25">
      <c r="A196" s="215">
        <v>2014</v>
      </c>
      <c r="B196" s="215"/>
      <c r="C196" s="67"/>
      <c r="D196" s="67"/>
      <c r="E196" s="73"/>
      <c r="G196" s="17"/>
    </row>
    <row r="197" spans="1:9" ht="15" customHeight="1" x14ac:dyDescent="0.25">
      <c r="A197" s="11"/>
      <c r="B197" s="74" t="s">
        <v>45</v>
      </c>
      <c r="C197" s="76">
        <v>105.15896985278053</v>
      </c>
      <c r="D197" s="75">
        <v>104.84435659296444</v>
      </c>
      <c r="E197" s="75">
        <v>105.42806689365393</v>
      </c>
      <c r="G197" s="17"/>
      <c r="H197" s="17"/>
      <c r="I197" s="17"/>
    </row>
    <row r="198" spans="1:9" ht="15" customHeight="1" x14ac:dyDescent="0.25">
      <c r="A198" s="11"/>
      <c r="B198" s="74" t="s">
        <v>46</v>
      </c>
      <c r="C198" s="76">
        <v>105.01355186464795</v>
      </c>
      <c r="D198" s="75">
        <v>105.3921503032707</v>
      </c>
      <c r="E198" s="75">
        <v>104.68972660829299</v>
      </c>
      <c r="G198" s="17"/>
      <c r="H198" s="17"/>
      <c r="I198" s="17"/>
    </row>
    <row r="199" spans="1:9" ht="15" customHeight="1" x14ac:dyDescent="0.25">
      <c r="A199" s="11"/>
      <c r="B199" s="74" t="s">
        <v>43</v>
      </c>
      <c r="C199" s="76">
        <v>104.39801712089321</v>
      </c>
      <c r="D199" s="75">
        <v>104.82460113286137</v>
      </c>
      <c r="E199" s="75">
        <v>104.03314853470717</v>
      </c>
      <c r="G199" s="17"/>
      <c r="H199" s="17"/>
      <c r="I199" s="17"/>
    </row>
    <row r="200" spans="1:9" ht="15" customHeight="1" x14ac:dyDescent="0.25">
      <c r="A200" s="11"/>
      <c r="B200" s="74" t="s">
        <v>47</v>
      </c>
      <c r="C200" s="76">
        <v>104.59296064304696</v>
      </c>
      <c r="D200" s="75">
        <v>105.1621283813342</v>
      </c>
      <c r="E200" s="75">
        <v>104.10613642520197</v>
      </c>
      <c r="G200" s="17"/>
      <c r="H200" s="17"/>
      <c r="I200" s="17"/>
    </row>
    <row r="201" spans="1:9" ht="15" customHeight="1" x14ac:dyDescent="0.25">
      <c r="A201" s="11"/>
      <c r="B201" s="74" t="s">
        <v>35</v>
      </c>
      <c r="C201" s="76">
        <v>105.60752384285271</v>
      </c>
      <c r="D201" s="75">
        <v>106.10721967558275</v>
      </c>
      <c r="E201" s="75">
        <v>105.18012078297227</v>
      </c>
      <c r="G201" s="17"/>
      <c r="H201" s="17"/>
      <c r="I201" s="17"/>
    </row>
    <row r="202" spans="1:9" ht="15" customHeight="1" x14ac:dyDescent="0.25">
      <c r="A202" s="11"/>
      <c r="B202" s="74" t="s">
        <v>42</v>
      </c>
      <c r="C202" s="76">
        <v>105.45481378593364</v>
      </c>
      <c r="D202" s="75">
        <v>106.05845785900058</v>
      </c>
      <c r="E202" s="75">
        <v>104.93850104724626</v>
      </c>
      <c r="G202" s="17"/>
      <c r="H202" s="17"/>
      <c r="I202" s="17"/>
    </row>
    <row r="203" spans="1:9" ht="15" customHeight="1" x14ac:dyDescent="0.25">
      <c r="A203" s="11"/>
      <c r="B203" s="74" t="s">
        <v>48</v>
      </c>
      <c r="C203" s="76">
        <v>105.89024984877231</v>
      </c>
      <c r="D203" s="75">
        <v>106.20631701883168</v>
      </c>
      <c r="E203" s="75">
        <v>105.61990924002026</v>
      </c>
      <c r="G203" s="17"/>
      <c r="H203" s="17"/>
      <c r="I203" s="17"/>
    </row>
    <row r="204" spans="1:9" ht="15" customHeight="1" x14ac:dyDescent="0.25">
      <c r="A204" s="11"/>
      <c r="B204" s="74" t="s">
        <v>49</v>
      </c>
      <c r="C204" s="76">
        <v>105.74086822284956</v>
      </c>
      <c r="D204" s="75">
        <v>106.51128422573854</v>
      </c>
      <c r="E204" s="75">
        <v>105.0819110424051</v>
      </c>
      <c r="G204" s="17"/>
      <c r="H204" s="17"/>
      <c r="I204" s="17"/>
    </row>
    <row r="205" spans="1:9" ht="15" customHeight="1" x14ac:dyDescent="0.25">
      <c r="A205" s="11"/>
      <c r="B205" s="74" t="s">
        <v>41</v>
      </c>
      <c r="C205" s="76">
        <v>105.8090548036067</v>
      </c>
      <c r="D205" s="75">
        <v>106.48847553539866</v>
      </c>
      <c r="E205" s="75">
        <v>105.22792828484501</v>
      </c>
      <c r="G205" s="17"/>
      <c r="H205" s="17"/>
      <c r="I205" s="17"/>
    </row>
    <row r="206" spans="1:9" ht="15" customHeight="1" x14ac:dyDescent="0.25">
      <c r="A206" s="110"/>
      <c r="B206" s="74" t="s">
        <v>50</v>
      </c>
      <c r="C206" s="76">
        <v>105.85453303952553</v>
      </c>
      <c r="D206" s="75">
        <v>106.8855547927573</v>
      </c>
      <c r="E206" s="75">
        <v>104.97267286925536</v>
      </c>
      <c r="G206" s="107"/>
      <c r="H206" s="107"/>
      <c r="I206" s="107"/>
    </row>
    <row r="207" spans="1:9" ht="15" customHeight="1" x14ac:dyDescent="0.25">
      <c r="A207" s="110"/>
      <c r="B207" s="74" t="s">
        <v>51</v>
      </c>
      <c r="C207" s="76">
        <v>105.44398185358602</v>
      </c>
      <c r="D207" s="75">
        <v>106.14778793910757</v>
      </c>
      <c r="E207" s="75">
        <v>104.8419978969239</v>
      </c>
      <c r="G207" s="26"/>
      <c r="H207" s="26"/>
      <c r="I207" s="26"/>
    </row>
    <row r="208" spans="1:9" ht="15" customHeight="1" x14ac:dyDescent="0.25">
      <c r="A208" s="110"/>
      <c r="B208" s="74" t="s">
        <v>40</v>
      </c>
      <c r="C208" s="76">
        <v>105.60147673005247</v>
      </c>
      <c r="D208" s="75">
        <v>106.4168784988309</v>
      </c>
      <c r="E208" s="75">
        <v>104.90404203442206</v>
      </c>
      <c r="G208" s="17"/>
      <c r="H208" s="17"/>
      <c r="I208" s="17"/>
    </row>
    <row r="209" spans="1:9" x14ac:dyDescent="0.25">
      <c r="A209" s="215">
        <v>2015</v>
      </c>
      <c r="B209" s="215"/>
      <c r="C209" s="67"/>
      <c r="D209" s="67"/>
      <c r="E209" s="73"/>
      <c r="G209" s="17"/>
    </row>
    <row r="210" spans="1:9" ht="15" customHeight="1" x14ac:dyDescent="0.25">
      <c r="A210" s="11"/>
      <c r="B210" s="74" t="s">
        <v>45</v>
      </c>
      <c r="C210" s="76">
        <v>105.30480193359342</v>
      </c>
      <c r="D210" s="75">
        <v>106.35549201831586</v>
      </c>
      <c r="E210" s="75">
        <v>104.40611891928246</v>
      </c>
      <c r="G210" s="17"/>
      <c r="H210" s="17"/>
      <c r="I210" s="17"/>
    </row>
    <row r="211" spans="1:9" ht="15" customHeight="1" x14ac:dyDescent="0.25">
      <c r="A211" s="11"/>
      <c r="B211" s="74" t="s">
        <v>46</v>
      </c>
      <c r="C211" s="76">
        <v>105.43217364780411</v>
      </c>
      <c r="D211" s="75">
        <v>106.38592399948861</v>
      </c>
      <c r="E211" s="75">
        <v>104.61640575067163</v>
      </c>
      <c r="G211" s="17"/>
      <c r="H211" s="17"/>
      <c r="I211" s="17"/>
    </row>
    <row r="212" spans="1:9" ht="15" customHeight="1" x14ac:dyDescent="0.25">
      <c r="A212" s="11"/>
      <c r="B212" s="74" t="s">
        <v>43</v>
      </c>
      <c r="C212" s="76">
        <v>105.35756355895435</v>
      </c>
      <c r="D212" s="75">
        <v>105.94361477753759</v>
      </c>
      <c r="E212" s="75">
        <v>104.85629845393902</v>
      </c>
      <c r="G212" s="17"/>
      <c r="H212" s="17"/>
      <c r="I212" s="17"/>
    </row>
    <row r="213" spans="1:9" ht="15" customHeight="1" x14ac:dyDescent="0.25">
      <c r="A213" s="11"/>
      <c r="B213" s="74" t="s">
        <v>47</v>
      </c>
      <c r="C213" s="76">
        <v>106.06388213106912</v>
      </c>
      <c r="D213" s="75">
        <v>106.99773342131819</v>
      </c>
      <c r="E213" s="75">
        <v>105.2651344274007</v>
      </c>
      <c r="G213" s="17"/>
      <c r="H213" s="17"/>
      <c r="I213" s="17"/>
    </row>
    <row r="214" spans="1:9" ht="15" customHeight="1" x14ac:dyDescent="0.25">
      <c r="A214" s="11"/>
      <c r="B214" s="74" t="s">
        <v>35</v>
      </c>
      <c r="C214" s="76">
        <v>106.10127795050008</v>
      </c>
      <c r="D214" s="75">
        <v>106.82397230166286</v>
      </c>
      <c r="E214" s="75">
        <v>105.48313836074649</v>
      </c>
      <c r="G214" s="17"/>
      <c r="H214" s="17"/>
      <c r="I214" s="17"/>
    </row>
    <row r="215" spans="1:9" ht="15" customHeight="1" x14ac:dyDescent="0.25">
      <c r="A215" s="11"/>
      <c r="B215" s="74" t="s">
        <v>42</v>
      </c>
      <c r="C215" s="76">
        <v>106.98715425252276</v>
      </c>
      <c r="D215" s="75">
        <v>107.96828216587758</v>
      </c>
      <c r="E215" s="75">
        <v>106.14796960291099</v>
      </c>
      <c r="G215" s="17"/>
      <c r="H215" s="17"/>
      <c r="I215" s="17"/>
    </row>
    <row r="216" spans="1:9" ht="15" customHeight="1" x14ac:dyDescent="0.25">
      <c r="A216" s="11"/>
      <c r="B216" s="74" t="s">
        <v>48</v>
      </c>
      <c r="C216" s="76">
        <v>106.85657855404348</v>
      </c>
      <c r="D216" s="75">
        <v>107.98011858556926</v>
      </c>
      <c r="E216" s="75">
        <v>105.89558505375992</v>
      </c>
      <c r="G216" s="17"/>
      <c r="H216" s="17"/>
      <c r="I216" s="17"/>
    </row>
    <row r="217" spans="1:9" ht="15" customHeight="1" x14ac:dyDescent="0.25">
      <c r="A217" s="11"/>
      <c r="B217" s="74" t="s">
        <v>49</v>
      </c>
      <c r="C217" s="76">
        <v>107.01969350992501</v>
      </c>
      <c r="D217" s="75">
        <v>108.11368976368043</v>
      </c>
      <c r="E217" s="75">
        <v>106.08396958403534</v>
      </c>
      <c r="G217" s="17"/>
      <c r="H217" s="17"/>
      <c r="I217" s="17"/>
    </row>
    <row r="218" spans="1:9" ht="15" customHeight="1" x14ac:dyDescent="0.25">
      <c r="A218" s="11"/>
      <c r="B218" s="74" t="s">
        <v>41</v>
      </c>
      <c r="C218" s="76">
        <v>106.97557619963439</v>
      </c>
      <c r="D218" s="75">
        <v>107.9372591431315</v>
      </c>
      <c r="E218" s="75">
        <v>106.15302334695215</v>
      </c>
      <c r="G218" s="107"/>
      <c r="H218" s="107"/>
      <c r="I218" s="107"/>
    </row>
    <row r="219" spans="1:9" ht="15" customHeight="1" x14ac:dyDescent="0.25">
      <c r="A219" s="11"/>
      <c r="B219" s="74" t="s">
        <v>50</v>
      </c>
      <c r="C219" s="76">
        <v>106.95325296574117</v>
      </c>
      <c r="D219" s="75">
        <v>108.07561267079635</v>
      </c>
      <c r="E219" s="75">
        <v>105.99326902990096</v>
      </c>
      <c r="G219" s="107"/>
      <c r="H219" s="107"/>
      <c r="I219" s="107"/>
    </row>
    <row r="220" spans="1:9" ht="15" customHeight="1" x14ac:dyDescent="0.25">
      <c r="A220" s="110"/>
      <c r="B220" s="74" t="s">
        <v>51</v>
      </c>
      <c r="C220" s="76">
        <v>107.06489578214516</v>
      </c>
      <c r="D220" s="75">
        <v>108.24394019171041</v>
      </c>
      <c r="E220" s="75">
        <v>106.0564279195456</v>
      </c>
      <c r="G220" s="107"/>
      <c r="H220" s="107"/>
      <c r="I220" s="107"/>
    </row>
    <row r="221" spans="1:9" ht="15" customHeight="1" x14ac:dyDescent="0.25">
      <c r="A221" s="110"/>
      <c r="B221" s="74" t="s">
        <v>40</v>
      </c>
      <c r="C221" s="76">
        <v>106.50307845458552</v>
      </c>
      <c r="D221" s="75">
        <v>107.64960242752787</v>
      </c>
      <c r="E221" s="75">
        <v>105.5224261814123</v>
      </c>
      <c r="G221" s="107"/>
      <c r="H221" s="107"/>
      <c r="I221" s="107"/>
    </row>
    <row r="222" spans="1:9" ht="15" customHeight="1" x14ac:dyDescent="0.25">
      <c r="A222" s="215">
        <v>2016</v>
      </c>
      <c r="B222" s="215"/>
      <c r="C222" s="67"/>
      <c r="D222" s="67"/>
      <c r="E222" s="73"/>
      <c r="G222" s="107"/>
      <c r="H222" s="107"/>
      <c r="I222" s="107"/>
    </row>
    <row r="223" spans="1:9" ht="15" customHeight="1" x14ac:dyDescent="0.25">
      <c r="A223" s="117"/>
      <c r="B223" s="74" t="s">
        <v>45</v>
      </c>
      <c r="C223" s="76">
        <v>106.40071755950871</v>
      </c>
      <c r="D223" s="75">
        <v>107.80747544854762</v>
      </c>
      <c r="E223" s="75">
        <v>105.1974803361735</v>
      </c>
      <c r="G223" s="107"/>
      <c r="H223" s="107"/>
      <c r="I223" s="107"/>
    </row>
    <row r="224" spans="1:9" ht="15" customHeight="1" x14ac:dyDescent="0.25">
      <c r="A224" s="117"/>
      <c r="B224" s="74" t="s">
        <v>46</v>
      </c>
      <c r="C224" s="76">
        <v>106.63038619744921</v>
      </c>
      <c r="D224" s="75">
        <v>107.82176551159691</v>
      </c>
      <c r="E224" s="75">
        <v>105.61136796477138</v>
      </c>
      <c r="G224" s="107"/>
      <c r="H224" s="107"/>
      <c r="I224" s="107"/>
    </row>
    <row r="225" spans="1:9" ht="15" customHeight="1" x14ac:dyDescent="0.25">
      <c r="A225" s="117"/>
      <c r="B225" s="74" t="s">
        <v>43</v>
      </c>
      <c r="C225" s="76">
        <v>106.062411174174</v>
      </c>
      <c r="D225" s="75">
        <v>107.4687097798739</v>
      </c>
      <c r="E225" s="75">
        <v>104.85956678802452</v>
      </c>
      <c r="G225" s="107"/>
      <c r="H225" s="107"/>
      <c r="I225" s="107"/>
    </row>
    <row r="226" spans="1:9" ht="15" customHeight="1" x14ac:dyDescent="0.25">
      <c r="A226" s="117"/>
      <c r="B226" s="74" t="s">
        <v>47</v>
      </c>
      <c r="C226" s="76">
        <v>105.86893022730047</v>
      </c>
      <c r="D226" s="75">
        <v>107.64143873197617</v>
      </c>
      <c r="E226" s="75">
        <v>104.35285683036282</v>
      </c>
      <c r="G226" s="107"/>
      <c r="H226" s="107"/>
      <c r="I226" s="107"/>
    </row>
    <row r="227" spans="1:9" ht="15" customHeight="1" x14ac:dyDescent="0.25">
      <c r="A227" s="117"/>
      <c r="B227" s="74" t="s">
        <v>35</v>
      </c>
      <c r="C227" s="76">
        <v>105.93595093311723</v>
      </c>
      <c r="D227" s="75">
        <v>107.70207649008842</v>
      </c>
      <c r="E227" s="75">
        <v>104.42533704014436</v>
      </c>
      <c r="G227" s="107"/>
      <c r="H227" s="107"/>
      <c r="I227" s="107"/>
    </row>
    <row r="228" spans="1:9" ht="15" customHeight="1" x14ac:dyDescent="0.25">
      <c r="A228" s="117"/>
      <c r="B228" s="74" t="s">
        <v>42</v>
      </c>
      <c r="C228" s="76">
        <v>106.16673824347546</v>
      </c>
      <c r="D228" s="75">
        <v>107.78400426074076</v>
      </c>
      <c r="E228" s="75">
        <v>104.78344785131129</v>
      </c>
      <c r="G228" s="107"/>
      <c r="H228" s="107"/>
      <c r="I228" s="107"/>
    </row>
    <row r="229" spans="1:9" ht="15" customHeight="1" x14ac:dyDescent="0.25">
      <c r="A229" s="117"/>
      <c r="B229" s="74" t="s">
        <v>48</v>
      </c>
      <c r="C229" s="76">
        <v>106.44633482430255</v>
      </c>
      <c r="D229" s="75">
        <v>108.07966540192885</v>
      </c>
      <c r="E229" s="75">
        <v>105.04930398884424</v>
      </c>
      <c r="G229" s="107"/>
      <c r="H229" s="107"/>
      <c r="I229" s="107"/>
    </row>
    <row r="230" spans="1:9" ht="15" customHeight="1" x14ac:dyDescent="0.25">
      <c r="A230" s="117"/>
      <c r="B230" s="74" t="s">
        <v>49</v>
      </c>
      <c r="C230" s="76">
        <v>106.34650731154315</v>
      </c>
      <c r="D230" s="75">
        <v>107.71666788997094</v>
      </c>
      <c r="E230" s="75">
        <v>105.17457273576682</v>
      </c>
      <c r="G230" s="107"/>
      <c r="H230" s="107"/>
      <c r="I230" s="107"/>
    </row>
    <row r="231" spans="1:9" ht="15" customHeight="1" x14ac:dyDescent="0.25">
      <c r="A231" s="117"/>
      <c r="B231" s="74" t="s">
        <v>41</v>
      </c>
      <c r="C231" s="76">
        <v>106.75036802647057</v>
      </c>
      <c r="D231" s="75">
        <v>108.35867547314169</v>
      </c>
      <c r="E231" s="75">
        <v>105.37474013663935</v>
      </c>
      <c r="G231" s="107"/>
      <c r="H231" s="107"/>
      <c r="I231" s="107"/>
    </row>
    <row r="232" spans="1:9" ht="15" customHeight="1" x14ac:dyDescent="0.25">
      <c r="A232" s="117"/>
      <c r="B232" s="74" t="s">
        <v>50</v>
      </c>
      <c r="C232" s="76">
        <v>108.78521616648365</v>
      </c>
      <c r="D232" s="75">
        <v>109.37532954155068</v>
      </c>
      <c r="E232" s="75">
        <v>108.28047659160642</v>
      </c>
      <c r="G232" s="107"/>
      <c r="H232" s="107"/>
      <c r="I232" s="107"/>
    </row>
    <row r="233" spans="1:9" ht="15" customHeight="1" x14ac:dyDescent="0.25">
      <c r="A233" s="117"/>
      <c r="B233" s="74" t="s">
        <v>51</v>
      </c>
      <c r="C233" s="76">
        <v>108.6699796816679</v>
      </c>
      <c r="D233" s="75">
        <v>109.43065477943924</v>
      </c>
      <c r="E233" s="75">
        <v>108.01935415496268</v>
      </c>
      <c r="G233" s="107"/>
      <c r="H233" s="107"/>
      <c r="I233" s="107"/>
    </row>
    <row r="234" spans="1:9" ht="15" customHeight="1" x14ac:dyDescent="0.25">
      <c r="A234" s="117"/>
      <c r="B234" s="74" t="s">
        <v>40</v>
      </c>
      <c r="C234" s="76">
        <v>108.97152391399352</v>
      </c>
      <c r="D234" s="75">
        <v>109.61461679906843</v>
      </c>
      <c r="E234" s="75">
        <v>108.4214695631963</v>
      </c>
      <c r="G234" s="107"/>
      <c r="H234" s="107"/>
      <c r="I234" s="107"/>
    </row>
    <row r="235" spans="1:9" ht="15" customHeight="1" x14ac:dyDescent="0.25">
      <c r="A235" s="215">
        <v>2017</v>
      </c>
      <c r="B235" s="215"/>
      <c r="G235" s="107"/>
      <c r="H235" s="107"/>
      <c r="I235" s="107"/>
    </row>
    <row r="236" spans="1:9" ht="15" customHeight="1" x14ac:dyDescent="0.25">
      <c r="A236" s="124"/>
      <c r="B236" s="74" t="s">
        <v>45</v>
      </c>
      <c r="C236" s="76">
        <v>109.49980955008905</v>
      </c>
      <c r="D236" s="75">
        <v>110.00033350331248</v>
      </c>
      <c r="E236" s="75">
        <v>109.07169817685147</v>
      </c>
      <c r="G236" s="107"/>
      <c r="H236" s="107"/>
      <c r="I236" s="107"/>
    </row>
    <row r="237" spans="1:9" ht="15" customHeight="1" x14ac:dyDescent="0.25">
      <c r="A237" s="124"/>
      <c r="B237" s="74" t="s">
        <v>46</v>
      </c>
      <c r="C237" s="76">
        <v>109.88576174896833</v>
      </c>
      <c r="D237" s="75">
        <v>110.19473478970797</v>
      </c>
      <c r="E237" s="75">
        <v>109.62148893662328</v>
      </c>
      <c r="G237" s="107"/>
      <c r="H237" s="107"/>
      <c r="I237" s="107"/>
    </row>
    <row r="238" spans="1:9" ht="15" customHeight="1" x14ac:dyDescent="0.25">
      <c r="A238" s="124"/>
      <c r="B238" s="74" t="s">
        <v>43</v>
      </c>
      <c r="C238" s="76">
        <v>110.60323178045907</v>
      </c>
      <c r="D238" s="75">
        <v>110.43188535416721</v>
      </c>
      <c r="E238" s="75">
        <v>110.74978891001659</v>
      </c>
      <c r="G238" s="107"/>
      <c r="H238" s="107"/>
      <c r="I238" s="107"/>
    </row>
    <row r="239" spans="1:9" ht="15" customHeight="1" x14ac:dyDescent="0.25">
      <c r="A239" s="124"/>
      <c r="B239" s="74" t="s">
        <v>47</v>
      </c>
      <c r="C239" s="76">
        <v>110.59194937513206</v>
      </c>
      <c r="D239" s="75">
        <v>110.4759024861235</v>
      </c>
      <c r="E239" s="75">
        <v>110.69120734808921</v>
      </c>
      <c r="G239" s="107"/>
      <c r="H239" s="107"/>
      <c r="I239" s="107"/>
    </row>
    <row r="240" spans="1:9" ht="15" customHeight="1" x14ac:dyDescent="0.25">
      <c r="A240" s="124"/>
      <c r="B240" s="74" t="s">
        <v>35</v>
      </c>
      <c r="C240" s="76">
        <v>110.85201445600245</v>
      </c>
      <c r="D240" s="75">
        <v>110.76399676778138</v>
      </c>
      <c r="E240" s="75">
        <v>110.92729831231124</v>
      </c>
      <c r="G240" s="107"/>
      <c r="H240" s="107"/>
      <c r="I240" s="107"/>
    </row>
    <row r="241" spans="1:9" ht="15" customHeight="1" x14ac:dyDescent="0.25">
      <c r="A241" s="124"/>
      <c r="B241" s="74" t="s">
        <v>42</v>
      </c>
      <c r="C241" s="76">
        <v>109.74800644419963</v>
      </c>
      <c r="D241" s="75">
        <v>110.12785640422548</v>
      </c>
      <c r="E241" s="75">
        <v>109.4231107284929</v>
      </c>
      <c r="G241" s="107"/>
      <c r="H241" s="107"/>
      <c r="I241" s="107"/>
    </row>
    <row r="242" spans="1:9" ht="15" customHeight="1" x14ac:dyDescent="0.25">
      <c r="A242" s="124"/>
      <c r="B242" s="74" t="s">
        <v>48</v>
      </c>
      <c r="C242" s="76">
        <v>109.6669128495823</v>
      </c>
      <c r="D242" s="75">
        <v>110.64310784713696</v>
      </c>
      <c r="E242" s="75">
        <v>108.83194745330235</v>
      </c>
      <c r="G242" s="107"/>
      <c r="H242" s="107"/>
      <c r="I242" s="107"/>
    </row>
    <row r="243" spans="1:9" ht="15" customHeight="1" x14ac:dyDescent="0.25">
      <c r="A243" s="124"/>
      <c r="B243" s="74" t="s">
        <v>49</v>
      </c>
      <c r="C243" s="76">
        <v>109.27002315425663</v>
      </c>
      <c r="D243" s="75">
        <v>110.36744976871628</v>
      </c>
      <c r="E243" s="75">
        <v>108.3313651501429</v>
      </c>
      <c r="G243" s="107"/>
      <c r="H243" s="107"/>
      <c r="I243" s="107"/>
    </row>
    <row r="244" spans="1:9" ht="15" customHeight="1" x14ac:dyDescent="0.25">
      <c r="A244" s="124"/>
      <c r="B244" s="74" t="s">
        <v>41</v>
      </c>
      <c r="C244" s="76">
        <v>109.83466504100939</v>
      </c>
      <c r="D244" s="75">
        <v>111.03618447704602</v>
      </c>
      <c r="E244" s="75">
        <v>108.8069736939307</v>
      </c>
      <c r="G244" s="107"/>
      <c r="H244" s="107"/>
      <c r="I244" s="107"/>
    </row>
    <row r="245" spans="1:9" ht="15" customHeight="1" x14ac:dyDescent="0.25">
      <c r="A245" s="124"/>
      <c r="B245" s="74" t="s">
        <v>50</v>
      </c>
      <c r="C245" s="76">
        <v>109.5388392789536</v>
      </c>
      <c r="D245" s="75">
        <v>111.06707720222175</v>
      </c>
      <c r="E245" s="75">
        <v>108.23169696987796</v>
      </c>
      <c r="G245" s="107"/>
      <c r="H245" s="107"/>
      <c r="I245" s="107"/>
    </row>
    <row r="246" spans="1:9" ht="15" customHeight="1" x14ac:dyDescent="0.25">
      <c r="A246" s="124"/>
      <c r="B246" s="74" t="s">
        <v>51</v>
      </c>
      <c r="C246" s="76">
        <v>109.34008741675697</v>
      </c>
      <c r="D246" s="75">
        <v>111.13797189910584</v>
      </c>
      <c r="E246" s="75">
        <v>107.80230927506346</v>
      </c>
      <c r="G246" s="107"/>
      <c r="H246" s="107"/>
      <c r="I246" s="107"/>
    </row>
    <row r="247" spans="1:9" ht="15" customHeight="1" x14ac:dyDescent="0.25">
      <c r="A247" s="124"/>
      <c r="B247" s="74" t="s">
        <v>40</v>
      </c>
      <c r="C247" s="76">
        <v>110.35293458574249</v>
      </c>
      <c r="D247" s="75">
        <v>112.06312602531305</v>
      </c>
      <c r="E247" s="75">
        <v>108.89016262252547</v>
      </c>
      <c r="G247" s="107"/>
      <c r="H247" s="107"/>
      <c r="I247" s="107"/>
    </row>
    <row r="248" spans="1:9" ht="15" customHeight="1" x14ac:dyDescent="0.25">
      <c r="A248" s="215">
        <v>2018</v>
      </c>
      <c r="B248" s="215"/>
      <c r="C248" s="76"/>
      <c r="D248" s="75"/>
      <c r="E248" s="75"/>
      <c r="G248" s="107"/>
      <c r="H248" s="107"/>
      <c r="I248" s="107"/>
    </row>
    <row r="249" spans="1:9" ht="15" customHeight="1" x14ac:dyDescent="0.25">
      <c r="A249" s="124"/>
      <c r="B249" s="74" t="s">
        <v>45</v>
      </c>
      <c r="C249" s="76">
        <v>110.69350514191611</v>
      </c>
      <c r="D249" s="75">
        <v>112.32023320452198</v>
      </c>
      <c r="E249" s="75">
        <v>109.30212161215425</v>
      </c>
      <c r="G249" s="107"/>
      <c r="H249" s="107"/>
      <c r="I249" s="107"/>
    </row>
    <row r="250" spans="1:9" ht="15" customHeight="1" x14ac:dyDescent="0.25">
      <c r="A250" s="124"/>
      <c r="B250" s="74" t="s">
        <v>46</v>
      </c>
      <c r="C250" s="76">
        <v>111.0034911865295</v>
      </c>
      <c r="D250" s="75">
        <v>112.84447365174462</v>
      </c>
      <c r="E250" s="75">
        <v>109.42885020039111</v>
      </c>
      <c r="G250" s="107"/>
      <c r="H250" s="107"/>
      <c r="I250" s="107"/>
    </row>
    <row r="251" spans="1:9" ht="15" customHeight="1" x14ac:dyDescent="0.25">
      <c r="A251" s="124"/>
      <c r="B251" s="74" t="s">
        <v>43</v>
      </c>
      <c r="C251" s="76">
        <v>110.76093918113826</v>
      </c>
      <c r="D251" s="75">
        <v>112.4696703509111</v>
      </c>
      <c r="E251" s="75">
        <v>109.29941622529516</v>
      </c>
      <c r="G251" s="107"/>
      <c r="H251" s="107"/>
      <c r="I251" s="107"/>
    </row>
    <row r="252" spans="1:9" ht="15" customHeight="1" x14ac:dyDescent="0.25">
      <c r="A252" s="124"/>
      <c r="B252" s="74" t="s">
        <v>47</v>
      </c>
      <c r="C252" s="76">
        <v>108.89245390904621</v>
      </c>
      <c r="D252" s="75">
        <v>111.03360688074105</v>
      </c>
      <c r="E252" s="75">
        <v>107.06106915089276</v>
      </c>
      <c r="G252" s="107"/>
      <c r="H252" s="107"/>
      <c r="I252" s="107"/>
    </row>
    <row r="253" spans="1:9" ht="15" customHeight="1" x14ac:dyDescent="0.25">
      <c r="A253" s="124"/>
      <c r="B253" s="74" t="s">
        <v>35</v>
      </c>
      <c r="C253" s="76">
        <v>108.51463443023214</v>
      </c>
      <c r="D253" s="75">
        <v>111.14423640728874</v>
      </c>
      <c r="E253" s="75">
        <v>106.26546632106161</v>
      </c>
      <c r="G253" s="107"/>
      <c r="H253" s="107"/>
      <c r="I253" s="107"/>
    </row>
    <row r="254" spans="1:9" ht="15" customHeight="1" x14ac:dyDescent="0.25">
      <c r="A254" s="124"/>
      <c r="B254" s="74" t="s">
        <v>262</v>
      </c>
      <c r="C254" s="76">
        <v>108.72807281591703</v>
      </c>
      <c r="D254" s="75">
        <v>111.40550293251844</v>
      </c>
      <c r="E254" s="75">
        <v>106.43799603420834</v>
      </c>
      <c r="G254" s="107"/>
      <c r="H254" s="107"/>
      <c r="I254" s="107"/>
    </row>
    <row r="255" spans="1:9" ht="15" customHeight="1" x14ac:dyDescent="0.25">
      <c r="A255" s="124"/>
      <c r="B255" s="74" t="s">
        <v>263</v>
      </c>
      <c r="C255" s="76">
        <v>109.32031589254262</v>
      </c>
      <c r="D255" s="75">
        <v>111.5163889461129</v>
      </c>
      <c r="E255" s="75">
        <v>107.44195653603356</v>
      </c>
      <c r="G255" s="107"/>
      <c r="H255" s="107"/>
      <c r="I255" s="107"/>
    </row>
    <row r="256" spans="1:9" ht="15" customHeight="1" x14ac:dyDescent="0.25">
      <c r="A256" s="124"/>
      <c r="B256" s="74" t="s">
        <v>264</v>
      </c>
      <c r="C256" s="76">
        <v>110.83180460967041</v>
      </c>
      <c r="D256" s="75">
        <v>113.21448551332371</v>
      </c>
      <c r="E256" s="75">
        <v>108.79383462425646</v>
      </c>
      <c r="G256" s="107"/>
      <c r="H256" s="107"/>
      <c r="I256" s="107"/>
    </row>
    <row r="257" spans="1:9" ht="15" customHeight="1" x14ac:dyDescent="0.25">
      <c r="A257" s="124"/>
      <c r="B257" s="74" t="s">
        <v>265</v>
      </c>
      <c r="C257" s="76">
        <v>110.07416684510345</v>
      </c>
      <c r="D257" s="75">
        <v>112.64940273113903</v>
      </c>
      <c r="E257" s="75">
        <v>107.87149949126074</v>
      </c>
      <c r="G257" s="107"/>
      <c r="H257" s="107"/>
      <c r="I257" s="107"/>
    </row>
    <row r="258" spans="1:9" ht="15" customHeight="1" x14ac:dyDescent="0.25">
      <c r="A258" s="124"/>
      <c r="B258" s="74" t="s">
        <v>266</v>
      </c>
      <c r="C258" s="76">
        <v>109.5777691858395</v>
      </c>
      <c r="D258" s="75">
        <v>112.63502817149774</v>
      </c>
      <c r="E258" s="75">
        <v>106.96281472808749</v>
      </c>
      <c r="G258" s="107"/>
      <c r="H258" s="107"/>
      <c r="I258" s="107"/>
    </row>
    <row r="259" spans="1:9" ht="15" customHeight="1" x14ac:dyDescent="0.25">
      <c r="A259" s="124"/>
      <c r="B259" s="74" t="s">
        <v>267</v>
      </c>
      <c r="C259" s="76">
        <v>109.66122266267195</v>
      </c>
      <c r="D259" s="75">
        <v>112.56378466981801</v>
      </c>
      <c r="E259" s="75">
        <v>107.1785846215071</v>
      </c>
      <c r="G259" s="107"/>
      <c r="H259" s="107"/>
      <c r="I259" s="107"/>
    </row>
    <row r="260" spans="1:9" ht="15" customHeight="1" x14ac:dyDescent="0.25">
      <c r="A260" s="124"/>
      <c r="B260" s="74" t="s">
        <v>273</v>
      </c>
      <c r="C260" s="76">
        <f>'[1]Chnages in rep.'!OV3</f>
        <v>109.37394472691939</v>
      </c>
      <c r="D260" s="75">
        <f>'[1]Male, month on month'!OW3</f>
        <v>112.66818250198619</v>
      </c>
      <c r="E260" s="75">
        <f>'[1]Atolls month on month'!OW3</f>
        <v>106.55629604382904</v>
      </c>
      <c r="G260" s="107"/>
      <c r="H260" s="107"/>
      <c r="I260" s="107"/>
    </row>
    <row r="261" spans="1:9" s="122" customFormat="1" ht="15" customHeight="1" x14ac:dyDescent="0.25">
      <c r="A261" s="118"/>
      <c r="B261" s="119"/>
      <c r="C261" s="120"/>
      <c r="D261" s="121"/>
      <c r="E261" s="121"/>
      <c r="G261" s="123"/>
      <c r="H261" s="123"/>
      <c r="I261" s="123"/>
    </row>
    <row r="262" spans="1:9" ht="20.25" customHeight="1" x14ac:dyDescent="0.25">
      <c r="A262" s="18"/>
      <c r="B262" s="208" t="s">
        <v>54</v>
      </c>
      <c r="C262" s="209"/>
      <c r="D262" s="209"/>
      <c r="E262" s="210"/>
      <c r="G262" s="107"/>
      <c r="H262" s="107"/>
      <c r="I262" s="107"/>
    </row>
    <row r="263" spans="1:9" x14ac:dyDescent="0.25">
      <c r="B263" s="23" t="s">
        <v>251</v>
      </c>
      <c r="G263" s="17"/>
    </row>
    <row r="264" spans="1:9" ht="15" customHeight="1" x14ac:dyDescent="0.25">
      <c r="B264" s="211" t="s">
        <v>249</v>
      </c>
      <c r="C264" s="212"/>
      <c r="D264" s="212"/>
      <c r="E264" s="212"/>
      <c r="G264" s="17"/>
    </row>
    <row r="265" spans="1:9" x14ac:dyDescent="0.25">
      <c r="B265" s="213"/>
      <c r="C265" s="214"/>
      <c r="D265" s="214"/>
      <c r="E265" s="214"/>
    </row>
    <row r="266" spans="1:9" x14ac:dyDescent="0.25">
      <c r="B266" s="193"/>
      <c r="C266" s="194"/>
      <c r="D266" s="194"/>
      <c r="E266" s="194"/>
    </row>
    <row r="270" spans="1:9" x14ac:dyDescent="0.25">
      <c r="A270" s="5"/>
      <c r="B270" s="5"/>
      <c r="C270" s="5"/>
      <c r="D270" s="5"/>
      <c r="E270" s="19"/>
    </row>
  </sheetData>
  <mergeCells count="31">
    <mergeCell ref="A248:B248"/>
    <mergeCell ref="B262:E262"/>
    <mergeCell ref="B264:E266"/>
    <mergeCell ref="A183:B183"/>
    <mergeCell ref="A196:B196"/>
    <mergeCell ref="A209:B209"/>
    <mergeCell ref="A222:B222"/>
    <mergeCell ref="A235:B235"/>
    <mergeCell ref="A3:B3"/>
    <mergeCell ref="A82:B82"/>
    <mergeCell ref="A95:B95"/>
    <mergeCell ref="A108:B108"/>
    <mergeCell ref="A121:B121"/>
    <mergeCell ref="A4:B4"/>
    <mergeCell ref="A17:B17"/>
    <mergeCell ref="A30:B30"/>
    <mergeCell ref="A43:B43"/>
    <mergeCell ref="A56:B56"/>
    <mergeCell ref="A69:B69"/>
    <mergeCell ref="A134:B134"/>
    <mergeCell ref="A138:B138"/>
    <mergeCell ref="A139:B139"/>
    <mergeCell ref="A140:B140"/>
    <mergeCell ref="A136:B136"/>
    <mergeCell ref="A137:B137"/>
    <mergeCell ref="A135:B135"/>
    <mergeCell ref="A141:B141"/>
    <mergeCell ref="A142:B142"/>
    <mergeCell ref="A144:B144"/>
    <mergeCell ref="A157:B157"/>
    <mergeCell ref="A170:B170"/>
  </mergeCells>
  <pageMargins left="1.3645833333333299" right="0.7" top="0.75" bottom="0.75" header="0.3" footer="0.3"/>
  <pageSetup paperSize="9" orientation="portrait"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000"/>
  </sheetPr>
  <dimension ref="A1:FC392"/>
  <sheetViews>
    <sheetView tabSelected="1" topLeftCell="A364" workbookViewId="0">
      <selection activeCell="Q147" sqref="Q147"/>
    </sheetView>
  </sheetViews>
  <sheetFormatPr defaultRowHeight="15" x14ac:dyDescent="0.25"/>
  <cols>
    <col min="1" max="1" width="3.42578125" style="9" customWidth="1"/>
    <col min="2" max="2" width="10.5703125" style="10" customWidth="1"/>
    <col min="3" max="3" width="11.42578125" style="8" customWidth="1"/>
    <col min="4" max="4" width="15.140625" style="8" customWidth="1"/>
    <col min="5" max="5" width="13.5703125" style="8" customWidth="1"/>
  </cols>
  <sheetData>
    <row r="1" spans="1:159" ht="15.75" x14ac:dyDescent="0.25">
      <c r="A1" s="227" t="s">
        <v>259</v>
      </c>
      <c r="B1" s="228"/>
      <c r="C1" s="228"/>
      <c r="D1" s="228"/>
      <c r="E1" s="229"/>
    </row>
    <row r="2" spans="1:159" ht="13.5" customHeight="1" x14ac:dyDescent="0.25">
      <c r="A2" s="20"/>
      <c r="B2" s="21"/>
      <c r="C2" s="19"/>
      <c r="D2" s="19"/>
      <c r="E2" s="22"/>
    </row>
    <row r="3" spans="1:159" x14ac:dyDescent="0.25">
      <c r="A3" s="216" t="s">
        <v>44</v>
      </c>
      <c r="B3" s="217"/>
      <c r="C3" s="50" t="s">
        <v>38</v>
      </c>
      <c r="D3" s="50" t="s">
        <v>36</v>
      </c>
      <c r="E3" s="50" t="s">
        <v>39</v>
      </c>
    </row>
    <row r="4" spans="1:159" hidden="1" x14ac:dyDescent="0.25">
      <c r="A4" s="208">
        <v>2000</v>
      </c>
      <c r="B4" s="210"/>
      <c r="C4" s="7"/>
      <c r="D4" s="7"/>
      <c r="E4" s="7"/>
    </row>
    <row r="5" spans="1:159" hidden="1" x14ac:dyDescent="0.25">
      <c r="A5" s="11"/>
      <c r="B5" s="12" t="s">
        <v>45</v>
      </c>
      <c r="C5" s="13">
        <v>-2.5311438412859988</v>
      </c>
      <c r="D5" s="13">
        <v>-2.5311438412859988</v>
      </c>
      <c r="E5" s="8" t="s">
        <v>5</v>
      </c>
    </row>
    <row r="6" spans="1:159" hidden="1" x14ac:dyDescent="0.25">
      <c r="A6" s="11"/>
      <c r="B6" s="12" t="s">
        <v>46</v>
      </c>
      <c r="C6" s="13">
        <v>-2.8707268096899385</v>
      </c>
      <c r="D6" s="13">
        <v>-2.8707268096899385</v>
      </c>
      <c r="E6" s="8" t="s">
        <v>5</v>
      </c>
    </row>
    <row r="7" spans="1:159" hidden="1" x14ac:dyDescent="0.25">
      <c r="A7" s="11"/>
      <c r="B7" s="12" t="s">
        <v>43</v>
      </c>
      <c r="C7" s="13">
        <v>-4.802486763227809</v>
      </c>
      <c r="D7" s="13">
        <v>-4.802486763227809</v>
      </c>
      <c r="E7" s="8" t="s">
        <v>5</v>
      </c>
    </row>
    <row r="8" spans="1:159" hidden="1" x14ac:dyDescent="0.25">
      <c r="A8" s="11"/>
      <c r="B8" s="12" t="s">
        <v>47</v>
      </c>
      <c r="C8" s="13">
        <v>-5.6305498550484394</v>
      </c>
      <c r="D8" s="13">
        <v>-5.6305498550484394</v>
      </c>
      <c r="E8" s="8" t="s">
        <v>5</v>
      </c>
      <c r="F8" s="1"/>
      <c r="G8" s="1"/>
      <c r="H8" s="1"/>
      <c r="I8" s="1"/>
      <c r="J8" s="1"/>
      <c r="K8" s="1"/>
      <c r="L8" s="1"/>
      <c r="M8" s="1"/>
      <c r="N8" s="1"/>
      <c r="O8" s="1"/>
      <c r="P8" s="1"/>
      <c r="Q8" s="1"/>
      <c r="R8" s="1"/>
      <c r="S8" s="1"/>
      <c r="T8" s="1"/>
      <c r="U8" s="1"/>
      <c r="V8" s="1"/>
      <c r="W8" s="1"/>
      <c r="X8" s="1"/>
      <c r="Y8" s="1"/>
      <c r="Z8" s="1"/>
      <c r="AA8" s="1"/>
      <c r="AB8" s="1"/>
      <c r="AC8" s="1"/>
      <c r="AD8" s="1"/>
      <c r="AE8" s="1"/>
      <c r="AF8" s="1"/>
      <c r="AG8" s="1"/>
      <c r="AH8" s="1"/>
      <c r="AI8" s="1"/>
      <c r="AJ8" s="1"/>
      <c r="AK8" s="1"/>
      <c r="AL8" s="1"/>
      <c r="AM8" s="1"/>
      <c r="AN8" s="1"/>
      <c r="AO8" s="1"/>
      <c r="AP8" s="1"/>
      <c r="AQ8" s="1"/>
      <c r="AR8" s="1"/>
      <c r="AS8" s="1"/>
      <c r="AT8" s="1"/>
      <c r="AU8" s="1"/>
      <c r="AV8" s="1"/>
      <c r="AW8" s="1"/>
      <c r="AX8" s="1"/>
      <c r="AY8" s="1"/>
      <c r="AZ8" s="1"/>
      <c r="BA8" s="1"/>
      <c r="BB8" s="1"/>
      <c r="BC8" s="1"/>
      <c r="BD8" s="1"/>
      <c r="BE8" s="1"/>
      <c r="BF8" s="1"/>
      <c r="BG8" s="1"/>
      <c r="BH8" s="1"/>
      <c r="BI8" s="1"/>
      <c r="BJ8" s="1"/>
      <c r="BK8" s="1"/>
      <c r="BL8" s="1"/>
      <c r="BM8" s="1"/>
      <c r="BN8" s="1"/>
      <c r="BO8" s="1"/>
      <c r="BP8" s="1"/>
      <c r="BQ8" s="1"/>
      <c r="BR8" s="1"/>
      <c r="BS8" s="1"/>
      <c r="BT8" s="1"/>
      <c r="BU8" s="1"/>
      <c r="BV8" s="1"/>
      <c r="BW8" s="1"/>
      <c r="BX8" s="1"/>
      <c r="BY8" s="1"/>
      <c r="BZ8" s="1"/>
      <c r="CA8" s="1"/>
      <c r="CB8" s="1"/>
      <c r="CC8" s="1"/>
      <c r="CD8" s="1"/>
      <c r="CE8" s="1"/>
      <c r="CF8" s="1"/>
      <c r="CG8" s="1"/>
      <c r="CH8" s="1"/>
      <c r="CI8" s="1"/>
      <c r="CJ8" s="1"/>
      <c r="CK8" s="1"/>
      <c r="CL8" s="1"/>
      <c r="CM8" s="1"/>
      <c r="CN8" s="1"/>
      <c r="CO8" s="1"/>
      <c r="CP8" s="1"/>
      <c r="CQ8" s="1"/>
      <c r="CR8" s="1"/>
      <c r="CS8" s="1"/>
      <c r="CT8" s="1"/>
      <c r="CU8" s="1"/>
      <c r="CV8" s="1"/>
      <c r="CW8" s="1"/>
      <c r="CX8" s="1"/>
      <c r="CY8" s="1"/>
      <c r="CZ8" s="1"/>
      <c r="DA8" s="1"/>
      <c r="DB8" s="1"/>
      <c r="DC8" s="1"/>
      <c r="DD8" s="1"/>
      <c r="DE8" s="1"/>
      <c r="DF8" s="1"/>
      <c r="DG8" s="1"/>
      <c r="DH8" s="1"/>
      <c r="DI8" s="1"/>
      <c r="DJ8" s="1"/>
      <c r="DK8" s="1"/>
      <c r="DL8" s="1"/>
      <c r="DM8" s="1"/>
      <c r="DN8" s="1"/>
      <c r="DO8" s="1"/>
      <c r="DP8" s="1"/>
      <c r="DQ8" s="1"/>
      <c r="DR8" s="1"/>
      <c r="DS8" s="1"/>
      <c r="DT8" s="1"/>
      <c r="DU8" s="1"/>
      <c r="DV8" s="1"/>
      <c r="DW8" s="1"/>
      <c r="DX8" s="1"/>
      <c r="DY8" s="1"/>
      <c r="DZ8" s="1"/>
      <c r="EA8" s="1"/>
      <c r="EB8" s="1"/>
      <c r="EC8" s="1"/>
      <c r="ED8" s="1"/>
      <c r="EE8" s="1"/>
      <c r="EF8" s="1"/>
      <c r="EG8" s="1"/>
      <c r="EH8" s="1"/>
      <c r="EI8" s="1"/>
      <c r="EJ8" s="1"/>
      <c r="EK8" s="1"/>
      <c r="EL8" s="1"/>
      <c r="EM8" s="1"/>
      <c r="EN8" s="1"/>
      <c r="EO8" s="1"/>
      <c r="EP8" s="1"/>
      <c r="EQ8" s="1"/>
      <c r="ER8" s="1"/>
      <c r="ES8" s="1"/>
      <c r="ET8" s="1"/>
      <c r="EU8" s="1"/>
      <c r="EV8" s="1"/>
      <c r="EW8" s="1"/>
      <c r="EX8" s="1"/>
      <c r="EY8" s="1"/>
      <c r="EZ8" s="1"/>
      <c r="FA8" s="1"/>
      <c r="FB8" s="1"/>
      <c r="FC8" s="1"/>
    </row>
    <row r="9" spans="1:159" hidden="1" x14ac:dyDescent="0.25">
      <c r="A9" s="11"/>
      <c r="B9" s="12" t="s">
        <v>35</v>
      </c>
      <c r="C9" s="13">
        <v>2.4383324600758316</v>
      </c>
      <c r="D9" s="13">
        <v>2.4383324600758316</v>
      </c>
      <c r="E9" s="8" t="s">
        <v>5</v>
      </c>
    </row>
    <row r="10" spans="1:159" hidden="1" x14ac:dyDescent="0.25">
      <c r="A10" s="11"/>
      <c r="B10" s="12" t="s">
        <v>42</v>
      </c>
      <c r="C10" s="13">
        <v>8.4752069743658112</v>
      </c>
      <c r="D10" s="13">
        <v>8.4752069743658112</v>
      </c>
      <c r="E10" s="8" t="s">
        <v>5</v>
      </c>
    </row>
    <row r="11" spans="1:159" hidden="1" x14ac:dyDescent="0.25">
      <c r="A11" s="11"/>
      <c r="B11" s="12" t="s">
        <v>48</v>
      </c>
      <c r="C11" s="13">
        <v>1.8247956183020886</v>
      </c>
      <c r="D11" s="13">
        <v>1.8247956183020886</v>
      </c>
      <c r="E11" s="8" t="s">
        <v>5</v>
      </c>
    </row>
    <row r="12" spans="1:159" hidden="1" x14ac:dyDescent="0.25">
      <c r="A12" s="11"/>
      <c r="B12" s="12" t="s">
        <v>49</v>
      </c>
      <c r="C12" s="13">
        <v>1.3725680378612104</v>
      </c>
      <c r="D12" s="13">
        <v>1.3725680378612104</v>
      </c>
      <c r="E12" s="8" t="s">
        <v>5</v>
      </c>
    </row>
    <row r="13" spans="1:159" hidden="1" x14ac:dyDescent="0.25">
      <c r="A13" s="11"/>
      <c r="B13" s="12" t="s">
        <v>41</v>
      </c>
      <c r="C13" s="13">
        <v>1.2472420938273832</v>
      </c>
      <c r="D13" s="13">
        <v>1.2472420938273832</v>
      </c>
      <c r="E13" s="8" t="s">
        <v>5</v>
      </c>
    </row>
    <row r="14" spans="1:159" hidden="1" x14ac:dyDescent="0.25">
      <c r="A14" s="11"/>
      <c r="B14" s="12" t="s">
        <v>50</v>
      </c>
      <c r="C14" s="13">
        <v>-6.0816771932356906</v>
      </c>
      <c r="D14" s="13">
        <v>-6.0816771932356906</v>
      </c>
      <c r="E14" s="8" t="s">
        <v>5</v>
      </c>
    </row>
    <row r="15" spans="1:159" hidden="1" x14ac:dyDescent="0.25">
      <c r="A15" s="11"/>
      <c r="B15" s="12" t="s">
        <v>51</v>
      </c>
      <c r="C15" s="13">
        <v>-3.9554758673944646</v>
      </c>
      <c r="D15" s="13">
        <v>-3.9554758673944646</v>
      </c>
      <c r="E15" s="8" t="s">
        <v>5</v>
      </c>
    </row>
    <row r="16" spans="1:159" hidden="1" x14ac:dyDescent="0.25">
      <c r="A16" s="11"/>
      <c r="B16" s="12" t="s">
        <v>40</v>
      </c>
      <c r="C16" s="13">
        <v>-2.7672408416159699</v>
      </c>
      <c r="D16" s="13">
        <v>-2.7672408416159699</v>
      </c>
      <c r="E16" s="8" t="s">
        <v>5</v>
      </c>
    </row>
    <row r="17" spans="1:5" hidden="1" x14ac:dyDescent="0.25">
      <c r="A17" s="218">
        <v>2001</v>
      </c>
      <c r="B17" s="218"/>
      <c r="C17" s="13"/>
      <c r="D17" s="13"/>
    </row>
    <row r="18" spans="1:5" hidden="1" x14ac:dyDescent="0.25">
      <c r="A18" s="11"/>
      <c r="B18" s="12" t="s">
        <v>45</v>
      </c>
      <c r="C18" s="13">
        <v>-1.0044620759731004</v>
      </c>
      <c r="D18" s="13">
        <v>-1.0044620759731004</v>
      </c>
      <c r="E18" s="8" t="s">
        <v>5</v>
      </c>
    </row>
    <row r="19" spans="1:5" hidden="1" x14ac:dyDescent="0.25">
      <c r="A19" s="11"/>
      <c r="B19" s="12" t="s">
        <v>46</v>
      </c>
      <c r="C19" s="13">
        <v>1.752665982464352</v>
      </c>
      <c r="D19" s="13">
        <v>1.752665982464352</v>
      </c>
      <c r="E19" s="8" t="s">
        <v>5</v>
      </c>
    </row>
    <row r="20" spans="1:5" hidden="1" x14ac:dyDescent="0.25">
      <c r="A20" s="11"/>
      <c r="B20" s="12" t="s">
        <v>43</v>
      </c>
      <c r="C20" s="13">
        <v>-0.15876238492608108</v>
      </c>
      <c r="D20" s="13">
        <v>-0.15876238492608108</v>
      </c>
      <c r="E20" s="8" t="s">
        <v>5</v>
      </c>
    </row>
    <row r="21" spans="1:5" hidden="1" x14ac:dyDescent="0.25">
      <c r="A21" s="11"/>
      <c r="B21" s="12" t="s">
        <v>47</v>
      </c>
      <c r="C21" s="13">
        <v>-3.8878791846589822</v>
      </c>
      <c r="D21" s="13">
        <v>-3.8878791846589822</v>
      </c>
      <c r="E21" s="8" t="s">
        <v>5</v>
      </c>
    </row>
    <row r="22" spans="1:5" hidden="1" x14ac:dyDescent="0.25">
      <c r="A22" s="11"/>
      <c r="B22" s="12" t="s">
        <v>35</v>
      </c>
      <c r="C22" s="13">
        <v>-3.9291133069306095</v>
      </c>
      <c r="D22" s="13">
        <v>-3.9291133069306095</v>
      </c>
      <c r="E22" s="8" t="s">
        <v>5</v>
      </c>
    </row>
    <row r="23" spans="1:5" hidden="1" x14ac:dyDescent="0.25">
      <c r="A23" s="11"/>
      <c r="B23" s="12" t="s">
        <v>42</v>
      </c>
      <c r="C23" s="13">
        <v>-1.7604034026977633</v>
      </c>
      <c r="D23" s="13">
        <v>-1.7604034026977633</v>
      </c>
      <c r="E23" s="8" t="s">
        <v>5</v>
      </c>
    </row>
    <row r="24" spans="1:5" hidden="1" x14ac:dyDescent="0.25">
      <c r="A24" s="11"/>
      <c r="B24" s="12" t="s">
        <v>48</v>
      </c>
      <c r="C24" s="13">
        <v>-1.2076977246221698</v>
      </c>
      <c r="D24" s="13">
        <v>-1.2076977246221698</v>
      </c>
      <c r="E24" s="8" t="s">
        <v>5</v>
      </c>
    </row>
    <row r="25" spans="1:5" hidden="1" x14ac:dyDescent="0.25">
      <c r="A25" s="11"/>
      <c r="B25" s="12" t="s">
        <v>49</v>
      </c>
      <c r="C25" s="13">
        <v>-1.1248442246866941</v>
      </c>
      <c r="D25" s="13">
        <v>-1.1248442246866941</v>
      </c>
      <c r="E25" s="8" t="s">
        <v>5</v>
      </c>
    </row>
    <row r="26" spans="1:5" hidden="1" x14ac:dyDescent="0.25">
      <c r="A26" s="11"/>
      <c r="B26" s="12" t="s">
        <v>41</v>
      </c>
      <c r="C26" s="13">
        <v>3.5728191697149914</v>
      </c>
      <c r="D26" s="13">
        <v>3.5728191697149914</v>
      </c>
      <c r="E26" s="8" t="s">
        <v>5</v>
      </c>
    </row>
    <row r="27" spans="1:5" hidden="1" x14ac:dyDescent="0.25">
      <c r="A27" s="11"/>
      <c r="B27" s="12" t="s">
        <v>50</v>
      </c>
      <c r="C27" s="13">
        <v>2.4179145337459573</v>
      </c>
      <c r="D27" s="13">
        <v>2.4179145337459573</v>
      </c>
      <c r="E27" s="8" t="s">
        <v>5</v>
      </c>
    </row>
    <row r="28" spans="1:5" hidden="1" x14ac:dyDescent="0.25">
      <c r="A28" s="11"/>
      <c r="B28" s="12" t="s">
        <v>51</v>
      </c>
      <c r="C28" s="13">
        <v>7.6490913054173548</v>
      </c>
      <c r="D28" s="13">
        <v>7.6490913054173548</v>
      </c>
      <c r="E28" s="8" t="s">
        <v>5</v>
      </c>
    </row>
    <row r="29" spans="1:5" hidden="1" x14ac:dyDescent="0.25">
      <c r="A29" s="11"/>
      <c r="B29" s="12" t="s">
        <v>40</v>
      </c>
      <c r="C29" s="13">
        <v>6.9098690364045812</v>
      </c>
      <c r="D29" s="13">
        <v>6.9098690364045812</v>
      </c>
      <c r="E29" s="8" t="s">
        <v>5</v>
      </c>
    </row>
    <row r="30" spans="1:5" hidden="1" x14ac:dyDescent="0.25">
      <c r="A30" s="218">
        <v>2002</v>
      </c>
      <c r="B30" s="218"/>
      <c r="C30" s="13"/>
      <c r="D30" s="13"/>
    </row>
    <row r="31" spans="1:5" hidden="1" x14ac:dyDescent="0.25">
      <c r="A31" s="11"/>
      <c r="B31" s="12" t="s">
        <v>45</v>
      </c>
      <c r="C31" s="13">
        <v>11.244439565420761</v>
      </c>
      <c r="D31" s="13">
        <v>11.244439565420761</v>
      </c>
      <c r="E31" s="8" t="s">
        <v>5</v>
      </c>
    </row>
    <row r="32" spans="1:5" hidden="1" x14ac:dyDescent="0.25">
      <c r="A32" s="11"/>
      <c r="B32" s="12" t="s">
        <v>46</v>
      </c>
      <c r="C32" s="13">
        <v>8.2127618846706376</v>
      </c>
      <c r="D32" s="13">
        <v>8.2127618846706376</v>
      </c>
      <c r="E32" s="8" t="s">
        <v>5</v>
      </c>
    </row>
    <row r="33" spans="1:5" hidden="1" x14ac:dyDescent="0.25">
      <c r="A33" s="11"/>
      <c r="B33" s="12" t="s">
        <v>43</v>
      </c>
      <c r="C33" s="13">
        <v>8.0789201926410037</v>
      </c>
      <c r="D33" s="13">
        <v>8.0789201926410037</v>
      </c>
      <c r="E33" s="8" t="s">
        <v>5</v>
      </c>
    </row>
    <row r="34" spans="1:5" hidden="1" x14ac:dyDescent="0.25">
      <c r="A34" s="11"/>
      <c r="B34" s="12" t="s">
        <v>47</v>
      </c>
      <c r="C34" s="13">
        <v>3.4742237700258194</v>
      </c>
      <c r="D34" s="13">
        <v>3.4742237700258194</v>
      </c>
      <c r="E34" s="8" t="s">
        <v>5</v>
      </c>
    </row>
    <row r="35" spans="1:5" hidden="1" x14ac:dyDescent="0.25">
      <c r="A35" s="11"/>
      <c r="B35" s="12" t="s">
        <v>35</v>
      </c>
      <c r="C35" s="13">
        <v>3.5491371078977707</v>
      </c>
      <c r="D35" s="13">
        <v>3.5491371078977707</v>
      </c>
      <c r="E35" s="8" t="s">
        <v>5</v>
      </c>
    </row>
    <row r="36" spans="1:5" hidden="1" x14ac:dyDescent="0.25">
      <c r="A36" s="11"/>
      <c r="B36" s="12" t="s">
        <v>42</v>
      </c>
      <c r="C36" s="13">
        <v>0.19863423202597374</v>
      </c>
      <c r="D36" s="13">
        <v>0.19863423202597374</v>
      </c>
      <c r="E36" s="8" t="s">
        <v>5</v>
      </c>
    </row>
    <row r="37" spans="1:5" hidden="1" x14ac:dyDescent="0.25">
      <c r="A37" s="11"/>
      <c r="B37" s="12" t="s">
        <v>48</v>
      </c>
      <c r="C37" s="13">
        <v>6.141342709323161</v>
      </c>
      <c r="D37" s="13">
        <v>6.141342709323161</v>
      </c>
      <c r="E37" s="8" t="s">
        <v>5</v>
      </c>
    </row>
    <row r="38" spans="1:5" hidden="1" x14ac:dyDescent="0.25">
      <c r="A38" s="11"/>
      <c r="B38" s="12" t="s">
        <v>49</v>
      </c>
      <c r="C38" s="13">
        <v>5.2605918679321295</v>
      </c>
      <c r="D38" s="13">
        <v>5.2605918679321295</v>
      </c>
      <c r="E38" s="8" t="s">
        <v>5</v>
      </c>
    </row>
    <row r="39" spans="1:5" hidden="1" x14ac:dyDescent="0.25">
      <c r="A39" s="11"/>
      <c r="B39" s="12" t="s">
        <v>41</v>
      </c>
      <c r="C39" s="13">
        <v>0.77846483711820902</v>
      </c>
      <c r="D39" s="13">
        <v>0.77846483711820902</v>
      </c>
      <c r="E39" s="8" t="s">
        <v>5</v>
      </c>
    </row>
    <row r="40" spans="1:5" hidden="1" x14ac:dyDescent="0.25">
      <c r="A40" s="11"/>
      <c r="B40" s="12" t="s">
        <v>50</v>
      </c>
      <c r="C40" s="13">
        <v>2.4204609953643708</v>
      </c>
      <c r="D40" s="13">
        <v>2.4204609953643708</v>
      </c>
      <c r="E40" s="8" t="s">
        <v>5</v>
      </c>
    </row>
    <row r="41" spans="1:5" hidden="1" x14ac:dyDescent="0.25">
      <c r="A41" s="11"/>
      <c r="B41" s="12" t="s">
        <v>51</v>
      </c>
      <c r="C41" s="13">
        <v>1.8015554381056287</v>
      </c>
      <c r="D41" s="13">
        <v>1.8015554381056287</v>
      </c>
      <c r="E41" s="8" t="s">
        <v>5</v>
      </c>
    </row>
    <row r="42" spans="1:5" hidden="1" x14ac:dyDescent="0.25">
      <c r="A42" s="11"/>
      <c r="B42" s="12" t="s">
        <v>40</v>
      </c>
      <c r="C42" s="13">
        <v>5.3183978681214938E-2</v>
      </c>
      <c r="D42" s="13">
        <v>5.3183978681214938E-2</v>
      </c>
      <c r="E42" s="8" t="s">
        <v>5</v>
      </c>
    </row>
    <row r="43" spans="1:5" hidden="1" x14ac:dyDescent="0.25">
      <c r="A43" s="218">
        <v>2003</v>
      </c>
      <c r="B43" s="218"/>
      <c r="C43" s="13"/>
      <c r="D43" s="13"/>
    </row>
    <row r="44" spans="1:5" hidden="1" x14ac:dyDescent="0.25">
      <c r="A44" s="11"/>
      <c r="B44" s="12" t="s">
        <v>45</v>
      </c>
      <c r="C44" s="13">
        <v>-2.6812349838235994</v>
      </c>
      <c r="D44" s="13">
        <v>-2.6812349838235994</v>
      </c>
      <c r="E44" s="8" t="s">
        <v>5</v>
      </c>
    </row>
    <row r="45" spans="1:5" hidden="1" x14ac:dyDescent="0.25">
      <c r="A45" s="11"/>
      <c r="B45" s="12" t="s">
        <v>46</v>
      </c>
      <c r="C45" s="13">
        <v>-2.8285692603703394</v>
      </c>
      <c r="D45" s="13">
        <v>-2.8285692603703394</v>
      </c>
      <c r="E45" s="8" t="s">
        <v>5</v>
      </c>
    </row>
    <row r="46" spans="1:5" hidden="1" x14ac:dyDescent="0.25">
      <c r="A46" s="11"/>
      <c r="B46" s="12" t="s">
        <v>43</v>
      </c>
      <c r="C46" s="13">
        <v>-1.5682929261729872</v>
      </c>
      <c r="D46" s="13">
        <v>-1.5682929261729872</v>
      </c>
      <c r="E46" s="8" t="s">
        <v>5</v>
      </c>
    </row>
    <row r="47" spans="1:5" hidden="1" x14ac:dyDescent="0.25">
      <c r="A47" s="11"/>
      <c r="B47" s="12" t="s">
        <v>47</v>
      </c>
      <c r="C47" s="13">
        <v>-0.15420024838420643</v>
      </c>
      <c r="D47" s="13">
        <v>-0.15420024838420643</v>
      </c>
      <c r="E47" s="8" t="s">
        <v>5</v>
      </c>
    </row>
    <row r="48" spans="1:5" hidden="1" x14ac:dyDescent="0.25">
      <c r="A48" s="11"/>
      <c r="B48" s="12" t="s">
        <v>35</v>
      </c>
      <c r="C48" s="13">
        <v>-0.90591173380102363</v>
      </c>
      <c r="D48" s="13">
        <v>-0.90591173380102363</v>
      </c>
      <c r="E48" s="8" t="s">
        <v>5</v>
      </c>
    </row>
    <row r="49" spans="1:5" hidden="1" x14ac:dyDescent="0.25">
      <c r="A49" s="11"/>
      <c r="B49" s="12" t="s">
        <v>42</v>
      </c>
      <c r="C49" s="13">
        <v>-1.3907479633518682</v>
      </c>
      <c r="D49" s="13">
        <v>-1.3907479633518682</v>
      </c>
      <c r="E49" s="8" t="s">
        <v>5</v>
      </c>
    </row>
    <row r="50" spans="1:5" hidden="1" x14ac:dyDescent="0.25">
      <c r="A50" s="11"/>
      <c r="B50" s="12" t="s">
        <v>48</v>
      </c>
      <c r="C50" s="13">
        <v>-0.99297074899741267</v>
      </c>
      <c r="D50" s="13">
        <v>-0.99297074899741267</v>
      </c>
      <c r="E50" s="8" t="s">
        <v>5</v>
      </c>
    </row>
    <row r="51" spans="1:5" hidden="1" x14ac:dyDescent="0.25">
      <c r="A51" s="11"/>
      <c r="B51" s="12" t="s">
        <v>49</v>
      </c>
      <c r="C51" s="13">
        <v>-0.53307541343661224</v>
      </c>
      <c r="D51" s="13">
        <v>-0.53307541343661224</v>
      </c>
      <c r="E51" s="8" t="s">
        <v>5</v>
      </c>
    </row>
    <row r="52" spans="1:5" hidden="1" x14ac:dyDescent="0.25">
      <c r="A52" s="11"/>
      <c r="B52" s="12" t="s">
        <v>41</v>
      </c>
      <c r="C52" s="13">
        <v>0.55312920302483803</v>
      </c>
      <c r="D52" s="13">
        <v>0.55312920302483803</v>
      </c>
      <c r="E52" s="8" t="s">
        <v>5</v>
      </c>
    </row>
    <row r="53" spans="1:5" hidden="1" x14ac:dyDescent="0.25">
      <c r="A53" s="11"/>
      <c r="B53" s="12" t="s">
        <v>50</v>
      </c>
      <c r="C53" s="13">
        <v>0.57121916941751394</v>
      </c>
      <c r="D53" s="13">
        <v>0.57121916941751394</v>
      </c>
      <c r="E53" s="8" t="s">
        <v>5</v>
      </c>
    </row>
    <row r="54" spans="1:5" hidden="1" x14ac:dyDescent="0.25">
      <c r="A54" s="11"/>
      <c r="B54" s="12" t="s">
        <v>51</v>
      </c>
      <c r="C54" s="13">
        <v>-2.2816745812863637</v>
      </c>
      <c r="D54" s="13">
        <v>-2.2816745812863637</v>
      </c>
      <c r="E54" s="8" t="s">
        <v>5</v>
      </c>
    </row>
    <row r="55" spans="1:5" hidden="1" x14ac:dyDescent="0.25">
      <c r="A55" s="11"/>
      <c r="B55" s="12" t="s">
        <v>40</v>
      </c>
      <c r="C55" s="13">
        <v>-2.8280260493282916</v>
      </c>
      <c r="D55" s="13">
        <v>-2.8280260493282916</v>
      </c>
      <c r="E55" s="8" t="s">
        <v>5</v>
      </c>
    </row>
    <row r="56" spans="1:5" hidden="1" x14ac:dyDescent="0.25">
      <c r="A56" s="218">
        <v>2004</v>
      </c>
      <c r="B56" s="218"/>
      <c r="C56" s="13"/>
      <c r="D56" s="13"/>
    </row>
    <row r="57" spans="1:5" hidden="1" x14ac:dyDescent="0.25">
      <c r="A57" s="11"/>
      <c r="B57" s="12" t="s">
        <v>45</v>
      </c>
      <c r="C57" s="13">
        <v>-2.2820534457957065</v>
      </c>
      <c r="D57" s="13">
        <v>-2.2820534457957065</v>
      </c>
      <c r="E57" s="8" t="s">
        <v>5</v>
      </c>
    </row>
    <row r="58" spans="1:5" hidden="1" x14ac:dyDescent="0.25">
      <c r="A58" s="11"/>
      <c r="B58" s="12" t="s">
        <v>46</v>
      </c>
      <c r="C58" s="13">
        <v>-1.7006153770110943</v>
      </c>
      <c r="D58" s="13">
        <v>-1.7006153770110943</v>
      </c>
      <c r="E58" s="8" t="s">
        <v>5</v>
      </c>
    </row>
    <row r="59" spans="1:5" hidden="1" x14ac:dyDescent="0.25">
      <c r="A59" s="11"/>
      <c r="B59" s="12" t="s">
        <v>43</v>
      </c>
      <c r="C59" s="13">
        <v>-2.2143811320680329</v>
      </c>
      <c r="D59" s="13">
        <v>-2.2143811320680329</v>
      </c>
      <c r="E59" s="8" t="s">
        <v>5</v>
      </c>
    </row>
    <row r="60" spans="1:5" hidden="1" x14ac:dyDescent="0.25">
      <c r="A60" s="11"/>
      <c r="B60" s="12" t="s">
        <v>47</v>
      </c>
      <c r="C60" s="13">
        <v>-0.90996648379387812</v>
      </c>
      <c r="D60" s="13">
        <v>-0.90996648379387812</v>
      </c>
      <c r="E60" s="8" t="s">
        <v>5</v>
      </c>
    </row>
    <row r="61" spans="1:5" hidden="1" x14ac:dyDescent="0.25">
      <c r="A61" s="11"/>
      <c r="B61" s="12" t="s">
        <v>35</v>
      </c>
      <c r="C61" s="13">
        <v>-0.87998172779271133</v>
      </c>
      <c r="D61" s="13">
        <v>-0.87998172779271133</v>
      </c>
      <c r="E61" s="8" t="s">
        <v>5</v>
      </c>
    </row>
    <row r="62" spans="1:5" hidden="1" x14ac:dyDescent="0.25">
      <c r="A62" s="11"/>
      <c r="B62" s="12" t="s">
        <v>42</v>
      </c>
      <c r="C62" s="13">
        <v>-2.4847851886090622</v>
      </c>
      <c r="D62" s="13">
        <v>-2.4847851886090622</v>
      </c>
      <c r="E62" s="8" t="s">
        <v>5</v>
      </c>
    </row>
    <row r="63" spans="1:5" hidden="1" x14ac:dyDescent="0.25">
      <c r="A63" s="11"/>
      <c r="B63" s="12" t="s">
        <v>48</v>
      </c>
      <c r="C63" s="13">
        <v>-2.9694104057707893</v>
      </c>
      <c r="D63" s="13">
        <v>-2.9694104057707893</v>
      </c>
      <c r="E63" s="8" t="s">
        <v>5</v>
      </c>
    </row>
    <row r="64" spans="1:5" hidden="1" x14ac:dyDescent="0.25">
      <c r="A64" s="11"/>
      <c r="B64" s="12" t="s">
        <v>49</v>
      </c>
      <c r="C64" s="13">
        <v>-3.1062618743879944</v>
      </c>
      <c r="D64" s="13">
        <v>-3.1062618743879944</v>
      </c>
      <c r="E64" s="8" t="s">
        <v>5</v>
      </c>
    </row>
    <row r="65" spans="1:5" hidden="1" x14ac:dyDescent="0.25">
      <c r="A65" s="11"/>
      <c r="B65" s="12" t="s">
        <v>41</v>
      </c>
      <c r="C65" s="13">
        <v>-2.4471911041296424</v>
      </c>
      <c r="D65" s="13">
        <v>-2.4471911041296424</v>
      </c>
      <c r="E65" s="8" t="s">
        <v>5</v>
      </c>
    </row>
    <row r="66" spans="1:5" hidden="1" x14ac:dyDescent="0.25">
      <c r="A66" s="11"/>
      <c r="B66" s="12" t="s">
        <v>50</v>
      </c>
      <c r="C66" s="13">
        <v>-2.1204327500794595</v>
      </c>
      <c r="D66" s="13">
        <v>-2.1204327500794595</v>
      </c>
      <c r="E66" s="8" t="s">
        <v>5</v>
      </c>
    </row>
    <row r="67" spans="1:5" hidden="1" x14ac:dyDescent="0.25">
      <c r="A67" s="11"/>
      <c r="B67" s="12" t="s">
        <v>51</v>
      </c>
      <c r="C67" s="13">
        <v>4.8736350326472611E-2</v>
      </c>
      <c r="D67" s="13">
        <v>4.8736350326472611E-2</v>
      </c>
      <c r="E67" s="8" t="s">
        <v>5</v>
      </c>
    </row>
    <row r="68" spans="1:5" hidden="1" x14ac:dyDescent="0.25">
      <c r="A68" s="11"/>
      <c r="B68" s="12" t="s">
        <v>40</v>
      </c>
      <c r="C68" s="13">
        <v>0.95910117142052886</v>
      </c>
      <c r="D68" s="13">
        <v>0.95910117142052886</v>
      </c>
      <c r="E68" s="8" t="s">
        <v>5</v>
      </c>
    </row>
    <row r="69" spans="1:5" hidden="1" x14ac:dyDescent="0.25">
      <c r="A69" s="218">
        <v>2005</v>
      </c>
      <c r="B69" s="218"/>
      <c r="C69" s="13"/>
      <c r="D69" s="13"/>
    </row>
    <row r="70" spans="1:5" hidden="1" x14ac:dyDescent="0.25">
      <c r="A70" s="11"/>
      <c r="B70" s="12" t="s">
        <v>45</v>
      </c>
      <c r="C70" s="13">
        <v>0.60921667408062596</v>
      </c>
      <c r="D70" s="13">
        <v>0.60921667408062596</v>
      </c>
      <c r="E70" s="8" t="s">
        <v>5</v>
      </c>
    </row>
    <row r="71" spans="1:5" hidden="1" x14ac:dyDescent="0.25">
      <c r="A71" s="11"/>
      <c r="B71" s="12" t="s">
        <v>46</v>
      </c>
      <c r="C71" s="13">
        <v>0.70627491522288199</v>
      </c>
      <c r="D71" s="13">
        <v>0.70627491522288199</v>
      </c>
      <c r="E71" s="8" t="s">
        <v>5</v>
      </c>
    </row>
    <row r="72" spans="1:5" hidden="1" x14ac:dyDescent="0.25">
      <c r="A72" s="11"/>
      <c r="B72" s="12" t="s">
        <v>43</v>
      </c>
      <c r="C72" s="13">
        <v>0.22020559899644798</v>
      </c>
      <c r="D72" s="13">
        <v>0.22020559899644798</v>
      </c>
      <c r="E72" s="8" t="s">
        <v>5</v>
      </c>
    </row>
    <row r="73" spans="1:5" hidden="1" x14ac:dyDescent="0.25">
      <c r="A73" s="11"/>
      <c r="B73" s="12" t="s">
        <v>47</v>
      </c>
      <c r="C73" s="13">
        <v>0.79099494992467267</v>
      </c>
      <c r="D73" s="13">
        <v>0.79099494992467267</v>
      </c>
      <c r="E73" s="8" t="s">
        <v>5</v>
      </c>
    </row>
    <row r="74" spans="1:5" hidden="1" x14ac:dyDescent="0.25">
      <c r="A74" s="11"/>
      <c r="B74" s="12" t="s">
        <v>35</v>
      </c>
      <c r="C74" s="13">
        <v>-0.8969133121075834</v>
      </c>
      <c r="D74" s="13">
        <v>-0.8969133121075834</v>
      </c>
      <c r="E74" s="8" t="s">
        <v>5</v>
      </c>
    </row>
    <row r="75" spans="1:5" hidden="1" x14ac:dyDescent="0.25">
      <c r="A75" s="11"/>
      <c r="B75" s="12" t="s">
        <v>42</v>
      </c>
      <c r="C75" s="13">
        <v>0.58549999999999436</v>
      </c>
      <c r="D75" s="13">
        <v>0.58549999999999436</v>
      </c>
      <c r="E75" s="8" t="s">
        <v>5</v>
      </c>
    </row>
    <row r="76" spans="1:5" hidden="1" x14ac:dyDescent="0.25">
      <c r="A76" s="11"/>
      <c r="B76" s="12" t="s">
        <v>48</v>
      </c>
      <c r="C76" s="13">
        <v>1.5748331324208387</v>
      </c>
      <c r="D76" s="13">
        <v>1.5748331324208387</v>
      </c>
      <c r="E76" s="8" t="s">
        <v>5</v>
      </c>
    </row>
    <row r="77" spans="1:5" hidden="1" x14ac:dyDescent="0.25">
      <c r="A77" s="11"/>
      <c r="B77" s="12" t="s">
        <v>49</v>
      </c>
      <c r="C77" s="13">
        <v>1.7294988157633862</v>
      </c>
      <c r="D77" s="13">
        <v>1.7294988157633862</v>
      </c>
      <c r="E77" s="8" t="s">
        <v>5</v>
      </c>
    </row>
    <row r="78" spans="1:5" hidden="1" x14ac:dyDescent="0.25">
      <c r="A78" s="11"/>
      <c r="B78" s="12" t="s">
        <v>41</v>
      </c>
      <c r="C78" s="13">
        <v>2.3999200934664344</v>
      </c>
      <c r="D78" s="13">
        <v>2.3999200934664344</v>
      </c>
      <c r="E78" s="8" t="s">
        <v>5</v>
      </c>
    </row>
    <row r="79" spans="1:5" hidden="1" x14ac:dyDescent="0.25">
      <c r="A79" s="11"/>
      <c r="B79" s="12" t="s">
        <v>50</v>
      </c>
      <c r="C79" s="13">
        <v>1.9266735377428956</v>
      </c>
      <c r="D79" s="13">
        <v>1.9266735377428956</v>
      </c>
      <c r="E79" s="8" t="s">
        <v>5</v>
      </c>
    </row>
    <row r="80" spans="1:5" hidden="1" x14ac:dyDescent="0.25">
      <c r="A80" s="11"/>
      <c r="B80" s="12" t="s">
        <v>51</v>
      </c>
      <c r="C80" s="13">
        <v>4.2014625761384039</v>
      </c>
      <c r="D80" s="13">
        <v>4.2014625761384039</v>
      </c>
      <c r="E80" s="8" t="s">
        <v>5</v>
      </c>
    </row>
    <row r="81" spans="1:5" hidden="1" x14ac:dyDescent="0.25">
      <c r="A81" s="11"/>
      <c r="B81" s="12" t="s">
        <v>40</v>
      </c>
      <c r="C81" s="13">
        <v>1.7849347963348583</v>
      </c>
      <c r="D81" s="13">
        <v>1.7849347963348583</v>
      </c>
      <c r="E81" s="8" t="s">
        <v>5</v>
      </c>
    </row>
    <row r="82" spans="1:5" hidden="1" x14ac:dyDescent="0.25">
      <c r="A82" s="218">
        <v>2006</v>
      </c>
      <c r="B82" s="218"/>
      <c r="C82" s="13"/>
      <c r="D82" s="13"/>
    </row>
    <row r="83" spans="1:5" hidden="1" x14ac:dyDescent="0.25">
      <c r="A83" s="11"/>
      <c r="B83" s="12" t="s">
        <v>45</v>
      </c>
      <c r="C83" s="13">
        <v>1.5326328228549402</v>
      </c>
      <c r="D83" s="13">
        <v>1.5326328228549402</v>
      </c>
      <c r="E83" s="8" t="s">
        <v>5</v>
      </c>
    </row>
    <row r="84" spans="1:5" hidden="1" x14ac:dyDescent="0.25">
      <c r="A84" s="11"/>
      <c r="B84" s="12" t="s">
        <v>46</v>
      </c>
      <c r="C84" s="13">
        <v>2.3941601465955031</v>
      </c>
      <c r="D84" s="13">
        <v>2.3941601465955031</v>
      </c>
      <c r="E84" s="8" t="s">
        <v>5</v>
      </c>
    </row>
    <row r="85" spans="1:5" hidden="1" x14ac:dyDescent="0.25">
      <c r="A85" s="11"/>
      <c r="B85" s="12" t="s">
        <v>43</v>
      </c>
      <c r="C85" s="13">
        <v>3.8319314235239821</v>
      </c>
      <c r="D85" s="13">
        <v>3.8319314235239821</v>
      </c>
      <c r="E85" s="8" t="s">
        <v>5</v>
      </c>
    </row>
    <row r="86" spans="1:5" hidden="1" x14ac:dyDescent="0.25">
      <c r="A86" s="11"/>
      <c r="B86" s="12" t="s">
        <v>47</v>
      </c>
      <c r="C86" s="13">
        <v>2.7735706829993489</v>
      </c>
      <c r="D86" s="13">
        <v>2.7735706829993489</v>
      </c>
      <c r="E86" s="8" t="s">
        <v>5</v>
      </c>
    </row>
    <row r="87" spans="1:5" hidden="1" x14ac:dyDescent="0.25">
      <c r="A87" s="11"/>
      <c r="B87" s="12" t="s">
        <v>35</v>
      </c>
      <c r="C87" s="13">
        <v>2.4867317578986192</v>
      </c>
      <c r="D87" s="13">
        <v>2.4867317578986192</v>
      </c>
      <c r="E87" s="8" t="s">
        <v>5</v>
      </c>
    </row>
    <row r="88" spans="1:5" hidden="1" x14ac:dyDescent="0.25">
      <c r="A88" s="11"/>
      <c r="B88" s="12" t="s">
        <v>42</v>
      </c>
      <c r="C88" s="13">
        <v>3.4306137564559469</v>
      </c>
      <c r="D88" s="13">
        <v>3.4306137564559469</v>
      </c>
      <c r="E88" s="8" t="s">
        <v>5</v>
      </c>
    </row>
    <row r="89" spans="1:5" hidden="1" x14ac:dyDescent="0.25">
      <c r="A89" s="11"/>
      <c r="B89" s="12" t="s">
        <v>48</v>
      </c>
      <c r="C89" s="13">
        <v>2.1551541291336518</v>
      </c>
      <c r="D89" s="13">
        <v>2.1551541291336518</v>
      </c>
      <c r="E89" s="8" t="s">
        <v>5</v>
      </c>
    </row>
    <row r="90" spans="1:5" hidden="1" x14ac:dyDescent="0.25">
      <c r="A90" s="11"/>
      <c r="B90" s="12" t="s">
        <v>49</v>
      </c>
      <c r="C90" s="13">
        <v>2.620692248248413</v>
      </c>
      <c r="D90" s="13">
        <v>2.620692248248413</v>
      </c>
      <c r="E90" s="8" t="s">
        <v>5</v>
      </c>
    </row>
    <row r="91" spans="1:5" hidden="1" x14ac:dyDescent="0.25">
      <c r="A91" s="11"/>
      <c r="B91" s="12" t="s">
        <v>41</v>
      </c>
      <c r="C91" s="13">
        <v>4.3777741651025437</v>
      </c>
      <c r="D91" s="13">
        <v>4.3777741651025437</v>
      </c>
      <c r="E91" s="8" t="s">
        <v>5</v>
      </c>
    </row>
    <row r="92" spans="1:5" hidden="1" x14ac:dyDescent="0.25">
      <c r="A92" s="11"/>
      <c r="B92" s="12" t="s">
        <v>50</v>
      </c>
      <c r="C92" s="13">
        <v>2.1580567484319912</v>
      </c>
      <c r="D92" s="13">
        <v>2.1580567484319912</v>
      </c>
      <c r="E92" s="8" t="s">
        <v>5</v>
      </c>
    </row>
    <row r="93" spans="1:5" hidden="1" x14ac:dyDescent="0.25">
      <c r="A93" s="11"/>
      <c r="B93" s="12" t="s">
        <v>51</v>
      </c>
      <c r="C93" s="13">
        <v>1.1525226940924282</v>
      </c>
      <c r="D93" s="13">
        <v>1.1525226940924282</v>
      </c>
      <c r="E93" s="8" t="s">
        <v>5</v>
      </c>
    </row>
    <row r="94" spans="1:5" hidden="1" x14ac:dyDescent="0.25">
      <c r="A94" s="11"/>
      <c r="B94" s="12" t="s">
        <v>40</v>
      </c>
      <c r="C94" s="13">
        <v>3.9942519191204839</v>
      </c>
      <c r="D94" s="13">
        <v>3.9942519191204839</v>
      </c>
      <c r="E94" s="8" t="s">
        <v>5</v>
      </c>
    </row>
    <row r="95" spans="1:5" hidden="1" x14ac:dyDescent="0.25">
      <c r="A95" s="218">
        <v>2007</v>
      </c>
      <c r="B95" s="218"/>
      <c r="C95" s="13"/>
      <c r="D95" s="13"/>
    </row>
    <row r="96" spans="1:5" hidden="1" x14ac:dyDescent="0.25">
      <c r="A96" s="11"/>
      <c r="B96" s="12" t="s">
        <v>45</v>
      </c>
      <c r="C96" s="13">
        <v>6.7949025451885969</v>
      </c>
      <c r="D96" s="13">
        <v>6.7949025451885969</v>
      </c>
      <c r="E96" s="8" t="s">
        <v>5</v>
      </c>
    </row>
    <row r="97" spans="1:5" hidden="1" x14ac:dyDescent="0.25">
      <c r="A97" s="11"/>
      <c r="B97" s="12" t="s">
        <v>46</v>
      </c>
      <c r="C97" s="13">
        <v>5.0663662872914017</v>
      </c>
      <c r="D97" s="13">
        <v>5.0663662872914017</v>
      </c>
      <c r="E97" s="8" t="s">
        <v>5</v>
      </c>
    </row>
    <row r="98" spans="1:5" hidden="1" x14ac:dyDescent="0.25">
      <c r="A98" s="11"/>
      <c r="B98" s="12" t="s">
        <v>43</v>
      </c>
      <c r="C98" s="13">
        <v>3.3366008143568049</v>
      </c>
      <c r="D98" s="13">
        <v>3.3366008143568049</v>
      </c>
      <c r="E98" s="8" t="s">
        <v>5</v>
      </c>
    </row>
    <row r="99" spans="1:5" hidden="1" x14ac:dyDescent="0.25">
      <c r="A99" s="11"/>
      <c r="B99" s="12" t="s">
        <v>47</v>
      </c>
      <c r="C99" s="13">
        <v>4.2989919058699755</v>
      </c>
      <c r="D99" s="13">
        <v>4.2989919058699755</v>
      </c>
      <c r="E99" s="8" t="s">
        <v>5</v>
      </c>
    </row>
    <row r="100" spans="1:5" hidden="1" x14ac:dyDescent="0.25">
      <c r="A100" s="11"/>
      <c r="B100" s="12" t="s">
        <v>35</v>
      </c>
      <c r="C100" s="13">
        <v>5.6889392624372759</v>
      </c>
      <c r="D100" s="13">
        <v>5.6889392624372759</v>
      </c>
      <c r="E100" s="8" t="s">
        <v>5</v>
      </c>
    </row>
    <row r="101" spans="1:5" hidden="1" x14ac:dyDescent="0.25">
      <c r="A101" s="11"/>
      <c r="B101" s="12" t="s">
        <v>42</v>
      </c>
      <c r="C101" s="13">
        <v>5.4952026313917823</v>
      </c>
      <c r="D101" s="13">
        <v>5.4952026313917823</v>
      </c>
      <c r="E101" s="8" t="s">
        <v>5</v>
      </c>
    </row>
    <row r="102" spans="1:5" hidden="1" x14ac:dyDescent="0.25">
      <c r="A102" s="11"/>
      <c r="B102" s="12" t="s">
        <v>48</v>
      </c>
      <c r="C102" s="13">
        <v>6.3285785058362576</v>
      </c>
      <c r="D102" s="13">
        <v>6.3285785058362576</v>
      </c>
      <c r="E102" s="8" t="s">
        <v>5</v>
      </c>
    </row>
    <row r="103" spans="1:5" hidden="1" x14ac:dyDescent="0.25">
      <c r="A103" s="11"/>
      <c r="B103" s="12" t="s">
        <v>49</v>
      </c>
      <c r="C103" s="13">
        <v>9.2622464770738766</v>
      </c>
      <c r="D103" s="13">
        <v>9.2622464770738766</v>
      </c>
      <c r="E103" s="8" t="s">
        <v>5</v>
      </c>
    </row>
    <row r="104" spans="1:5" hidden="1" x14ac:dyDescent="0.25">
      <c r="A104" s="11"/>
      <c r="B104" s="12" t="s">
        <v>41</v>
      </c>
      <c r="C104" s="13">
        <v>7.5028058944077491</v>
      </c>
      <c r="D104" s="13">
        <v>7.5028058944077491</v>
      </c>
      <c r="E104" s="8" t="s">
        <v>5</v>
      </c>
    </row>
    <row r="105" spans="1:5" hidden="1" x14ac:dyDescent="0.25">
      <c r="A105" s="11"/>
      <c r="B105" s="12" t="s">
        <v>50</v>
      </c>
      <c r="C105" s="13">
        <v>9.2150102499933606</v>
      </c>
      <c r="D105" s="13">
        <v>9.2150102499933606</v>
      </c>
      <c r="E105" s="8" t="s">
        <v>5</v>
      </c>
    </row>
    <row r="106" spans="1:5" hidden="1" x14ac:dyDescent="0.25">
      <c r="A106" s="11"/>
      <c r="B106" s="12" t="s">
        <v>51</v>
      </c>
      <c r="C106" s="13">
        <v>9.4769938868185513</v>
      </c>
      <c r="D106" s="13">
        <v>9.4769938868185513</v>
      </c>
      <c r="E106" s="8" t="s">
        <v>5</v>
      </c>
    </row>
    <row r="107" spans="1:5" hidden="1" x14ac:dyDescent="0.25">
      <c r="A107" s="11"/>
      <c r="B107" s="12" t="s">
        <v>40</v>
      </c>
      <c r="C107" s="13">
        <v>8.8853985738347241</v>
      </c>
      <c r="D107" s="13">
        <v>8.8853985738347241</v>
      </c>
      <c r="E107" s="8" t="s">
        <v>5</v>
      </c>
    </row>
    <row r="108" spans="1:5" hidden="1" x14ac:dyDescent="0.25">
      <c r="A108" s="218">
        <v>2008</v>
      </c>
      <c r="B108" s="218"/>
      <c r="C108" s="13"/>
      <c r="D108" s="13"/>
    </row>
    <row r="109" spans="1:5" hidden="1" x14ac:dyDescent="0.25">
      <c r="A109" s="11"/>
      <c r="B109" s="12" t="s">
        <v>45</v>
      </c>
      <c r="C109" s="13">
        <v>8.4323132207184024</v>
      </c>
      <c r="D109" s="13">
        <v>8.4323132207184024</v>
      </c>
      <c r="E109" s="8" t="s">
        <v>5</v>
      </c>
    </row>
    <row r="110" spans="1:5" hidden="1" x14ac:dyDescent="0.25">
      <c r="A110" s="11"/>
      <c r="B110" s="12" t="s">
        <v>46</v>
      </c>
      <c r="C110" s="13">
        <v>10.632041205993769</v>
      </c>
      <c r="D110" s="13">
        <v>10.632041205993769</v>
      </c>
      <c r="E110" s="8" t="s">
        <v>5</v>
      </c>
    </row>
    <row r="111" spans="1:5" hidden="1" x14ac:dyDescent="0.25">
      <c r="A111" s="11"/>
      <c r="B111" s="12" t="s">
        <v>43</v>
      </c>
      <c r="C111" s="13">
        <v>12.692256239996036</v>
      </c>
      <c r="D111" s="13">
        <v>12.692256239996036</v>
      </c>
      <c r="E111" s="8" t="s">
        <v>5</v>
      </c>
    </row>
    <row r="112" spans="1:5" hidden="1" x14ac:dyDescent="0.25">
      <c r="A112" s="11"/>
      <c r="B112" s="12" t="s">
        <v>47</v>
      </c>
      <c r="C112" s="13">
        <v>14.024317365430349</v>
      </c>
      <c r="D112" s="13">
        <v>14.024317365430349</v>
      </c>
      <c r="E112" s="8" t="s">
        <v>5</v>
      </c>
    </row>
    <row r="113" spans="1:5" hidden="1" x14ac:dyDescent="0.25">
      <c r="A113" s="11"/>
      <c r="B113" s="12" t="s">
        <v>35</v>
      </c>
      <c r="C113" s="13">
        <v>13.983360493412157</v>
      </c>
      <c r="D113" s="13">
        <v>13.983360493412157</v>
      </c>
      <c r="E113" s="8" t="s">
        <v>5</v>
      </c>
    </row>
    <row r="114" spans="1:5" hidden="1" x14ac:dyDescent="0.25">
      <c r="A114" s="11"/>
      <c r="B114" s="12" t="s">
        <v>42</v>
      </c>
      <c r="C114" s="13">
        <v>14.345185379560688</v>
      </c>
      <c r="D114" s="13">
        <v>14.345185379560688</v>
      </c>
      <c r="E114" s="8" t="s">
        <v>5</v>
      </c>
    </row>
    <row r="115" spans="1:5" hidden="1" x14ac:dyDescent="0.25">
      <c r="A115" s="11"/>
      <c r="B115" s="12" t="s">
        <v>48</v>
      </c>
      <c r="C115" s="13">
        <v>16.226265664706709</v>
      </c>
      <c r="D115" s="13">
        <v>16.226265664706709</v>
      </c>
      <c r="E115" s="8" t="s">
        <v>5</v>
      </c>
    </row>
    <row r="116" spans="1:5" hidden="1" x14ac:dyDescent="0.25">
      <c r="A116" s="11"/>
      <c r="B116" s="12" t="s">
        <v>49</v>
      </c>
      <c r="C116" s="13">
        <v>14.144672109086054</v>
      </c>
      <c r="D116" s="13">
        <v>14.144672109086054</v>
      </c>
      <c r="E116" s="8" t="s">
        <v>5</v>
      </c>
    </row>
    <row r="117" spans="1:5" hidden="1" x14ac:dyDescent="0.25">
      <c r="A117" s="11"/>
      <c r="B117" s="12" t="s">
        <v>41</v>
      </c>
      <c r="C117" s="13">
        <v>12.451135345872189</v>
      </c>
      <c r="D117" s="13">
        <v>12.451135345872189</v>
      </c>
      <c r="E117" s="8" t="s">
        <v>5</v>
      </c>
    </row>
    <row r="118" spans="1:5" hidden="1" x14ac:dyDescent="0.25">
      <c r="A118" s="11"/>
      <c r="B118" s="12" t="s">
        <v>50</v>
      </c>
      <c r="C118" s="13">
        <v>10.525995039277447</v>
      </c>
      <c r="D118" s="13">
        <v>10.525995039277447</v>
      </c>
      <c r="E118" s="8" t="s">
        <v>5</v>
      </c>
    </row>
    <row r="119" spans="1:5" hidden="1" x14ac:dyDescent="0.25">
      <c r="A119" s="11"/>
      <c r="B119" s="12" t="s">
        <v>51</v>
      </c>
      <c r="C119" s="13">
        <v>8.4335942365984184</v>
      </c>
      <c r="D119" s="13">
        <v>8.4335942365984184</v>
      </c>
      <c r="E119" s="8" t="s">
        <v>5</v>
      </c>
    </row>
    <row r="120" spans="1:5" hidden="1" x14ac:dyDescent="0.25">
      <c r="A120" s="11"/>
      <c r="B120" s="12" t="s">
        <v>40</v>
      </c>
      <c r="C120" s="13">
        <v>8.9383248168224192</v>
      </c>
      <c r="D120" s="13">
        <v>8.9383248168224192</v>
      </c>
      <c r="E120" s="8" t="s">
        <v>5</v>
      </c>
    </row>
    <row r="121" spans="1:5" hidden="1" x14ac:dyDescent="0.25">
      <c r="A121" s="218">
        <v>2009</v>
      </c>
      <c r="B121" s="218"/>
      <c r="C121" s="13"/>
      <c r="D121" s="13"/>
    </row>
    <row r="122" spans="1:5" hidden="1" x14ac:dyDescent="0.25">
      <c r="A122" s="11"/>
      <c r="B122" s="12" t="s">
        <v>45</v>
      </c>
      <c r="C122" s="13">
        <v>8.6987893306259778</v>
      </c>
      <c r="D122" s="13">
        <v>8.6987893306259778</v>
      </c>
      <c r="E122" s="8" t="s">
        <v>5</v>
      </c>
    </row>
    <row r="123" spans="1:5" hidden="1" x14ac:dyDescent="0.25">
      <c r="A123" s="11"/>
      <c r="B123" s="12" t="s">
        <v>46</v>
      </c>
      <c r="C123" s="13">
        <v>6.2349604819357696</v>
      </c>
      <c r="D123" s="13">
        <v>6.2349604819357696</v>
      </c>
      <c r="E123" s="8" t="s">
        <v>5</v>
      </c>
    </row>
    <row r="124" spans="1:5" hidden="1" x14ac:dyDescent="0.25">
      <c r="A124" s="11"/>
      <c r="B124" s="12" t="s">
        <v>43</v>
      </c>
      <c r="C124" s="13">
        <v>7.7443187714018924</v>
      </c>
      <c r="D124" s="13">
        <v>7.7443187714018924</v>
      </c>
      <c r="E124" s="8" t="s">
        <v>5</v>
      </c>
    </row>
    <row r="125" spans="1:5" hidden="1" x14ac:dyDescent="0.25">
      <c r="A125" s="11"/>
      <c r="B125" s="12" t="s">
        <v>47</v>
      </c>
      <c r="C125" s="13">
        <v>4.2630194600207894</v>
      </c>
      <c r="D125" s="13">
        <v>4.2630194600207894</v>
      </c>
      <c r="E125" s="8" t="s">
        <v>5</v>
      </c>
    </row>
    <row r="126" spans="1:5" hidden="1" x14ac:dyDescent="0.25">
      <c r="A126" s="11"/>
      <c r="B126" s="12" t="s">
        <v>35</v>
      </c>
      <c r="C126" s="13">
        <v>3.8765821516782095</v>
      </c>
      <c r="D126" s="13">
        <v>3.8765821516782095</v>
      </c>
      <c r="E126" s="8" t="s">
        <v>5</v>
      </c>
    </row>
    <row r="127" spans="1:5" hidden="1" x14ac:dyDescent="0.25">
      <c r="A127" s="11"/>
      <c r="B127" s="12" t="s">
        <v>42</v>
      </c>
      <c r="C127" s="13">
        <v>3.6722643877368011</v>
      </c>
      <c r="D127" s="13">
        <v>3.6722643877368011</v>
      </c>
      <c r="E127" s="8" t="s">
        <v>5</v>
      </c>
    </row>
    <row r="128" spans="1:5" hidden="1" x14ac:dyDescent="0.25">
      <c r="A128" s="11"/>
      <c r="B128" s="12" t="s">
        <v>48</v>
      </c>
      <c r="C128" s="13">
        <v>1.2029381886379698</v>
      </c>
      <c r="D128" s="13">
        <v>1.2029381886379698</v>
      </c>
      <c r="E128" s="8" t="s">
        <v>5</v>
      </c>
    </row>
    <row r="129" spans="1:5" hidden="1" x14ac:dyDescent="0.25">
      <c r="A129" s="11"/>
      <c r="B129" s="12" t="s">
        <v>49</v>
      </c>
      <c r="C129" s="13">
        <v>1.3814627780475153</v>
      </c>
      <c r="D129" s="13">
        <v>1.3814627780475153</v>
      </c>
      <c r="E129" s="8" t="s">
        <v>5</v>
      </c>
    </row>
    <row r="130" spans="1:5" hidden="1" x14ac:dyDescent="0.25">
      <c r="A130" s="11"/>
      <c r="B130" s="12" t="s">
        <v>41</v>
      </c>
      <c r="C130" s="13">
        <v>2.5986580367482137</v>
      </c>
      <c r="D130" s="13">
        <v>2.5986580367482137</v>
      </c>
      <c r="E130" s="8" t="s">
        <v>5</v>
      </c>
    </row>
    <row r="131" spans="1:5" hidden="1" x14ac:dyDescent="0.25">
      <c r="A131" s="11"/>
      <c r="B131" s="12" t="s">
        <v>50</v>
      </c>
      <c r="C131" s="13">
        <v>3.038533248997477</v>
      </c>
      <c r="D131" s="13">
        <v>3.038533248997477</v>
      </c>
      <c r="E131" s="8" t="s">
        <v>5</v>
      </c>
    </row>
    <row r="132" spans="1:5" hidden="1" x14ac:dyDescent="0.25">
      <c r="A132" s="11"/>
      <c r="B132" s="12" t="s">
        <v>51</v>
      </c>
      <c r="C132" s="13">
        <v>6.9150960330281785</v>
      </c>
      <c r="D132" s="13">
        <v>6.9150960330281785</v>
      </c>
      <c r="E132" s="8" t="s">
        <v>5</v>
      </c>
    </row>
    <row r="133" spans="1:5" hidden="1" x14ac:dyDescent="0.25">
      <c r="A133" s="11"/>
      <c r="B133" s="12" t="s">
        <v>40</v>
      </c>
      <c r="C133" s="13">
        <v>5.4132841065408499</v>
      </c>
      <c r="D133" s="13">
        <v>5.4132841065408499</v>
      </c>
      <c r="E133" s="8" t="s">
        <v>5</v>
      </c>
    </row>
    <row r="134" spans="1:5" ht="13.5" customHeight="1" x14ac:dyDescent="0.25">
      <c r="A134" s="31"/>
      <c r="B134" s="32"/>
      <c r="C134" s="51"/>
      <c r="D134" s="51"/>
      <c r="E134" s="30"/>
    </row>
    <row r="135" spans="1:5" x14ac:dyDescent="0.25">
      <c r="A135" s="230" t="s">
        <v>53</v>
      </c>
      <c r="B135" s="231"/>
      <c r="C135" s="231"/>
      <c r="D135" s="231"/>
      <c r="E135" s="231"/>
    </row>
    <row r="136" spans="1:5" ht="15.75" customHeight="1" x14ac:dyDescent="0.25">
      <c r="A136" s="11"/>
      <c r="B136" s="12"/>
      <c r="C136" s="13"/>
      <c r="D136" s="13"/>
    </row>
    <row r="137" spans="1:5" x14ac:dyDescent="0.25">
      <c r="A137" s="215">
        <v>2010</v>
      </c>
      <c r="B137" s="215"/>
      <c r="C137" s="26">
        <v>6.1498853675017617</v>
      </c>
      <c r="D137" s="26">
        <v>6.1498853675017617</v>
      </c>
      <c r="E137" s="27" t="s">
        <v>5</v>
      </c>
    </row>
    <row r="138" spans="1:5" x14ac:dyDescent="0.25">
      <c r="A138" s="215">
        <v>2011</v>
      </c>
      <c r="B138" s="215"/>
      <c r="C138" s="26">
        <v>11.273414605593723</v>
      </c>
      <c r="D138" s="26">
        <v>11.273414605593723</v>
      </c>
      <c r="E138" s="27" t="s">
        <v>5</v>
      </c>
    </row>
    <row r="139" spans="1:5" x14ac:dyDescent="0.25">
      <c r="A139" s="215">
        <v>2012</v>
      </c>
      <c r="B139" s="215"/>
      <c r="C139" s="26">
        <v>10.884695658563071</v>
      </c>
      <c r="D139" s="26">
        <v>10.890821576540755</v>
      </c>
      <c r="E139" s="27" t="s">
        <v>5</v>
      </c>
    </row>
    <row r="140" spans="1:5" x14ac:dyDescent="0.25">
      <c r="A140" s="215">
        <v>2013</v>
      </c>
      <c r="B140" s="215"/>
      <c r="C140" s="26">
        <v>3.8056300091942941</v>
      </c>
      <c r="D140" s="26">
        <v>3.9971959307297356</v>
      </c>
      <c r="E140" s="27" t="s">
        <v>5</v>
      </c>
    </row>
    <row r="141" spans="1:5" x14ac:dyDescent="0.25">
      <c r="A141" s="215">
        <v>2014</v>
      </c>
      <c r="B141" s="215"/>
      <c r="C141" s="26">
        <v>2.1200017571813001</v>
      </c>
      <c r="D141" s="26">
        <v>2.4484985272985815</v>
      </c>
      <c r="E141" s="26">
        <v>1.8380373043106468</v>
      </c>
    </row>
    <row r="142" spans="1:5" x14ac:dyDescent="0.25">
      <c r="A142" s="215">
        <v>2015</v>
      </c>
      <c r="B142" s="215"/>
      <c r="C142" s="26">
        <v>0.95320665877764998</v>
      </c>
      <c r="D142" s="26">
        <v>1.3713146744890103</v>
      </c>
      <c r="E142" s="26">
        <v>0.59217330355134656</v>
      </c>
    </row>
    <row r="143" spans="1:5" x14ac:dyDescent="0.25">
      <c r="A143" s="215">
        <v>2016</v>
      </c>
      <c r="B143" s="215"/>
      <c r="C143" s="26">
        <v>0.50250941361158485</v>
      </c>
      <c r="D143" s="26">
        <v>0.80139984913900619</v>
      </c>
      <c r="E143" s="26">
        <v>0.24242056068641826</v>
      </c>
    </row>
    <row r="144" spans="1:5" x14ac:dyDescent="0.25">
      <c r="A144" s="215">
        <v>2017</v>
      </c>
      <c r="B144" s="215"/>
      <c r="C144" s="26">
        <f>(('[1]table 8'!C141/'[1]table 8'!C140)-1)*100</f>
        <v>2.8174733823451481</v>
      </c>
      <c r="D144" s="26">
        <f>(('[1]table 8'!D141/'[1]table 8'!D140)-1)*100</f>
        <v>2.2719835137866129</v>
      </c>
      <c r="E144" s="26">
        <f>(('[1]table 8'!E141/'[1]table 8'!E140)-1)*100</f>
        <v>3.294795356832747</v>
      </c>
    </row>
    <row r="145" spans="1:5" x14ac:dyDescent="0.25">
      <c r="A145" s="215">
        <v>2018</v>
      </c>
      <c r="B145" s="215"/>
      <c r="C145" s="26">
        <f>(('[1]table 8'!C142/'[1]table 8'!C141)-1)*100</f>
        <v>-0.13280291306096981</v>
      </c>
      <c r="D145" s="26">
        <f>(('[1]table 8'!D142/'[1]table 8'!D141)-1)*100</f>
        <v>1.3668025190966659</v>
      </c>
      <c r="E145" s="26">
        <f>(('[1]table 8'!E142/'[1]table 8'!E141)-1)*100</f>
        <v>-1.4320147956416118</v>
      </c>
    </row>
    <row r="146" spans="1:5" ht="14.25" customHeight="1" x14ac:dyDescent="0.25">
      <c r="A146" s="226"/>
      <c r="B146" s="226"/>
      <c r="C146" s="25"/>
      <c r="D146" s="25"/>
      <c r="E146" s="19"/>
    </row>
    <row r="147" spans="1:5" x14ac:dyDescent="0.25">
      <c r="A147" s="232" t="s">
        <v>52</v>
      </c>
      <c r="B147" s="233"/>
      <c r="C147" s="233"/>
      <c r="D147" s="233"/>
      <c r="E147" s="233"/>
    </row>
    <row r="148" spans="1:5" ht="12.75" customHeight="1" x14ac:dyDescent="0.25">
      <c r="A148" s="11"/>
      <c r="B148" s="24"/>
      <c r="C148" s="13"/>
      <c r="D148" s="13"/>
    </row>
    <row r="149" spans="1:5" x14ac:dyDescent="0.25">
      <c r="A149" s="215">
        <v>2010</v>
      </c>
      <c r="B149" s="215"/>
      <c r="C149" s="13"/>
      <c r="D149" s="13"/>
    </row>
    <row r="150" spans="1:5" x14ac:dyDescent="0.25">
      <c r="A150" s="11"/>
      <c r="B150" s="12" t="s">
        <v>45</v>
      </c>
      <c r="C150" s="26">
        <v>3.6787192502928612</v>
      </c>
      <c r="D150" s="26">
        <v>3.6787192502928612</v>
      </c>
      <c r="E150" s="27" t="s">
        <v>5</v>
      </c>
    </row>
    <row r="151" spans="1:5" x14ac:dyDescent="0.25">
      <c r="A151" s="11"/>
      <c r="B151" s="12" t="s">
        <v>46</v>
      </c>
      <c r="C151" s="26">
        <v>5.833804569995249</v>
      </c>
      <c r="D151" s="26">
        <v>5.833804569995249</v>
      </c>
      <c r="E151" s="27" t="s">
        <v>5</v>
      </c>
    </row>
    <row r="152" spans="1:5" x14ac:dyDescent="0.25">
      <c r="A152" s="11"/>
      <c r="B152" s="12" t="s">
        <v>43</v>
      </c>
      <c r="C152" s="26">
        <v>4.1543552543887641</v>
      </c>
      <c r="D152" s="26">
        <v>4.1543552543887641</v>
      </c>
      <c r="E152" s="27" t="s">
        <v>5</v>
      </c>
    </row>
    <row r="153" spans="1:5" x14ac:dyDescent="0.25">
      <c r="A153" s="11"/>
      <c r="B153" s="12" t="s">
        <v>47</v>
      </c>
      <c r="C153" s="26">
        <v>6.2780317985318801</v>
      </c>
      <c r="D153" s="26">
        <v>6.2780317985318801</v>
      </c>
      <c r="E153" s="27" t="s">
        <v>5</v>
      </c>
    </row>
    <row r="154" spans="1:5" x14ac:dyDescent="0.25">
      <c r="A154" s="11"/>
      <c r="B154" s="12" t="s">
        <v>35</v>
      </c>
      <c r="C154" s="26">
        <v>5.3389178667781589</v>
      </c>
      <c r="D154" s="26">
        <v>5.3389178667781589</v>
      </c>
      <c r="E154" s="27" t="s">
        <v>5</v>
      </c>
    </row>
    <row r="155" spans="1:5" x14ac:dyDescent="0.25">
      <c r="A155" s="11"/>
      <c r="B155" s="12" t="s">
        <v>42</v>
      </c>
      <c r="C155" s="26">
        <v>6.0835733297670114</v>
      </c>
      <c r="D155" s="26">
        <v>6.0835733297670114</v>
      </c>
      <c r="E155" s="27" t="s">
        <v>5</v>
      </c>
    </row>
    <row r="156" spans="1:5" x14ac:dyDescent="0.25">
      <c r="A156" s="11"/>
      <c r="B156" s="12" t="s">
        <v>48</v>
      </c>
      <c r="C156" s="26">
        <v>8.9066893986073481</v>
      </c>
      <c r="D156" s="26">
        <v>8.9066893986073481</v>
      </c>
      <c r="E156" s="27" t="s">
        <v>5</v>
      </c>
    </row>
    <row r="157" spans="1:5" x14ac:dyDescent="0.25">
      <c r="A157" s="11"/>
      <c r="B157" s="12" t="s">
        <v>49</v>
      </c>
      <c r="C157" s="26">
        <v>8.2362262487674975</v>
      </c>
      <c r="D157" s="26">
        <v>8.2362262487674975</v>
      </c>
      <c r="E157" s="27" t="s">
        <v>5</v>
      </c>
    </row>
    <row r="158" spans="1:5" x14ac:dyDescent="0.25">
      <c r="A158" s="11"/>
      <c r="B158" s="12" t="s">
        <v>41</v>
      </c>
      <c r="C158" s="26">
        <v>6.6341639388678653</v>
      </c>
      <c r="D158" s="26">
        <v>6.6341639388678653</v>
      </c>
      <c r="E158" s="27" t="s">
        <v>5</v>
      </c>
    </row>
    <row r="159" spans="1:5" x14ac:dyDescent="0.25">
      <c r="A159" s="11"/>
      <c r="B159" s="12" t="s">
        <v>50</v>
      </c>
      <c r="C159" s="26">
        <v>6.8680424003632501</v>
      </c>
      <c r="D159" s="26">
        <v>6.8680424003632501</v>
      </c>
      <c r="E159" s="27" t="s">
        <v>5</v>
      </c>
    </row>
    <row r="160" spans="1:5" x14ac:dyDescent="0.25">
      <c r="A160" s="11"/>
      <c r="B160" s="12" t="s">
        <v>51</v>
      </c>
      <c r="C160" s="26">
        <v>4.806164067711638</v>
      </c>
      <c r="D160" s="26">
        <v>4.806164067711638</v>
      </c>
      <c r="E160" s="27" t="s">
        <v>5</v>
      </c>
    </row>
    <row r="161" spans="1:5" x14ac:dyDescent="0.25">
      <c r="A161" s="11"/>
      <c r="B161" s="12" t="s">
        <v>40</v>
      </c>
      <c r="C161" s="26">
        <v>6.936011455342328</v>
      </c>
      <c r="D161" s="26">
        <v>6.936011455342328</v>
      </c>
      <c r="E161" s="27" t="s">
        <v>5</v>
      </c>
    </row>
    <row r="162" spans="1:5" x14ac:dyDescent="0.25">
      <c r="A162" s="215">
        <v>2011</v>
      </c>
      <c r="B162" s="215"/>
      <c r="C162" s="26"/>
      <c r="D162" s="26"/>
      <c r="E162" s="27"/>
    </row>
    <row r="163" spans="1:5" x14ac:dyDescent="0.25">
      <c r="A163" s="11"/>
      <c r="B163" s="12" t="s">
        <v>45</v>
      </c>
      <c r="C163" s="26">
        <v>7.7959876650150584</v>
      </c>
      <c r="D163" s="26">
        <v>7.7959876650150584</v>
      </c>
      <c r="E163" s="27" t="s">
        <v>5</v>
      </c>
    </row>
    <row r="164" spans="1:5" x14ac:dyDescent="0.25">
      <c r="A164" s="11"/>
      <c r="B164" s="12" t="s">
        <v>46</v>
      </c>
      <c r="C164" s="26">
        <v>5.9516968921776714</v>
      </c>
      <c r="D164" s="26">
        <v>5.9516968921776714</v>
      </c>
      <c r="E164" s="27" t="s">
        <v>5</v>
      </c>
    </row>
    <row r="165" spans="1:5" x14ac:dyDescent="0.25">
      <c r="A165" s="11"/>
      <c r="B165" s="12" t="s">
        <v>43</v>
      </c>
      <c r="C165" s="26">
        <v>5.6906353216183758</v>
      </c>
      <c r="D165" s="26">
        <v>5.6906353216183758</v>
      </c>
      <c r="E165" s="27" t="s">
        <v>5</v>
      </c>
    </row>
    <row r="166" spans="1:5" x14ac:dyDescent="0.25">
      <c r="A166" s="11"/>
      <c r="B166" s="12" t="s">
        <v>47</v>
      </c>
      <c r="C166" s="26">
        <v>9.3991553842239117</v>
      </c>
      <c r="D166" s="26">
        <v>9.3991553842239117</v>
      </c>
      <c r="E166" s="27" t="s">
        <v>5</v>
      </c>
    </row>
    <row r="167" spans="1:5" x14ac:dyDescent="0.25">
      <c r="A167" s="11"/>
      <c r="B167" s="12" t="s">
        <v>35</v>
      </c>
      <c r="C167" s="26">
        <v>12.883312020928649</v>
      </c>
      <c r="D167" s="26">
        <v>12.883312020928649</v>
      </c>
      <c r="E167" s="27" t="s">
        <v>5</v>
      </c>
    </row>
    <row r="168" spans="1:5" x14ac:dyDescent="0.25">
      <c r="A168" s="11"/>
      <c r="B168" s="12" t="s">
        <v>42</v>
      </c>
      <c r="C168" s="26">
        <v>12.686891578974823</v>
      </c>
      <c r="D168" s="26">
        <v>12.686891578974823</v>
      </c>
      <c r="E168" s="27" t="s">
        <v>5</v>
      </c>
    </row>
    <row r="169" spans="1:5" x14ac:dyDescent="0.25">
      <c r="A169" s="11"/>
      <c r="B169" s="12" t="s">
        <v>48</v>
      </c>
      <c r="C169" s="26">
        <v>10.337808519870361</v>
      </c>
      <c r="D169" s="26">
        <v>10.337808519870361</v>
      </c>
      <c r="E169" s="27" t="s">
        <v>5</v>
      </c>
    </row>
    <row r="170" spans="1:5" x14ac:dyDescent="0.25">
      <c r="A170" s="11"/>
      <c r="B170" s="12" t="s">
        <v>49</v>
      </c>
      <c r="C170" s="26">
        <v>9.9904957096830458</v>
      </c>
      <c r="D170" s="26">
        <v>9.9904957096830458</v>
      </c>
      <c r="E170" s="27" t="s">
        <v>5</v>
      </c>
    </row>
    <row r="171" spans="1:5" x14ac:dyDescent="0.25">
      <c r="A171" s="11"/>
      <c r="B171" s="12" t="s">
        <v>41</v>
      </c>
      <c r="C171" s="26">
        <v>12.873436061408473</v>
      </c>
      <c r="D171" s="26">
        <v>12.873436061408473</v>
      </c>
      <c r="E171" s="27" t="s">
        <v>5</v>
      </c>
    </row>
    <row r="172" spans="1:5" x14ac:dyDescent="0.25">
      <c r="A172" s="11"/>
      <c r="B172" s="12" t="s">
        <v>50</v>
      </c>
      <c r="C172" s="26">
        <v>13.505629342541159</v>
      </c>
      <c r="D172" s="26">
        <v>13.505629342541159</v>
      </c>
      <c r="E172" s="27" t="s">
        <v>5</v>
      </c>
    </row>
    <row r="173" spans="1:5" x14ac:dyDescent="0.25">
      <c r="A173" s="11"/>
      <c r="B173" s="12" t="s">
        <v>51</v>
      </c>
      <c r="C173" s="26">
        <v>16.837680589848514</v>
      </c>
      <c r="D173" s="26">
        <v>16.837680589848514</v>
      </c>
      <c r="E173" s="27" t="s">
        <v>5</v>
      </c>
    </row>
    <row r="174" spans="1:5" x14ac:dyDescent="0.25">
      <c r="A174" s="11"/>
      <c r="B174" s="12" t="s">
        <v>40</v>
      </c>
      <c r="C174" s="26">
        <v>16.658160536887266</v>
      </c>
      <c r="D174" s="26">
        <v>16.658160536887266</v>
      </c>
      <c r="E174" s="27" t="s">
        <v>5</v>
      </c>
    </row>
    <row r="175" spans="1:5" x14ac:dyDescent="0.25">
      <c r="A175" s="215">
        <v>2012</v>
      </c>
      <c r="B175" s="215"/>
      <c r="C175" s="26"/>
      <c r="D175" s="26"/>
      <c r="E175" s="27"/>
    </row>
    <row r="176" spans="1:5" x14ac:dyDescent="0.25">
      <c r="A176" s="11"/>
      <c r="B176" s="12" t="s">
        <v>45</v>
      </c>
      <c r="C176" s="26">
        <v>16.992126209986203</v>
      </c>
      <c r="D176" s="26">
        <v>16.992126209986203</v>
      </c>
      <c r="E176" s="27" t="s">
        <v>5</v>
      </c>
    </row>
    <row r="177" spans="1:5" x14ac:dyDescent="0.25">
      <c r="A177" s="11"/>
      <c r="B177" s="12" t="s">
        <v>46</v>
      </c>
      <c r="C177" s="26">
        <v>17.567096842596584</v>
      </c>
      <c r="D177" s="26">
        <v>17.567096842596584</v>
      </c>
      <c r="E177" s="27" t="s">
        <v>5</v>
      </c>
    </row>
    <row r="178" spans="1:5" x14ac:dyDescent="0.25">
      <c r="A178" s="11"/>
      <c r="B178" s="12" t="s">
        <v>43</v>
      </c>
      <c r="C178" s="26">
        <v>17.716493485863239</v>
      </c>
      <c r="D178" s="26">
        <v>17.716493485863239</v>
      </c>
      <c r="E178" s="27" t="s">
        <v>5</v>
      </c>
    </row>
    <row r="179" spans="1:5" x14ac:dyDescent="0.25">
      <c r="A179" s="11"/>
      <c r="B179" s="12" t="s">
        <v>47</v>
      </c>
      <c r="C179" s="26">
        <v>12.634261176899365</v>
      </c>
      <c r="D179" s="26">
        <v>12.634261176899365</v>
      </c>
      <c r="E179" s="27" t="s">
        <v>5</v>
      </c>
    </row>
    <row r="180" spans="1:5" x14ac:dyDescent="0.25">
      <c r="A180" s="11"/>
      <c r="B180" s="12" t="s">
        <v>35</v>
      </c>
      <c r="C180" s="26">
        <v>6.8561656978384677</v>
      </c>
      <c r="D180" s="26">
        <v>6.8561656978384677</v>
      </c>
      <c r="E180" s="27" t="s">
        <v>5</v>
      </c>
    </row>
    <row r="181" spans="1:5" x14ac:dyDescent="0.25">
      <c r="A181" s="11"/>
      <c r="B181" s="12" t="s">
        <v>42</v>
      </c>
      <c r="C181" s="26">
        <v>10.297495915037702</v>
      </c>
      <c r="D181" s="26">
        <v>10.297495915037702</v>
      </c>
      <c r="E181" s="27" t="s">
        <v>5</v>
      </c>
    </row>
    <row r="182" spans="1:5" x14ac:dyDescent="0.25">
      <c r="A182" s="11"/>
      <c r="B182" s="12" t="s">
        <v>48</v>
      </c>
      <c r="C182" s="26">
        <v>10.500729503740637</v>
      </c>
      <c r="D182" s="26">
        <v>10.418307822199768</v>
      </c>
      <c r="E182" s="27" t="s">
        <v>5</v>
      </c>
    </row>
    <row r="183" spans="1:5" x14ac:dyDescent="0.25">
      <c r="A183" s="11"/>
      <c r="B183" s="12" t="s">
        <v>49</v>
      </c>
      <c r="C183" s="26">
        <v>10.866575206924933</v>
      </c>
      <c r="D183" s="26">
        <v>10.713898954305412</v>
      </c>
      <c r="E183" s="27" t="s">
        <v>5</v>
      </c>
    </row>
    <row r="184" spans="1:5" x14ac:dyDescent="0.25">
      <c r="A184" s="11"/>
      <c r="B184" s="12" t="s">
        <v>41</v>
      </c>
      <c r="C184" s="26">
        <v>9.463825267482683</v>
      </c>
      <c r="D184" s="26">
        <v>9.3772912618951043</v>
      </c>
      <c r="E184" s="27" t="s">
        <v>5</v>
      </c>
    </row>
    <row r="185" spans="1:5" x14ac:dyDescent="0.25">
      <c r="A185" s="11"/>
      <c r="B185" s="12" t="s">
        <v>50</v>
      </c>
      <c r="C185" s="26">
        <v>9.1472951710695796</v>
      </c>
      <c r="D185" s="26">
        <v>9.0798386481207203</v>
      </c>
      <c r="E185" s="27" t="s">
        <v>5</v>
      </c>
    </row>
    <row r="186" spans="1:5" x14ac:dyDescent="0.25">
      <c r="A186" s="11"/>
      <c r="B186" s="12" t="s">
        <v>51</v>
      </c>
      <c r="C186" s="26">
        <v>5.8961751504207349</v>
      </c>
      <c r="D186" s="26">
        <v>5.9694378646101054</v>
      </c>
      <c r="E186" s="27" t="s">
        <v>5</v>
      </c>
    </row>
    <row r="187" spans="1:5" x14ac:dyDescent="0.25">
      <c r="A187" s="69"/>
      <c r="B187" s="70" t="s">
        <v>40</v>
      </c>
      <c r="C187" s="67">
        <v>5.0669562125144729</v>
      </c>
      <c r="D187" s="67">
        <v>5.4302984659286402</v>
      </c>
      <c r="E187" s="68" t="s">
        <v>5</v>
      </c>
    </row>
    <row r="188" spans="1:5" x14ac:dyDescent="0.25">
      <c r="A188" s="215">
        <v>2013</v>
      </c>
      <c r="B188" s="215"/>
      <c r="C188" s="67"/>
      <c r="D188" s="67"/>
      <c r="E188" s="68"/>
    </row>
    <row r="189" spans="1:5" x14ac:dyDescent="0.25">
      <c r="A189" s="11"/>
      <c r="B189" s="12" t="s">
        <v>45</v>
      </c>
      <c r="C189" s="67">
        <v>4.3286082082422128</v>
      </c>
      <c r="D189" s="67">
        <v>4.7136399686493746</v>
      </c>
      <c r="E189" s="68" t="s">
        <v>5</v>
      </c>
    </row>
    <row r="190" spans="1:5" x14ac:dyDescent="0.25">
      <c r="A190" s="69"/>
      <c r="B190" s="74" t="s">
        <v>46</v>
      </c>
      <c r="C190" s="67">
        <v>4.4335929403362728</v>
      </c>
      <c r="D190" s="75">
        <v>4.7506196050961735</v>
      </c>
      <c r="E190" s="68" t="s">
        <v>5</v>
      </c>
    </row>
    <row r="191" spans="1:5" x14ac:dyDescent="0.25">
      <c r="A191" s="69"/>
      <c r="B191" s="78" t="s">
        <v>43</v>
      </c>
      <c r="C191" s="67">
        <v>4.1651035441879092</v>
      </c>
      <c r="D191" s="67">
        <v>4.560427345403717</v>
      </c>
      <c r="E191" s="68" t="s">
        <v>5</v>
      </c>
    </row>
    <row r="192" spans="1:5" x14ac:dyDescent="0.25">
      <c r="A192" s="69"/>
      <c r="B192" s="78" t="s">
        <v>47</v>
      </c>
      <c r="C192" s="67">
        <v>4.3799485182937303</v>
      </c>
      <c r="D192" s="67">
        <v>4.659753913552378</v>
      </c>
      <c r="E192" s="68" t="s">
        <v>5</v>
      </c>
    </row>
    <row r="193" spans="1:5" x14ac:dyDescent="0.25">
      <c r="A193" s="69"/>
      <c r="B193" s="78" t="s">
        <v>35</v>
      </c>
      <c r="C193" s="67">
        <v>6.5969864911449738</v>
      </c>
      <c r="D193" s="67">
        <v>7.0330353890180275</v>
      </c>
      <c r="E193" s="68" t="s">
        <v>5</v>
      </c>
    </row>
    <row r="194" spans="1:5" x14ac:dyDescent="0.25">
      <c r="A194" s="69"/>
      <c r="B194" s="78" t="s">
        <v>42</v>
      </c>
      <c r="C194" s="67">
        <v>2.0671926734614932</v>
      </c>
      <c r="D194" s="67">
        <v>2.4449780638472474</v>
      </c>
      <c r="E194" s="67">
        <v>1.7440628387641155</v>
      </c>
    </row>
    <row r="195" spans="1:5" x14ac:dyDescent="0.25">
      <c r="A195" s="69"/>
      <c r="B195" s="78" t="s">
        <v>48</v>
      </c>
      <c r="C195" s="67">
        <v>3.004512575531848</v>
      </c>
      <c r="D195" s="67">
        <v>3.5615520903521602</v>
      </c>
      <c r="E195" s="67">
        <v>2.5287208753609125</v>
      </c>
    </row>
    <row r="196" spans="1:5" x14ac:dyDescent="0.25">
      <c r="A196" s="69"/>
      <c r="B196" s="78" t="s">
        <v>49</v>
      </c>
      <c r="C196" s="67">
        <v>2.5148873159002383</v>
      </c>
      <c r="D196" s="67">
        <v>2.7000905223472982</v>
      </c>
      <c r="E196" s="67">
        <v>2.356882375447511</v>
      </c>
    </row>
    <row r="197" spans="1:5" x14ac:dyDescent="0.25">
      <c r="A197" s="69"/>
      <c r="B197" s="78" t="s">
        <v>41</v>
      </c>
      <c r="C197" s="67">
        <v>3.401101668818729</v>
      </c>
      <c r="D197" s="67">
        <v>3.4050825888838565</v>
      </c>
      <c r="E197" s="67">
        <v>3.3977016732779974</v>
      </c>
    </row>
    <row r="198" spans="1:5" x14ac:dyDescent="0.25">
      <c r="A198" s="69"/>
      <c r="B198" s="78" t="s">
        <v>50</v>
      </c>
      <c r="C198" s="67">
        <v>3.9514741793007513</v>
      </c>
      <c r="D198" s="67">
        <v>3.6733537034947084</v>
      </c>
      <c r="E198" s="67">
        <v>4.1890853513676163</v>
      </c>
    </row>
    <row r="199" spans="1:5" x14ac:dyDescent="0.25">
      <c r="A199" s="69"/>
      <c r="B199" s="78" t="s">
        <v>51</v>
      </c>
      <c r="C199" s="67">
        <v>3.7229145759384741</v>
      </c>
      <c r="D199" s="67">
        <v>3.6220277766843889</v>
      </c>
      <c r="E199" s="67">
        <v>3.8093165504330395</v>
      </c>
    </row>
    <row r="200" spans="1:5" x14ac:dyDescent="0.25">
      <c r="A200" s="69"/>
      <c r="B200" s="78" t="s">
        <v>40</v>
      </c>
      <c r="C200" s="67">
        <v>3.2866700653403358</v>
      </c>
      <c r="D200" s="67">
        <v>3.0677014377208378</v>
      </c>
      <c r="E200" s="67">
        <v>3.4751649542801966</v>
      </c>
    </row>
    <row r="201" spans="1:5" x14ac:dyDescent="0.25">
      <c r="A201" s="215">
        <v>2014</v>
      </c>
      <c r="B201" s="215"/>
      <c r="C201" s="67"/>
      <c r="D201" s="67"/>
      <c r="E201" s="68"/>
    </row>
    <row r="202" spans="1:5" x14ac:dyDescent="0.25">
      <c r="A202" s="11"/>
      <c r="B202" s="12" t="s">
        <v>45</v>
      </c>
      <c r="C202" s="67">
        <v>3.2759797916374511</v>
      </c>
      <c r="D202" s="67">
        <v>2.5883906671014589</v>
      </c>
      <c r="E202" s="67">
        <v>3.8681326372765668</v>
      </c>
    </row>
    <row r="203" spans="1:5" x14ac:dyDescent="0.25">
      <c r="A203" s="11"/>
      <c r="B203" s="12" t="s">
        <v>46</v>
      </c>
      <c r="C203" s="67">
        <v>3.3425454116763564</v>
      </c>
      <c r="D203" s="67">
        <v>3.4012267464817336</v>
      </c>
      <c r="E203" s="67">
        <v>3.2920702900450571</v>
      </c>
    </row>
    <row r="204" spans="1:5" x14ac:dyDescent="0.25">
      <c r="A204" s="11"/>
      <c r="B204" s="12" t="s">
        <v>43</v>
      </c>
      <c r="C204" s="67">
        <v>2.2250517630140187</v>
      </c>
      <c r="D204" s="67">
        <v>2.2546833127091936</v>
      </c>
      <c r="E204" s="67">
        <v>2.1995280752597379</v>
      </c>
    </row>
    <row r="205" spans="1:5" x14ac:dyDescent="0.25">
      <c r="A205" s="11"/>
      <c r="B205" s="12" t="s">
        <v>47</v>
      </c>
      <c r="C205" s="67">
        <v>2.2981689589115506</v>
      </c>
      <c r="D205" s="67">
        <v>2.5798690121687118</v>
      </c>
      <c r="E205" s="67">
        <v>2.0560223652975163</v>
      </c>
    </row>
    <row r="206" spans="1:5" x14ac:dyDescent="0.25">
      <c r="A206" s="11"/>
      <c r="B206" s="12" t="s">
        <v>35</v>
      </c>
      <c r="C206" s="67">
        <v>3.1917361463479121</v>
      </c>
      <c r="D206" s="67">
        <v>3.2576126103493364</v>
      </c>
      <c r="E206" s="67">
        <v>3.1349611286097812</v>
      </c>
    </row>
    <row r="207" spans="1:5" x14ac:dyDescent="0.25">
      <c r="A207" s="11"/>
      <c r="B207" s="12" t="s">
        <v>42</v>
      </c>
      <c r="C207" s="67">
        <v>3.319010765104502</v>
      </c>
      <c r="D207" s="67">
        <v>3.5272395616125607</v>
      </c>
      <c r="E207" s="67">
        <v>3.1396802126375079</v>
      </c>
    </row>
    <row r="208" spans="1:5" x14ac:dyDescent="0.25">
      <c r="A208" s="11"/>
      <c r="B208" s="12" t="s">
        <v>48</v>
      </c>
      <c r="C208" s="67">
        <v>2.550840899025264</v>
      </c>
      <c r="D208" s="67">
        <v>2.3800554124083106</v>
      </c>
      <c r="E208" s="67">
        <v>2.6981857048613556</v>
      </c>
    </row>
    <row r="209" spans="1:5" x14ac:dyDescent="0.25">
      <c r="A209" s="11"/>
      <c r="B209" s="12" t="s">
        <v>49</v>
      </c>
      <c r="C209" s="67">
        <v>2.2333841551956946</v>
      </c>
      <c r="D209" s="67">
        <v>2.9342927834610677</v>
      </c>
      <c r="E209" s="67">
        <v>1.6334033613703669</v>
      </c>
    </row>
    <row r="210" spans="1:5" x14ac:dyDescent="0.25">
      <c r="A210" s="11"/>
      <c r="B210" s="12" t="s">
        <v>41</v>
      </c>
      <c r="C210" s="67">
        <v>1.4023268050649573</v>
      </c>
      <c r="D210" s="67">
        <v>2.1302588161895564</v>
      </c>
      <c r="E210" s="67">
        <v>0.78057549541474813</v>
      </c>
    </row>
    <row r="211" spans="1:5" x14ac:dyDescent="0.25">
      <c r="A211" s="11"/>
      <c r="B211" s="12" t="s">
        <v>50</v>
      </c>
      <c r="C211" s="67">
        <v>0.86577192066401576</v>
      </c>
      <c r="D211" s="67">
        <v>2.1845807645516135</v>
      </c>
      <c r="E211" s="67">
        <v>-0.255370191730242</v>
      </c>
    </row>
    <row r="212" spans="1:5" x14ac:dyDescent="0.25">
      <c r="A212" s="11"/>
      <c r="B212" s="12" t="s">
        <v>51</v>
      </c>
      <c r="C212" s="67">
        <v>0.35227046319095123</v>
      </c>
      <c r="D212" s="67">
        <v>1.0505361051722728</v>
      </c>
      <c r="E212" s="67">
        <v>-0.24466276106918095</v>
      </c>
    </row>
    <row r="213" spans="1:5" x14ac:dyDescent="0.25">
      <c r="A213" s="11"/>
      <c r="B213" s="12" t="s">
        <v>40</v>
      </c>
      <c r="C213" s="67">
        <v>0.53111490457100619</v>
      </c>
      <c r="D213" s="67">
        <v>1.1727194340175329</v>
      </c>
      <c r="E213" s="67">
        <v>-1.9022997393358665E-2</v>
      </c>
    </row>
    <row r="214" spans="1:5" x14ac:dyDescent="0.25">
      <c r="A214" s="215">
        <v>2015</v>
      </c>
      <c r="B214" s="215"/>
      <c r="C214" s="67"/>
      <c r="D214" s="67"/>
      <c r="E214" s="68"/>
    </row>
    <row r="215" spans="1:5" x14ac:dyDescent="0.25">
      <c r="A215" s="11"/>
      <c r="B215" s="12" t="s">
        <v>45</v>
      </c>
      <c r="C215" s="67">
        <v>0.13867773811122586</v>
      </c>
      <c r="D215" s="67">
        <v>1.4413130801289364</v>
      </c>
      <c r="E215" s="67">
        <v>-0.9693319857626892</v>
      </c>
    </row>
    <row r="216" spans="1:5" x14ac:dyDescent="0.25">
      <c r="A216" s="11"/>
      <c r="B216" s="12" t="s">
        <v>46</v>
      </c>
      <c r="C216" s="67">
        <v>0.39863596242866173</v>
      </c>
      <c r="D216" s="67">
        <v>0.94292951928420798</v>
      </c>
      <c r="E216" s="67">
        <v>-7.003634453616181E-2</v>
      </c>
    </row>
    <row r="217" spans="1:5" x14ac:dyDescent="0.25">
      <c r="A217" s="11"/>
      <c r="B217" s="12" t="s">
        <v>43</v>
      </c>
      <c r="C217" s="67">
        <v>0.91912324057839001</v>
      </c>
      <c r="D217" s="67">
        <v>1.0675105200332657</v>
      </c>
      <c r="E217" s="67">
        <v>0.79123811095387353</v>
      </c>
    </row>
    <row r="218" spans="1:5" x14ac:dyDescent="0.25">
      <c r="A218" s="11"/>
      <c r="B218" s="12" t="s">
        <v>47</v>
      </c>
      <c r="C218" s="67">
        <v>1.4063293351472161</v>
      </c>
      <c r="D218" s="67">
        <v>1.745500084714724</v>
      </c>
      <c r="E218" s="67">
        <v>1.1132850012462558</v>
      </c>
    </row>
    <row r="219" spans="1:5" x14ac:dyDescent="0.25">
      <c r="A219" s="11"/>
      <c r="B219" s="12" t="s">
        <v>35</v>
      </c>
      <c r="C219" s="67">
        <v>0.46753686639038339</v>
      </c>
      <c r="D219" s="67">
        <v>0.67549845172791834</v>
      </c>
      <c r="E219" s="67">
        <v>0.28809396254589892</v>
      </c>
    </row>
    <row r="220" spans="1:5" x14ac:dyDescent="0.25">
      <c r="A220" s="11"/>
      <c r="B220" s="12" t="s">
        <v>42</v>
      </c>
      <c r="C220" s="67">
        <v>1.4530777795498828</v>
      </c>
      <c r="D220" s="67">
        <v>1.800727962135773</v>
      </c>
      <c r="E220" s="67">
        <v>1.1525498683464086</v>
      </c>
    </row>
    <row r="221" spans="1:5" x14ac:dyDescent="0.25">
      <c r="A221" s="11"/>
      <c r="B221" s="12" t="s">
        <v>48</v>
      </c>
      <c r="C221" s="67">
        <v>0.91257571556515593</v>
      </c>
      <c r="D221" s="67">
        <v>1.6701469522034662</v>
      </c>
      <c r="E221" s="67">
        <v>0.2610074329009171</v>
      </c>
    </row>
    <row r="222" spans="1:5" x14ac:dyDescent="0.25">
      <c r="A222" s="11"/>
      <c r="B222" s="12" t="s">
        <v>49</v>
      </c>
      <c r="C222" s="67">
        <v>1.2093954859348388</v>
      </c>
      <c r="D222" s="67">
        <v>1.5044467350011193</v>
      </c>
      <c r="E222" s="67">
        <v>0.95359756183523992</v>
      </c>
    </row>
    <row r="223" spans="1:5" x14ac:dyDescent="0.25">
      <c r="A223" s="11"/>
      <c r="B223" s="12" t="s">
        <v>41</v>
      </c>
      <c r="C223" s="67">
        <v>1.1024778533301083</v>
      </c>
      <c r="D223" s="67">
        <v>1.3605074168342668</v>
      </c>
      <c r="E223" s="67">
        <v>0.87913453888683879</v>
      </c>
    </row>
    <row r="224" spans="1:5" x14ac:dyDescent="0.25">
      <c r="A224" s="11"/>
      <c r="B224" s="12" t="s">
        <v>50</v>
      </c>
      <c r="C224" s="67">
        <v>1.0379526456419041</v>
      </c>
      <c r="D224" s="67">
        <v>1.1133944903466864</v>
      </c>
      <c r="E224" s="67">
        <v>0.97224937952828938</v>
      </c>
    </row>
    <row r="225" spans="1:5" x14ac:dyDescent="0.25">
      <c r="A225" s="69"/>
      <c r="B225" s="12" t="s">
        <v>51</v>
      </c>
      <c r="C225" s="67">
        <v>1.5372275402211644</v>
      </c>
      <c r="D225" s="67">
        <v>1.9747488791808987</v>
      </c>
      <c r="E225" s="67">
        <v>1.1583430752776014</v>
      </c>
    </row>
    <row r="226" spans="1:5" x14ac:dyDescent="0.25">
      <c r="A226" s="69"/>
      <c r="B226" s="12" t="s">
        <v>40</v>
      </c>
      <c r="C226" s="67">
        <v>0.85377757248394914</v>
      </c>
      <c r="D226" s="67">
        <v>1.1583913624289455</v>
      </c>
      <c r="E226" s="67">
        <v>0.58947599634657788</v>
      </c>
    </row>
    <row r="227" spans="1:5" x14ac:dyDescent="0.25">
      <c r="A227" s="215">
        <v>2016</v>
      </c>
      <c r="B227" s="215"/>
      <c r="C227" s="67"/>
      <c r="D227" s="67"/>
      <c r="E227" s="67"/>
    </row>
    <row r="228" spans="1:5" x14ac:dyDescent="0.25">
      <c r="A228" s="69"/>
      <c r="B228" s="12" t="s">
        <v>45</v>
      </c>
      <c r="C228" s="67">
        <v>1.0407081213698044</v>
      </c>
      <c r="D228" s="67">
        <v>1.3652171624402021</v>
      </c>
      <c r="E228" s="67">
        <v>0.75796459544947847</v>
      </c>
    </row>
    <row r="229" spans="1:5" x14ac:dyDescent="0.25">
      <c r="A229" s="69"/>
      <c r="B229" s="12" t="s">
        <v>46</v>
      </c>
      <c r="C229" s="67">
        <v>1.1364771380392158</v>
      </c>
      <c r="D229" s="67">
        <v>1.349653655417038</v>
      </c>
      <c r="E229" s="67">
        <v>0.951057539169331</v>
      </c>
    </row>
    <row r="230" spans="1:5" x14ac:dyDescent="0.25">
      <c r="A230" s="69"/>
      <c r="B230" s="12" t="s">
        <v>43</v>
      </c>
      <c r="C230" s="67">
        <v>0.66900523456510097</v>
      </c>
      <c r="D230" s="67">
        <v>1.4395346104989271</v>
      </c>
      <c r="E230" s="67">
        <v>3.1169649641338282E-3</v>
      </c>
    </row>
    <row r="231" spans="1:5" x14ac:dyDescent="0.25">
      <c r="A231" s="69"/>
      <c r="B231" s="12" t="s">
        <v>47</v>
      </c>
      <c r="C231" s="67">
        <v>-0.18380611745640874</v>
      </c>
      <c r="D231" s="67">
        <v>0.60160649209577421</v>
      </c>
      <c r="E231" s="67">
        <v>-0.86664744409465921</v>
      </c>
    </row>
    <row r="232" spans="1:5" x14ac:dyDescent="0.25">
      <c r="A232" s="69"/>
      <c r="B232" s="12" t="s">
        <v>35</v>
      </c>
      <c r="C232" s="67">
        <v>-0.15582000573073351</v>
      </c>
      <c r="D232" s="67">
        <v>0.82201042472549446</v>
      </c>
      <c r="E232" s="67">
        <v>-1.0028155561550678</v>
      </c>
    </row>
    <row r="233" spans="1:5" x14ac:dyDescent="0.25">
      <c r="A233" s="69"/>
      <c r="B233" s="12" t="s">
        <v>42</v>
      </c>
      <c r="C233" s="67">
        <v>-0.76683599519887791</v>
      </c>
      <c r="D233" s="67">
        <v>-0.1706778152251287</v>
      </c>
      <c r="E233" s="67">
        <v>-1.2854902045740801</v>
      </c>
    </row>
    <row r="234" spans="1:5" x14ac:dyDescent="0.25">
      <c r="A234" s="69"/>
      <c r="B234" s="12" t="s">
        <v>48</v>
      </c>
      <c r="C234" s="67">
        <v>-0.38391995634919907</v>
      </c>
      <c r="D234" s="67">
        <v>9.2189949097631896E-2</v>
      </c>
      <c r="E234" s="67">
        <v>-0.79916557851400505</v>
      </c>
    </row>
    <row r="235" spans="1:5" x14ac:dyDescent="0.25">
      <c r="A235" s="69"/>
      <c r="B235" s="12" t="s">
        <v>49</v>
      </c>
      <c r="C235" s="67">
        <v>-0.62903020584658131</v>
      </c>
      <c r="D235" s="67">
        <v>-0.36722627317347101</v>
      </c>
      <c r="E235" s="67">
        <v>-0.85724247672325227</v>
      </c>
    </row>
    <row r="236" spans="1:5" x14ac:dyDescent="0.25">
      <c r="A236" s="69"/>
      <c r="B236" s="12" t="s">
        <v>41</v>
      </c>
      <c r="C236" s="67">
        <v>-0.21052298212775877</v>
      </c>
      <c r="D236" s="67">
        <v>0.39042711789760709</v>
      </c>
      <c r="E236" s="67">
        <v>-0.73317102591515804</v>
      </c>
    </row>
    <row r="237" spans="1:5" x14ac:dyDescent="0.25">
      <c r="A237" s="69"/>
      <c r="B237" s="12" t="s">
        <v>50</v>
      </c>
      <c r="C237" s="67">
        <v>1.7128634706690793</v>
      </c>
      <c r="D237" s="67">
        <v>1.2025995861927985</v>
      </c>
      <c r="E237" s="67">
        <v>2.1578800075127802</v>
      </c>
    </row>
    <row r="238" spans="1:5" x14ac:dyDescent="0.25">
      <c r="A238" s="69"/>
      <c r="B238" s="12" t="s">
        <v>51</v>
      </c>
      <c r="C238" s="67">
        <v>1.4991691607198154</v>
      </c>
      <c r="D238" s="67">
        <v>1.0963335089493542</v>
      </c>
      <c r="E238" s="67">
        <v>1.8508319334554324</v>
      </c>
    </row>
    <row r="239" spans="1:5" x14ac:dyDescent="0.25">
      <c r="A239" s="69"/>
      <c r="B239" s="12" t="s">
        <v>40</v>
      </c>
      <c r="C239" s="67">
        <v>2.3177221684353322</v>
      </c>
      <c r="D239" s="67">
        <v>1.8253800545742438</v>
      </c>
      <c r="E239" s="67">
        <v>2.7473244187922852</v>
      </c>
    </row>
    <row r="240" spans="1:5" x14ac:dyDescent="0.25">
      <c r="A240" s="215">
        <v>2017</v>
      </c>
      <c r="B240" s="215"/>
      <c r="C240" s="67"/>
      <c r="D240" s="67"/>
      <c r="E240" s="67"/>
    </row>
    <row r="241" spans="1:5" x14ac:dyDescent="0.25">
      <c r="A241" s="69"/>
      <c r="B241" s="12" t="s">
        <v>45</v>
      </c>
      <c r="C241" s="67">
        <v>2.9126607993475773</v>
      </c>
      <c r="D241" s="67">
        <v>2.0340500931323779</v>
      </c>
      <c r="E241" s="67">
        <v>3.682804786100724</v>
      </c>
    </row>
    <row r="242" spans="1:5" x14ac:dyDescent="0.25">
      <c r="A242" s="69"/>
      <c r="B242" s="12" t="s">
        <v>46</v>
      </c>
      <c r="C242" s="67">
        <v>3.0529529786107013</v>
      </c>
      <c r="D242" s="67">
        <v>2.2008258414724535</v>
      </c>
      <c r="E242" s="67">
        <v>3.7970542841463395</v>
      </c>
    </row>
    <row r="243" spans="1:5" x14ac:dyDescent="0.25">
      <c r="A243" s="69"/>
      <c r="B243" s="12" t="s">
        <v>43</v>
      </c>
      <c r="C243" s="67">
        <v>4.281272277346404</v>
      </c>
      <c r="D243" s="67">
        <v>2.7572449509840835</v>
      </c>
      <c r="E243" s="67">
        <v>5.617248194339064</v>
      </c>
    </row>
    <row r="244" spans="1:5" x14ac:dyDescent="0.25">
      <c r="A244" s="69"/>
      <c r="B244" s="12" t="s">
        <v>47</v>
      </c>
      <c r="C244" s="67">
        <v>4.4611947411684172</v>
      </c>
      <c r="D244" s="67">
        <v>2.6332458833117744</v>
      </c>
      <c r="E244" s="67">
        <v>6.0739597460470751</v>
      </c>
    </row>
    <row r="245" spans="1:5" x14ac:dyDescent="0.25">
      <c r="A245" s="69"/>
      <c r="B245" s="12" t="s">
        <v>35</v>
      </c>
      <c r="C245" s="67">
        <v>4.6405997959927614</v>
      </c>
      <c r="D245" s="67">
        <v>2.8429538013361677</v>
      </c>
      <c r="E245" s="67">
        <v>6.2264211507091716</v>
      </c>
    </row>
    <row r="246" spans="1:5" x14ac:dyDescent="0.25">
      <c r="A246" s="69"/>
      <c r="B246" s="12" t="s">
        <v>42</v>
      </c>
      <c r="C246" s="67">
        <v>3.3732487782671905</v>
      </c>
      <c r="D246" s="67">
        <v>2.1745825454904333</v>
      </c>
      <c r="E246" s="67">
        <v>4.4278585714848218</v>
      </c>
    </row>
    <row r="247" spans="1:5" x14ac:dyDescent="0.25">
      <c r="A247" s="69"/>
      <c r="B247" s="12" t="s">
        <v>48</v>
      </c>
      <c r="C247" s="67">
        <v>3.0255414905506539</v>
      </c>
      <c r="D247" s="67">
        <v>2.3718082727913092</v>
      </c>
      <c r="E247" s="67">
        <v>3.6008267745018196</v>
      </c>
    </row>
    <row r="248" spans="1:5" x14ac:dyDescent="0.25">
      <c r="A248" s="69"/>
      <c r="B248" s="12" t="s">
        <v>49</v>
      </c>
      <c r="C248" s="67">
        <v>2.7490473515496161</v>
      </c>
      <c r="D248" s="67">
        <v>2.4608836595772177</v>
      </c>
      <c r="E248" s="67">
        <v>3.0014787151139588</v>
      </c>
    </row>
    <row r="249" spans="1:5" x14ac:dyDescent="0.25">
      <c r="A249" s="69"/>
      <c r="B249" s="12" t="s">
        <v>41</v>
      </c>
      <c r="C249" s="67">
        <v>2.889261247112529</v>
      </c>
      <c r="D249" s="67">
        <v>2.4709687454310014</v>
      </c>
      <c r="E249" s="67">
        <v>3.2571691781548173</v>
      </c>
    </row>
    <row r="250" spans="1:5" x14ac:dyDescent="0.25">
      <c r="A250" s="69"/>
      <c r="B250" s="12" t="s">
        <v>50</v>
      </c>
      <c r="C250" s="67">
        <v>0.69276243503217927</v>
      </c>
      <c r="D250" s="67">
        <v>1.5467360580873946</v>
      </c>
      <c r="E250" s="67">
        <v>-4.5049323076440384E-2</v>
      </c>
    </row>
    <row r="251" spans="1:5" x14ac:dyDescent="0.25">
      <c r="A251" s="69"/>
      <c r="B251" s="12" t="s">
        <v>51</v>
      </c>
      <c r="C251" s="67">
        <v>0.61664475971381361</v>
      </c>
      <c r="D251" s="67">
        <v>1.5601817636088811</v>
      </c>
      <c r="E251" s="67">
        <v>-0.20093147343562823</v>
      </c>
    </row>
    <row r="252" spans="1:5" x14ac:dyDescent="0.25">
      <c r="A252" s="69"/>
      <c r="B252" s="12" t="s">
        <v>40</v>
      </c>
      <c r="C252" s="67">
        <v>1.267680419739059</v>
      </c>
      <c r="D252" s="67">
        <v>2.2337433617388047</v>
      </c>
      <c r="E252" s="67">
        <v>0.43228805255768332</v>
      </c>
    </row>
    <row r="253" spans="1:5" x14ac:dyDescent="0.25">
      <c r="A253" s="215">
        <v>2018</v>
      </c>
      <c r="B253" s="215"/>
      <c r="C253" s="67"/>
      <c r="D253" s="67"/>
      <c r="E253" s="67"/>
    </row>
    <row r="254" spans="1:5" x14ac:dyDescent="0.25">
      <c r="A254" s="69"/>
      <c r="B254" s="12" t="s">
        <v>45</v>
      </c>
      <c r="C254" s="67">
        <v>1.0901348566099589</v>
      </c>
      <c r="D254" s="67">
        <v>2.1089933342244294</v>
      </c>
      <c r="E254" s="67">
        <v>0.21125868502493983</v>
      </c>
    </row>
    <row r="255" spans="1:5" x14ac:dyDescent="0.25">
      <c r="A255" s="69"/>
      <c r="B255" s="12" t="s">
        <v>46</v>
      </c>
      <c r="C255" s="67">
        <v>1.0171740358087433</v>
      </c>
      <c r="D255" s="67">
        <v>2.40459661443293</v>
      </c>
      <c r="E255" s="67">
        <v>-0.17573081528161616</v>
      </c>
    </row>
    <row r="256" spans="1:5" x14ac:dyDescent="0.25">
      <c r="A256" s="69"/>
      <c r="B256" s="12" t="s">
        <v>43</v>
      </c>
      <c r="C256" s="67">
        <v>0.14258842001311223</v>
      </c>
      <c r="D256" s="67">
        <v>1.8452867939440676</v>
      </c>
      <c r="E256" s="67">
        <v>-1.3095940850052945</v>
      </c>
    </row>
    <row r="257" spans="1:5" x14ac:dyDescent="0.25">
      <c r="A257" s="69"/>
      <c r="B257" s="12" t="s">
        <v>47</v>
      </c>
      <c r="C257" s="67">
        <v>-1.5367262044736152</v>
      </c>
      <c r="D257" s="67">
        <v>0.50481994902698002</v>
      </c>
      <c r="E257" s="67">
        <v>-3.2795181154550046</v>
      </c>
    </row>
    <row r="258" spans="1:5" x14ac:dyDescent="0.25">
      <c r="A258" s="69"/>
      <c r="B258" s="12" t="s">
        <v>35</v>
      </c>
      <c r="C258" s="67">
        <v>-2.1085589082352918</v>
      </c>
      <c r="D258" s="67">
        <v>0.34328811762232014</v>
      </c>
      <c r="E258" s="67">
        <v>-4.202601219155655</v>
      </c>
    </row>
    <row r="259" spans="1:5" x14ac:dyDescent="0.25">
      <c r="A259" s="69"/>
      <c r="B259" s="12" t="s">
        <v>262</v>
      </c>
      <c r="C259" s="67">
        <v>-0.92934137150014751</v>
      </c>
      <c r="D259" s="67">
        <v>1.1601483675513835</v>
      </c>
      <c r="E259" s="67">
        <v>-2.7280477354472255</v>
      </c>
    </row>
    <row r="260" spans="1:5" x14ac:dyDescent="0.25">
      <c r="A260" s="69"/>
      <c r="B260" s="12" t="s">
        <v>263</v>
      </c>
      <c r="C260" s="67">
        <v>-0.31604514801567563</v>
      </c>
      <c r="D260" s="67">
        <v>0.78927744887864471</v>
      </c>
      <c r="E260" s="67">
        <v>-1.2771901539896713</v>
      </c>
    </row>
    <row r="261" spans="1:5" x14ac:dyDescent="0.25">
      <c r="A261" s="69"/>
      <c r="B261" s="12" t="s">
        <v>264</v>
      </c>
      <c r="C261" s="67">
        <v>1.4292862857812505</v>
      </c>
      <c r="D261" s="67">
        <v>2.5795972912064258</v>
      </c>
      <c r="E261" s="67">
        <v>0.42690265508293912</v>
      </c>
    </row>
    <row r="262" spans="1:5" x14ac:dyDescent="0.25">
      <c r="A262" s="69"/>
      <c r="B262" s="12" t="s">
        <v>265</v>
      </c>
      <c r="C262" s="67">
        <v>0.21805666180585437</v>
      </c>
      <c r="D262" s="67">
        <v>1.4528761607676799</v>
      </c>
      <c r="E262" s="67">
        <v>-0.85975574075004557</v>
      </c>
    </row>
    <row r="263" spans="1:5" x14ac:dyDescent="0.25">
      <c r="A263" s="69"/>
      <c r="B263" s="12" t="s">
        <v>266</v>
      </c>
      <c r="C263" s="67">
        <v>3.5539820525909427E-2</v>
      </c>
      <c r="D263" s="67">
        <v>1.4117153424512807</v>
      </c>
      <c r="E263" s="67">
        <v>-1.1723758171726772</v>
      </c>
    </row>
    <row r="264" spans="1:5" x14ac:dyDescent="0.25">
      <c r="A264" s="69"/>
      <c r="B264" s="12" t="s">
        <v>267</v>
      </c>
      <c r="C264" s="67">
        <v>0.29370311795247073</v>
      </c>
      <c r="D264" s="67">
        <v>1.2829213511351023</v>
      </c>
      <c r="E264" s="67">
        <v>-0.57858190399696641</v>
      </c>
    </row>
    <row r="265" spans="1:5" x14ac:dyDescent="0.25">
      <c r="A265" s="69"/>
      <c r="B265" s="12" t="s">
        <v>273</v>
      </c>
      <c r="C265" s="67">
        <f>'[1]Chnages in rep.'!OV21</f>
        <v>-0.88714438134169793</v>
      </c>
      <c r="D265" s="67">
        <f>'[1]Male, month on month'!OW21</f>
        <v>0.53992468185874998</v>
      </c>
      <c r="E265" s="67">
        <f>'[1]Atolls month on month'!OW21</f>
        <v>-2.1433217863645937</v>
      </c>
    </row>
    <row r="266" spans="1:5" ht="12.75" customHeight="1" x14ac:dyDescent="0.25">
      <c r="A266" s="19"/>
      <c r="B266" s="67"/>
      <c r="C266" s="67"/>
      <c r="D266" s="67"/>
      <c r="E266" s="19"/>
    </row>
    <row r="267" spans="1:5" x14ac:dyDescent="0.25">
      <c r="A267" s="232" t="s">
        <v>55</v>
      </c>
      <c r="B267" s="233"/>
      <c r="C267" s="233"/>
      <c r="D267" s="233"/>
      <c r="E267" s="233"/>
    </row>
    <row r="268" spans="1:5" ht="9.75" customHeight="1" x14ac:dyDescent="0.25"/>
    <row r="269" spans="1:5" x14ac:dyDescent="0.25">
      <c r="A269" s="215">
        <v>2010</v>
      </c>
      <c r="B269" s="215"/>
    </row>
    <row r="270" spans="1:5" hidden="1" x14ac:dyDescent="0.25">
      <c r="A270" s="11"/>
      <c r="B270" s="12" t="s">
        <v>45</v>
      </c>
      <c r="C270" s="26">
        <v>-0.26114093647122694</v>
      </c>
      <c r="D270" s="26">
        <v>-0.26114093647122694</v>
      </c>
      <c r="E270" s="26" t="s">
        <v>5</v>
      </c>
    </row>
    <row r="271" spans="1:5" hidden="1" x14ac:dyDescent="0.25">
      <c r="A271" s="11"/>
      <c r="B271" s="12" t="s">
        <v>46</v>
      </c>
      <c r="C271" s="26">
        <v>0.93642240242963748</v>
      </c>
      <c r="D271" s="26">
        <v>0.93642240242963748</v>
      </c>
      <c r="E271" s="26" t="s">
        <v>5</v>
      </c>
    </row>
    <row r="272" spans="1:5" hidden="1" x14ac:dyDescent="0.25">
      <c r="A272" s="11"/>
      <c r="B272" s="12" t="s">
        <v>43</v>
      </c>
      <c r="C272" s="26">
        <v>0.88034816923101555</v>
      </c>
      <c r="D272" s="26">
        <v>0.88034816923101555</v>
      </c>
      <c r="E272" s="26" t="s">
        <v>5</v>
      </c>
    </row>
    <row r="273" spans="1:5" hidden="1" x14ac:dyDescent="0.25">
      <c r="A273" s="11"/>
      <c r="B273" s="12" t="s">
        <v>47</v>
      </c>
      <c r="C273" s="26">
        <v>0.87747395207253831</v>
      </c>
      <c r="D273" s="26">
        <v>0.87747395207253831</v>
      </c>
      <c r="E273" s="26" t="s">
        <v>5</v>
      </c>
    </row>
    <row r="274" spans="1:5" hidden="1" x14ac:dyDescent="0.25">
      <c r="A274" s="11"/>
      <c r="B274" s="12" t="s">
        <v>35</v>
      </c>
      <c r="C274" s="26">
        <v>0.1250277737649963</v>
      </c>
      <c r="D274" s="26">
        <v>0.1250277737649963</v>
      </c>
      <c r="E274" s="26" t="s">
        <v>5</v>
      </c>
    </row>
    <row r="275" spans="1:5" hidden="1" x14ac:dyDescent="0.25">
      <c r="A275" s="11"/>
      <c r="B275" s="12" t="s">
        <v>42</v>
      </c>
      <c r="C275" s="26">
        <v>1.0846622459905753</v>
      </c>
      <c r="D275" s="26">
        <v>1.0846622459905753</v>
      </c>
      <c r="E275" s="26" t="s">
        <v>5</v>
      </c>
    </row>
    <row r="276" spans="1:5" hidden="1" x14ac:dyDescent="0.25">
      <c r="A276" s="11"/>
      <c r="B276" s="12" t="s">
        <v>48</v>
      </c>
      <c r="C276" s="26">
        <v>2.1903881432707273</v>
      </c>
      <c r="D276" s="26">
        <v>2.1903881432707273</v>
      </c>
      <c r="E276" s="26" t="s">
        <v>5</v>
      </c>
    </row>
    <row r="277" spans="1:5" hidden="1" x14ac:dyDescent="0.25">
      <c r="A277" s="11"/>
      <c r="B277" s="12" t="s">
        <v>49</v>
      </c>
      <c r="C277" s="26">
        <v>0.63207046859004024</v>
      </c>
      <c r="D277" s="26">
        <v>0.63207046859004024</v>
      </c>
      <c r="E277" s="26" t="s">
        <v>5</v>
      </c>
    </row>
    <row r="278" spans="1:5" hidden="1" x14ac:dyDescent="0.25">
      <c r="A278" s="11"/>
      <c r="B278" s="12" t="s">
        <v>41</v>
      </c>
      <c r="C278" s="26">
        <v>-1.2857212304991372</v>
      </c>
      <c r="D278" s="26">
        <v>-1.2857212304991372</v>
      </c>
      <c r="E278" s="26" t="s">
        <v>5</v>
      </c>
    </row>
    <row r="279" spans="1:5" hidden="1" x14ac:dyDescent="0.25">
      <c r="A279" s="11"/>
      <c r="B279" s="12" t="s">
        <v>50</v>
      </c>
      <c r="C279" s="26">
        <v>-0.22603507219276509</v>
      </c>
      <c r="D279" s="26">
        <v>-0.22603507219276509</v>
      </c>
      <c r="E279" s="26" t="s">
        <v>5</v>
      </c>
    </row>
    <row r="280" spans="1:5" x14ac:dyDescent="0.25">
      <c r="A280" s="11"/>
      <c r="B280" s="12" t="s">
        <v>51</v>
      </c>
      <c r="C280" s="26">
        <v>0.47362446108318901</v>
      </c>
      <c r="D280" s="26">
        <v>0.47362446108318856</v>
      </c>
      <c r="E280" s="26" t="s">
        <v>5</v>
      </c>
    </row>
    <row r="281" spans="1:5" x14ac:dyDescent="0.25">
      <c r="A281" s="11"/>
      <c r="B281" s="12" t="s">
        <v>40</v>
      </c>
      <c r="C281" s="26">
        <v>1.3414839053257799</v>
      </c>
      <c r="D281" s="26">
        <v>1.3414839053257799</v>
      </c>
      <c r="E281" s="26" t="s">
        <v>5</v>
      </c>
    </row>
    <row r="282" spans="1:5" x14ac:dyDescent="0.25">
      <c r="A282" s="11"/>
      <c r="B282" s="12"/>
      <c r="C282" s="26"/>
      <c r="D282" s="26"/>
      <c r="E282" s="26"/>
    </row>
    <row r="283" spans="1:5" x14ac:dyDescent="0.25">
      <c r="A283" s="215">
        <v>2011</v>
      </c>
      <c r="B283" s="215"/>
      <c r="C283" s="26"/>
      <c r="D283" s="27"/>
      <c r="E283" s="26"/>
    </row>
    <row r="284" spans="1:5" x14ac:dyDescent="0.25">
      <c r="A284" s="11"/>
      <c r="B284" s="12" t="s">
        <v>45</v>
      </c>
      <c r="C284" s="26">
        <v>0.540955988663816</v>
      </c>
      <c r="D284" s="26">
        <v>0.540955988663816</v>
      </c>
      <c r="E284" s="26" t="s">
        <v>5</v>
      </c>
    </row>
    <row r="285" spans="1:5" x14ac:dyDescent="0.25">
      <c r="A285" s="11"/>
      <c r="B285" s="12" t="s">
        <v>46</v>
      </c>
      <c r="C285" s="26">
        <v>-0.79050748162610152</v>
      </c>
      <c r="D285" s="26">
        <v>-0.79050748162610152</v>
      </c>
      <c r="E285" s="26" t="s">
        <v>5</v>
      </c>
    </row>
    <row r="286" spans="1:5" x14ac:dyDescent="0.25">
      <c r="A286" s="11"/>
      <c r="B286" s="12" t="s">
        <v>43</v>
      </c>
      <c r="C286" s="26">
        <v>0.63178223867843553</v>
      </c>
      <c r="D286" s="26">
        <v>0.63178223867843553</v>
      </c>
      <c r="E286" s="26" t="s">
        <v>5</v>
      </c>
    </row>
    <row r="287" spans="1:5" x14ac:dyDescent="0.25">
      <c r="A287" s="11"/>
      <c r="B287" s="12" t="s">
        <v>47</v>
      </c>
      <c r="C287" s="26">
        <v>4.4171076658620301</v>
      </c>
      <c r="D287" s="26">
        <v>4.4171076658620301</v>
      </c>
      <c r="E287" s="26" t="s">
        <v>5</v>
      </c>
    </row>
    <row r="288" spans="1:5" x14ac:dyDescent="0.25">
      <c r="A288" s="11"/>
      <c r="B288" s="12" t="s">
        <v>35</v>
      </c>
      <c r="C288" s="26">
        <v>3.3138209485660042</v>
      </c>
      <c r="D288" s="26">
        <v>3.3138209485660042</v>
      </c>
      <c r="E288" s="26" t="s">
        <v>5</v>
      </c>
    </row>
    <row r="289" spans="1:8" x14ac:dyDescent="0.25">
      <c r="A289" s="11"/>
      <c r="B289" s="12" t="s">
        <v>42</v>
      </c>
      <c r="C289" s="26">
        <v>0.90877181827677678</v>
      </c>
      <c r="D289" s="26">
        <v>0.90877181827677678</v>
      </c>
      <c r="E289" s="26" t="s">
        <v>5</v>
      </c>
    </row>
    <row r="290" spans="1:8" x14ac:dyDescent="0.25">
      <c r="A290" s="11"/>
      <c r="B290" s="12" t="s">
        <v>48</v>
      </c>
      <c r="C290" s="26">
        <v>6.0116323478554001E-2</v>
      </c>
      <c r="D290" s="26">
        <v>6.0116323478554001E-2</v>
      </c>
      <c r="E290" s="26" t="s">
        <v>5</v>
      </c>
    </row>
    <row r="291" spans="1:8" x14ac:dyDescent="0.25">
      <c r="A291" s="11"/>
      <c r="B291" s="12" t="s">
        <v>49</v>
      </c>
      <c r="C291" s="26">
        <v>0.31530862912392266</v>
      </c>
      <c r="D291" s="26">
        <v>0.31530862912392266</v>
      </c>
      <c r="E291" s="26" t="s">
        <v>5</v>
      </c>
    </row>
    <row r="292" spans="1:8" x14ac:dyDescent="0.25">
      <c r="A292" s="11"/>
      <c r="B292" s="12" t="s">
        <v>41</v>
      </c>
      <c r="C292" s="26">
        <v>1.301660303876595</v>
      </c>
      <c r="D292" s="26">
        <v>1.301660303876595</v>
      </c>
      <c r="E292" s="26" t="s">
        <v>5</v>
      </c>
    </row>
    <row r="293" spans="1:8" x14ac:dyDescent="0.25">
      <c r="A293" s="11"/>
      <c r="B293" s="12" t="s">
        <v>50</v>
      </c>
      <c r="C293" s="26">
        <v>0.33278932848386233</v>
      </c>
      <c r="D293" s="26">
        <v>0.33278932848386233</v>
      </c>
      <c r="E293" s="26" t="s">
        <v>5</v>
      </c>
    </row>
    <row r="294" spans="1:8" x14ac:dyDescent="0.25">
      <c r="A294" s="11"/>
      <c r="B294" s="12" t="s">
        <v>51</v>
      </c>
      <c r="C294" s="26">
        <v>3.4231104702459936</v>
      </c>
      <c r="D294" s="26">
        <v>3.4231104702459936</v>
      </c>
      <c r="E294" s="26" t="s">
        <v>5</v>
      </c>
    </row>
    <row r="295" spans="1:8" x14ac:dyDescent="0.25">
      <c r="A295" s="11"/>
      <c r="B295" s="12" t="s">
        <v>40</v>
      </c>
      <c r="C295" s="26">
        <v>1.1857736202019353</v>
      </c>
      <c r="D295" s="26">
        <v>1.1857736202019353</v>
      </c>
      <c r="E295" s="26" t="s">
        <v>5</v>
      </c>
      <c r="G295" s="26"/>
    </row>
    <row r="296" spans="1:8" x14ac:dyDescent="0.25">
      <c r="A296" s="11"/>
      <c r="B296" s="12"/>
      <c r="C296" s="26"/>
      <c r="D296" s="26"/>
      <c r="E296" s="26"/>
      <c r="G296" s="26"/>
      <c r="H296" s="26"/>
    </row>
    <row r="297" spans="1:8" x14ac:dyDescent="0.25">
      <c r="A297" s="215">
        <v>2012</v>
      </c>
      <c r="B297" s="215"/>
      <c r="C297" s="26"/>
      <c r="D297" s="27"/>
      <c r="E297" s="26"/>
      <c r="G297" s="1"/>
    </row>
    <row r="298" spans="1:8" x14ac:dyDescent="0.25">
      <c r="A298" s="11"/>
      <c r="B298" s="12" t="s">
        <v>45</v>
      </c>
      <c r="C298" s="26">
        <v>0.82878178572964867</v>
      </c>
      <c r="D298" s="26">
        <v>0.82878178572964867</v>
      </c>
      <c r="E298" s="26" t="s">
        <v>5</v>
      </c>
    </row>
    <row r="299" spans="1:8" x14ac:dyDescent="0.25">
      <c r="A299" s="11"/>
      <c r="B299" s="12" t="s">
        <v>46</v>
      </c>
      <c r="C299" s="26">
        <v>-0.3029315521839604</v>
      </c>
      <c r="D299" s="26">
        <v>-0.3029315521839604</v>
      </c>
      <c r="E299" s="26" t="s">
        <v>5</v>
      </c>
    </row>
    <row r="300" spans="1:8" x14ac:dyDescent="0.25">
      <c r="A300" s="11"/>
      <c r="B300" s="12" t="s">
        <v>43</v>
      </c>
      <c r="C300" s="26">
        <v>0.75965858228270733</v>
      </c>
      <c r="D300" s="26">
        <v>0.75965858228270733</v>
      </c>
      <c r="E300" s="26" t="s">
        <v>5</v>
      </c>
    </row>
    <row r="301" spans="1:8" x14ac:dyDescent="0.25">
      <c r="A301" s="11"/>
      <c r="B301" s="12" t="s">
        <v>47</v>
      </c>
      <c r="C301" s="26">
        <v>-9.0943691034139906E-2</v>
      </c>
      <c r="D301" s="26">
        <v>-9.0943691034139906E-2</v>
      </c>
      <c r="E301" s="26" t="s">
        <v>5</v>
      </c>
    </row>
    <row r="302" spans="1:8" x14ac:dyDescent="0.25">
      <c r="A302" s="11"/>
      <c r="B302" s="12" t="s">
        <v>35</v>
      </c>
      <c r="C302" s="26">
        <v>-1.9861394321378456</v>
      </c>
      <c r="D302" s="26">
        <v>-1.9861394321378456</v>
      </c>
      <c r="E302" s="26" t="s">
        <v>5</v>
      </c>
    </row>
    <row r="303" spans="1:8" x14ac:dyDescent="0.25">
      <c r="A303" s="11"/>
      <c r="B303" s="12" t="s">
        <v>42</v>
      </c>
      <c r="C303" s="26">
        <v>4.158564690507105</v>
      </c>
      <c r="D303" s="26">
        <v>4.158564690507105</v>
      </c>
      <c r="E303" s="26" t="s">
        <v>5</v>
      </c>
    </row>
    <row r="304" spans="1:8" x14ac:dyDescent="0.25">
      <c r="A304" s="11"/>
      <c r="B304" s="12" t="s">
        <v>48</v>
      </c>
      <c r="C304" s="26">
        <v>0.24448657012601238</v>
      </c>
      <c r="D304" s="26">
        <v>0.16971494476736293</v>
      </c>
      <c r="E304" s="26">
        <v>0.30844071858455724</v>
      </c>
    </row>
    <row r="305" spans="1:5" x14ac:dyDescent="0.25">
      <c r="A305" s="11"/>
      <c r="B305" s="12" t="s">
        <v>49</v>
      </c>
      <c r="C305" s="26">
        <v>0.64743245120539861</v>
      </c>
      <c r="D305" s="26">
        <v>0.58385391142401488</v>
      </c>
      <c r="E305" s="26">
        <v>0.70173764990701937</v>
      </c>
    </row>
    <row r="306" spans="1:5" x14ac:dyDescent="0.25">
      <c r="A306" s="11"/>
      <c r="B306" s="12" t="s">
        <v>41</v>
      </c>
      <c r="C306" s="26">
        <v>1.9931364460523682E-2</v>
      </c>
      <c r="D306" s="26">
        <v>7.8683065291751397E-2</v>
      </c>
      <c r="E306" s="26">
        <v>-3.0192276319884748E-2</v>
      </c>
    </row>
    <row r="307" spans="1:5" x14ac:dyDescent="0.25">
      <c r="A307" s="11"/>
      <c r="B307" s="12" t="s">
        <v>50</v>
      </c>
      <c r="C307" s="26">
        <v>4.2662910903112916E-2</v>
      </c>
      <c r="D307" s="26">
        <v>5.9933326212124882E-2</v>
      </c>
      <c r="E307" s="26">
        <v>2.7912718968425843E-2</v>
      </c>
    </row>
    <row r="308" spans="1:5" x14ac:dyDescent="0.25">
      <c r="A308" s="11"/>
      <c r="B308" s="12" t="s">
        <v>51</v>
      </c>
      <c r="C308" s="26">
        <v>0.34249409289468513</v>
      </c>
      <c r="D308" s="26">
        <v>0.47401072984865067</v>
      </c>
      <c r="E308" s="26">
        <v>1.6205766238419628E-2</v>
      </c>
    </row>
    <row r="309" spans="1:5" x14ac:dyDescent="0.25">
      <c r="A309" s="69"/>
      <c r="B309" s="70" t="s">
        <v>40</v>
      </c>
      <c r="C309" s="67">
        <f>'[1]Chnages in rep.'!MB40</f>
        <v>0.39343943425627081</v>
      </c>
      <c r="D309" s="67">
        <f>'[1]Male, month on month'!MC39</f>
        <v>0.67097201094534764</v>
      </c>
      <c r="E309" s="67">
        <f>'[1]Atolls month on month'!MC39</f>
        <v>0.15575360429840313</v>
      </c>
    </row>
    <row r="310" spans="1:5" x14ac:dyDescent="0.25">
      <c r="A310" s="215">
        <v>2013</v>
      </c>
      <c r="B310" s="215"/>
      <c r="C310" s="67"/>
      <c r="D310" s="67"/>
      <c r="E310" s="67"/>
    </row>
    <row r="311" spans="1:5" x14ac:dyDescent="0.25">
      <c r="A311" s="11"/>
      <c r="B311" s="12" t="s">
        <v>45</v>
      </c>
      <c r="C311" s="26">
        <v>0.12021714763241764</v>
      </c>
      <c r="D311" s="67">
        <v>0.14340192540029939</v>
      </c>
      <c r="E311" s="26">
        <v>0.10025898212731033</v>
      </c>
    </row>
    <row r="312" spans="1:5" x14ac:dyDescent="0.25">
      <c r="A312" s="11"/>
      <c r="B312" s="12" t="s">
        <v>46</v>
      </c>
      <c r="C312" s="26">
        <v>-0.20260748766021131</v>
      </c>
      <c r="D312" s="67">
        <v>-0.26772351866400923</v>
      </c>
      <c r="E312" s="26">
        <v>-0.14652945838417031</v>
      </c>
    </row>
    <row r="313" spans="1:5" ht="14.25" customHeight="1" x14ac:dyDescent="0.25">
      <c r="A313" s="11"/>
      <c r="B313" s="12" t="s">
        <v>43</v>
      </c>
      <c r="C313" s="26">
        <v>0.5006145416900365</v>
      </c>
      <c r="D313" s="67">
        <v>0.57671257944424958</v>
      </c>
      <c r="E313" s="26">
        <v>0.43515833275591387</v>
      </c>
    </row>
    <row r="314" spans="1:5" ht="14.25" customHeight="1" x14ac:dyDescent="0.25">
      <c r="A314" s="11"/>
      <c r="B314" s="12" t="s">
        <v>47</v>
      </c>
      <c r="C314" s="26">
        <v>0.11512300390781327</v>
      </c>
      <c r="D314" s="67">
        <v>3.9643343257678154E-3</v>
      </c>
      <c r="E314" s="26">
        <v>0.21087159629622487</v>
      </c>
    </row>
    <row r="315" spans="1:5" ht="14.25" customHeight="1" x14ac:dyDescent="0.25">
      <c r="A315" s="11"/>
      <c r="B315" s="12" t="s">
        <v>35</v>
      </c>
      <c r="C315" s="26">
        <f>'[1]Chnages in rep.'!MG40</f>
        <v>9.5682352882620059E-2</v>
      </c>
      <c r="D315" s="67">
        <f>'[1]Male, month on month'!MH39</f>
        <v>0.23643869294276421</v>
      </c>
      <c r="E315" s="26">
        <f>'[1]Atolls month on month'!MH39</f>
        <v>-2.5310411872159211E-2</v>
      </c>
    </row>
    <row r="316" spans="1:5" ht="14.25" customHeight="1" x14ac:dyDescent="0.25">
      <c r="A316" s="11"/>
      <c r="B316" s="12" t="s">
        <v>42</v>
      </c>
      <c r="C316" s="26">
        <f>'[1]Chnages in rep.'!MH40</f>
        <v>-0.2676094249594585</v>
      </c>
      <c r="D316" s="67">
        <f>'[1]Male, month on month'!MI39</f>
        <v>-0.30627613149381006</v>
      </c>
      <c r="E316" s="26">
        <f>'[1]Atolls month on month'!MI39</f>
        <v>-0.23428488359796829</v>
      </c>
    </row>
    <row r="317" spans="1:5" ht="14.25" customHeight="1" x14ac:dyDescent="0.25">
      <c r="A317" s="11"/>
      <c r="B317" s="12" t="s">
        <v>48</v>
      </c>
      <c r="C317" s="26">
        <f>'[1]Chnages in rep.'!MI$40</f>
        <v>1.1650679035972944</v>
      </c>
      <c r="D317" s="67">
        <f>'[1]Male, month on month'!MJ$39</f>
        <v>1.2614902964104724</v>
      </c>
      <c r="E317" s="26">
        <f>'[1]Atolls month on month'!MJ$39</f>
        <v>1.0820271269931014</v>
      </c>
    </row>
    <row r="318" spans="1:5" ht="14.25" customHeight="1" x14ac:dyDescent="0.25">
      <c r="A318" s="11"/>
      <c r="B318" s="12" t="s">
        <v>49</v>
      </c>
      <c r="C318" s="26">
        <f>'[1]Chnages in rep.'!MJ$40</f>
        <v>0.16901141883518545</v>
      </c>
      <c r="D318" s="67">
        <f>'[1]Male, month on month'!MK$39</f>
        <v>-0.25283811141193491</v>
      </c>
      <c r="E318" s="26">
        <f>'[1]Atolls month on month'!MK$39</f>
        <v>0.53296118036079143</v>
      </c>
    </row>
    <row r="319" spans="1:5" ht="14.25" customHeight="1" x14ac:dyDescent="0.25">
      <c r="A319" s="11"/>
      <c r="B319" s="12" t="s">
        <v>41</v>
      </c>
      <c r="C319" s="26">
        <f>'[1]Chnages in rep.'!MK$40</f>
        <v>0.88457747659020924</v>
      </c>
      <c r="D319" s="67">
        <f>'[1]Male, month on month'!ML$39</f>
        <v>0.76568029413164318</v>
      </c>
      <c r="E319" s="26">
        <f>'[1]Atolls month on month'!ML$39</f>
        <v>0.98635397503572531</v>
      </c>
    </row>
    <row r="320" spans="1:5" ht="14.25" customHeight="1" x14ac:dyDescent="0.25">
      <c r="A320" s="11"/>
      <c r="B320" s="12" t="s">
        <v>50</v>
      </c>
      <c r="C320" s="26">
        <f>'[1]Chnages in rep.'!ML$40</f>
        <v>0.5751594767321011</v>
      </c>
      <c r="D320" s="67">
        <f>'[1]Male, month on month'!MM$39</f>
        <v>0.31952588364987378</v>
      </c>
      <c r="E320" s="26">
        <f>'[1]Atolls month on month'!MM$39</f>
        <v>0.79350476016584182</v>
      </c>
    </row>
    <row r="321" spans="1:5" ht="14.25" customHeight="1" x14ac:dyDescent="0.25">
      <c r="A321" s="11"/>
      <c r="B321" s="12" t="s">
        <v>51</v>
      </c>
      <c r="C321" s="26">
        <f>'[1]Chnages in rep.'!MM$40</f>
        <v>0.12186960602404984</v>
      </c>
      <c r="D321" s="67">
        <f>'[1]Male, month on month'!MN$39</f>
        <v>0.42426871286125323</v>
      </c>
      <c r="E321" s="26">
        <f>'[1]Atolls month on month'!MN$39</f>
        <v>-0.13520508300082223</v>
      </c>
    </row>
    <row r="322" spans="1:5" ht="14.25" customHeight="1" x14ac:dyDescent="0.25">
      <c r="A322" s="11"/>
      <c r="B322" s="12" t="s">
        <v>40</v>
      </c>
      <c r="C322" s="26">
        <f>'[1]Chnages in rep.'!MN$40</f>
        <v>-2.8801755478091717E-2</v>
      </c>
      <c r="D322" s="67">
        <f>'[1]Male, month on month'!MO$39</f>
        <v>0.13243235338340487</v>
      </c>
      <c r="E322" s="26">
        <f>'[1]Atolls month on month'!MO$39</f>
        <v>-0.16663754557982857</v>
      </c>
    </row>
    <row r="323" spans="1:5" x14ac:dyDescent="0.25">
      <c r="A323" s="234">
        <v>2014</v>
      </c>
      <c r="B323" s="235"/>
      <c r="C323" s="26"/>
      <c r="D323" s="67"/>
      <c r="E323" s="26"/>
    </row>
    <row r="324" spans="1:5" x14ac:dyDescent="0.25">
      <c r="A324" s="11"/>
      <c r="B324" s="12" t="s">
        <v>45</v>
      </c>
      <c r="C324" s="26">
        <v>0.10985460497494604</v>
      </c>
      <c r="D324" s="67">
        <v>0.52248278124586989</v>
      </c>
      <c r="E324" s="26">
        <v>-0.70032611534622813</v>
      </c>
    </row>
    <row r="325" spans="1:5" x14ac:dyDescent="0.25">
      <c r="A325" s="11"/>
      <c r="B325" s="12" t="s">
        <v>46</v>
      </c>
      <c r="C325" s="26">
        <v>-0.58614791407883837</v>
      </c>
      <c r="D325" s="67">
        <v>0.52248278124586989</v>
      </c>
      <c r="E325" s="26">
        <v>-0.70032611534622813</v>
      </c>
    </row>
    <row r="326" spans="1:5" x14ac:dyDescent="0.25">
      <c r="A326" s="11"/>
      <c r="B326" s="12" t="s">
        <v>43</v>
      </c>
      <c r="C326" s="26">
        <v>-0.58614791407883837</v>
      </c>
      <c r="D326" s="67">
        <v>-0.5385118045093229</v>
      </c>
      <c r="E326" s="26">
        <v>-0.62716571611890481</v>
      </c>
    </row>
    <row r="327" spans="1:5" x14ac:dyDescent="0.25">
      <c r="A327" s="11"/>
      <c r="B327" s="12" t="s">
        <v>47</v>
      </c>
      <c r="C327" s="26">
        <v>0.1867310582422288</v>
      </c>
      <c r="D327" s="67">
        <v>0.32199239951795633</v>
      </c>
      <c r="E327" s="26">
        <v>7.0158301967038206E-2</v>
      </c>
    </row>
    <row r="328" spans="1:5" x14ac:dyDescent="0.25">
      <c r="A328" s="11"/>
      <c r="B328" s="12" t="s">
        <v>35</v>
      </c>
      <c r="C328" s="26">
        <v>0.97001097738138586</v>
      </c>
      <c r="D328" s="67">
        <v>0.89869928347352523</v>
      </c>
      <c r="E328" s="26">
        <v>1.0316244504395167</v>
      </c>
    </row>
    <row r="329" spans="1:5" x14ac:dyDescent="0.25">
      <c r="A329" s="11"/>
      <c r="B329" s="12" t="s">
        <v>42</v>
      </c>
      <c r="C329" s="26">
        <v>-0.14460149368364927</v>
      </c>
      <c r="D329" s="67">
        <v>-4.5955229748984028E-2</v>
      </c>
      <c r="E329" s="26">
        <v>-0.22971996412188833</v>
      </c>
    </row>
    <row r="330" spans="1:5" x14ac:dyDescent="0.25">
      <c r="A330" s="11"/>
      <c r="B330" s="12" t="s">
        <v>48</v>
      </c>
      <c r="C330" s="26">
        <v>0.4129124571995213</v>
      </c>
      <c r="D330" s="67">
        <v>0.13941288871810453</v>
      </c>
      <c r="E330" s="26">
        <v>0.64934050512805985</v>
      </c>
    </row>
    <row r="331" spans="1:5" x14ac:dyDescent="0.25">
      <c r="A331" s="11"/>
      <c r="B331" s="12" t="s">
        <v>49</v>
      </c>
      <c r="C331" s="26">
        <v>-0.14107212527697532</v>
      </c>
      <c r="D331" s="67">
        <v>0.28714601491433012</v>
      </c>
      <c r="E331" s="26">
        <v>-0.50937195599417562</v>
      </c>
    </row>
    <row r="332" spans="1:5" x14ac:dyDescent="0.25">
      <c r="A332" s="11"/>
      <c r="B332" s="12" t="s">
        <v>41</v>
      </c>
      <c r="C332" s="26">
        <v>6.4484604583947558E-2</v>
      </c>
      <c r="D332" s="67">
        <v>-2.1414341687531202E-2</v>
      </c>
      <c r="E332" s="26">
        <v>0.13895564040606878</v>
      </c>
    </row>
    <row r="333" spans="1:5" x14ac:dyDescent="0.25">
      <c r="A333" s="11"/>
      <c r="B333" s="12" t="s">
        <v>50</v>
      </c>
      <c r="C333" s="26">
        <v>4.2981421583676571E-2</v>
      </c>
      <c r="D333" s="67">
        <v>0.37288472331133971</v>
      </c>
      <c r="E333" s="26">
        <v>-0.24257382973338348</v>
      </c>
    </row>
    <row r="334" spans="1:5" x14ac:dyDescent="0.25">
      <c r="A334" s="11"/>
      <c r="B334" s="12" t="s">
        <v>51</v>
      </c>
      <c r="C334" s="26">
        <v>-0.3878446903981092</v>
      </c>
      <c r="D334" s="67">
        <v>-0.69024000023221177</v>
      </c>
      <c r="E334" s="26">
        <v>-0.1244847528024895</v>
      </c>
    </row>
    <row r="335" spans="1:5" x14ac:dyDescent="0.25">
      <c r="A335" s="11"/>
      <c r="B335" s="12" t="s">
        <v>40</v>
      </c>
      <c r="C335" s="26">
        <v>0.14936355181003336</v>
      </c>
      <c r="D335" s="67">
        <v>0.25350557458407863</v>
      </c>
      <c r="E335" s="26">
        <v>5.9178705807538812E-2</v>
      </c>
    </row>
    <row r="336" spans="1:5" x14ac:dyDescent="0.25">
      <c r="A336" s="219">
        <v>2015</v>
      </c>
      <c r="B336" s="236"/>
      <c r="C336" s="26"/>
      <c r="D336" s="26"/>
      <c r="E336" s="26"/>
    </row>
    <row r="337" spans="1:5" x14ac:dyDescent="0.25">
      <c r="A337" s="11"/>
      <c r="B337" s="12" t="s">
        <v>45</v>
      </c>
      <c r="C337" s="26">
        <v>-0.28093811341051156</v>
      </c>
      <c r="D337" s="26">
        <v>-5.7684909932509409E-2</v>
      </c>
      <c r="E337" s="26">
        <v>-0.47464626289253076</v>
      </c>
    </row>
    <row r="338" spans="1:5" x14ac:dyDescent="0.25">
      <c r="A338" s="11"/>
      <c r="B338" s="12" t="s">
        <v>46</v>
      </c>
      <c r="C338" s="26">
        <v>0.12095527637097092</v>
      </c>
      <c r="D338" s="26">
        <v>2.8613455304693503E-2</v>
      </c>
      <c r="E338" s="26">
        <v>0.2014123631506104</v>
      </c>
    </row>
    <row r="339" spans="1:5" x14ac:dyDescent="0.25">
      <c r="A339" s="11"/>
      <c r="B339" s="12" t="s">
        <v>43</v>
      </c>
      <c r="C339" s="26">
        <v>-7.0765959069563067E-2</v>
      </c>
      <c r="D339" s="26">
        <v>-0.41575915809420882</v>
      </c>
      <c r="E339" s="26">
        <v>0.22930696342131629</v>
      </c>
    </row>
    <row r="340" spans="1:5" x14ac:dyDescent="0.25">
      <c r="A340" s="11"/>
      <c r="B340" s="12" t="s">
        <v>47</v>
      </c>
      <c r="C340" s="26">
        <v>0.67040139146681277</v>
      </c>
      <c r="D340" s="26">
        <v>0.99498081691289375</v>
      </c>
      <c r="E340" s="26">
        <v>0.38990120716617671</v>
      </c>
    </row>
    <row r="341" spans="1:5" x14ac:dyDescent="0.25">
      <c r="A341" s="11"/>
      <c r="B341" s="12" t="s">
        <v>35</v>
      </c>
      <c r="C341" s="26">
        <v>3.5257826396306591E-2</v>
      </c>
      <c r="D341" s="26">
        <v>-0.16239700982366712</v>
      </c>
      <c r="E341" s="26">
        <v>0.20709984795217462</v>
      </c>
    </row>
    <row r="342" spans="1:5" x14ac:dyDescent="0.25">
      <c r="A342" s="11"/>
      <c r="B342" s="12" t="s">
        <v>42</v>
      </c>
      <c r="C342" s="26">
        <v>0.83493462014281317</v>
      </c>
      <c r="D342" s="26">
        <v>1.0712107400230986</v>
      </c>
      <c r="E342" s="26">
        <v>0.63027252743543816</v>
      </c>
    </row>
    <row r="343" spans="1:5" x14ac:dyDescent="0.25">
      <c r="A343" s="11"/>
      <c r="B343" s="12" t="s">
        <v>48</v>
      </c>
      <c r="C343" s="26">
        <v>-0.12204801538236998</v>
      </c>
      <c r="D343" s="26">
        <v>1.0962867477593008E-2</v>
      </c>
      <c r="E343" s="26">
        <v>-0.23776672327809889</v>
      </c>
    </row>
    <row r="344" spans="1:5" x14ac:dyDescent="0.25">
      <c r="A344" s="11"/>
      <c r="B344" s="12" t="s">
        <v>49</v>
      </c>
      <c r="C344" s="26">
        <v>0.15264849210854248</v>
      </c>
      <c r="D344" s="26">
        <v>0.12369978831363593</v>
      </c>
      <c r="E344" s="26">
        <v>0.17789649132189389</v>
      </c>
    </row>
    <row r="345" spans="1:5" x14ac:dyDescent="0.25">
      <c r="A345" s="11"/>
      <c r="B345" s="12" t="s">
        <v>41</v>
      </c>
      <c r="C345" s="26">
        <v>-4.122354385786009E-2</v>
      </c>
      <c r="D345" s="26">
        <v>-0.16318989846205723</v>
      </c>
      <c r="E345" s="26">
        <v>6.5093494509649297E-2</v>
      </c>
    </row>
    <row r="346" spans="1:5" x14ac:dyDescent="0.25">
      <c r="A346" s="11"/>
      <c r="B346" s="12" t="s">
        <v>50</v>
      </c>
      <c r="C346" s="26">
        <v>-2.0867598648455221E-2</v>
      </c>
      <c r="D346" s="26">
        <v>0.12817958206756686</v>
      </c>
      <c r="E346" s="26">
        <v>-0.15049436371591396</v>
      </c>
    </row>
    <row r="347" spans="1:5" x14ac:dyDescent="0.25">
      <c r="A347" s="11"/>
      <c r="B347" s="12" t="s">
        <v>51</v>
      </c>
      <c r="C347" s="26">
        <v>0.10438468518554345</v>
      </c>
      <c r="D347" s="26">
        <v>0.15574977254748656</v>
      </c>
      <c r="E347" s="26">
        <v>5.9587641953773307E-2</v>
      </c>
    </row>
    <row r="348" spans="1:5" x14ac:dyDescent="0.25">
      <c r="A348" s="11"/>
      <c r="B348" s="12" t="s">
        <v>40</v>
      </c>
      <c r="C348" s="26">
        <v>-0.52474466393057639</v>
      </c>
      <c r="D348" s="26">
        <v>-0.54907255143328282</v>
      </c>
      <c r="E348" s="26">
        <v>-0.5035071882096509</v>
      </c>
    </row>
    <row r="349" spans="1:5" x14ac:dyDescent="0.25">
      <c r="A349" s="219">
        <v>2016</v>
      </c>
      <c r="B349" s="219"/>
      <c r="C349" s="26"/>
      <c r="D349" s="26"/>
      <c r="E349" s="26"/>
    </row>
    <row r="350" spans="1:5" x14ac:dyDescent="0.25">
      <c r="A350" s="11"/>
      <c r="B350" s="12" t="s">
        <v>45</v>
      </c>
      <c r="C350" s="26">
        <v>-9.6110738358101688E-2</v>
      </c>
      <c r="D350" s="26">
        <v>0.1466545323528079</v>
      </c>
      <c r="E350" s="26">
        <v>-0.30794008155210495</v>
      </c>
    </row>
    <row r="351" spans="1:5" x14ac:dyDescent="0.25">
      <c r="A351" s="11"/>
      <c r="B351" s="12" t="s">
        <v>46</v>
      </c>
      <c r="C351" s="26">
        <v>0.21585252732159166</v>
      </c>
      <c r="D351" s="26">
        <v>1.3255168985115695E-2</v>
      </c>
      <c r="E351" s="26">
        <v>0.39343872807147129</v>
      </c>
    </row>
    <row r="352" spans="1:5" x14ac:dyDescent="0.25">
      <c r="A352" s="11"/>
      <c r="B352" s="12" t="s">
        <v>43</v>
      </c>
      <c r="C352" s="26">
        <v>-0.5326577568831814</v>
      </c>
      <c r="D352" s="26">
        <v>-0.3274438422036674</v>
      </c>
      <c r="E352" s="26">
        <v>-0.71185630035360825</v>
      </c>
    </row>
    <row r="353" spans="1:5" x14ac:dyDescent="0.25">
      <c r="A353" s="11"/>
      <c r="B353" s="12" t="s">
        <v>47</v>
      </c>
      <c r="C353" s="26">
        <v>-0.18242178801290976</v>
      </c>
      <c r="D353" s="26">
        <v>0.16072487746066066</v>
      </c>
      <c r="E353" s="26">
        <v>-0.48322720871623037</v>
      </c>
    </row>
    <row r="354" spans="1:5" x14ac:dyDescent="0.25">
      <c r="A354" s="11"/>
      <c r="B354" s="12" t="s">
        <v>35</v>
      </c>
      <c r="C354" s="26">
        <v>6.3305358496457131E-2</v>
      </c>
      <c r="D354" s="26">
        <v>5.6333098875827048E-2</v>
      </c>
      <c r="E354" s="26">
        <v>6.945685243611166E-2</v>
      </c>
    </row>
    <row r="355" spans="1:5" x14ac:dyDescent="0.25">
      <c r="A355" s="11"/>
      <c r="B355" s="12" t="s">
        <v>42</v>
      </c>
      <c r="C355" s="26">
        <v>0.21785551394535307</v>
      </c>
      <c r="D355" s="26">
        <v>7.6068886805424896E-2</v>
      </c>
      <c r="E355" s="26">
        <v>0.34293479084417378</v>
      </c>
    </row>
    <row r="356" spans="1:5" x14ac:dyDescent="0.25">
      <c r="A356" s="11"/>
      <c r="B356" s="12" t="s">
        <v>48</v>
      </c>
      <c r="C356" s="26">
        <v>0.2633560995213724</v>
      </c>
      <c r="D356" s="26">
        <v>0.27430892293893727</v>
      </c>
      <c r="E356" s="26">
        <v>0.25371959310807046</v>
      </c>
    </row>
    <row r="357" spans="1:5" x14ac:dyDescent="0.25">
      <c r="A357" s="11"/>
      <c r="B357" s="12" t="s">
        <v>49</v>
      </c>
      <c r="C357" s="26">
        <v>-9.378201036623901E-2</v>
      </c>
      <c r="D357" s="26">
        <v>-0.33586106193795873</v>
      </c>
      <c r="E357" s="26">
        <v>0.11924757439218947</v>
      </c>
    </row>
    <row r="358" spans="1:5" x14ac:dyDescent="0.25">
      <c r="A358" s="11"/>
      <c r="B358" s="12" t="s">
        <v>41</v>
      </c>
      <c r="C358" s="26">
        <v>0.37975926538358351</v>
      </c>
      <c r="D358" s="26">
        <v>0.59601507895374883</v>
      </c>
      <c r="E358" s="26">
        <v>0.19031919566283584</v>
      </c>
    </row>
    <row r="359" spans="1:5" x14ac:dyDescent="0.25">
      <c r="A359" s="11"/>
      <c r="B359" s="12" t="s">
        <v>50</v>
      </c>
      <c r="C359" s="26">
        <v>1.9061743557722499</v>
      </c>
      <c r="D359" s="26">
        <v>0.93823043145353502</v>
      </c>
      <c r="E359" s="26">
        <v>2.7575265677516336</v>
      </c>
    </row>
    <row r="360" spans="1:5" x14ac:dyDescent="0.25">
      <c r="A360" s="11"/>
      <c r="B360" s="12" t="s">
        <v>51</v>
      </c>
      <c r="C360" s="26">
        <v>-0.10593028067288346</v>
      </c>
      <c r="D360" s="26">
        <v>5.0582922237074612E-2</v>
      </c>
      <c r="E360" s="26">
        <v>-0.24115375630325842</v>
      </c>
    </row>
    <row r="361" spans="1:5" x14ac:dyDescent="0.25">
      <c r="A361" s="11"/>
      <c r="B361" s="12" t="s">
        <v>40</v>
      </c>
      <c r="C361" s="26">
        <v>0.27748623236054648</v>
      </c>
      <c r="D361" s="26">
        <v>0.16810830566624801</v>
      </c>
      <c r="E361" s="26">
        <v>0.37226237036813714</v>
      </c>
    </row>
    <row r="362" spans="1:5" x14ac:dyDescent="0.25">
      <c r="A362" s="219">
        <v>2017</v>
      </c>
      <c r="B362" s="219"/>
      <c r="C362" s="26"/>
      <c r="D362" s="26"/>
      <c r="E362" s="12"/>
    </row>
    <row r="363" spans="1:5" x14ac:dyDescent="0.25">
      <c r="A363" s="12"/>
      <c r="B363" s="12" t="s">
        <v>45</v>
      </c>
      <c r="C363" s="26">
        <v>0.48479237246648044</v>
      </c>
      <c r="D363" s="26">
        <v>0.35188437044950671</v>
      </c>
      <c r="E363" s="26">
        <v>0.59972311413485357</v>
      </c>
    </row>
    <row r="364" spans="1:5" x14ac:dyDescent="0.25">
      <c r="A364" s="12"/>
      <c r="B364" s="12" t="s">
        <v>46</v>
      </c>
      <c r="C364" s="26">
        <v>0.35246837457076907</v>
      </c>
      <c r="D364" s="26">
        <v>0.17672790636551472</v>
      </c>
      <c r="E364" s="26">
        <v>0.50406362875212718</v>
      </c>
    </row>
    <row r="365" spans="1:5" x14ac:dyDescent="0.25">
      <c r="A365" s="12"/>
      <c r="B365" s="12" t="s">
        <v>43</v>
      </c>
      <c r="C365" s="26">
        <v>0.65292356359123449</v>
      </c>
      <c r="D365" s="26">
        <v>0.21521043170693588</v>
      </c>
      <c r="E365" s="26">
        <v>1.0292689730255544</v>
      </c>
    </row>
    <row r="366" spans="1:5" x14ac:dyDescent="0.25">
      <c r="A366" s="12"/>
      <c r="B366" s="12" t="s">
        <v>47</v>
      </c>
      <c r="C366" s="26">
        <v>-1.0200791735814896E-2</v>
      </c>
      <c r="D366" s="26">
        <v>3.9859078576021112E-2</v>
      </c>
      <c r="E366" s="26">
        <v>-5.2895416328946343E-2</v>
      </c>
    </row>
    <row r="367" spans="1:5" x14ac:dyDescent="0.25">
      <c r="A367" s="12"/>
      <c r="B367" s="12" t="s">
        <v>35</v>
      </c>
      <c r="C367" s="26">
        <v>0.23515733499572811</v>
      </c>
      <c r="D367" s="26">
        <v>0.26077567612001751</v>
      </c>
      <c r="E367" s="26">
        <v>0.21328791136914216</v>
      </c>
    </row>
    <row r="368" spans="1:5" x14ac:dyDescent="0.25">
      <c r="A368" s="12"/>
      <c r="B368" s="12" t="s">
        <v>42</v>
      </c>
      <c r="C368" s="26">
        <v>-0.99592958884928695</v>
      </c>
      <c r="D368" s="26">
        <v>-0.57432052121555444</v>
      </c>
      <c r="E368" s="26">
        <v>-1.3560120968450495</v>
      </c>
    </row>
    <row r="369" spans="1:5" x14ac:dyDescent="0.25">
      <c r="A369" s="12"/>
      <c r="B369" s="12" t="s">
        <v>48</v>
      </c>
      <c r="C369" s="26">
        <v>-7.3890722250669061E-2</v>
      </c>
      <c r="D369" s="26">
        <v>0.4678665868336207</v>
      </c>
      <c r="E369" s="26">
        <v>-0.54025449583258167</v>
      </c>
    </row>
    <row r="370" spans="1:5" x14ac:dyDescent="0.25">
      <c r="A370" s="12"/>
      <c r="B370" s="12" t="s">
        <v>49</v>
      </c>
      <c r="C370" s="26">
        <v>-0.36190468484330607</v>
      </c>
      <c r="D370" s="26">
        <v>-0.24914166258012127</v>
      </c>
      <c r="E370" s="26">
        <v>-0.4599589687340977</v>
      </c>
    </row>
    <row r="371" spans="1:5" x14ac:dyDescent="0.25">
      <c r="A371" s="12"/>
      <c r="B371" s="12" t="s">
        <v>41</v>
      </c>
      <c r="C371" s="26">
        <v>0.51673997172640984</v>
      </c>
      <c r="D371" s="26">
        <v>0.60591660832167715</v>
      </c>
      <c r="E371" s="26">
        <v>0.43903124744031352</v>
      </c>
    </row>
    <row r="372" spans="1:5" x14ac:dyDescent="0.25">
      <c r="A372" s="12"/>
      <c r="B372" s="12" t="s">
        <v>50</v>
      </c>
      <c r="C372" s="26">
        <v>-0.26933733711969055</v>
      </c>
      <c r="D372" s="26">
        <v>2.7822214281969515E-2</v>
      </c>
      <c r="E372" s="26">
        <v>-0.52871310038543617</v>
      </c>
    </row>
    <row r="373" spans="1:5" x14ac:dyDescent="0.25">
      <c r="A373" s="12"/>
      <c r="B373" s="12" t="s">
        <v>51</v>
      </c>
      <c r="C373" s="26">
        <v>-0.18144419231107545</v>
      </c>
      <c r="D373" s="26">
        <v>6.3830523562802277E-2</v>
      </c>
      <c r="E373" s="26">
        <v>-0.3967300770808313</v>
      </c>
    </row>
    <row r="374" spans="1:5" x14ac:dyDescent="0.25">
      <c r="A374" s="12"/>
      <c r="B374" s="12" t="s">
        <v>40</v>
      </c>
      <c r="C374" s="26">
        <v>0.92632738176345875</v>
      </c>
      <c r="D374" s="26">
        <v>0.83243747424786019</v>
      </c>
      <c r="E374" s="26">
        <v>1.0091187793447753</v>
      </c>
    </row>
    <row r="375" spans="1:5" x14ac:dyDescent="0.25">
      <c r="A375" s="219">
        <v>2018</v>
      </c>
      <c r="B375" s="219"/>
      <c r="C375" s="26"/>
      <c r="D375" s="26"/>
      <c r="E375" s="12"/>
    </row>
    <row r="376" spans="1:5" x14ac:dyDescent="0.25">
      <c r="A376" s="12"/>
      <c r="B376" s="12" t="s">
        <v>45</v>
      </c>
      <c r="C376" s="26">
        <v>0.30861939236332958</v>
      </c>
      <c r="D376" s="26">
        <v>0.22943066852414429</v>
      </c>
      <c r="E376" s="26">
        <v>0.37832525887289137</v>
      </c>
    </row>
    <row r="377" spans="1:5" x14ac:dyDescent="0.25">
      <c r="A377" s="12"/>
      <c r="B377" s="12" t="s">
        <v>46</v>
      </c>
      <c r="C377" s="26">
        <v>0.28003995737235776</v>
      </c>
      <c r="D377" s="26">
        <v>0.46673732084232533</v>
      </c>
      <c r="E377" s="26">
        <v>0.11594339283416133</v>
      </c>
    </row>
    <row r="378" spans="1:5" x14ac:dyDescent="0.25">
      <c r="A378" s="12"/>
      <c r="B378" s="12" t="s">
        <v>43</v>
      </c>
      <c r="C378" s="26">
        <v>-0.21850844761599486</v>
      </c>
      <c r="D378" s="26">
        <v>-0.33214147640957536</v>
      </c>
      <c r="E378" s="26">
        <v>-0.11828139915472935</v>
      </c>
    </row>
    <row r="379" spans="1:5" x14ac:dyDescent="0.25">
      <c r="A379" s="12"/>
      <c r="B379" s="12" t="s">
        <v>47</v>
      </c>
      <c r="C379" s="26">
        <v>-1.6869532579859459</v>
      </c>
      <c r="D379" s="26">
        <v>-1.2768450958284716</v>
      </c>
      <c r="E379" s="26">
        <v>-2.047903961159836</v>
      </c>
    </row>
    <row r="380" spans="1:5" x14ac:dyDescent="0.25">
      <c r="A380" s="12"/>
      <c r="B380" s="12" t="s">
        <v>35</v>
      </c>
      <c r="C380" s="26">
        <v>-0.34696571272941901</v>
      </c>
      <c r="D380" s="26">
        <v>9.9636073847908513E-2</v>
      </c>
      <c r="E380" s="26">
        <v>-0.74312991280689467</v>
      </c>
    </row>
    <row r="381" spans="1:5" x14ac:dyDescent="0.25">
      <c r="A381" s="12"/>
      <c r="B381" s="12" t="s">
        <v>262</v>
      </c>
      <c r="C381" s="26">
        <v>0.19669087658598094</v>
      </c>
      <c r="D381" s="26">
        <v>0.23506979189842347</v>
      </c>
      <c r="E381" s="26">
        <v>0.16235727289377611</v>
      </c>
    </row>
    <row r="382" spans="1:5" x14ac:dyDescent="0.25">
      <c r="A382" s="12"/>
      <c r="B382" s="12" t="s">
        <v>263</v>
      </c>
      <c r="C382" s="26">
        <v>0.54470116253075851</v>
      </c>
      <c r="D382" s="26">
        <v>9.953369508293175E-2</v>
      </c>
      <c r="E382" s="26">
        <v>0.94323506570206384</v>
      </c>
    </row>
    <row r="383" spans="1:5" x14ac:dyDescent="0.25">
      <c r="A383" s="12"/>
      <c r="B383" s="12" t="s">
        <v>264</v>
      </c>
      <c r="C383" s="26">
        <v>1.3826238103936017</v>
      </c>
      <c r="D383" s="26">
        <v>1.5227327420289427</v>
      </c>
      <c r="E383" s="26">
        <v>1.2582403856072011</v>
      </c>
    </row>
    <row r="384" spans="1:5" x14ac:dyDescent="0.25">
      <c r="A384" s="12"/>
      <c r="B384" s="12" t="s">
        <v>265</v>
      </c>
      <c r="C384" s="26">
        <v>-0.6835923742604666</v>
      </c>
      <c r="D384" s="26">
        <v>-0.49912586682043791</v>
      </c>
      <c r="E384" s="26">
        <v>-0.84778253857969998</v>
      </c>
    </row>
    <row r="385" spans="1:5" x14ac:dyDescent="0.25">
      <c r="A385" s="12"/>
      <c r="B385" s="12" t="s">
        <v>266</v>
      </c>
      <c r="C385" s="26">
        <v>-0.45096653782761287</v>
      </c>
      <c r="D385" s="26">
        <v>-1.2760440173487098E-2</v>
      </c>
      <c r="E385" s="26">
        <v>-0.84237705738655633</v>
      </c>
    </row>
    <row r="386" spans="1:5" x14ac:dyDescent="0.25">
      <c r="A386" s="12"/>
      <c r="B386" s="12" t="s">
        <v>267</v>
      </c>
      <c r="C386" s="26">
        <v>7.6159131046837913E-2</v>
      </c>
      <c r="D386" s="26">
        <v>-6.3251639242511981E-2</v>
      </c>
      <c r="E386" s="26">
        <v>0.20172421038855415</v>
      </c>
    </row>
    <row r="387" spans="1:5" x14ac:dyDescent="0.25">
      <c r="A387" s="12"/>
      <c r="B387" s="12" t="s">
        <v>273</v>
      </c>
      <c r="C387" s="26">
        <f>'[1]Chnages in rep.'!OV40</f>
        <v>-0.26196856899567411</v>
      </c>
      <c r="D387" s="26">
        <f>'[1]Male, month on month'!OW39</f>
        <v>9.2745488679524257E-2</v>
      </c>
      <c r="E387" s="26">
        <f>'[1]Atolls month on month'!OW39</f>
        <v>-0.58060906465188244</v>
      </c>
    </row>
    <row r="388" spans="1:5" ht="14.25" customHeight="1" x14ac:dyDescent="0.25">
      <c r="A388" s="11"/>
      <c r="B388" s="108"/>
      <c r="C388" s="71"/>
      <c r="D388" s="71"/>
      <c r="E388" s="71"/>
    </row>
    <row r="389" spans="1:5" x14ac:dyDescent="0.25">
      <c r="A389" s="220" t="s">
        <v>252</v>
      </c>
      <c r="B389" s="221"/>
      <c r="C389" s="221"/>
      <c r="D389" s="221"/>
      <c r="E389" s="222"/>
    </row>
    <row r="390" spans="1:5" x14ac:dyDescent="0.25">
      <c r="A390" s="211" t="s">
        <v>249</v>
      </c>
      <c r="B390" s="212"/>
      <c r="C390" s="212"/>
      <c r="D390" s="212"/>
      <c r="E390" s="223"/>
    </row>
    <row r="391" spans="1:5" x14ac:dyDescent="0.25">
      <c r="A391" s="213"/>
      <c r="B391" s="214"/>
      <c r="C391" s="214"/>
      <c r="D391" s="214"/>
      <c r="E391" s="224"/>
    </row>
    <row r="392" spans="1:5" x14ac:dyDescent="0.25">
      <c r="A392" s="193"/>
      <c r="B392" s="194"/>
      <c r="C392" s="194"/>
      <c r="D392" s="194"/>
      <c r="E392" s="225"/>
    </row>
  </sheetData>
  <mergeCells count="45">
    <mergeCell ref="A390:E392"/>
    <mergeCell ref="A336:B336"/>
    <mergeCell ref="A349:B349"/>
    <mergeCell ref="A362:B362"/>
    <mergeCell ref="A375:B375"/>
    <mergeCell ref="A389:E389"/>
    <mergeCell ref="A269:B269"/>
    <mergeCell ref="A283:B283"/>
    <mergeCell ref="A297:B297"/>
    <mergeCell ref="A310:B310"/>
    <mergeCell ref="A323:B323"/>
    <mergeCell ref="A175:B175"/>
    <mergeCell ref="A188:B188"/>
    <mergeCell ref="A201:B201"/>
    <mergeCell ref="A214:B214"/>
    <mergeCell ref="A227:B227"/>
    <mergeCell ref="A240:B240"/>
    <mergeCell ref="A253:B253"/>
    <mergeCell ref="A267:E267"/>
    <mergeCell ref="A146:B146"/>
    <mergeCell ref="A147:E147"/>
    <mergeCell ref="A149:B149"/>
    <mergeCell ref="A162:B162"/>
    <mergeCell ref="A69:B69"/>
    <mergeCell ref="A82:B82"/>
    <mergeCell ref="A95:B95"/>
    <mergeCell ref="A140:B140"/>
    <mergeCell ref="A108:B108"/>
    <mergeCell ref="A121:B121"/>
    <mergeCell ref="A138:B138"/>
    <mergeCell ref="A135:E135"/>
    <mergeCell ref="A137:B137"/>
    <mergeCell ref="A139:B139"/>
    <mergeCell ref="A1:E1"/>
    <mergeCell ref="A56:B56"/>
    <mergeCell ref="A3:B3"/>
    <mergeCell ref="A4:B4"/>
    <mergeCell ref="A17:B17"/>
    <mergeCell ref="A30:B30"/>
    <mergeCell ref="A43:B43"/>
    <mergeCell ref="A141:B141"/>
    <mergeCell ref="A144:B144"/>
    <mergeCell ref="A142:B142"/>
    <mergeCell ref="A143:B143"/>
    <mergeCell ref="A145:B145"/>
  </mergeCells>
  <pageMargins left="0.7" right="0.7" top="0.75" bottom="0.75" header="0.3" footer="0.3"/>
  <pageSetup orientation="portrait" r:id="rId1"/>
  <rowBreaks count="1" manualBreakCount="1">
    <brk id="249" max="16383"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9</vt:i4>
      </vt:variant>
      <vt:variant>
        <vt:lpstr>Named Ranges</vt:lpstr>
      </vt:variant>
      <vt:variant>
        <vt:i4>13</vt:i4>
      </vt:variant>
    </vt:vector>
  </HeadingPairs>
  <TitlesOfParts>
    <vt:vector size="22" baseType="lpstr">
      <vt:lpstr>table 1</vt:lpstr>
      <vt:lpstr>table 2</vt:lpstr>
      <vt:lpstr>table 3</vt:lpstr>
      <vt:lpstr>table 4</vt:lpstr>
      <vt:lpstr>table 5</vt:lpstr>
      <vt:lpstr>table 6</vt:lpstr>
      <vt:lpstr>table 7</vt:lpstr>
      <vt:lpstr>table 8</vt:lpstr>
      <vt:lpstr>table 9</vt:lpstr>
      <vt:lpstr>'table 1'!Print_Area</vt:lpstr>
      <vt:lpstr>'table 2'!Print_Area</vt:lpstr>
      <vt:lpstr>'table 3'!Print_Area</vt:lpstr>
      <vt:lpstr>'table 4'!Print_Area</vt:lpstr>
      <vt:lpstr>'table 5'!Print_Area</vt:lpstr>
      <vt:lpstr>'table 6'!Print_Area</vt:lpstr>
      <vt:lpstr>'table 7'!Print_Area</vt:lpstr>
      <vt:lpstr>'table 8'!Print_Area</vt:lpstr>
      <vt:lpstr>'table 4'!Print_Titles</vt:lpstr>
      <vt:lpstr>'table 5'!Print_Titles</vt:lpstr>
      <vt:lpstr>'table 7'!Print_Titles</vt:lpstr>
      <vt:lpstr>'table 8'!Print_Titles</vt:lpstr>
      <vt:lpstr>'table 9'!Print_Titles</vt:lpstr>
    </vt:vector>
  </TitlesOfParts>
  <Company>Min. of Planning and National Development</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prima</dc:creator>
  <cp:lastModifiedBy>Azmeela Hassan Azeez</cp:lastModifiedBy>
  <cp:lastPrinted>2018-12-20T07:31:38Z</cp:lastPrinted>
  <dcterms:created xsi:type="dcterms:W3CDTF">2012-11-24T10:19:41Z</dcterms:created>
  <dcterms:modified xsi:type="dcterms:W3CDTF">2019-01-28T09:19:55Z</dcterms:modified>
</cp:coreProperties>
</file>