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erver01\ST2\PES\STI\CPI (consumer price index)\Rebasing 2010\Documentation\Writeup\Tables\2018\March\"/>
    </mc:Choice>
  </mc:AlternateContent>
  <bookViews>
    <workbookView xWindow="4305" yWindow="930" windowWidth="15450" windowHeight="10470" activeTab="5"/>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externalReferences>
    <externalReference r:id="rId10"/>
    <externalReference r:id="rId11"/>
  </externalReferences>
  <definedNames>
    <definedName name="_xlnm._FilterDatabase" localSheetId="0" hidden="1">'table 1'!$A$1:$H$118</definedName>
    <definedName name="_xlnm._FilterDatabase" localSheetId="3" hidden="1">'table 4'!$A$4:$J$224</definedName>
    <definedName name="_xlnm.Print_Area" localSheetId="0">'table 1'!$A$1:$J$119</definedName>
    <definedName name="_xlnm.Print_Area" localSheetId="1">'table 2'!$A$1:$J$119</definedName>
    <definedName name="_xlnm.Print_Area" localSheetId="2">'table 3'!$A$1:$J$119</definedName>
    <definedName name="_xlnm.Print_Area" localSheetId="3">'table 4'!$A$1:$L$226</definedName>
    <definedName name="_xlnm.Print_Area" localSheetId="4">'table 5'!$A$1:$L$227</definedName>
    <definedName name="_xlnm.Print_Area" localSheetId="5">'table 6'!$A$1:$L$228</definedName>
    <definedName name="_xlnm.Print_Area" localSheetId="6">'table 7'!$A$1:$H$67</definedName>
    <definedName name="_xlnm.Print_Area" localSheetId="7">'table 8'!$A$1:$E$246</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52511"/>
</workbook>
</file>

<file path=xl/calcChain.xml><?xml version="1.0" encoding="utf-8"?>
<calcChain xmlns="http://schemas.openxmlformats.org/spreadsheetml/2006/main">
  <c r="E368" i="13" l="1"/>
  <c r="D368" i="13"/>
  <c r="C368" i="13"/>
  <c r="E367" i="13"/>
  <c r="D367" i="13"/>
  <c r="C367" i="13"/>
  <c r="E366" i="13"/>
  <c r="D366" i="13"/>
  <c r="C366" i="13"/>
  <c r="E364" i="13"/>
  <c r="D364" i="13"/>
  <c r="C364" i="13"/>
  <c r="E363" i="13"/>
  <c r="D363" i="13"/>
  <c r="C363" i="13"/>
  <c r="E362" i="13"/>
  <c r="D362" i="13"/>
  <c r="C362" i="13"/>
  <c r="E361" i="13"/>
  <c r="D361" i="13"/>
  <c r="C361" i="13"/>
  <c r="E360" i="13"/>
  <c r="D360" i="13"/>
  <c r="C360" i="13"/>
  <c r="E359" i="13"/>
  <c r="D359" i="13"/>
  <c r="C359" i="13"/>
  <c r="E358" i="13"/>
  <c r="D358" i="13"/>
  <c r="C358" i="13"/>
  <c r="E357" i="13"/>
  <c r="D357" i="13"/>
  <c r="C357" i="13"/>
  <c r="E356" i="13"/>
  <c r="D356" i="13"/>
  <c r="C356" i="13"/>
  <c r="E355" i="13"/>
  <c r="D355" i="13"/>
  <c r="C355" i="13"/>
  <c r="E354" i="13"/>
  <c r="D354" i="13"/>
  <c r="C354" i="13"/>
  <c r="E353" i="13"/>
  <c r="D353" i="13"/>
  <c r="C353" i="13"/>
  <c r="E351" i="13"/>
  <c r="D351" i="13"/>
  <c r="C351" i="13"/>
  <c r="E350" i="13"/>
  <c r="D350" i="13"/>
  <c r="C350" i="13"/>
  <c r="E349" i="13"/>
  <c r="D349" i="13"/>
  <c r="C349" i="13"/>
  <c r="E348" i="13"/>
  <c r="D348" i="13"/>
  <c r="C348" i="13"/>
  <c r="E347" i="13"/>
  <c r="D347" i="13"/>
  <c r="C347" i="13"/>
  <c r="E346" i="13"/>
  <c r="D346" i="13"/>
  <c r="C346" i="13"/>
  <c r="E345" i="13"/>
  <c r="D345" i="13"/>
  <c r="C345" i="13"/>
  <c r="E344" i="13"/>
  <c r="D344" i="13"/>
  <c r="C344" i="13"/>
  <c r="E343" i="13"/>
  <c r="D343" i="13"/>
  <c r="C343" i="13"/>
  <c r="E342" i="13"/>
  <c r="D342" i="13"/>
  <c r="C342" i="13"/>
  <c r="E341" i="13"/>
  <c r="D341" i="13"/>
  <c r="C341" i="13"/>
  <c r="E340" i="13"/>
  <c r="D340" i="13"/>
  <c r="C340" i="13"/>
  <c r="E338" i="13"/>
  <c r="D338" i="13"/>
  <c r="C338" i="13"/>
  <c r="E337" i="13"/>
  <c r="D337" i="13"/>
  <c r="C337" i="13"/>
  <c r="E336" i="13"/>
  <c r="D336" i="13"/>
  <c r="C336" i="13"/>
  <c r="E335" i="13"/>
  <c r="D335" i="13"/>
  <c r="C335" i="13"/>
  <c r="E334" i="13"/>
  <c r="D334" i="13"/>
  <c r="C334" i="13"/>
  <c r="E333" i="13"/>
  <c r="D333" i="13"/>
  <c r="C333" i="13"/>
  <c r="E332" i="13"/>
  <c r="D332" i="13"/>
  <c r="C332" i="13"/>
  <c r="E331" i="13"/>
  <c r="D331" i="13"/>
  <c r="C331" i="13"/>
  <c r="E330" i="13"/>
  <c r="D330" i="13"/>
  <c r="C330" i="13"/>
  <c r="E329" i="13"/>
  <c r="D329" i="13"/>
  <c r="C329" i="13"/>
  <c r="E328" i="13"/>
  <c r="D328" i="13"/>
  <c r="C328" i="13"/>
  <c r="E327" i="13"/>
  <c r="D327" i="13"/>
  <c r="C327" i="13"/>
  <c r="E325" i="13"/>
  <c r="D325" i="13"/>
  <c r="C325" i="13"/>
  <c r="E324" i="13"/>
  <c r="D324" i="13"/>
  <c r="C324" i="13"/>
  <c r="E323" i="13"/>
  <c r="D323" i="13"/>
  <c r="C323" i="13"/>
  <c r="E322" i="13"/>
  <c r="D322" i="13"/>
  <c r="C322" i="13"/>
  <c r="E321" i="13"/>
  <c r="D321" i="13"/>
  <c r="C321" i="13"/>
  <c r="E320" i="13"/>
  <c r="D320" i="13"/>
  <c r="C320" i="13"/>
  <c r="E319" i="13"/>
  <c r="D319" i="13"/>
  <c r="C319" i="13"/>
  <c r="E318" i="13"/>
  <c r="D318" i="13"/>
  <c r="C318" i="13"/>
  <c r="E317" i="13"/>
  <c r="D317" i="13"/>
  <c r="C317" i="13"/>
  <c r="E316" i="13"/>
  <c r="D316" i="13"/>
  <c r="C316" i="13"/>
  <c r="E315" i="13"/>
  <c r="D315" i="13"/>
  <c r="C315" i="13"/>
  <c r="E314" i="13"/>
  <c r="D314" i="13"/>
  <c r="C314" i="13"/>
  <c r="E312" i="13"/>
  <c r="D312" i="13"/>
  <c r="C312" i="13"/>
  <c r="E311" i="13"/>
  <c r="D311" i="13"/>
  <c r="C311" i="13"/>
  <c r="E310" i="13"/>
  <c r="D310" i="13"/>
  <c r="C310" i="13"/>
  <c r="E309" i="13"/>
  <c r="D309" i="13"/>
  <c r="C309" i="13"/>
  <c r="E308" i="13"/>
  <c r="D308" i="13"/>
  <c r="C308" i="13"/>
  <c r="E307" i="13"/>
  <c r="D307" i="13"/>
  <c r="C307" i="13"/>
  <c r="E306" i="13"/>
  <c r="D306" i="13"/>
  <c r="C306" i="13"/>
  <c r="E305" i="13"/>
  <c r="D305" i="13"/>
  <c r="C305" i="13"/>
  <c r="E299" i="13"/>
  <c r="D299" i="13"/>
  <c r="C299" i="13"/>
  <c r="E255" i="13"/>
  <c r="D255" i="13"/>
  <c r="C255" i="13"/>
  <c r="E254" i="13"/>
  <c r="D254" i="13"/>
  <c r="C254" i="13"/>
  <c r="E253" i="13"/>
  <c r="D253" i="13"/>
  <c r="C253" i="13"/>
  <c r="E251" i="13"/>
  <c r="D251" i="13"/>
  <c r="C251" i="13"/>
  <c r="E250" i="13"/>
  <c r="D250" i="13"/>
  <c r="C250" i="13"/>
  <c r="E249" i="13"/>
  <c r="D249" i="13"/>
  <c r="C249" i="13"/>
  <c r="E248" i="13"/>
  <c r="D248" i="13"/>
  <c r="C248" i="13"/>
  <c r="E247" i="13"/>
  <c r="D247" i="13"/>
  <c r="C247" i="13"/>
  <c r="E246" i="13"/>
  <c r="D246" i="13"/>
  <c r="C246" i="13"/>
  <c r="E245" i="13"/>
  <c r="D245" i="13"/>
  <c r="C245" i="13"/>
  <c r="E244" i="13"/>
  <c r="D244" i="13"/>
  <c r="C244" i="13"/>
  <c r="E243" i="13"/>
  <c r="D243" i="13"/>
  <c r="C243" i="13"/>
  <c r="E242" i="13"/>
  <c r="D242" i="13"/>
  <c r="C242" i="13"/>
  <c r="E241" i="13"/>
  <c r="D241" i="13"/>
  <c r="C241" i="13"/>
  <c r="E240" i="13"/>
  <c r="D240" i="13"/>
  <c r="C240" i="13"/>
  <c r="E238" i="13"/>
  <c r="D238" i="13"/>
  <c r="C238" i="13"/>
  <c r="E237" i="13"/>
  <c r="D237" i="13"/>
  <c r="C237" i="13"/>
  <c r="E236" i="13"/>
  <c r="D236" i="13"/>
  <c r="C236" i="13"/>
  <c r="E235" i="13"/>
  <c r="D235" i="13"/>
  <c r="C235" i="13"/>
  <c r="E234" i="13"/>
  <c r="D234" i="13"/>
  <c r="C234" i="13"/>
  <c r="E233" i="13"/>
  <c r="D233" i="13"/>
  <c r="C233" i="13"/>
  <c r="E232" i="13"/>
  <c r="D232" i="13"/>
  <c r="C232" i="13"/>
  <c r="E231" i="13"/>
  <c r="D231" i="13"/>
  <c r="C231" i="13"/>
  <c r="E230" i="13"/>
  <c r="D230" i="13"/>
  <c r="C230" i="13"/>
  <c r="E229" i="13"/>
  <c r="D229" i="13"/>
  <c r="C229" i="13"/>
  <c r="E228" i="13"/>
  <c r="D228" i="13"/>
  <c r="C228" i="13"/>
  <c r="E227" i="13"/>
  <c r="D227" i="13"/>
  <c r="C227" i="13"/>
  <c r="E225" i="13"/>
  <c r="D225" i="13"/>
  <c r="C225" i="13"/>
  <c r="E224" i="13"/>
  <c r="D224" i="13"/>
  <c r="C224" i="13"/>
  <c r="E223" i="13"/>
  <c r="D223" i="13"/>
  <c r="C223" i="13"/>
  <c r="E222" i="13"/>
  <c r="D222" i="13"/>
  <c r="C222" i="13"/>
  <c r="E221" i="13"/>
  <c r="D221" i="13"/>
  <c r="C221" i="13"/>
  <c r="E220" i="13"/>
  <c r="D220" i="13"/>
  <c r="C220" i="13"/>
  <c r="E219" i="13"/>
  <c r="D219" i="13"/>
  <c r="C219" i="13"/>
  <c r="E218" i="13"/>
  <c r="D218" i="13"/>
  <c r="C218" i="13"/>
  <c r="E217" i="13"/>
  <c r="D217" i="13"/>
  <c r="C217" i="13"/>
  <c r="E216" i="13"/>
  <c r="D216" i="13"/>
  <c r="C216" i="13"/>
  <c r="E215" i="13"/>
  <c r="D215" i="13"/>
  <c r="C215" i="13"/>
  <c r="E214" i="13"/>
  <c r="D214" i="13"/>
  <c r="C214" i="13"/>
  <c r="E212" i="13"/>
  <c r="D212" i="13"/>
  <c r="C212" i="13"/>
  <c r="E211" i="13"/>
  <c r="D211" i="13"/>
  <c r="C211" i="13"/>
  <c r="E210" i="13"/>
  <c r="D210" i="13"/>
  <c r="C210" i="13"/>
  <c r="E209" i="13"/>
  <c r="D209" i="13"/>
  <c r="C209" i="13"/>
  <c r="E208" i="13"/>
  <c r="D208" i="13"/>
  <c r="C208" i="13"/>
  <c r="E207" i="13"/>
  <c r="D207" i="13"/>
  <c r="C207" i="13"/>
  <c r="E206" i="13"/>
  <c r="D206" i="13"/>
  <c r="C206" i="13"/>
  <c r="E205" i="13"/>
  <c r="D205" i="13"/>
  <c r="C205" i="13"/>
  <c r="E204" i="13"/>
  <c r="D204" i="13"/>
  <c r="C204" i="13"/>
  <c r="E203" i="13"/>
  <c r="D203" i="13"/>
  <c r="C203" i="13"/>
  <c r="E202" i="13"/>
  <c r="D202" i="13"/>
  <c r="C202" i="13"/>
  <c r="E201" i="13"/>
  <c r="D201" i="13"/>
  <c r="C201" i="13"/>
  <c r="E199" i="13"/>
  <c r="D199" i="13"/>
  <c r="C199" i="13"/>
  <c r="E198" i="13"/>
  <c r="D198" i="13"/>
  <c r="C198" i="13"/>
  <c r="E197" i="13"/>
  <c r="D197" i="13"/>
  <c r="C197" i="13"/>
  <c r="E196" i="13"/>
  <c r="D196" i="13"/>
  <c r="C196" i="13"/>
  <c r="E195" i="13"/>
  <c r="D195" i="13"/>
  <c r="C195" i="13"/>
  <c r="E194" i="13"/>
  <c r="D194" i="13"/>
  <c r="C194" i="13"/>
  <c r="E193" i="13"/>
  <c r="D193" i="13"/>
  <c r="C193" i="13"/>
  <c r="D192" i="13"/>
  <c r="C192" i="13"/>
  <c r="D189" i="13"/>
  <c r="C189" i="13"/>
  <c r="D186" i="13"/>
  <c r="C186" i="13"/>
  <c r="D185" i="13"/>
  <c r="C185" i="13"/>
  <c r="D184" i="13"/>
  <c r="C184" i="13"/>
  <c r="D183" i="13"/>
  <c r="C183" i="13"/>
  <c r="D182" i="13"/>
  <c r="C182" i="13"/>
  <c r="D181" i="13"/>
  <c r="C181" i="13"/>
  <c r="E144" i="13"/>
  <c r="D144" i="13"/>
  <c r="C144" i="13"/>
  <c r="E143" i="13"/>
  <c r="D143" i="13"/>
  <c r="C143" i="13"/>
  <c r="E142" i="13"/>
  <c r="D142" i="13"/>
  <c r="C142" i="13"/>
  <c r="E141" i="13"/>
  <c r="D141" i="13"/>
  <c r="C141" i="13"/>
  <c r="D139" i="13"/>
  <c r="C139" i="13"/>
  <c r="D138" i="13"/>
  <c r="C138" i="13"/>
  <c r="D137" i="13"/>
  <c r="C137" i="13"/>
  <c r="E250" i="12"/>
  <c r="D250" i="12"/>
  <c r="C250" i="12"/>
  <c r="E249" i="12"/>
  <c r="D249" i="12"/>
  <c r="C249" i="12"/>
  <c r="E248" i="12"/>
  <c r="D248" i="12"/>
  <c r="C248" i="12"/>
  <c r="E246" i="12"/>
  <c r="D246" i="12"/>
  <c r="C246" i="12"/>
  <c r="E245" i="12"/>
  <c r="D245" i="12"/>
  <c r="C245" i="12"/>
  <c r="E244" i="12"/>
  <c r="D244" i="12"/>
  <c r="C244" i="12"/>
  <c r="E243" i="12"/>
  <c r="D243" i="12"/>
  <c r="C243" i="12"/>
  <c r="E242" i="12"/>
  <c r="D242" i="12"/>
  <c r="C242" i="12"/>
  <c r="C141" i="12" s="1"/>
  <c r="E241" i="12"/>
  <c r="D241" i="12"/>
  <c r="C241" i="12"/>
  <c r="E240" i="12"/>
  <c r="D240" i="12"/>
  <c r="C240" i="12"/>
  <c r="E239" i="12"/>
  <c r="D239" i="12"/>
  <c r="D141" i="12" s="1"/>
  <c r="C239" i="12"/>
  <c r="E238" i="12"/>
  <c r="D238" i="12"/>
  <c r="C238" i="12"/>
  <c r="E237" i="12"/>
  <c r="D237" i="12"/>
  <c r="C237" i="12"/>
  <c r="E236" i="12"/>
  <c r="E141" i="12" s="1"/>
  <c r="D236" i="12"/>
  <c r="C236" i="12"/>
  <c r="E235" i="12"/>
  <c r="D235" i="12"/>
  <c r="C235" i="12"/>
  <c r="E233" i="12"/>
  <c r="D233" i="12"/>
  <c r="C233" i="12"/>
  <c r="E232" i="12"/>
  <c r="D232" i="12"/>
  <c r="C232" i="12"/>
  <c r="E231" i="12"/>
  <c r="D231" i="12"/>
  <c r="C231" i="12"/>
  <c r="E230" i="12"/>
  <c r="D230" i="12"/>
  <c r="C230" i="12"/>
  <c r="E229" i="12"/>
  <c r="D229" i="12"/>
  <c r="C229" i="12"/>
  <c r="E228" i="12"/>
  <c r="D228" i="12"/>
  <c r="C228" i="12"/>
  <c r="E227" i="12"/>
  <c r="E140" i="12" s="1"/>
  <c r="D227" i="12"/>
  <c r="C227" i="12"/>
  <c r="E226" i="12"/>
  <c r="D226" i="12"/>
  <c r="C226" i="12"/>
  <c r="E225" i="12"/>
  <c r="D225" i="12"/>
  <c r="C225" i="12"/>
  <c r="C140" i="12" s="1"/>
  <c r="E224" i="12"/>
  <c r="D224" i="12"/>
  <c r="C224" i="12"/>
  <c r="E223" i="12"/>
  <c r="D223" i="12"/>
  <c r="C223" i="12"/>
  <c r="E222" i="12"/>
  <c r="D222" i="12"/>
  <c r="D140" i="12" s="1"/>
  <c r="C222" i="12"/>
  <c r="E220" i="12"/>
  <c r="D220" i="12"/>
  <c r="C220" i="12"/>
  <c r="E219" i="12"/>
  <c r="D219" i="12"/>
  <c r="C219" i="12"/>
  <c r="E218" i="12"/>
  <c r="D218" i="12"/>
  <c r="C218" i="12"/>
  <c r="E217" i="12"/>
  <c r="D217" i="12"/>
  <c r="C217" i="12"/>
  <c r="E216" i="12"/>
  <c r="D216" i="12"/>
  <c r="C216" i="12"/>
  <c r="C139" i="12" s="1"/>
  <c r="E215" i="12"/>
  <c r="D215" i="12"/>
  <c r="C215" i="12"/>
  <c r="E214" i="12"/>
  <c r="D214" i="12"/>
  <c r="C214" i="12"/>
  <c r="E213" i="12"/>
  <c r="D213" i="12"/>
  <c r="D139" i="12" s="1"/>
  <c r="C213" i="12"/>
  <c r="E212" i="12"/>
  <c r="D212" i="12"/>
  <c r="C212" i="12"/>
  <c r="E211" i="12"/>
  <c r="D211" i="12"/>
  <c r="C211" i="12"/>
  <c r="E210" i="12"/>
  <c r="D210" i="12"/>
  <c r="C210" i="12"/>
  <c r="E209" i="12"/>
  <c r="D209" i="12"/>
  <c r="C209" i="12"/>
  <c r="E207" i="12"/>
  <c r="D207" i="12"/>
  <c r="C207" i="12"/>
  <c r="E206" i="12"/>
  <c r="D206" i="12"/>
  <c r="C206" i="12"/>
  <c r="E205" i="12"/>
  <c r="D205" i="12"/>
  <c r="C205" i="12"/>
  <c r="E204" i="12"/>
  <c r="D204" i="12"/>
  <c r="C204" i="12"/>
  <c r="E203" i="12"/>
  <c r="D203" i="12"/>
  <c r="C203" i="12"/>
  <c r="E202" i="12"/>
  <c r="D202" i="12"/>
  <c r="C202" i="12"/>
  <c r="E201" i="12"/>
  <c r="E138" i="12" s="1"/>
  <c r="D201" i="12"/>
  <c r="C201" i="12"/>
  <c r="E200" i="12"/>
  <c r="D200" i="12"/>
  <c r="C200" i="12"/>
  <c r="E199" i="12"/>
  <c r="D199" i="12"/>
  <c r="C199" i="12"/>
  <c r="C138" i="12" s="1"/>
  <c r="E198" i="12"/>
  <c r="D198" i="12"/>
  <c r="C198" i="12"/>
  <c r="E197" i="12"/>
  <c r="D197" i="12"/>
  <c r="C197" i="12"/>
  <c r="E196" i="12"/>
  <c r="D196" i="12"/>
  <c r="D138" i="12" s="1"/>
  <c r="C196" i="12"/>
  <c r="E194" i="12"/>
  <c r="D194" i="12"/>
  <c r="C194" i="12"/>
  <c r="E193" i="12"/>
  <c r="D193" i="12"/>
  <c r="C193" i="12"/>
  <c r="E192" i="12"/>
  <c r="D192" i="12"/>
  <c r="C192" i="12"/>
  <c r="E191" i="12"/>
  <c r="D191" i="12"/>
  <c r="C191" i="12"/>
  <c r="E190" i="12"/>
  <c r="D190" i="12"/>
  <c r="C190" i="12"/>
  <c r="E189" i="12"/>
  <c r="D189" i="12"/>
  <c r="C189" i="12"/>
  <c r="E188" i="12"/>
  <c r="D188" i="12"/>
  <c r="C188" i="12"/>
  <c r="E187" i="12"/>
  <c r="D187" i="12"/>
  <c r="C187" i="12"/>
  <c r="E139" i="12"/>
  <c r="I63" i="28"/>
  <c r="E63" i="28"/>
  <c r="I62" i="28"/>
  <c r="E62" i="28"/>
  <c r="I61" i="28"/>
  <c r="E61" i="28"/>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3" i="28"/>
  <c r="E43" i="28"/>
  <c r="I42" i="28"/>
  <c r="E42"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3" i="28"/>
  <c r="E23"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L224" i="33"/>
  <c r="G224" i="33"/>
  <c r="F224" i="33"/>
  <c r="L223" i="33"/>
  <c r="G223" i="33"/>
  <c r="F223" i="33"/>
  <c r="L222" i="33"/>
  <c r="G222" i="33"/>
  <c r="F222" i="33"/>
  <c r="L221" i="33"/>
  <c r="G221" i="33"/>
  <c r="F221" i="33"/>
  <c r="L220" i="33"/>
  <c r="G220" i="33"/>
  <c r="F220" i="33"/>
  <c r="L219" i="33"/>
  <c r="G219" i="33"/>
  <c r="F219" i="33"/>
  <c r="L218" i="33"/>
  <c r="G218" i="33"/>
  <c r="F218" i="33"/>
  <c r="L217" i="33"/>
  <c r="G217" i="33"/>
  <c r="F217" i="33"/>
  <c r="L216" i="33"/>
  <c r="G216" i="33"/>
  <c r="F216" i="33"/>
  <c r="L215" i="33"/>
  <c r="G215" i="33"/>
  <c r="F215" i="33"/>
  <c r="L214" i="33"/>
  <c r="G214" i="33"/>
  <c r="F214" i="33"/>
  <c r="L213" i="33"/>
  <c r="G213" i="33"/>
  <c r="F213" i="33"/>
  <c r="L212" i="33"/>
  <c r="G212" i="33"/>
  <c r="F212" i="33"/>
  <c r="L211" i="33"/>
  <c r="G211" i="33"/>
  <c r="F211" i="33"/>
  <c r="L210" i="33"/>
  <c r="G210" i="33"/>
  <c r="F210" i="33"/>
  <c r="L209" i="33"/>
  <c r="G209" i="33"/>
  <c r="F209" i="33"/>
  <c r="L208" i="33"/>
  <c r="G208" i="33"/>
  <c r="F208" i="33"/>
  <c r="L207" i="33"/>
  <c r="G207" i="33"/>
  <c r="F207" i="33"/>
  <c r="L206" i="33"/>
  <c r="G206" i="33"/>
  <c r="F206" i="33"/>
  <c r="L205" i="33"/>
  <c r="G205" i="33"/>
  <c r="F205" i="33"/>
  <c r="L204" i="33"/>
  <c r="G204" i="33"/>
  <c r="F204" i="33"/>
  <c r="L203" i="33"/>
  <c r="G203" i="33"/>
  <c r="F203" i="33"/>
  <c r="L202" i="33"/>
  <c r="G202" i="33"/>
  <c r="F202" i="33"/>
  <c r="L201" i="33"/>
  <c r="G201" i="33"/>
  <c r="F201" i="33"/>
  <c r="L200" i="33"/>
  <c r="G200" i="33"/>
  <c r="F200" i="33"/>
  <c r="L199" i="33"/>
  <c r="G199" i="33"/>
  <c r="F199" i="33"/>
  <c r="L198" i="33"/>
  <c r="G198" i="33"/>
  <c r="F198" i="33"/>
  <c r="L197" i="33"/>
  <c r="G197" i="33"/>
  <c r="F197" i="33"/>
  <c r="L196" i="33"/>
  <c r="G196" i="33"/>
  <c r="F196" i="33"/>
  <c r="L195" i="33"/>
  <c r="G195" i="33"/>
  <c r="F195" i="33"/>
  <c r="L194" i="33"/>
  <c r="G194" i="33"/>
  <c r="F194" i="33"/>
  <c r="L193" i="33"/>
  <c r="G193" i="33"/>
  <c r="F193" i="33"/>
  <c r="L192" i="33"/>
  <c r="G192" i="33"/>
  <c r="F192" i="33"/>
  <c r="L191" i="33"/>
  <c r="G191" i="33"/>
  <c r="F191" i="33"/>
  <c r="L190" i="33"/>
  <c r="G190" i="33"/>
  <c r="F190" i="33"/>
  <c r="L189" i="33"/>
  <c r="G189" i="33"/>
  <c r="F189" i="33"/>
  <c r="L188" i="33"/>
  <c r="G188" i="33"/>
  <c r="F188" i="33"/>
  <c r="L187" i="33"/>
  <c r="G187" i="33"/>
  <c r="F187" i="33"/>
  <c r="L186" i="33"/>
  <c r="G186" i="33"/>
  <c r="F186" i="33"/>
  <c r="L185" i="33"/>
  <c r="G185" i="33"/>
  <c r="F185" i="33"/>
  <c r="L184" i="33"/>
  <c r="G184" i="33"/>
  <c r="F184" i="33"/>
  <c r="L183" i="33"/>
  <c r="G183" i="33"/>
  <c r="F183" i="33"/>
  <c r="L182" i="33"/>
  <c r="G182" i="33"/>
  <c r="F182" i="33"/>
  <c r="L181" i="33"/>
  <c r="G181" i="33"/>
  <c r="F181" i="33"/>
  <c r="L180" i="33"/>
  <c r="G180" i="33"/>
  <c r="F180" i="33"/>
  <c r="L179" i="33"/>
  <c r="G179" i="33"/>
  <c r="F179" i="33"/>
  <c r="L178" i="33"/>
  <c r="G178" i="33"/>
  <c r="F178" i="33"/>
  <c r="L177" i="33"/>
  <c r="G177" i="33"/>
  <c r="F177" i="33"/>
  <c r="L176" i="33"/>
  <c r="G176" i="33"/>
  <c r="F176" i="33"/>
  <c r="L175" i="33"/>
  <c r="G175" i="33"/>
  <c r="F175" i="33"/>
  <c r="L174" i="33"/>
  <c r="G174" i="33"/>
  <c r="F174" i="33"/>
  <c r="L173" i="33"/>
  <c r="G173" i="33"/>
  <c r="F173" i="33"/>
  <c r="L172" i="33"/>
  <c r="G172" i="33"/>
  <c r="F172" i="33"/>
  <c r="L171" i="33"/>
  <c r="G171" i="33"/>
  <c r="F171" i="33"/>
  <c r="L170" i="33"/>
  <c r="G170" i="33"/>
  <c r="F170" i="33"/>
  <c r="L169" i="33"/>
  <c r="G169" i="33"/>
  <c r="F169" i="33"/>
  <c r="L168" i="33"/>
  <c r="G168" i="33"/>
  <c r="F168" i="33"/>
  <c r="L167" i="33"/>
  <c r="G167" i="33"/>
  <c r="F167" i="33"/>
  <c r="L166" i="33"/>
  <c r="G166" i="33"/>
  <c r="F166" i="33"/>
  <c r="L165" i="33"/>
  <c r="G165" i="33"/>
  <c r="F165" i="33"/>
  <c r="L164" i="33"/>
  <c r="G164" i="33"/>
  <c r="F164" i="33"/>
  <c r="L163" i="33"/>
  <c r="G163" i="33"/>
  <c r="F163" i="33"/>
  <c r="L162" i="33"/>
  <c r="G162" i="33"/>
  <c r="F162" i="33"/>
  <c r="L161" i="33"/>
  <c r="G161" i="33"/>
  <c r="F161" i="33"/>
  <c r="L160" i="33"/>
  <c r="G160" i="33"/>
  <c r="F160" i="33"/>
  <c r="L159" i="33"/>
  <c r="G159" i="33"/>
  <c r="F159" i="33"/>
  <c r="L158" i="33"/>
  <c r="G158" i="33"/>
  <c r="F158" i="33"/>
  <c r="L157" i="33"/>
  <c r="G157" i="33"/>
  <c r="F157" i="33"/>
  <c r="L156" i="33"/>
  <c r="G156" i="33"/>
  <c r="F156" i="33"/>
  <c r="L155" i="33"/>
  <c r="G155" i="33"/>
  <c r="F155" i="33"/>
  <c r="L154" i="33"/>
  <c r="G154" i="33"/>
  <c r="F154" i="33"/>
  <c r="L153" i="33"/>
  <c r="G153" i="33"/>
  <c r="F153" i="33"/>
  <c r="L152" i="33"/>
  <c r="G152" i="33"/>
  <c r="F152" i="33"/>
  <c r="L151" i="33"/>
  <c r="G151" i="33"/>
  <c r="F151" i="33"/>
  <c r="L150" i="33"/>
  <c r="G150" i="33"/>
  <c r="F150" i="33"/>
  <c r="L149" i="33"/>
  <c r="G149" i="33"/>
  <c r="F149" i="33"/>
  <c r="L148" i="33"/>
  <c r="G148" i="33"/>
  <c r="F148" i="33"/>
  <c r="L147" i="33"/>
  <c r="G147" i="33"/>
  <c r="F147" i="33"/>
  <c r="L146" i="33"/>
  <c r="G146" i="33"/>
  <c r="F146" i="33"/>
  <c r="L145" i="33"/>
  <c r="G145" i="33"/>
  <c r="F145" i="33"/>
  <c r="L144" i="33"/>
  <c r="G144" i="33"/>
  <c r="F144" i="33"/>
  <c r="L143" i="33"/>
  <c r="G143" i="33"/>
  <c r="F143" i="33"/>
  <c r="L142" i="33"/>
  <c r="G142" i="33"/>
  <c r="F142" i="33"/>
  <c r="L141" i="33"/>
  <c r="G141" i="33"/>
  <c r="F141" i="33"/>
  <c r="L140" i="33"/>
  <c r="G140" i="33"/>
  <c r="F140" i="33"/>
  <c r="L139" i="33"/>
  <c r="G139" i="33"/>
  <c r="F139" i="33"/>
  <c r="L138" i="33"/>
  <c r="G138" i="33"/>
  <c r="F138" i="33"/>
  <c r="L137" i="33"/>
  <c r="G137" i="33"/>
  <c r="F137" i="33"/>
  <c r="L136" i="33"/>
  <c r="G136" i="33"/>
  <c r="F136" i="33"/>
  <c r="L135" i="33"/>
  <c r="G135" i="33"/>
  <c r="F135" i="33"/>
  <c r="L134" i="33"/>
  <c r="G134" i="33"/>
  <c r="F134" i="33"/>
  <c r="L133" i="33"/>
  <c r="G133" i="33"/>
  <c r="F133" i="33"/>
  <c r="L132" i="33"/>
  <c r="G132" i="33"/>
  <c r="F132" i="33"/>
  <c r="L131" i="33"/>
  <c r="G131" i="33"/>
  <c r="F131" i="33"/>
  <c r="L130" i="33"/>
  <c r="G130" i="33"/>
  <c r="F130" i="33"/>
  <c r="L129" i="33"/>
  <c r="G129" i="33"/>
  <c r="F129" i="33"/>
  <c r="L128" i="33"/>
  <c r="G128" i="33"/>
  <c r="F128" i="33"/>
  <c r="L127" i="33"/>
  <c r="G127" i="33"/>
  <c r="F127" i="33"/>
  <c r="L126" i="33"/>
  <c r="G126" i="33"/>
  <c r="F126" i="33"/>
  <c r="L125" i="33"/>
  <c r="G125" i="33"/>
  <c r="F125" i="33"/>
  <c r="L124" i="33"/>
  <c r="G124" i="33"/>
  <c r="F124" i="33"/>
  <c r="L123" i="33"/>
  <c r="G123" i="33"/>
  <c r="F123" i="33"/>
  <c r="L122" i="33"/>
  <c r="G122" i="33"/>
  <c r="F122" i="33"/>
  <c r="L121" i="33"/>
  <c r="G121" i="33"/>
  <c r="F121" i="33"/>
  <c r="L120" i="33"/>
  <c r="G120" i="33"/>
  <c r="F120" i="33"/>
  <c r="L119" i="33"/>
  <c r="G119" i="33"/>
  <c r="F119" i="33"/>
  <c r="L118" i="33"/>
  <c r="G118" i="33"/>
  <c r="F118" i="33"/>
  <c r="L117" i="33"/>
  <c r="G117" i="33"/>
  <c r="F117" i="33"/>
  <c r="L116" i="33"/>
  <c r="G116" i="33"/>
  <c r="F116" i="33"/>
  <c r="L115" i="33"/>
  <c r="G115" i="33"/>
  <c r="F115" i="33"/>
  <c r="L114" i="33"/>
  <c r="G114" i="33"/>
  <c r="F114" i="33"/>
  <c r="L113" i="33"/>
  <c r="G113" i="33"/>
  <c r="F113" i="33"/>
  <c r="L112" i="33"/>
  <c r="G112" i="33"/>
  <c r="F112" i="33"/>
  <c r="L111" i="33"/>
  <c r="G111" i="33"/>
  <c r="F111" i="33"/>
  <c r="L110" i="33"/>
  <c r="G110" i="33"/>
  <c r="F110" i="33"/>
  <c r="L109" i="33"/>
  <c r="G109" i="33"/>
  <c r="F109" i="33"/>
  <c r="L108" i="33"/>
  <c r="G108" i="33"/>
  <c r="F108" i="33"/>
  <c r="L107" i="33"/>
  <c r="G107" i="33"/>
  <c r="F107" i="33"/>
  <c r="L106" i="33"/>
  <c r="G106" i="33"/>
  <c r="F106" i="33"/>
  <c r="L105" i="33"/>
  <c r="G105" i="33"/>
  <c r="F105" i="33"/>
  <c r="L104" i="33"/>
  <c r="G104" i="33"/>
  <c r="F104" i="33"/>
  <c r="L103" i="33"/>
  <c r="G103" i="33"/>
  <c r="F103" i="33"/>
  <c r="L102" i="33"/>
  <c r="G102" i="33"/>
  <c r="F102" i="33"/>
  <c r="L101" i="33"/>
  <c r="G101" i="33"/>
  <c r="F101" i="33"/>
  <c r="L100" i="33"/>
  <c r="G100" i="33"/>
  <c r="F100" i="33"/>
  <c r="L99" i="33"/>
  <c r="G99" i="33"/>
  <c r="F99" i="33"/>
  <c r="L98" i="33"/>
  <c r="G98" i="33"/>
  <c r="F98" i="33"/>
  <c r="L97" i="33"/>
  <c r="G97" i="33"/>
  <c r="F97" i="33"/>
  <c r="L96" i="33"/>
  <c r="G96" i="33"/>
  <c r="F96" i="33"/>
  <c r="L95" i="33"/>
  <c r="G95" i="33"/>
  <c r="F95" i="33"/>
  <c r="L94" i="33"/>
  <c r="G94" i="33"/>
  <c r="F94" i="33"/>
  <c r="L93" i="33"/>
  <c r="G93" i="33"/>
  <c r="F93" i="33"/>
  <c r="L92" i="33"/>
  <c r="G92" i="33"/>
  <c r="F92" i="33"/>
  <c r="L91" i="33"/>
  <c r="G91" i="33"/>
  <c r="F91" i="33"/>
  <c r="L90" i="33"/>
  <c r="G90" i="33"/>
  <c r="F90" i="33"/>
  <c r="L89" i="33"/>
  <c r="G89" i="33"/>
  <c r="F89" i="33"/>
  <c r="L88" i="33"/>
  <c r="G88" i="33"/>
  <c r="F88" i="33"/>
  <c r="L87" i="33"/>
  <c r="G87" i="33"/>
  <c r="F87" i="33"/>
  <c r="L86" i="33"/>
  <c r="G86" i="33"/>
  <c r="F86" i="33"/>
  <c r="L85" i="33"/>
  <c r="G85" i="33"/>
  <c r="F85" i="33"/>
  <c r="L84" i="33"/>
  <c r="G84" i="33"/>
  <c r="F84" i="33"/>
  <c r="L83" i="33"/>
  <c r="G83" i="33"/>
  <c r="F83" i="33"/>
  <c r="L82" i="33"/>
  <c r="G82" i="33"/>
  <c r="F82" i="33"/>
  <c r="L81" i="33"/>
  <c r="G81" i="33"/>
  <c r="F81" i="33"/>
  <c r="L80" i="33"/>
  <c r="G80" i="33"/>
  <c r="F80" i="33"/>
  <c r="L79" i="33"/>
  <c r="G79" i="33"/>
  <c r="F79" i="33"/>
  <c r="L78" i="33"/>
  <c r="G78" i="33"/>
  <c r="F78" i="33"/>
  <c r="L77" i="33"/>
  <c r="G77" i="33"/>
  <c r="F77" i="33"/>
  <c r="L76" i="33"/>
  <c r="G76" i="33"/>
  <c r="F76" i="33"/>
  <c r="L75" i="33"/>
  <c r="G75" i="33"/>
  <c r="F75" i="33"/>
  <c r="L74" i="33"/>
  <c r="G74" i="33"/>
  <c r="F74" i="33"/>
  <c r="L73" i="33"/>
  <c r="G73" i="33"/>
  <c r="F73" i="33"/>
  <c r="L72" i="33"/>
  <c r="G72" i="33"/>
  <c r="F72" i="33"/>
  <c r="L71" i="33"/>
  <c r="G71" i="33"/>
  <c r="F71" i="33"/>
  <c r="L70" i="33"/>
  <c r="G70" i="33"/>
  <c r="F70" i="33"/>
  <c r="L69" i="33"/>
  <c r="G69" i="33"/>
  <c r="F69" i="33"/>
  <c r="L68" i="33"/>
  <c r="G68" i="33"/>
  <c r="F68" i="33"/>
  <c r="L67" i="33"/>
  <c r="G67" i="33"/>
  <c r="F67" i="33"/>
  <c r="L66" i="33"/>
  <c r="G66" i="33"/>
  <c r="F66" i="33"/>
  <c r="L65" i="33"/>
  <c r="G65" i="33"/>
  <c r="F65" i="33"/>
  <c r="L64" i="33"/>
  <c r="G64" i="33"/>
  <c r="F64" i="33"/>
  <c r="L63" i="33"/>
  <c r="G63" i="33"/>
  <c r="F63" i="33"/>
  <c r="L62" i="33"/>
  <c r="G62" i="33"/>
  <c r="F62" i="33"/>
  <c r="L61" i="33"/>
  <c r="G61" i="33"/>
  <c r="F61" i="33"/>
  <c r="L60" i="33"/>
  <c r="G60" i="33"/>
  <c r="F60" i="33"/>
  <c r="L59" i="33"/>
  <c r="G59" i="33"/>
  <c r="F59" i="33"/>
  <c r="L58" i="33"/>
  <c r="G58" i="33"/>
  <c r="F58" i="33"/>
  <c r="L57" i="33"/>
  <c r="G57" i="33"/>
  <c r="F57" i="33"/>
  <c r="L56" i="33"/>
  <c r="G56" i="33"/>
  <c r="F56" i="33"/>
  <c r="L55" i="33"/>
  <c r="G55" i="33"/>
  <c r="F55" i="33"/>
  <c r="L54" i="33"/>
  <c r="G54" i="33"/>
  <c r="F54" i="33"/>
  <c r="L53" i="33"/>
  <c r="G53" i="33"/>
  <c r="F53" i="33"/>
  <c r="L52" i="33"/>
  <c r="G52" i="33"/>
  <c r="F52" i="33"/>
  <c r="L51" i="33"/>
  <c r="G51" i="33"/>
  <c r="F51" i="33"/>
  <c r="L50" i="33"/>
  <c r="G50" i="33"/>
  <c r="F50" i="33"/>
  <c r="L49" i="33"/>
  <c r="G49" i="33"/>
  <c r="F49" i="33"/>
  <c r="L48" i="33"/>
  <c r="G48" i="33"/>
  <c r="F48" i="33"/>
  <c r="L47" i="33"/>
  <c r="G47" i="33"/>
  <c r="F47" i="33"/>
  <c r="L46" i="33"/>
  <c r="G46" i="33"/>
  <c r="F46" i="33"/>
  <c r="L45" i="33"/>
  <c r="G45" i="33"/>
  <c r="F45" i="33"/>
  <c r="L44" i="33"/>
  <c r="G44" i="33"/>
  <c r="F44" i="33"/>
  <c r="L43" i="33"/>
  <c r="G43" i="33"/>
  <c r="F43" i="33"/>
  <c r="L42" i="33"/>
  <c r="G42" i="33"/>
  <c r="F42" i="33"/>
  <c r="L41" i="33"/>
  <c r="G41" i="33"/>
  <c r="F41" i="33"/>
  <c r="L40" i="33"/>
  <c r="G40" i="33"/>
  <c r="F40" i="33"/>
  <c r="L39" i="33"/>
  <c r="G39" i="33"/>
  <c r="F39" i="33"/>
  <c r="L38" i="33"/>
  <c r="G38" i="33"/>
  <c r="F38" i="33"/>
  <c r="L37" i="33"/>
  <c r="G37" i="33"/>
  <c r="F37" i="33"/>
  <c r="L36" i="33"/>
  <c r="G36" i="33"/>
  <c r="F36" i="33"/>
  <c r="L35" i="33"/>
  <c r="G35" i="33"/>
  <c r="F35" i="33"/>
  <c r="L34" i="33"/>
  <c r="G34" i="33"/>
  <c r="F34" i="33"/>
  <c r="L33" i="33"/>
  <c r="G33" i="33"/>
  <c r="F33" i="33"/>
  <c r="L32" i="33"/>
  <c r="G32" i="33"/>
  <c r="F32" i="33"/>
  <c r="L31" i="33"/>
  <c r="G31" i="33"/>
  <c r="F31" i="33"/>
  <c r="L30" i="33"/>
  <c r="G30" i="33"/>
  <c r="F30" i="33"/>
  <c r="L29" i="33"/>
  <c r="G29" i="33"/>
  <c r="F29" i="33"/>
  <c r="L28" i="33"/>
  <c r="G28" i="33"/>
  <c r="F28" i="33"/>
  <c r="L27" i="33"/>
  <c r="G27" i="33"/>
  <c r="F27" i="33"/>
  <c r="L26" i="33"/>
  <c r="G26" i="33"/>
  <c r="F26" i="33"/>
  <c r="L25" i="33"/>
  <c r="G25" i="33"/>
  <c r="F25" i="33"/>
  <c r="L24" i="33"/>
  <c r="G24" i="33"/>
  <c r="F24" i="33"/>
  <c r="L23" i="33"/>
  <c r="G23" i="33"/>
  <c r="F23" i="33"/>
  <c r="L22" i="33"/>
  <c r="G22" i="33"/>
  <c r="F22" i="33"/>
  <c r="L21" i="33"/>
  <c r="G21" i="33"/>
  <c r="F21" i="33"/>
  <c r="L20" i="33"/>
  <c r="G20" i="33"/>
  <c r="F20" i="33"/>
  <c r="L19" i="33"/>
  <c r="G19" i="33"/>
  <c r="F19" i="33"/>
  <c r="L18" i="33"/>
  <c r="G18" i="33"/>
  <c r="F18" i="33"/>
  <c r="L17" i="33"/>
  <c r="G17" i="33"/>
  <c r="F17" i="33"/>
  <c r="L16" i="33"/>
  <c r="G16" i="33"/>
  <c r="F16" i="33"/>
  <c r="L15" i="33"/>
  <c r="G15" i="33"/>
  <c r="F15" i="33"/>
  <c r="L14" i="33"/>
  <c r="G14" i="33"/>
  <c r="F14" i="33"/>
  <c r="L13" i="33"/>
  <c r="G13" i="33"/>
  <c r="F13" i="33"/>
  <c r="L12" i="33"/>
  <c r="G12" i="33"/>
  <c r="F12" i="33"/>
  <c r="L11" i="33"/>
  <c r="G11" i="33"/>
  <c r="F11" i="33"/>
  <c r="L10" i="33"/>
  <c r="G10" i="33"/>
  <c r="F10" i="33"/>
  <c r="L9" i="33"/>
  <c r="G9" i="33"/>
  <c r="F9" i="33"/>
  <c r="L8" i="33"/>
  <c r="G8" i="33"/>
  <c r="F8" i="33"/>
  <c r="L7" i="33"/>
  <c r="G7" i="33"/>
  <c r="F7" i="33"/>
  <c r="L5" i="33"/>
  <c r="G5" i="33"/>
  <c r="F5" i="33"/>
  <c r="L224" i="26"/>
  <c r="G224" i="26"/>
  <c r="F224" i="26"/>
  <c r="L223" i="26"/>
  <c r="G223" i="26"/>
  <c r="F223" i="26"/>
  <c r="L222" i="26"/>
  <c r="G222" i="26"/>
  <c r="F222" i="26"/>
  <c r="L221" i="26"/>
  <c r="G221" i="26"/>
  <c r="F221" i="26"/>
  <c r="L220" i="26"/>
  <c r="G220" i="26"/>
  <c r="F220" i="26"/>
  <c r="L219" i="26"/>
  <c r="G219" i="26"/>
  <c r="F219" i="26"/>
  <c r="L218" i="26"/>
  <c r="G218" i="26"/>
  <c r="F218" i="26"/>
  <c r="L217" i="26"/>
  <c r="G217" i="26"/>
  <c r="F217" i="26"/>
  <c r="L216" i="26"/>
  <c r="G216" i="26"/>
  <c r="F216" i="26"/>
  <c r="L215" i="26"/>
  <c r="G215" i="26"/>
  <c r="F215" i="26"/>
  <c r="L214" i="26"/>
  <c r="G214" i="26"/>
  <c r="F214" i="26"/>
  <c r="L213" i="26"/>
  <c r="G213" i="26"/>
  <c r="F213" i="26"/>
  <c r="L212" i="26"/>
  <c r="G212" i="26"/>
  <c r="F212" i="26"/>
  <c r="L211" i="26"/>
  <c r="G211" i="26"/>
  <c r="F211" i="26"/>
  <c r="L210" i="26"/>
  <c r="G210" i="26"/>
  <c r="F210" i="26"/>
  <c r="L209" i="26"/>
  <c r="G209" i="26"/>
  <c r="F209" i="26"/>
  <c r="L208" i="26"/>
  <c r="G208" i="26"/>
  <c r="F208" i="26"/>
  <c r="L207" i="26"/>
  <c r="G207" i="26"/>
  <c r="F207" i="26"/>
  <c r="L206" i="26"/>
  <c r="G206" i="26"/>
  <c r="F206" i="26"/>
  <c r="L205" i="26"/>
  <c r="G205" i="26"/>
  <c r="F205" i="26"/>
  <c r="L204" i="26"/>
  <c r="G204" i="26"/>
  <c r="F204" i="26"/>
  <c r="L203" i="26"/>
  <c r="G203" i="26"/>
  <c r="F203" i="26"/>
  <c r="L202" i="26"/>
  <c r="G202" i="26"/>
  <c r="F202" i="26"/>
  <c r="L201" i="26"/>
  <c r="G201" i="26"/>
  <c r="F201" i="26"/>
  <c r="L200" i="26"/>
  <c r="G200" i="26"/>
  <c r="F200" i="26"/>
  <c r="L199" i="26"/>
  <c r="G199" i="26"/>
  <c r="F199" i="26"/>
  <c r="L198" i="26"/>
  <c r="G198" i="26"/>
  <c r="F198" i="26"/>
  <c r="L197" i="26"/>
  <c r="G197" i="26"/>
  <c r="F197" i="26"/>
  <c r="L196" i="26"/>
  <c r="G196" i="26"/>
  <c r="F196" i="26"/>
  <c r="L195" i="26"/>
  <c r="G195" i="26"/>
  <c r="F195" i="26"/>
  <c r="L194" i="26"/>
  <c r="G194" i="26"/>
  <c r="F194" i="26"/>
  <c r="L193" i="26"/>
  <c r="G193" i="26"/>
  <c r="F193" i="26"/>
  <c r="L192" i="26"/>
  <c r="G192" i="26"/>
  <c r="F192" i="26"/>
  <c r="L191" i="26"/>
  <c r="G191" i="26"/>
  <c r="F191" i="26"/>
  <c r="L190" i="26"/>
  <c r="G190" i="26"/>
  <c r="F190" i="26"/>
  <c r="L189" i="26"/>
  <c r="G189" i="26"/>
  <c r="F189" i="26"/>
  <c r="L188" i="26"/>
  <c r="G188" i="26"/>
  <c r="F188" i="26"/>
  <c r="L187" i="26"/>
  <c r="G187" i="26"/>
  <c r="F187" i="26"/>
  <c r="L186" i="26"/>
  <c r="G186" i="26"/>
  <c r="F186" i="26"/>
  <c r="L185" i="26"/>
  <c r="G185" i="26"/>
  <c r="F185" i="26"/>
  <c r="L184" i="26"/>
  <c r="G184" i="26"/>
  <c r="F184" i="26"/>
  <c r="L183" i="26"/>
  <c r="G183" i="26"/>
  <c r="F183" i="26"/>
  <c r="L182" i="26"/>
  <c r="G182" i="26"/>
  <c r="F182" i="26"/>
  <c r="L181" i="26"/>
  <c r="G181" i="26"/>
  <c r="F181" i="26"/>
  <c r="L180" i="26"/>
  <c r="G180" i="26"/>
  <c r="F180" i="26"/>
  <c r="L179" i="26"/>
  <c r="G179" i="26"/>
  <c r="F179" i="26"/>
  <c r="L178" i="26"/>
  <c r="G178" i="26"/>
  <c r="F178" i="26"/>
  <c r="L177" i="26"/>
  <c r="G177" i="26"/>
  <c r="F177" i="26"/>
  <c r="L176" i="26"/>
  <c r="G176" i="26"/>
  <c r="F176" i="26"/>
  <c r="L175" i="26"/>
  <c r="G175" i="26"/>
  <c r="F175" i="26"/>
  <c r="L174" i="26"/>
  <c r="G174" i="26"/>
  <c r="F174" i="26"/>
  <c r="L173" i="26"/>
  <c r="G173" i="26"/>
  <c r="F173" i="26"/>
  <c r="L172" i="26"/>
  <c r="G172" i="26"/>
  <c r="F172" i="26"/>
  <c r="L171" i="26"/>
  <c r="G171" i="26"/>
  <c r="F171" i="26"/>
  <c r="L170" i="26"/>
  <c r="G170" i="26"/>
  <c r="F170" i="26"/>
  <c r="L169" i="26"/>
  <c r="G169" i="26"/>
  <c r="F169" i="26"/>
  <c r="L168" i="26"/>
  <c r="G168" i="26"/>
  <c r="F168" i="26"/>
  <c r="L167" i="26"/>
  <c r="G167" i="26"/>
  <c r="F167" i="26"/>
  <c r="L166" i="26"/>
  <c r="G166" i="26"/>
  <c r="F166" i="26"/>
  <c r="L165" i="26"/>
  <c r="G165" i="26"/>
  <c r="F165" i="26"/>
  <c r="L164" i="26"/>
  <c r="G164" i="26"/>
  <c r="F164" i="26"/>
  <c r="L163" i="26"/>
  <c r="G163" i="26"/>
  <c r="F163" i="26"/>
  <c r="L162" i="26"/>
  <c r="G162" i="26"/>
  <c r="F162" i="26"/>
  <c r="L161" i="26"/>
  <c r="G161" i="26"/>
  <c r="F161" i="26"/>
  <c r="L160" i="26"/>
  <c r="G160" i="26"/>
  <c r="F160" i="26"/>
  <c r="L159" i="26"/>
  <c r="G159" i="26"/>
  <c r="F159" i="26"/>
  <c r="L158" i="26"/>
  <c r="G158" i="26"/>
  <c r="F158" i="26"/>
  <c r="L157" i="26"/>
  <c r="G157" i="26"/>
  <c r="F157" i="26"/>
  <c r="L156" i="26"/>
  <c r="G156" i="26"/>
  <c r="F156" i="26"/>
  <c r="L155" i="26"/>
  <c r="G155" i="26"/>
  <c r="F155" i="26"/>
  <c r="L154" i="26"/>
  <c r="G154" i="26"/>
  <c r="F154" i="26"/>
  <c r="L153" i="26"/>
  <c r="G153" i="26"/>
  <c r="F153" i="26"/>
  <c r="L152" i="26"/>
  <c r="G152" i="26"/>
  <c r="F152" i="26"/>
  <c r="L151" i="26"/>
  <c r="G151" i="26"/>
  <c r="F151" i="26"/>
  <c r="L150" i="26"/>
  <c r="G150" i="26"/>
  <c r="F150" i="26"/>
  <c r="L149" i="26"/>
  <c r="G149" i="26"/>
  <c r="F149" i="26"/>
  <c r="L148" i="26"/>
  <c r="G148" i="26"/>
  <c r="F148" i="26"/>
  <c r="L147" i="26"/>
  <c r="G147" i="26"/>
  <c r="F147" i="26"/>
  <c r="L146" i="26"/>
  <c r="G146" i="26"/>
  <c r="F146" i="26"/>
  <c r="L145" i="26"/>
  <c r="G145" i="26"/>
  <c r="F145" i="26"/>
  <c r="L144" i="26"/>
  <c r="G144" i="26"/>
  <c r="F144" i="26"/>
  <c r="L143" i="26"/>
  <c r="G143" i="26"/>
  <c r="F143" i="26"/>
  <c r="L142" i="26"/>
  <c r="G142" i="26"/>
  <c r="F142" i="26"/>
  <c r="L141" i="26"/>
  <c r="G141" i="26"/>
  <c r="F141" i="26"/>
  <c r="L140" i="26"/>
  <c r="G140" i="26"/>
  <c r="F140" i="26"/>
  <c r="L139" i="26"/>
  <c r="G139" i="26"/>
  <c r="F139" i="26"/>
  <c r="L138" i="26"/>
  <c r="G138" i="26"/>
  <c r="F138" i="26"/>
  <c r="L137" i="26"/>
  <c r="G137" i="26"/>
  <c r="F137" i="26"/>
  <c r="L136" i="26"/>
  <c r="G136" i="26"/>
  <c r="F136" i="26"/>
  <c r="L135" i="26"/>
  <c r="G135" i="26"/>
  <c r="F135" i="26"/>
  <c r="L134" i="26"/>
  <c r="G134" i="26"/>
  <c r="F134" i="26"/>
  <c r="L133" i="26"/>
  <c r="G133" i="26"/>
  <c r="F133" i="26"/>
  <c r="L132" i="26"/>
  <c r="G132" i="26"/>
  <c r="F132" i="26"/>
  <c r="L131" i="26"/>
  <c r="G131" i="26"/>
  <c r="F131" i="26"/>
  <c r="L130" i="26"/>
  <c r="G130" i="26"/>
  <c r="F130" i="26"/>
  <c r="L129" i="26"/>
  <c r="G129" i="26"/>
  <c r="F129" i="26"/>
  <c r="L128" i="26"/>
  <c r="G128" i="26"/>
  <c r="F128" i="26"/>
  <c r="L127" i="26"/>
  <c r="G127" i="26"/>
  <c r="F127" i="26"/>
  <c r="L126" i="26"/>
  <c r="G126" i="26"/>
  <c r="F126" i="26"/>
  <c r="L125" i="26"/>
  <c r="G125" i="26"/>
  <c r="F125" i="26"/>
  <c r="L124" i="26"/>
  <c r="G124" i="26"/>
  <c r="F124" i="26"/>
  <c r="L123" i="26"/>
  <c r="G123" i="26"/>
  <c r="F123" i="26"/>
  <c r="L122" i="26"/>
  <c r="G122" i="26"/>
  <c r="F122" i="26"/>
  <c r="L121" i="26"/>
  <c r="G121" i="26"/>
  <c r="F121" i="26"/>
  <c r="L120" i="26"/>
  <c r="G120" i="26"/>
  <c r="F120" i="26"/>
  <c r="L119" i="26"/>
  <c r="G119" i="26"/>
  <c r="F119" i="26"/>
  <c r="L118" i="26"/>
  <c r="G118" i="26"/>
  <c r="F118" i="26"/>
  <c r="L117" i="26"/>
  <c r="G117" i="26"/>
  <c r="F117" i="26"/>
  <c r="L116" i="26"/>
  <c r="G116" i="26"/>
  <c r="F116" i="26"/>
  <c r="L115" i="26"/>
  <c r="G115" i="26"/>
  <c r="F115" i="26"/>
  <c r="L114" i="26"/>
  <c r="G114" i="26"/>
  <c r="F114" i="26"/>
  <c r="L113" i="26"/>
  <c r="G113" i="26"/>
  <c r="F113" i="26"/>
  <c r="L112" i="26"/>
  <c r="G112" i="26"/>
  <c r="F112" i="26"/>
  <c r="L111" i="26"/>
  <c r="G111" i="26"/>
  <c r="F111" i="26"/>
  <c r="L110" i="26"/>
  <c r="G110" i="26"/>
  <c r="F110" i="26"/>
  <c r="L109" i="26"/>
  <c r="G109" i="26"/>
  <c r="F109" i="26"/>
  <c r="L108" i="26"/>
  <c r="G108" i="26"/>
  <c r="F108" i="26"/>
  <c r="L107" i="26"/>
  <c r="G107" i="26"/>
  <c r="F107" i="26"/>
  <c r="L106" i="26"/>
  <c r="G106" i="26"/>
  <c r="F106" i="26"/>
  <c r="L105" i="26"/>
  <c r="G105" i="26"/>
  <c r="F105" i="26"/>
  <c r="L104" i="26"/>
  <c r="G104" i="26"/>
  <c r="F104" i="26"/>
  <c r="L103" i="26"/>
  <c r="G103" i="26"/>
  <c r="F103" i="26"/>
  <c r="L102" i="26"/>
  <c r="G102" i="26"/>
  <c r="F102" i="26"/>
  <c r="L101" i="26"/>
  <c r="G101" i="26"/>
  <c r="F101" i="26"/>
  <c r="L100" i="26"/>
  <c r="G100" i="26"/>
  <c r="F100" i="26"/>
  <c r="L99" i="26"/>
  <c r="G99" i="26"/>
  <c r="F99" i="26"/>
  <c r="L98" i="26"/>
  <c r="G98" i="26"/>
  <c r="F98" i="26"/>
  <c r="L97" i="26"/>
  <c r="G97" i="26"/>
  <c r="F97" i="26"/>
  <c r="L96" i="26"/>
  <c r="G96" i="26"/>
  <c r="F96" i="26"/>
  <c r="L95" i="26"/>
  <c r="G95" i="26"/>
  <c r="F95" i="26"/>
  <c r="L94" i="26"/>
  <c r="G94" i="26"/>
  <c r="F94" i="26"/>
  <c r="L93" i="26"/>
  <c r="G93" i="26"/>
  <c r="F93" i="26"/>
  <c r="L92" i="26"/>
  <c r="G92" i="26"/>
  <c r="F92" i="26"/>
  <c r="L91" i="26"/>
  <c r="G91" i="26"/>
  <c r="F91" i="26"/>
  <c r="L90" i="26"/>
  <c r="G90" i="26"/>
  <c r="F90" i="26"/>
  <c r="L89" i="26"/>
  <c r="G89" i="26"/>
  <c r="F89" i="26"/>
  <c r="L88" i="26"/>
  <c r="G88" i="26"/>
  <c r="F88" i="26"/>
  <c r="L87" i="26"/>
  <c r="G87" i="26"/>
  <c r="F87" i="26"/>
  <c r="L86" i="26"/>
  <c r="G86" i="26"/>
  <c r="F86" i="26"/>
  <c r="L85" i="26"/>
  <c r="G85" i="26"/>
  <c r="F85" i="26"/>
  <c r="L84" i="26"/>
  <c r="G84" i="26"/>
  <c r="F84" i="26"/>
  <c r="L83" i="26"/>
  <c r="G83" i="26"/>
  <c r="F83" i="26"/>
  <c r="L82" i="26"/>
  <c r="G82" i="26"/>
  <c r="F82" i="26"/>
  <c r="L81" i="26"/>
  <c r="G81" i="26"/>
  <c r="F81" i="26"/>
  <c r="L80" i="26"/>
  <c r="G80" i="26"/>
  <c r="F80" i="26"/>
  <c r="L79" i="26"/>
  <c r="G79" i="26"/>
  <c r="F79" i="26"/>
  <c r="L78" i="26"/>
  <c r="G78" i="26"/>
  <c r="F78" i="26"/>
  <c r="L77" i="26"/>
  <c r="G77" i="26"/>
  <c r="F77" i="26"/>
  <c r="L76" i="26"/>
  <c r="G76" i="26"/>
  <c r="F76" i="26"/>
  <c r="L75" i="26"/>
  <c r="G75" i="26"/>
  <c r="F75" i="26"/>
  <c r="L74" i="26"/>
  <c r="G74" i="26"/>
  <c r="F74" i="26"/>
  <c r="L73" i="26"/>
  <c r="G73" i="26"/>
  <c r="F73" i="26"/>
  <c r="L72" i="26"/>
  <c r="G72" i="26"/>
  <c r="F72" i="26"/>
  <c r="L71" i="26"/>
  <c r="G71" i="26"/>
  <c r="F71" i="26"/>
  <c r="L70" i="26"/>
  <c r="G70" i="26"/>
  <c r="F70" i="26"/>
  <c r="L69" i="26"/>
  <c r="G69" i="26"/>
  <c r="F69" i="26"/>
  <c r="L68" i="26"/>
  <c r="G68" i="26"/>
  <c r="F68" i="26"/>
  <c r="L67" i="26"/>
  <c r="G67" i="26"/>
  <c r="F67" i="26"/>
  <c r="L66" i="26"/>
  <c r="G66" i="26"/>
  <c r="F66" i="26"/>
  <c r="L65" i="26"/>
  <c r="G65" i="26"/>
  <c r="F65" i="26"/>
  <c r="L64" i="26"/>
  <c r="G64" i="26"/>
  <c r="F64" i="26"/>
  <c r="L63" i="26"/>
  <c r="G63" i="26"/>
  <c r="F63" i="26"/>
  <c r="L62" i="26"/>
  <c r="G62" i="26"/>
  <c r="F62" i="26"/>
  <c r="L61" i="26"/>
  <c r="G61" i="26"/>
  <c r="F61" i="26"/>
  <c r="L60" i="26"/>
  <c r="G60" i="26"/>
  <c r="F60" i="26"/>
  <c r="L59" i="26"/>
  <c r="G59" i="26"/>
  <c r="F59" i="26"/>
  <c r="L58" i="26"/>
  <c r="G58" i="26"/>
  <c r="F58" i="26"/>
  <c r="L57" i="26"/>
  <c r="G57" i="26"/>
  <c r="F57" i="26"/>
  <c r="L56" i="26"/>
  <c r="G56" i="26"/>
  <c r="F56" i="26"/>
  <c r="L55" i="26"/>
  <c r="G55" i="26"/>
  <c r="F55" i="26"/>
  <c r="L54" i="26"/>
  <c r="G54" i="26"/>
  <c r="F54" i="26"/>
  <c r="L53" i="26"/>
  <c r="G53" i="26"/>
  <c r="F53" i="26"/>
  <c r="L52" i="26"/>
  <c r="G52" i="26"/>
  <c r="F52" i="26"/>
  <c r="L51" i="26"/>
  <c r="G51" i="26"/>
  <c r="F51" i="26"/>
  <c r="L50" i="26"/>
  <c r="G50" i="26"/>
  <c r="F50" i="26"/>
  <c r="L49" i="26"/>
  <c r="G49" i="26"/>
  <c r="F49" i="26"/>
  <c r="L48" i="26"/>
  <c r="G48" i="26"/>
  <c r="F48" i="26"/>
  <c r="L47" i="26"/>
  <c r="G47" i="26"/>
  <c r="F47" i="26"/>
  <c r="L46" i="26"/>
  <c r="G46" i="26"/>
  <c r="F46" i="26"/>
  <c r="L45" i="26"/>
  <c r="G45" i="26"/>
  <c r="F45" i="26"/>
  <c r="L44" i="26"/>
  <c r="G44" i="26"/>
  <c r="F44" i="26"/>
  <c r="L43" i="26"/>
  <c r="G43" i="26"/>
  <c r="F43" i="26"/>
  <c r="L42" i="26"/>
  <c r="G42" i="26"/>
  <c r="F42" i="26"/>
  <c r="L41" i="26"/>
  <c r="G41" i="26"/>
  <c r="F41" i="26"/>
  <c r="L40" i="26"/>
  <c r="G40" i="26"/>
  <c r="F40" i="26"/>
  <c r="L39" i="26"/>
  <c r="G39" i="26"/>
  <c r="F39" i="26"/>
  <c r="L38" i="26"/>
  <c r="G38" i="26"/>
  <c r="F38" i="26"/>
  <c r="L37" i="26"/>
  <c r="G37" i="26"/>
  <c r="F37" i="26"/>
  <c r="L36" i="26"/>
  <c r="G36" i="26"/>
  <c r="F36" i="26"/>
  <c r="L35" i="26"/>
  <c r="G35" i="26"/>
  <c r="F35" i="26"/>
  <c r="L34" i="26"/>
  <c r="G34" i="26"/>
  <c r="F34" i="26"/>
  <c r="L33" i="26"/>
  <c r="G33" i="26"/>
  <c r="F33" i="26"/>
  <c r="L32" i="26"/>
  <c r="G32" i="26"/>
  <c r="F32" i="26"/>
  <c r="L31" i="26"/>
  <c r="G31" i="26"/>
  <c r="F31" i="26"/>
  <c r="L30" i="26"/>
  <c r="G30" i="26"/>
  <c r="F30" i="26"/>
  <c r="L29" i="26"/>
  <c r="G29" i="26"/>
  <c r="F29" i="26"/>
  <c r="L28" i="26"/>
  <c r="G28" i="26"/>
  <c r="F28" i="26"/>
  <c r="L27" i="26"/>
  <c r="G27" i="26"/>
  <c r="F27" i="26"/>
  <c r="L26" i="26"/>
  <c r="G26" i="26"/>
  <c r="F26" i="26"/>
  <c r="L25" i="26"/>
  <c r="G25" i="26"/>
  <c r="F25" i="26"/>
  <c r="L24" i="26"/>
  <c r="G24" i="26"/>
  <c r="F24" i="26"/>
  <c r="L23" i="26"/>
  <c r="G23" i="26"/>
  <c r="F23" i="26"/>
  <c r="L22" i="26"/>
  <c r="G22" i="26"/>
  <c r="F22" i="26"/>
  <c r="L21" i="26"/>
  <c r="G21" i="26"/>
  <c r="F21" i="26"/>
  <c r="L20" i="26"/>
  <c r="G20" i="26"/>
  <c r="F20" i="26"/>
  <c r="L19" i="26"/>
  <c r="G19" i="26"/>
  <c r="F19" i="26"/>
  <c r="L18" i="26"/>
  <c r="G18" i="26"/>
  <c r="F18" i="26"/>
  <c r="L17" i="26"/>
  <c r="G17" i="26"/>
  <c r="F17" i="26"/>
  <c r="L16" i="26"/>
  <c r="G16" i="26"/>
  <c r="F16" i="26"/>
  <c r="L15" i="26"/>
  <c r="G15" i="26"/>
  <c r="F15" i="26"/>
  <c r="L14" i="26"/>
  <c r="G14" i="26"/>
  <c r="F14" i="26"/>
  <c r="L13" i="26"/>
  <c r="G13" i="26"/>
  <c r="F13" i="26"/>
  <c r="L12" i="26"/>
  <c r="G12" i="26"/>
  <c r="F12" i="26"/>
  <c r="L11" i="26"/>
  <c r="G11" i="26"/>
  <c r="F11" i="26"/>
  <c r="L10" i="26"/>
  <c r="G10" i="26"/>
  <c r="F10" i="26"/>
  <c r="L9" i="26"/>
  <c r="G9" i="26"/>
  <c r="F9" i="26"/>
  <c r="L8" i="26"/>
  <c r="G8" i="26"/>
  <c r="F8" i="26"/>
  <c r="L7" i="26"/>
  <c r="G7" i="26"/>
  <c r="F7" i="26"/>
  <c r="L5" i="26"/>
  <c r="G5" i="26"/>
  <c r="F5" i="26"/>
  <c r="L224" i="24"/>
  <c r="G224" i="24"/>
  <c r="F224" i="24"/>
  <c r="L223" i="24"/>
  <c r="G223" i="24"/>
  <c r="F223" i="24"/>
  <c r="L222" i="24"/>
  <c r="G222" i="24"/>
  <c r="F222" i="24"/>
  <c r="L221" i="24"/>
  <c r="G221" i="24"/>
  <c r="F221" i="24"/>
  <c r="L220" i="24"/>
  <c r="G220" i="24"/>
  <c r="F220" i="24"/>
  <c r="L219" i="24"/>
  <c r="G219" i="24"/>
  <c r="F219" i="24"/>
  <c r="L218" i="24"/>
  <c r="G218" i="24"/>
  <c r="F218" i="24"/>
  <c r="L217" i="24"/>
  <c r="G217" i="24"/>
  <c r="F217" i="24"/>
  <c r="L216" i="24"/>
  <c r="G216" i="24"/>
  <c r="F216" i="24"/>
  <c r="L215" i="24"/>
  <c r="G215" i="24"/>
  <c r="F215" i="24"/>
  <c r="L214" i="24"/>
  <c r="G214" i="24"/>
  <c r="F214" i="24"/>
  <c r="L213" i="24"/>
  <c r="G213" i="24"/>
  <c r="F213" i="24"/>
  <c r="L212" i="24"/>
  <c r="G212" i="24"/>
  <c r="F212" i="24"/>
  <c r="L211" i="24"/>
  <c r="G211" i="24"/>
  <c r="F211" i="24"/>
  <c r="L210" i="24"/>
  <c r="G210" i="24"/>
  <c r="F210" i="24"/>
  <c r="L209" i="24"/>
  <c r="G209" i="24"/>
  <c r="F209" i="24"/>
  <c r="L208" i="24"/>
  <c r="G208" i="24"/>
  <c r="F208" i="24"/>
  <c r="L207" i="24"/>
  <c r="G207" i="24"/>
  <c r="F207" i="24"/>
  <c r="L206" i="24"/>
  <c r="G206" i="24"/>
  <c r="F206" i="24"/>
  <c r="L205" i="24"/>
  <c r="G205" i="24"/>
  <c r="F205" i="24"/>
  <c r="L204" i="24"/>
  <c r="G204" i="24"/>
  <c r="F204" i="24"/>
  <c r="L203" i="24"/>
  <c r="G203" i="24"/>
  <c r="F203" i="24"/>
  <c r="L202" i="24"/>
  <c r="G202" i="24"/>
  <c r="F202" i="24"/>
  <c r="L201" i="24"/>
  <c r="G201" i="24"/>
  <c r="F201" i="24"/>
  <c r="L200" i="24"/>
  <c r="G200" i="24"/>
  <c r="F200" i="24"/>
  <c r="L199" i="24"/>
  <c r="G199" i="24"/>
  <c r="F199" i="24"/>
  <c r="L198" i="24"/>
  <c r="G198" i="24"/>
  <c r="F198" i="24"/>
  <c r="L197" i="24"/>
  <c r="G197" i="24"/>
  <c r="F197" i="24"/>
  <c r="L196" i="24"/>
  <c r="G196" i="24"/>
  <c r="F196" i="24"/>
  <c r="L195" i="24"/>
  <c r="G195" i="24"/>
  <c r="F195" i="24"/>
  <c r="L194" i="24"/>
  <c r="G194" i="24"/>
  <c r="F194" i="24"/>
  <c r="L193" i="24"/>
  <c r="G193" i="24"/>
  <c r="F193" i="24"/>
  <c r="L192" i="24"/>
  <c r="G192" i="24"/>
  <c r="F192" i="24"/>
  <c r="L191" i="24"/>
  <c r="G191" i="24"/>
  <c r="F191" i="24"/>
  <c r="L190" i="24"/>
  <c r="G190" i="24"/>
  <c r="F190" i="24"/>
  <c r="L189" i="24"/>
  <c r="G189" i="24"/>
  <c r="F189" i="24"/>
  <c r="L188" i="24"/>
  <c r="G188" i="24"/>
  <c r="F188" i="24"/>
  <c r="L187" i="24"/>
  <c r="G187" i="24"/>
  <c r="F187" i="24"/>
  <c r="L186" i="24"/>
  <c r="G186" i="24"/>
  <c r="F186" i="24"/>
  <c r="L185" i="24"/>
  <c r="G185" i="24"/>
  <c r="F185" i="24"/>
  <c r="L184" i="24"/>
  <c r="G184" i="24"/>
  <c r="F184" i="24"/>
  <c r="L183" i="24"/>
  <c r="G183" i="24"/>
  <c r="F183" i="24"/>
  <c r="L182" i="24"/>
  <c r="G182" i="24"/>
  <c r="F182" i="24"/>
  <c r="L181" i="24"/>
  <c r="G181" i="24"/>
  <c r="F181" i="24"/>
  <c r="L180" i="24"/>
  <c r="G180" i="24"/>
  <c r="F180" i="24"/>
  <c r="L179" i="24"/>
  <c r="G179" i="24"/>
  <c r="F179" i="24"/>
  <c r="L178" i="24"/>
  <c r="G178" i="24"/>
  <c r="F178" i="24"/>
  <c r="L177" i="24"/>
  <c r="G177" i="24"/>
  <c r="F177" i="24"/>
  <c r="L176" i="24"/>
  <c r="G176" i="24"/>
  <c r="F176" i="24"/>
  <c r="L175" i="24"/>
  <c r="G175" i="24"/>
  <c r="F175" i="24"/>
  <c r="L174" i="24"/>
  <c r="G174" i="24"/>
  <c r="F174" i="24"/>
  <c r="L173" i="24"/>
  <c r="G173" i="24"/>
  <c r="F173" i="24"/>
  <c r="L172" i="24"/>
  <c r="G172" i="24"/>
  <c r="F172" i="24"/>
  <c r="L171" i="24"/>
  <c r="G171" i="24"/>
  <c r="F171" i="24"/>
  <c r="L170" i="24"/>
  <c r="G170" i="24"/>
  <c r="F170" i="24"/>
  <c r="L169" i="24"/>
  <c r="G169" i="24"/>
  <c r="F169" i="24"/>
  <c r="L168" i="24"/>
  <c r="G168" i="24"/>
  <c r="F168" i="24"/>
  <c r="L167" i="24"/>
  <c r="G167" i="24"/>
  <c r="F167" i="24"/>
  <c r="L166" i="24"/>
  <c r="G166" i="24"/>
  <c r="F166" i="24"/>
  <c r="L165" i="24"/>
  <c r="G165" i="24"/>
  <c r="F165" i="24"/>
  <c r="L164" i="24"/>
  <c r="G164" i="24"/>
  <c r="F164" i="24"/>
  <c r="L163" i="24"/>
  <c r="G163" i="24"/>
  <c r="F163" i="24"/>
  <c r="L162" i="24"/>
  <c r="G162" i="24"/>
  <c r="F162" i="24"/>
  <c r="L161" i="24"/>
  <c r="G161" i="24"/>
  <c r="F161" i="24"/>
  <c r="L160" i="24"/>
  <c r="G160" i="24"/>
  <c r="F160" i="24"/>
  <c r="L159" i="24"/>
  <c r="G159" i="24"/>
  <c r="F159" i="24"/>
  <c r="L158" i="24"/>
  <c r="G158" i="24"/>
  <c r="F158" i="24"/>
  <c r="L157" i="24"/>
  <c r="G157" i="24"/>
  <c r="F157" i="24"/>
  <c r="L156" i="24"/>
  <c r="G156" i="24"/>
  <c r="F156" i="24"/>
  <c r="L155" i="24"/>
  <c r="G155" i="24"/>
  <c r="F155" i="24"/>
  <c r="L154" i="24"/>
  <c r="G154" i="24"/>
  <c r="F154" i="24"/>
  <c r="L153" i="24"/>
  <c r="G153" i="24"/>
  <c r="F153" i="24"/>
  <c r="L152" i="24"/>
  <c r="G152" i="24"/>
  <c r="F152" i="24"/>
  <c r="L151" i="24"/>
  <c r="G151" i="24"/>
  <c r="F151" i="24"/>
  <c r="L150" i="24"/>
  <c r="G150" i="24"/>
  <c r="F150" i="24"/>
  <c r="L149" i="24"/>
  <c r="G149" i="24"/>
  <c r="F149" i="24"/>
  <c r="L148" i="24"/>
  <c r="G148" i="24"/>
  <c r="F148" i="24"/>
  <c r="L147" i="24"/>
  <c r="G147" i="24"/>
  <c r="F147" i="24"/>
  <c r="L146" i="24"/>
  <c r="G146" i="24"/>
  <c r="F146" i="24"/>
  <c r="L145" i="24"/>
  <c r="G145" i="24"/>
  <c r="F145" i="24"/>
  <c r="L144" i="24"/>
  <c r="G144" i="24"/>
  <c r="F144" i="24"/>
  <c r="L143" i="24"/>
  <c r="G143" i="24"/>
  <c r="F143" i="24"/>
  <c r="L142" i="24"/>
  <c r="G142" i="24"/>
  <c r="F142" i="24"/>
  <c r="L141" i="24"/>
  <c r="G141" i="24"/>
  <c r="F141" i="24"/>
  <c r="L140" i="24"/>
  <c r="G140" i="24"/>
  <c r="F140" i="24"/>
  <c r="L139" i="24"/>
  <c r="G139" i="24"/>
  <c r="F139" i="24"/>
  <c r="L138" i="24"/>
  <c r="G138" i="24"/>
  <c r="F138" i="24"/>
  <c r="L137" i="24"/>
  <c r="G137" i="24"/>
  <c r="F137" i="24"/>
  <c r="L136" i="24"/>
  <c r="G136" i="24"/>
  <c r="F136" i="24"/>
  <c r="L135" i="24"/>
  <c r="G135" i="24"/>
  <c r="F135" i="24"/>
  <c r="L134" i="24"/>
  <c r="G134" i="24"/>
  <c r="F134" i="24"/>
  <c r="L133" i="24"/>
  <c r="G133" i="24"/>
  <c r="F133" i="24"/>
  <c r="L132" i="24"/>
  <c r="G132" i="24"/>
  <c r="F132" i="24"/>
  <c r="L131" i="24"/>
  <c r="G131" i="24"/>
  <c r="F131" i="24"/>
  <c r="L130" i="24"/>
  <c r="G130" i="24"/>
  <c r="F130" i="24"/>
  <c r="L129" i="24"/>
  <c r="G129" i="24"/>
  <c r="F129" i="24"/>
  <c r="L128" i="24"/>
  <c r="G128" i="24"/>
  <c r="F128" i="24"/>
  <c r="L127" i="24"/>
  <c r="G127" i="24"/>
  <c r="F127" i="24"/>
  <c r="L126" i="24"/>
  <c r="G126" i="24"/>
  <c r="F126" i="24"/>
  <c r="L125" i="24"/>
  <c r="G125" i="24"/>
  <c r="F125" i="24"/>
  <c r="L124" i="24"/>
  <c r="G124" i="24"/>
  <c r="F124" i="24"/>
  <c r="L123" i="24"/>
  <c r="G123" i="24"/>
  <c r="F123" i="24"/>
  <c r="L122" i="24"/>
  <c r="G122" i="24"/>
  <c r="F122" i="24"/>
  <c r="L121" i="24"/>
  <c r="G121" i="24"/>
  <c r="F121" i="24"/>
  <c r="L120" i="24"/>
  <c r="G120" i="24"/>
  <c r="F120" i="24"/>
  <c r="L119" i="24"/>
  <c r="G119" i="24"/>
  <c r="F119" i="24"/>
  <c r="L118" i="24"/>
  <c r="G118" i="24"/>
  <c r="F118" i="24"/>
  <c r="L117" i="24"/>
  <c r="G117" i="24"/>
  <c r="F117" i="24"/>
  <c r="L116" i="24"/>
  <c r="G116" i="24"/>
  <c r="F116" i="24"/>
  <c r="L115" i="24"/>
  <c r="G115" i="24"/>
  <c r="F115" i="24"/>
  <c r="L114" i="24"/>
  <c r="G114" i="24"/>
  <c r="F114" i="24"/>
  <c r="L113" i="24"/>
  <c r="G113" i="24"/>
  <c r="F113" i="24"/>
  <c r="L112" i="24"/>
  <c r="G112" i="24"/>
  <c r="F112" i="24"/>
  <c r="L111" i="24"/>
  <c r="G111" i="24"/>
  <c r="F111" i="24"/>
  <c r="L110" i="24"/>
  <c r="G110" i="24"/>
  <c r="F110" i="24"/>
  <c r="L109" i="24"/>
  <c r="G109" i="24"/>
  <c r="F109" i="24"/>
  <c r="L108" i="24"/>
  <c r="G108" i="24"/>
  <c r="F108" i="24"/>
  <c r="L107" i="24"/>
  <c r="G107" i="24"/>
  <c r="F107" i="24"/>
  <c r="L106" i="24"/>
  <c r="G106" i="24"/>
  <c r="F106" i="24"/>
  <c r="L105" i="24"/>
  <c r="G105" i="24"/>
  <c r="F105" i="24"/>
  <c r="L104" i="24"/>
  <c r="G104" i="24"/>
  <c r="F104" i="24"/>
  <c r="L103" i="24"/>
  <c r="G103" i="24"/>
  <c r="F103" i="24"/>
  <c r="L102" i="24"/>
  <c r="G102" i="24"/>
  <c r="F102" i="24"/>
  <c r="L101" i="24"/>
  <c r="G101" i="24"/>
  <c r="F101" i="24"/>
  <c r="L100" i="24"/>
  <c r="G100" i="24"/>
  <c r="F100" i="24"/>
  <c r="L99" i="24"/>
  <c r="G99" i="24"/>
  <c r="F99" i="24"/>
  <c r="L98" i="24"/>
  <c r="G98" i="24"/>
  <c r="F98" i="24"/>
  <c r="L97" i="24"/>
  <c r="G97" i="24"/>
  <c r="F97" i="24"/>
  <c r="L96" i="24"/>
  <c r="G96" i="24"/>
  <c r="F96" i="24"/>
  <c r="L95" i="24"/>
  <c r="G95" i="24"/>
  <c r="F95" i="24"/>
  <c r="L94" i="24"/>
  <c r="G94" i="24"/>
  <c r="F94" i="24"/>
  <c r="L93" i="24"/>
  <c r="G93" i="24"/>
  <c r="F93" i="24"/>
  <c r="L92" i="24"/>
  <c r="G92" i="24"/>
  <c r="F92" i="24"/>
  <c r="L91" i="24"/>
  <c r="G91" i="24"/>
  <c r="F91" i="24"/>
  <c r="L90" i="24"/>
  <c r="G90" i="24"/>
  <c r="F90" i="24"/>
  <c r="L89" i="24"/>
  <c r="G89" i="24"/>
  <c r="F89" i="24"/>
  <c r="L88" i="24"/>
  <c r="G88" i="24"/>
  <c r="F88" i="24"/>
  <c r="L87" i="24"/>
  <c r="G87" i="24"/>
  <c r="F87" i="24"/>
  <c r="L86" i="24"/>
  <c r="G86" i="24"/>
  <c r="F86" i="24"/>
  <c r="L85" i="24"/>
  <c r="G85" i="24"/>
  <c r="F85" i="24"/>
  <c r="L84" i="24"/>
  <c r="G84" i="24"/>
  <c r="F84" i="24"/>
  <c r="L83" i="24"/>
  <c r="G83" i="24"/>
  <c r="F83" i="24"/>
  <c r="L82" i="24"/>
  <c r="G82" i="24"/>
  <c r="F82" i="24"/>
  <c r="L81" i="24"/>
  <c r="G81" i="24"/>
  <c r="F81" i="24"/>
  <c r="L80" i="24"/>
  <c r="G80" i="24"/>
  <c r="F80" i="24"/>
  <c r="L79" i="24"/>
  <c r="G79" i="24"/>
  <c r="F79" i="24"/>
  <c r="L78" i="24"/>
  <c r="G78" i="24"/>
  <c r="F78" i="24"/>
  <c r="L77" i="24"/>
  <c r="G77" i="24"/>
  <c r="F77" i="24"/>
  <c r="L76" i="24"/>
  <c r="G76" i="24"/>
  <c r="F76" i="24"/>
  <c r="L75" i="24"/>
  <c r="G75" i="24"/>
  <c r="F75" i="24"/>
  <c r="L74" i="24"/>
  <c r="G74" i="24"/>
  <c r="F74" i="24"/>
  <c r="L73" i="24"/>
  <c r="G73" i="24"/>
  <c r="F73" i="24"/>
  <c r="L72" i="24"/>
  <c r="G72" i="24"/>
  <c r="F72" i="24"/>
  <c r="L71" i="24"/>
  <c r="G71" i="24"/>
  <c r="F71" i="24"/>
  <c r="L70" i="24"/>
  <c r="G70" i="24"/>
  <c r="F70" i="24"/>
  <c r="L69" i="24"/>
  <c r="G69" i="24"/>
  <c r="F69" i="24"/>
  <c r="L68" i="24"/>
  <c r="G68" i="24"/>
  <c r="F68" i="24"/>
  <c r="L67" i="24"/>
  <c r="G67" i="24"/>
  <c r="F67" i="24"/>
  <c r="L66" i="24"/>
  <c r="G66" i="24"/>
  <c r="F66" i="24"/>
  <c r="L65" i="24"/>
  <c r="G65" i="24"/>
  <c r="F65" i="24"/>
  <c r="L64" i="24"/>
  <c r="G64" i="24"/>
  <c r="F64" i="24"/>
  <c r="L63" i="24"/>
  <c r="G63" i="24"/>
  <c r="F63" i="24"/>
  <c r="L62" i="24"/>
  <c r="G62" i="24"/>
  <c r="F62" i="24"/>
  <c r="L61" i="24"/>
  <c r="G61" i="24"/>
  <c r="F61" i="24"/>
  <c r="L60" i="24"/>
  <c r="G60" i="24"/>
  <c r="F60" i="24"/>
  <c r="L59" i="24"/>
  <c r="G59" i="24"/>
  <c r="F59" i="24"/>
  <c r="L58" i="24"/>
  <c r="G58" i="24"/>
  <c r="F58" i="24"/>
  <c r="L57" i="24"/>
  <c r="G57" i="24"/>
  <c r="F57" i="24"/>
  <c r="L56" i="24"/>
  <c r="G56" i="24"/>
  <c r="F56" i="24"/>
  <c r="L55" i="24"/>
  <c r="G55" i="24"/>
  <c r="F55" i="24"/>
  <c r="L54" i="24"/>
  <c r="G54" i="24"/>
  <c r="F54" i="24"/>
  <c r="L53" i="24"/>
  <c r="G53" i="24"/>
  <c r="F53" i="24"/>
  <c r="L52" i="24"/>
  <c r="G52" i="24"/>
  <c r="F52" i="24"/>
  <c r="L51" i="24"/>
  <c r="G51" i="24"/>
  <c r="F51" i="24"/>
  <c r="L50" i="24"/>
  <c r="G50" i="24"/>
  <c r="F50" i="24"/>
  <c r="L49" i="24"/>
  <c r="G49" i="24"/>
  <c r="F49" i="24"/>
  <c r="L48" i="24"/>
  <c r="G48" i="24"/>
  <c r="F48" i="24"/>
  <c r="L47" i="24"/>
  <c r="G47" i="24"/>
  <c r="F47" i="24"/>
  <c r="L46" i="24"/>
  <c r="G46" i="24"/>
  <c r="F46" i="24"/>
  <c r="L45" i="24"/>
  <c r="G45" i="24"/>
  <c r="F45" i="24"/>
  <c r="L44" i="24"/>
  <c r="G44" i="24"/>
  <c r="F44" i="24"/>
  <c r="L43" i="24"/>
  <c r="G43" i="24"/>
  <c r="F43" i="24"/>
  <c r="L42" i="24"/>
  <c r="G42" i="24"/>
  <c r="F42" i="24"/>
  <c r="L41" i="24"/>
  <c r="G41" i="24"/>
  <c r="F41" i="24"/>
  <c r="L40" i="24"/>
  <c r="G40" i="24"/>
  <c r="F40" i="24"/>
  <c r="L39" i="24"/>
  <c r="G39" i="24"/>
  <c r="F39" i="24"/>
  <c r="L38" i="24"/>
  <c r="G38" i="24"/>
  <c r="F38" i="24"/>
  <c r="L37" i="24"/>
  <c r="G37" i="24"/>
  <c r="F37" i="24"/>
  <c r="L36" i="24"/>
  <c r="G36" i="24"/>
  <c r="F36" i="24"/>
  <c r="L35" i="24"/>
  <c r="G35" i="24"/>
  <c r="F35" i="24"/>
  <c r="L34" i="24"/>
  <c r="G34" i="24"/>
  <c r="F34" i="24"/>
  <c r="L33" i="24"/>
  <c r="G33" i="24"/>
  <c r="F33" i="24"/>
  <c r="L32" i="24"/>
  <c r="G32" i="24"/>
  <c r="F32" i="24"/>
  <c r="L31" i="24"/>
  <c r="G31" i="24"/>
  <c r="F31" i="24"/>
  <c r="L30" i="24"/>
  <c r="G30" i="24"/>
  <c r="F30" i="24"/>
  <c r="L29" i="24"/>
  <c r="G29" i="24"/>
  <c r="F29" i="24"/>
  <c r="L28" i="24"/>
  <c r="G28" i="24"/>
  <c r="F28" i="24"/>
  <c r="L27" i="24"/>
  <c r="G27" i="24"/>
  <c r="F27" i="24"/>
  <c r="L26" i="24"/>
  <c r="G26" i="24"/>
  <c r="F26" i="24"/>
  <c r="L25" i="24"/>
  <c r="G25" i="24"/>
  <c r="F25" i="24"/>
  <c r="L24" i="24"/>
  <c r="G24" i="24"/>
  <c r="F24" i="24"/>
  <c r="L23" i="24"/>
  <c r="G23" i="24"/>
  <c r="F23" i="24"/>
  <c r="L22" i="24"/>
  <c r="G22" i="24"/>
  <c r="F22" i="24"/>
  <c r="L21" i="24"/>
  <c r="G21" i="24"/>
  <c r="F21" i="24"/>
  <c r="L20" i="24"/>
  <c r="G20" i="24"/>
  <c r="F20" i="24"/>
  <c r="L19" i="24"/>
  <c r="G19" i="24"/>
  <c r="F19" i="24"/>
  <c r="L18" i="24"/>
  <c r="G18" i="24"/>
  <c r="F18" i="24"/>
  <c r="L17" i="24"/>
  <c r="G17" i="24"/>
  <c r="F17" i="24"/>
  <c r="L16" i="24"/>
  <c r="G16" i="24"/>
  <c r="F16" i="24"/>
  <c r="L15" i="24"/>
  <c r="G15" i="24"/>
  <c r="F15" i="24"/>
  <c r="L14" i="24"/>
  <c r="G14" i="24"/>
  <c r="F14" i="24"/>
  <c r="L13" i="24"/>
  <c r="G13" i="24"/>
  <c r="F13" i="24"/>
  <c r="L12" i="24"/>
  <c r="G12" i="24"/>
  <c r="F12" i="24"/>
  <c r="L11" i="24"/>
  <c r="G11" i="24"/>
  <c r="F11" i="24"/>
  <c r="L10" i="24"/>
  <c r="G10" i="24"/>
  <c r="F10" i="24"/>
  <c r="L9" i="24"/>
  <c r="G9" i="24"/>
  <c r="F9" i="24"/>
  <c r="L8" i="24"/>
  <c r="G8" i="24"/>
  <c r="F8" i="24"/>
  <c r="L7" i="24"/>
  <c r="G7" i="24"/>
  <c r="F7" i="24"/>
  <c r="L5" i="24"/>
  <c r="G5" i="24"/>
  <c r="F5" i="24"/>
  <c r="J115" i="34"/>
  <c r="E115" i="34"/>
  <c r="J114" i="34"/>
  <c r="E114" i="34"/>
  <c r="J113" i="34"/>
  <c r="E113" i="34"/>
  <c r="J112" i="34"/>
  <c r="E112" i="34"/>
  <c r="J111" i="34"/>
  <c r="E111" i="34"/>
  <c r="J110" i="34"/>
  <c r="E110" i="34"/>
  <c r="J109" i="34"/>
  <c r="E109" i="34"/>
  <c r="J108" i="34"/>
  <c r="E108" i="34"/>
  <c r="J107" i="34"/>
  <c r="E107" i="34"/>
  <c r="J106" i="34"/>
  <c r="E106" i="34"/>
  <c r="J105" i="34"/>
  <c r="E105" i="34"/>
  <c r="J104" i="34"/>
  <c r="E104" i="34"/>
  <c r="J103" i="34"/>
  <c r="E103" i="34"/>
  <c r="J102" i="34"/>
  <c r="E102" i="34"/>
  <c r="J101" i="34"/>
  <c r="E101" i="34"/>
  <c r="J100" i="34"/>
  <c r="E100" i="34"/>
  <c r="J99" i="34"/>
  <c r="E99" i="34"/>
  <c r="J98" i="34"/>
  <c r="E98" i="34"/>
  <c r="J97" i="34"/>
  <c r="E97" i="34"/>
  <c r="J96" i="34"/>
  <c r="E96" i="34"/>
  <c r="J95" i="34"/>
  <c r="E95" i="34"/>
  <c r="J94" i="34"/>
  <c r="E94" i="34"/>
  <c r="J93" i="34"/>
  <c r="E93" i="34"/>
  <c r="J92" i="34"/>
  <c r="E92" i="34"/>
  <c r="J91" i="34"/>
  <c r="E91" i="34"/>
  <c r="J90" i="34"/>
  <c r="E90" i="34"/>
  <c r="J89" i="34"/>
  <c r="E89" i="34"/>
  <c r="J88" i="34"/>
  <c r="E88" i="34"/>
  <c r="J87" i="34"/>
  <c r="E87" i="34"/>
  <c r="J86" i="34"/>
  <c r="E86" i="34"/>
  <c r="J85" i="34"/>
  <c r="E85" i="34"/>
  <c r="J84" i="34"/>
  <c r="E84" i="34"/>
  <c r="J83" i="34"/>
  <c r="E83" i="34"/>
  <c r="J82" i="34"/>
  <c r="E82" i="34"/>
  <c r="J81" i="34"/>
  <c r="E81" i="34"/>
  <c r="J80" i="34"/>
  <c r="E80" i="34"/>
  <c r="J79" i="34"/>
  <c r="E79" i="34"/>
  <c r="J78" i="34"/>
  <c r="E78" i="34"/>
  <c r="J77" i="34"/>
  <c r="E77" i="34"/>
  <c r="J76" i="34"/>
  <c r="E76" i="34"/>
  <c r="J75" i="34"/>
  <c r="E75" i="34"/>
  <c r="J74" i="34"/>
  <c r="E74" i="34"/>
  <c r="J73" i="34"/>
  <c r="E73" i="34"/>
  <c r="J72" i="34"/>
  <c r="E72" i="34"/>
  <c r="J71" i="34"/>
  <c r="E71" i="34"/>
  <c r="J70" i="34"/>
  <c r="E70" i="34"/>
  <c r="J69" i="34"/>
  <c r="E69" i="34"/>
  <c r="J68" i="34"/>
  <c r="E68" i="34"/>
  <c r="J67" i="34"/>
  <c r="E67" i="34"/>
  <c r="J66" i="34"/>
  <c r="E66" i="34"/>
  <c r="J65" i="34"/>
  <c r="E65" i="34"/>
  <c r="J64" i="34"/>
  <c r="E64" i="34"/>
  <c r="J63" i="34"/>
  <c r="E63" i="34"/>
  <c r="J62" i="34"/>
  <c r="E62" i="34"/>
  <c r="J61" i="34"/>
  <c r="E61" i="34"/>
  <c r="J60" i="34"/>
  <c r="E60" i="34"/>
  <c r="J59" i="34"/>
  <c r="E59" i="34"/>
  <c r="J58" i="34"/>
  <c r="E58" i="34"/>
  <c r="J57" i="34"/>
  <c r="E57" i="34"/>
  <c r="J56" i="34"/>
  <c r="E56" i="34"/>
  <c r="J55" i="34"/>
  <c r="E55" i="34"/>
  <c r="J54" i="34"/>
  <c r="E54" i="34"/>
  <c r="J53" i="34"/>
  <c r="E53" i="34"/>
  <c r="J52" i="34"/>
  <c r="E52" i="34"/>
  <c r="J51" i="34"/>
  <c r="E51" i="34"/>
  <c r="J50" i="34"/>
  <c r="E50" i="34"/>
  <c r="J49" i="34"/>
  <c r="E49" i="34"/>
  <c r="J48" i="34"/>
  <c r="E48" i="34"/>
  <c r="J47" i="34"/>
  <c r="E47" i="34"/>
  <c r="J46" i="34"/>
  <c r="E46" i="34"/>
  <c r="J45" i="34"/>
  <c r="E45" i="34"/>
  <c r="J44" i="34"/>
  <c r="E44" i="34"/>
  <c r="J43" i="34"/>
  <c r="E43" i="34"/>
  <c r="J42" i="34"/>
  <c r="E42" i="34"/>
  <c r="J41" i="34"/>
  <c r="E41" i="34"/>
  <c r="J40" i="34"/>
  <c r="E40" i="34"/>
  <c r="J39" i="34"/>
  <c r="E39" i="34"/>
  <c r="J38" i="34"/>
  <c r="E38" i="34"/>
  <c r="J37" i="34"/>
  <c r="E37" i="34"/>
  <c r="J36" i="34"/>
  <c r="E36" i="34"/>
  <c r="J35" i="34"/>
  <c r="E35" i="34"/>
  <c r="J34" i="34"/>
  <c r="E34" i="34"/>
  <c r="J33" i="34"/>
  <c r="E33" i="34"/>
  <c r="J32" i="34"/>
  <c r="E32" i="34"/>
  <c r="J31" i="34"/>
  <c r="E31" i="34"/>
  <c r="J30" i="34"/>
  <c r="E30" i="34"/>
  <c r="J29" i="34"/>
  <c r="E29" i="34"/>
  <c r="J28" i="34"/>
  <c r="E28" i="34"/>
  <c r="J27" i="34"/>
  <c r="E27" i="34"/>
  <c r="J26" i="34"/>
  <c r="E26" i="34"/>
  <c r="J25" i="34"/>
  <c r="E25" i="34"/>
  <c r="J24" i="34"/>
  <c r="E24" i="34"/>
  <c r="J23" i="34"/>
  <c r="E23" i="34"/>
  <c r="J22" i="34"/>
  <c r="E22" i="34"/>
  <c r="J21" i="34"/>
  <c r="E21" i="34"/>
  <c r="J20" i="34"/>
  <c r="E20" i="34"/>
  <c r="J19" i="34"/>
  <c r="E19" i="34"/>
  <c r="J18" i="34"/>
  <c r="E18" i="34"/>
  <c r="J17" i="34"/>
  <c r="E17" i="34"/>
  <c r="J16" i="34"/>
  <c r="E16" i="34"/>
  <c r="J15" i="34"/>
  <c r="E15" i="34"/>
  <c r="J14" i="34"/>
  <c r="E14" i="34"/>
  <c r="J13" i="34"/>
  <c r="E13" i="34"/>
  <c r="J12" i="34"/>
  <c r="E12" i="34"/>
  <c r="J11" i="34"/>
  <c r="E11" i="34"/>
  <c r="J10" i="34"/>
  <c r="E10" i="34"/>
  <c r="J9" i="34"/>
  <c r="E9" i="34"/>
  <c r="J8" i="34"/>
  <c r="E8" i="34"/>
  <c r="J7" i="34"/>
  <c r="E7" i="34"/>
  <c r="J5" i="34"/>
  <c r="E5" i="34"/>
  <c r="J115" i="31"/>
  <c r="E115" i="31"/>
  <c r="J114" i="31"/>
  <c r="E114" i="31"/>
  <c r="J113" i="31"/>
  <c r="E113" i="31"/>
  <c r="J112" i="31"/>
  <c r="E112" i="31"/>
  <c r="J111" i="31"/>
  <c r="E111" i="31"/>
  <c r="J110" i="31"/>
  <c r="E110" i="31"/>
  <c r="J109" i="31"/>
  <c r="E109" i="31"/>
  <c r="J108" i="31"/>
  <c r="E108" i="31"/>
  <c r="J107" i="31"/>
  <c r="E107" i="31"/>
  <c r="J106" i="31"/>
  <c r="E106" i="31"/>
  <c r="J105" i="31"/>
  <c r="E105" i="31"/>
  <c r="J104" i="31"/>
  <c r="E104" i="31"/>
  <c r="J103" i="31"/>
  <c r="E103" i="31"/>
  <c r="J102" i="31"/>
  <c r="E102" i="31"/>
  <c r="J101" i="31"/>
  <c r="E101" i="31"/>
  <c r="J100" i="31"/>
  <c r="E100" i="31"/>
  <c r="J99" i="31"/>
  <c r="E99" i="31"/>
  <c r="J98" i="31"/>
  <c r="E98" i="31"/>
  <c r="J97" i="31"/>
  <c r="E97" i="31"/>
  <c r="J96" i="31"/>
  <c r="E96" i="31"/>
  <c r="J95" i="31"/>
  <c r="E95" i="31"/>
  <c r="J94" i="31"/>
  <c r="E94" i="31"/>
  <c r="J93" i="31"/>
  <c r="E93" i="31"/>
  <c r="J92" i="31"/>
  <c r="E92" i="31"/>
  <c r="J91" i="31"/>
  <c r="E91" i="31"/>
  <c r="J90" i="31"/>
  <c r="E90" i="31"/>
  <c r="J89" i="31"/>
  <c r="E89" i="31"/>
  <c r="J88" i="31"/>
  <c r="E88" i="31"/>
  <c r="J87" i="31"/>
  <c r="E87" i="31"/>
  <c r="J86" i="31"/>
  <c r="E86" i="31"/>
  <c r="J85" i="31"/>
  <c r="E85" i="31"/>
  <c r="J84" i="31"/>
  <c r="E84" i="31"/>
  <c r="J83" i="31"/>
  <c r="E83" i="31"/>
  <c r="J82" i="31"/>
  <c r="E82" i="31"/>
  <c r="J81" i="31"/>
  <c r="E81" i="31"/>
  <c r="J80" i="31"/>
  <c r="E80" i="31"/>
  <c r="J79" i="31"/>
  <c r="E79" i="31"/>
  <c r="J78" i="31"/>
  <c r="E78" i="31"/>
  <c r="J77" i="31"/>
  <c r="E77" i="31"/>
  <c r="J76" i="31"/>
  <c r="E76" i="31"/>
  <c r="J75" i="31"/>
  <c r="E75" i="31"/>
  <c r="J74" i="31"/>
  <c r="E74" i="31"/>
  <c r="J73" i="31"/>
  <c r="E73" i="31"/>
  <c r="J72" i="31"/>
  <c r="E72" i="31"/>
  <c r="J71" i="31"/>
  <c r="E71" i="31"/>
  <c r="J70" i="31"/>
  <c r="E70" i="31"/>
  <c r="J69" i="31"/>
  <c r="E69" i="31"/>
  <c r="J68" i="31"/>
  <c r="E68" i="31"/>
  <c r="J67" i="31"/>
  <c r="E67" i="31"/>
  <c r="J66" i="31"/>
  <c r="E66" i="31"/>
  <c r="J65" i="31"/>
  <c r="E65" i="31"/>
  <c r="J64" i="31"/>
  <c r="E64" i="31"/>
  <c r="J63" i="31"/>
  <c r="E63" i="31"/>
  <c r="J62" i="31"/>
  <c r="E62" i="31"/>
  <c r="J61" i="31"/>
  <c r="E61" i="31"/>
  <c r="J60" i="31"/>
  <c r="E60" i="31"/>
  <c r="J59" i="31"/>
  <c r="E59" i="31"/>
  <c r="J58" i="31"/>
  <c r="E58" i="31"/>
  <c r="J57" i="31"/>
  <c r="E57" i="31"/>
  <c r="J56" i="31"/>
  <c r="E56" i="31"/>
  <c r="J55" i="31"/>
  <c r="E55" i="31"/>
  <c r="J54" i="31"/>
  <c r="E54" i="31"/>
  <c r="J53" i="31"/>
  <c r="E53" i="31"/>
  <c r="J52" i="31"/>
  <c r="E52" i="31"/>
  <c r="J51" i="31"/>
  <c r="E51" i="31"/>
  <c r="J50" i="31"/>
  <c r="E50" i="31"/>
  <c r="J49" i="31"/>
  <c r="E49" i="31"/>
  <c r="J48" i="31"/>
  <c r="E48" i="31"/>
  <c r="J47" i="31"/>
  <c r="E47" i="31"/>
  <c r="J46" i="31"/>
  <c r="E46" i="31"/>
  <c r="J45" i="31"/>
  <c r="E45" i="31"/>
  <c r="J44" i="31"/>
  <c r="E44" i="31"/>
  <c r="J43" i="31"/>
  <c r="E43" i="31"/>
  <c r="J42" i="31"/>
  <c r="E42" i="31"/>
  <c r="J41" i="31"/>
  <c r="E41" i="31"/>
  <c r="J40" i="31"/>
  <c r="E40" i="31"/>
  <c r="J39" i="31"/>
  <c r="E39" i="31"/>
  <c r="J38" i="31"/>
  <c r="E38" i="31"/>
  <c r="J37" i="31"/>
  <c r="E37" i="31"/>
  <c r="J36" i="31"/>
  <c r="E36" i="31"/>
  <c r="J35" i="31"/>
  <c r="E35" i="31"/>
  <c r="J34" i="31"/>
  <c r="E34" i="31"/>
  <c r="J33" i="31"/>
  <c r="E33" i="31"/>
  <c r="J32" i="31"/>
  <c r="E32" i="31"/>
  <c r="J31" i="31"/>
  <c r="E31" i="31"/>
  <c r="J30" i="31"/>
  <c r="E30" i="31"/>
  <c r="J29" i="31"/>
  <c r="E29" i="31"/>
  <c r="J28" i="31"/>
  <c r="E28" i="31"/>
  <c r="J27" i="31"/>
  <c r="E27" i="31"/>
  <c r="J26" i="31"/>
  <c r="E26" i="31"/>
  <c r="J25" i="31"/>
  <c r="E25" i="31"/>
  <c r="J24" i="31"/>
  <c r="E24" i="31"/>
  <c r="J23" i="31"/>
  <c r="E23" i="31"/>
  <c r="J22" i="31"/>
  <c r="E22" i="31"/>
  <c r="J21" i="31"/>
  <c r="E21" i="31"/>
  <c r="J20" i="31"/>
  <c r="E20" i="31"/>
  <c r="J19" i="31"/>
  <c r="E19" i="31"/>
  <c r="J18" i="31"/>
  <c r="E18" i="31"/>
  <c r="J17" i="31"/>
  <c r="E17" i="31"/>
  <c r="J16" i="31"/>
  <c r="E16" i="31"/>
  <c r="J15" i="31"/>
  <c r="E15" i="31"/>
  <c r="J14" i="31"/>
  <c r="E14" i="31"/>
  <c r="J13" i="31"/>
  <c r="E13" i="31"/>
  <c r="J12" i="31"/>
  <c r="E12" i="31"/>
  <c r="J11" i="31"/>
  <c r="E11" i="31"/>
  <c r="J10" i="31"/>
  <c r="E10" i="31"/>
  <c r="J9" i="31"/>
  <c r="E9" i="31"/>
  <c r="J8" i="31"/>
  <c r="E8" i="31"/>
  <c r="J7" i="31"/>
  <c r="E7" i="31"/>
  <c r="J5" i="31"/>
  <c r="E5" i="31"/>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alcChain>
</file>

<file path=xl/sharedStrings.xml><?xml version="1.0" encoding="utf-8"?>
<sst xmlns="http://schemas.openxmlformats.org/spreadsheetml/2006/main" count="2008" uniqueCount="267">
  <si>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</si>
  <si>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</si>
  <si>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</si>
  <si>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</si>
  <si>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</si>
  <si>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</si>
  <si>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</si>
  <si>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</si>
  <si>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</si>
  <si>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</si>
  <si>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</si>
  <si>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</si>
  <si>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</si>
  <si>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</si>
  <si>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</si>
  <si>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</si>
  <si>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</si>
  <si>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</si>
  <si>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</si>
  <si>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</si>
  <si>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</si>
  <si>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</si>
  <si>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</si>
  <si>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</si>
  <si>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</si>
  <si>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</si>
  <si>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</si>
  <si>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</si>
  <si>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</si>
  <si>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</si>
  <si>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</si>
  <si>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</si>
  <si>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</si>
  <si>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</si>
  <si>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</si>
  <si>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</si>
  <si>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</si>
  <si>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</si>
  <si>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</si>
  <si>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</si>
  <si>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</si>
  <si>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</si>
  <si>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</si>
  <si>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</si>
  <si>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</si>
  <si>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</si>
  <si>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</si>
  <si>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</si>
  <si>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</si>
  <si>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</si>
  <si>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</si>
  <si>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</si>
  <si>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</si>
  <si>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</si>
  <si>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</si>
  <si>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</si>
  <si>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</si>
  <si>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</si>
  <si>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</si>
  <si>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</si>
  <si>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</si>
  <si>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</si>
  <si>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</si>
  <si>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</si>
  <si>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</si>
  <si>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</si>
  <si>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</si>
  <si>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</si>
  <si>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</si>
  <si>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</si>
  <si>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</si>
  <si>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</si>
  <si>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</si>
  <si>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</si>
  <si>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</si>
  <si>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</si>
  <si>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</si>
  <si>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</si>
  <si>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</si>
  <si>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</si>
  <si>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</si>
  <si>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</si>
  <si>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</si>
  <si>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</si>
  <si>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</si>
  <si>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</si>
  <si>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</si>
  <si>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</si>
  <si>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</si>
  <si>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</si>
  <si>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</si>
  <si>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</si>
  <si>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</si>
  <si>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</si>
  <si>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</si>
  <si>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</si>
  <si>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</si>
  <si>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</si>
  <si>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</si>
  <si>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</si>
  <si>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</si>
  <si>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</si>
  <si>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</si>
  <si>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</si>
  <si>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</si>
  <si>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</si>
  <si>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</si>
  <si>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</si>
  <si>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</si>
  <si>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</si>
  <si>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</si>
  <si>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</si>
  <si>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</si>
  <si>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</si>
  <si>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</si>
  <si>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</si>
  <si>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</si>
  <si>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</si>
  <si>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</si>
  <si>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</si>
  <si>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</si>
  <si>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</si>
  <si>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</si>
  <si>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</si>
  <si>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</si>
  <si>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</si>
  <si>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</si>
  <si>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</si>
  <si>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</si>
  <si>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</si>
  <si>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</si>
  <si>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</si>
  <si>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</si>
  <si>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</si>
  <si>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</si>
  <si>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</si>
  <si>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</si>
  <si>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</si>
  <si>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</si>
  <si>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</si>
  <si>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</si>
  <si>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</si>
  <si>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</si>
  <si>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</si>
  <si>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</si>
  <si>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</si>
  <si>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</si>
  <si>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</si>
  <si>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</si>
  <si>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</si>
  <si>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</si>
  <si>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</si>
  <si>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</si>
  <si>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</si>
  <si>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</si>
  <si>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</si>
  <si>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</si>
  <si>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</si>
  <si>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</si>
  <si>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</si>
  <si>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</si>
  <si>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</si>
  <si>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</si>
  <si>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</si>
  <si>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</si>
  <si>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</si>
  <si>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</si>
  <si>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</si>
  <si>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</si>
  <si>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</si>
  <si>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</si>
  <si>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</si>
  <si>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</si>
  <si>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</si>
  <si>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</si>
  <si>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</si>
  <si>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</si>
  <si>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</si>
  <si>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</si>
  <si>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</si>
  <si>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</si>
  <si>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</si>
  <si>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</si>
  <si>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</si>
  <si>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</si>
  <si>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</si>
  <si>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</si>
  <si>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</si>
  <si>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</si>
  <si>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</si>
  <si>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</si>
  <si>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</si>
  <si>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</si>
  <si>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</si>
  <si>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</si>
  <si>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</si>
  <si>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</si>
  <si>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</si>
  <si>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</si>
  <si>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</si>
  <si>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</si>
  <si>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</si>
  <si>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</si>
  <si>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</si>
  <si>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</si>
  <si>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</si>
  <si>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</si>
  <si>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</si>
  <si>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</si>
  <si>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</si>
  <si>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</si>
  <si>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</si>
  <si>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</si>
  <si>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</si>
  <si>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</si>
  <si>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</si>
  <si>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</si>
  <si>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</si>
  <si>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</si>
  <si>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</si>
  <si>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</si>
  <si>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</si>
  <si>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</si>
  <si>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</si>
  <si>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</si>
  <si>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</si>
  <si>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</si>
  <si>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</si>
  <si>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</si>
  <si>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</si>
  <si>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</si>
  <si>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</si>
  <si>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</si>
  <si>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</si>
  <si>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</si>
  <si>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</si>
  <si>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</si>
  <si>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</si>
  <si>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</si>
  <si>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</si>
  <si>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</si>
  <si>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</si>
  <si>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</si>
  <si>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</si>
  <si>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</si>
  <si>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</si>
  <si>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</si>
  <si>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</si>
  <si>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</si>
  <si>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</si>
  <si>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</si>
  <si>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</si>
  <si>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</si>
  <si>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</si>
  <si>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</si>
  <si>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4: CPI GROUP, SUB- GROUP AND EXPENDITURE CLASS, REPUBLIC</t>
  </si>
  <si>
    <t>TABLE 5: CPI GROUP, SUB- GROUP AND EXPENDITURE CLASS, MALE'</t>
  </si>
  <si>
    <t>TABLE 6: CPI GROUP, SUB- GROUP AND EXPENDITURE CLASS, ATOLLS</t>
  </si>
  <si>
    <t>TABLE 8: ALL GROUPS CPI (TOTAL), Index numbers (a)</t>
  </si>
  <si>
    <t xml:space="preserve">TABLE 9: ALL GROUPS CPI (TOTAL), Percentage changes </t>
  </si>
  <si>
    <t>TABLE 7: ANALYTICAL SERIES</t>
  </si>
  <si>
    <t>TABLE 3: CPI GROUP AND SUB- GROUP, ATOLLS'</t>
  </si>
  <si>
    <t>Feb 2018 -Mar 2018</t>
  </si>
  <si>
    <t>Feb  2018 -Mar  2018</t>
  </si>
  <si>
    <t>Mar  2017 -Mar 2018</t>
  </si>
  <si>
    <t>Feb   2018 -Mar  2018</t>
  </si>
  <si>
    <t>Feb  2018 -Mar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</si>
</sst>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4"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style="thin">
        <color indexed="64"/>
      </right>
      <top style="dashDot">
        <color indexed="64"/>
      </top>
      <bottom style="thin">
        <color indexed="64"/>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225">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5" fillId="0" borderId="3" xfId="0" applyFont="1" applyBorder="1" applyAlignment="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2" fontId="6" fillId="0" borderId="1" xfId="0" applyNumberFormat="1" applyFont="1" applyBorder="1" applyAlignment="1">
      <alignment horizontal="center"/>
    </xf>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3"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2" fillId="0" borderId="18" xfId="0" applyFont="1" applyFill="1" applyBorder="1" applyAlignment="1">
      <alignment horizontal="center" vertical="center" wrapText="1"/>
    </xf>
    <xf numFmtId="166" fontId="0" fillId="0" borderId="0" xfId="0" applyFill="1" applyBorder="1"/>
    <xf numFmtId="166" fontId="0" fillId="0" borderId="0" xfId="0" applyFill="1" applyBorder="1" applyAlignment="1">
      <alignment horizontal="right"/>
    </xf>
    <xf numFmtId="166" fontId="7" fillId="0" borderId="21" xfId="0" applyNumberFormat="1" applyFont="1" applyBorder="1" applyAlignment="1">
      <alignment horizontal="right"/>
    </xf>
    <xf numFmtId="166" fontId="6" fillId="0" borderId="16" xfId="0" applyFont="1" applyBorder="1"/>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166" fontId="0" fillId="0" borderId="26" xfId="0" applyBorder="1" applyAlignment="1">
      <alignment horizontal="center"/>
    </xf>
    <xf numFmtId="166" fontId="0" fillId="0" borderId="0" xfId="0" applyBorder="1" applyAlignment="1">
      <alignment horizontal="center"/>
    </xf>
    <xf numFmtId="10" fontId="0" fillId="0" borderId="0" xfId="3" applyNumberFormat="1" applyFont="1" applyAlignment="1">
      <alignment horizontal="center"/>
    </xf>
    <xf numFmtId="2" fontId="0" fillId="0" borderId="0" xfId="0" applyNumberFormat="1" applyBorder="1" applyAlignment="1">
      <alignment horizontal="left"/>
    </xf>
    <xf numFmtId="166" fontId="8" fillId="0" borderId="22" xfId="0" applyFont="1" applyFill="1" applyBorder="1" applyAlignment="1">
      <alignment horizontal="center" vertical="center" wrapText="1"/>
    </xf>
    <xf numFmtId="167"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1" xfId="0" applyNumberFormat="1" applyFont="1" applyFill="1" applyBorder="1" applyAlignment="1">
      <alignment horizontal="right"/>
    </xf>
    <xf numFmtId="0" fontId="2" fillId="0" borderId="4" xfId="0" applyNumberFormat="1" applyFont="1" applyBorder="1" applyAlignment="1">
      <alignment horizontal="left" wrapText="1"/>
    </xf>
    <xf numFmtId="167" fontId="0" fillId="0" borderId="30" xfId="0" applyNumberFormat="1" applyBorder="1" applyAlignment="1">
      <alignment wrapText="1"/>
    </xf>
    <xf numFmtId="167" fontId="0" fillId="0" borderId="31" xfId="0" applyNumberFormat="1" applyBorder="1" applyAlignment="1">
      <alignment horizontal="left"/>
    </xf>
    <xf numFmtId="2" fontId="0" fillId="3" borderId="29" xfId="0" applyNumberFormat="1" applyFill="1" applyBorder="1" applyAlignment="1">
      <alignment horizontal="right"/>
    </xf>
    <xf numFmtId="2" fontId="0" fillId="0" borderId="32" xfId="0" applyNumberFormat="1" applyBorder="1" applyAlignment="1">
      <alignment horizontal="right"/>
    </xf>
    <xf numFmtId="166" fontId="0" fillId="0" borderId="29" xfId="0" applyBorder="1" applyAlignment="1">
      <alignment horizontal="center"/>
    </xf>
    <xf numFmtId="10" fontId="0" fillId="0" borderId="29" xfId="3" applyNumberFormat="1" applyFont="1" applyBorder="1" applyAlignment="1">
      <alignment horizontal="center"/>
    </xf>
    <xf numFmtId="0" fontId="2" fillId="0" borderId="33" xfId="0" applyNumberFormat="1" applyFont="1" applyBorder="1" applyAlignment="1">
      <alignment horizontal="left" wrapText="1"/>
    </xf>
    <xf numFmtId="166" fontId="3" fillId="0" borderId="34" xfId="0" applyFont="1" applyFill="1" applyBorder="1"/>
    <xf numFmtId="2" fontId="8" fillId="0" borderId="35" xfId="0" applyNumberFormat="1" applyFont="1" applyBorder="1" applyAlignment="1">
      <alignment horizontal="right"/>
    </xf>
    <xf numFmtId="2" fontId="0" fillId="0" borderId="34" xfId="0" applyNumberFormat="1" applyBorder="1"/>
    <xf numFmtId="2" fontId="8" fillId="0" borderId="36" xfId="0" applyNumberFormat="1" applyFont="1" applyBorder="1" applyAlignment="1">
      <alignment horizontal="right"/>
    </xf>
    <xf numFmtId="2" fontId="0" fillId="0" borderId="0" xfId="0" applyNumberFormat="1" applyFont="1" applyFill="1"/>
    <xf numFmtId="2" fontId="0" fillId="0" borderId="0" xfId="0" applyNumberFormat="1" applyFont="1"/>
    <xf numFmtId="2" fontId="6" fillId="0" borderId="0" xfId="0" applyNumberFormat="1" applyFont="1" applyFill="1"/>
    <xf numFmtId="2" fontId="0" fillId="0" borderId="12" xfId="0" applyNumberFormat="1" applyBorder="1" applyAlignment="1">
      <alignment horizontal="right"/>
    </xf>
    <xf numFmtId="166" fontId="7" fillId="0" borderId="0" xfId="0" applyFont="1" applyFill="1" applyBorder="1" applyAlignment="1"/>
    <xf numFmtId="166" fontId="6" fillId="0" borderId="16" xfId="0" applyFont="1" applyFill="1" applyBorder="1"/>
    <xf numFmtId="2" fontId="8" fillId="2" borderId="4" xfId="0" applyNumberFormat="1" applyFont="1" applyFill="1" applyBorder="1" applyAlignment="1">
      <alignment horizontal="center"/>
    </xf>
    <xf numFmtId="166" fontId="6" fillId="0" borderId="0" xfId="0" applyFont="1" applyAlignment="1">
      <alignment horizontal="center"/>
    </xf>
    <xf numFmtId="2" fontId="8" fillId="0" borderId="4" xfId="0" applyNumberFormat="1" applyFont="1" applyBorder="1" applyAlignment="1">
      <alignment horizontal="center"/>
    </xf>
    <xf numFmtId="2" fontId="6" fillId="2" borderId="1" xfId="0" applyNumberFormat="1" applyFont="1" applyFill="1" applyBorder="1" applyAlignment="1">
      <alignment horizontal="center"/>
    </xf>
    <xf numFmtId="2" fontId="8" fillId="2" borderId="1" xfId="0" applyNumberFormat="1" applyFont="1" applyFill="1" applyBorder="1" applyAlignment="1">
      <alignment horizontal="center"/>
    </xf>
    <xf numFmtId="2" fontId="8" fillId="0" borderId="1" xfId="0" applyNumberFormat="1" applyFont="1" applyBorder="1" applyAlignment="1">
      <alignment horizontal="center"/>
    </xf>
    <xf numFmtId="0" fontId="12" fillId="0" borderId="16" xfId="0" applyNumberFormat="1" applyFont="1" applyFill="1" applyBorder="1" applyAlignment="1">
      <alignment horizontal="left" indent="4"/>
    </xf>
    <xf numFmtId="166" fontId="13" fillId="0" borderId="1" xfId="0" applyFont="1" applyBorder="1" applyAlignment="1">
      <alignment horizontal="left"/>
    </xf>
    <xf numFmtId="166" fontId="6" fillId="0" borderId="0" xfId="0" applyFont="1" applyFill="1"/>
    <xf numFmtId="166" fontId="7" fillId="0" borderId="0" xfId="0" applyFont="1" applyFill="1" applyBorder="1"/>
    <xf numFmtId="166" fontId="7" fillId="0" borderId="3" xfId="0" applyFont="1" applyFill="1" applyBorder="1" applyAlignment="1"/>
    <xf numFmtId="166" fontId="6" fillId="0" borderId="0" xfId="0" applyFont="1" applyBorder="1" applyAlignment="1">
      <alignment horizontal="right"/>
    </xf>
    <xf numFmtId="166" fontId="8" fillId="0" borderId="18" xfId="0" applyFont="1" applyFill="1" applyBorder="1" applyAlignment="1">
      <alignment horizontal="center" vertical="center" wrapText="1"/>
    </xf>
    <xf numFmtId="166" fontId="7" fillId="2" borderId="0" xfId="0" applyFont="1" applyFill="1" applyBorder="1"/>
    <xf numFmtId="0" fontId="7" fillId="0" borderId="0" xfId="0" quotePrefix="1" applyNumberFormat="1" applyFont="1" applyFill="1"/>
    <xf numFmtId="0" fontId="12" fillId="2" borderId="0" xfId="0" applyNumberFormat="1" applyFont="1" applyFill="1" applyAlignment="1">
      <alignment horizontal="left" indent="1"/>
    </xf>
    <xf numFmtId="0" fontId="12" fillId="0" borderId="0" xfId="0" applyNumberFormat="1" applyFont="1" applyFill="1" applyAlignment="1">
      <alignment horizontal="left" indent="2"/>
    </xf>
    <xf numFmtId="0" fontId="12" fillId="2" borderId="0" xfId="0" applyNumberFormat="1" applyFont="1" applyFill="1" applyAlignment="1">
      <alignment horizontal="left" indent="4"/>
    </xf>
    <xf numFmtId="0" fontId="12" fillId="0" borderId="0" xfId="0" applyNumberFormat="1" applyFont="1" applyFill="1" applyAlignment="1">
      <alignment horizontal="left" indent="4"/>
    </xf>
    <xf numFmtId="0" fontId="12" fillId="2" borderId="0" xfId="0" applyNumberFormat="1" applyFont="1" applyFill="1" applyAlignment="1">
      <alignment horizontal="left" indent="2"/>
    </xf>
    <xf numFmtId="0" fontId="7" fillId="2" borderId="0" xfId="0" quotePrefix="1" applyNumberFormat="1" applyFont="1" applyFill="1"/>
    <xf numFmtId="0" fontId="12" fillId="0" borderId="0" xfId="0" applyNumberFormat="1" applyFont="1" applyFill="1" applyAlignment="1">
      <alignment horizontal="left" indent="1"/>
    </xf>
    <xf numFmtId="166" fontId="8" fillId="0" borderId="0" xfId="0" applyFont="1"/>
    <xf numFmtId="2" fontId="12" fillId="0" borderId="0" xfId="0" applyNumberFormat="1" applyFont="1"/>
    <xf numFmtId="166" fontId="8" fillId="0" borderId="16" xfId="0" applyFont="1" applyFill="1" applyBorder="1" applyAlignment="1">
      <alignment horizontal="right" wrapText="1"/>
    </xf>
    <xf numFmtId="2" fontId="8" fillId="2" borderId="3" xfId="0" applyNumberFormat="1" applyFont="1" applyFill="1" applyBorder="1" applyAlignment="1">
      <alignment horizontal="center"/>
    </xf>
    <xf numFmtId="2" fontId="2" fillId="2" borderId="3" xfId="0" applyNumberFormat="1" applyFont="1" applyFill="1" applyBorder="1" applyAlignment="1">
      <alignment horizontal="right"/>
    </xf>
    <xf numFmtId="2" fontId="8" fillId="2" borderId="3" xfId="0" applyNumberFormat="1" applyFont="1" applyFill="1" applyBorder="1" applyAlignment="1">
      <alignment horizontal="right"/>
    </xf>
    <xf numFmtId="0" fontId="5" fillId="0" borderId="0" xfId="0" applyNumberFormat="1" applyFont="1" applyFill="1" applyBorder="1" applyAlignment="1">
      <alignment horizontal="left" indent="1"/>
    </xf>
    <xf numFmtId="2" fontId="6" fillId="0" borderId="0" xfId="0" applyNumberFormat="1" applyFont="1" applyBorder="1" applyAlignment="1">
      <alignment horizontal="center"/>
    </xf>
    <xf numFmtId="2" fontId="6" fillId="0" borderId="0" xfId="0" applyNumberFormat="1" applyFont="1" applyBorder="1" applyAlignment="1">
      <alignment horizontal="right"/>
    </xf>
    <xf numFmtId="166" fontId="0" fillId="2" borderId="0" xfId="0" applyFill="1" applyBorder="1"/>
    <xf numFmtId="0" fontId="3" fillId="2" borderId="0" xfId="0" quotePrefix="1" applyNumberFormat="1" applyFont="1" applyFill="1" applyBorder="1"/>
    <xf numFmtId="2" fontId="8" fillId="2" borderId="0" xfId="0" applyNumberFormat="1" applyFont="1" applyFill="1" applyBorder="1" applyAlignment="1">
      <alignment horizontal="center"/>
    </xf>
    <xf numFmtId="2" fontId="2" fillId="2" borderId="0" xfId="0" applyNumberFormat="1" applyFont="1" applyFill="1" applyBorder="1" applyAlignment="1">
      <alignment horizontal="right"/>
    </xf>
    <xf numFmtId="2" fontId="8" fillId="2" borderId="0" xfId="0" applyNumberFormat="1" applyFont="1" applyFill="1" applyBorder="1" applyAlignment="1">
      <alignment horizontal="right"/>
    </xf>
    <xf numFmtId="2" fontId="6" fillId="0" borderId="4" xfId="0" applyNumberFormat="1" applyFont="1" applyBorder="1" applyAlignment="1">
      <alignment horizontal="center"/>
    </xf>
    <xf numFmtId="2" fontId="0" fillId="0" borderId="4" xfId="0" applyNumberFormat="1" applyBorder="1" applyAlignment="1">
      <alignment horizontal="right"/>
    </xf>
    <xf numFmtId="2" fontId="6" fillId="0" borderId="4" xfId="0" applyNumberFormat="1" applyFont="1" applyBorder="1" applyAlignment="1">
      <alignment horizontal="right"/>
    </xf>
    <xf numFmtId="166" fontId="8" fillId="0" borderId="22" xfId="0" applyFont="1" applyBorder="1" applyAlignment="1">
      <alignment horizontal="center" vertical="center" wrapText="1"/>
    </xf>
    <xf numFmtId="166" fontId="4" fillId="0" borderId="9" xfId="0" applyFont="1" applyBorder="1" applyAlignment="1">
      <alignment horizontal="left" wrapText="1"/>
    </xf>
    <xf numFmtId="166" fontId="2" fillId="0" borderId="22" xfId="0" applyFont="1" applyBorder="1" applyAlignment="1">
      <alignment horizontal="center" vertical="center" wrapText="1"/>
    </xf>
    <xf numFmtId="166" fontId="7" fillId="0" borderId="22" xfId="0" applyFont="1" applyFill="1" applyBorder="1" applyAlignment="1">
      <alignment horizontal="left"/>
    </xf>
    <xf numFmtId="166" fontId="2" fillId="0" borderId="16" xfId="0" applyFont="1" applyBorder="1" applyAlignment="1">
      <alignment horizontal="center" wrapText="1"/>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7" fillId="0" borderId="22" xfId="0" applyFont="1" applyFill="1" applyBorder="1" applyAlignment="1">
      <alignment horizontal="left"/>
    </xf>
    <xf numFmtId="166" fontId="7" fillId="0" borderId="16" xfId="0" applyFont="1" applyFill="1" applyBorder="1" applyAlignment="1">
      <alignment horizontal="left"/>
    </xf>
    <xf numFmtId="166" fontId="13" fillId="0" borderId="9" xfId="0" applyFont="1" applyBorder="1" applyAlignment="1">
      <alignment horizontal="left" wrapText="1"/>
    </xf>
    <xf numFmtId="166" fontId="13" fillId="0" borderId="20" xfId="0" applyFont="1" applyBorder="1" applyAlignment="1">
      <alignment horizontal="left"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0" fontId="2" fillId="0" borderId="1" xfId="0" applyNumberFormat="1" applyFont="1" applyBorder="1" applyAlignment="1">
      <alignment horizontal="left" wrapText="1"/>
    </xf>
    <xf numFmtId="166" fontId="0" fillId="0" borderId="9" xfId="0" applyBorder="1" applyAlignment="1">
      <alignment horizontal="left" wrapText="1"/>
    </xf>
    <xf numFmtId="166" fontId="0" fillId="0" borderId="20" xfId="0" applyBorder="1" applyAlignment="1">
      <alignment horizontal="left" wrapText="1"/>
    </xf>
    <xf numFmtId="166" fontId="0" fillId="0" borderId="10" xfId="0"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0" fontId="2" fillId="0" borderId="6" xfId="0" applyNumberFormat="1"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0" fontId="2" fillId="0" borderId="0" xfId="0" applyNumberFormat="1" applyFont="1" applyBorder="1" applyAlignment="1">
      <alignment horizontal="left" wrapText="1"/>
    </xf>
    <xf numFmtId="0" fontId="2" fillId="0" borderId="27" xfId="0" applyNumberFormat="1" applyFont="1" applyBorder="1" applyAlignment="1">
      <alignment horizontal="left" wrapText="1"/>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able%20March%20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ES/STI/CPI%20(consumer%20price%20index)/Rebasing%202010/Documentation/Writeup/Tables/2017/Graphs%20&amp;%20tables%20used_January%20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Chnages in rep."/>
      <sheetName val="Male"/>
      <sheetName val="Male, month on month"/>
      <sheetName val="Atolls"/>
      <sheetName val="Atolls month on month"/>
      <sheetName val="table 1"/>
      <sheetName val="table 2"/>
      <sheetName val="table 3"/>
      <sheetName val="table 4"/>
      <sheetName val="table 5"/>
      <sheetName val="table 6"/>
      <sheetName val="table 7"/>
      <sheetName val="table 8"/>
      <sheetName val="table 9"/>
      <sheetName val="table 10"/>
      <sheetName val="table 11"/>
      <sheetName val="table 12"/>
      <sheetName val="Cpi groups"/>
      <sheetName val="CPI group percentage"/>
      <sheetName val="Special Series"/>
      <sheetName val="Spe.ser.per.change"/>
      <sheetName val="contribution"/>
    </sheetNames>
    <sheetDataSet>
      <sheetData sheetId="0">
        <row r="3">
          <cell r="MG3">
            <v>102.34106701439609</v>
          </cell>
          <cell r="MH3">
            <v>102.06719267346149</v>
          </cell>
          <cell r="MI3">
            <v>103.25634477540279</v>
          </cell>
          <cell r="MJ3">
            <v>103.43085978874505</v>
          </cell>
          <cell r="MK3">
            <v>104.3457858782799</v>
          </cell>
          <cell r="ML3">
            <v>104.94594055432941</v>
          </cell>
          <cell r="MM3">
            <v>105.07383775862121</v>
          </cell>
          <cell r="MN3">
            <v>105.04357464879853</v>
          </cell>
          <cell r="MO3">
            <v>105.15896985278053</v>
          </cell>
          <cell r="MP3">
            <v>105.01355186464795</v>
          </cell>
          <cell r="MQ3">
            <v>104.39801712089321</v>
          </cell>
          <cell r="MR3">
            <v>104.59296064304696</v>
          </cell>
          <cell r="MS3">
            <v>105.60752384285271</v>
          </cell>
          <cell r="MT3">
            <v>105.45481378593364</v>
          </cell>
          <cell r="MU3">
            <v>105.89024984877231</v>
          </cell>
          <cell r="MV3">
            <v>105.74086822284956</v>
          </cell>
          <cell r="MW3">
            <v>105.8090548036067</v>
          </cell>
          <cell r="MX3">
            <v>105.85453303952553</v>
          </cell>
          <cell r="MY3">
            <v>105.44398185358602</v>
          </cell>
          <cell r="MZ3">
            <v>105.60147673005247</v>
          </cell>
          <cell r="NA3">
            <v>105.30480193359342</v>
          </cell>
          <cell r="NB3">
            <v>105.43217364780411</v>
          </cell>
          <cell r="NC3">
            <v>105.35756355895435</v>
          </cell>
          <cell r="ND3">
            <v>106.06388213106912</v>
          </cell>
          <cell r="NE3">
            <v>106.10127795050008</v>
          </cell>
          <cell r="NF3">
            <v>106.98715425252276</v>
          </cell>
          <cell r="NG3">
            <v>106.85657855404348</v>
          </cell>
          <cell r="NH3">
            <v>107.01969350992501</v>
          </cell>
          <cell r="NI3">
            <v>106.97557619963439</v>
          </cell>
          <cell r="NJ3">
            <v>106.95325296574117</v>
          </cell>
          <cell r="NK3">
            <v>107.06489578214516</v>
          </cell>
          <cell r="NL3">
            <v>106.50307845458552</v>
          </cell>
          <cell r="NM3">
            <v>106.40071755950871</v>
          </cell>
          <cell r="NN3">
            <v>106.63038619744921</v>
          </cell>
          <cell r="NO3">
            <v>106.062411174174</v>
          </cell>
          <cell r="NP3">
            <v>105.86893022730047</v>
          </cell>
          <cell r="NQ3">
            <v>105.93595093311723</v>
          </cell>
          <cell r="NR3">
            <v>106.16673824347546</v>
          </cell>
          <cell r="NS3">
            <v>106.44633482430255</v>
          </cell>
        </row>
      </sheetData>
      <sheetData sheetId="1">
        <row r="3">
          <cell r="NT3">
            <v>106.34650731154315</v>
          </cell>
          <cell r="NU3">
            <v>106.75036802647057</v>
          </cell>
          <cell r="NV3">
            <v>108.78521616648365</v>
          </cell>
          <cell r="NW3">
            <v>108.6699796816679</v>
          </cell>
          <cell r="NX3">
            <v>108.97152391399352</v>
          </cell>
          <cell r="NY3">
            <v>109.49980955008905</v>
          </cell>
          <cell r="NZ3">
            <v>109.88576174896833</v>
          </cell>
          <cell r="OA3">
            <v>110.60323178045907</v>
          </cell>
          <cell r="OB3">
            <v>110.59194937513206</v>
          </cell>
          <cell r="OC3">
            <v>110.85201445600245</v>
          </cell>
          <cell r="OD3">
            <v>109.74800644419963</v>
          </cell>
          <cell r="OE3">
            <v>109.6669128495823</v>
          </cell>
          <cell r="OF3">
            <v>109.27002315425663</v>
          </cell>
          <cell r="OG3">
            <v>109.83466504100939</v>
          </cell>
          <cell r="OH3">
            <v>109.5388392789536</v>
          </cell>
          <cell r="OI3">
            <v>109.34008741675697</v>
          </cell>
          <cell r="OJ3">
            <v>110.35293458574249</v>
          </cell>
          <cell r="OK3">
            <v>110.69350514191611</v>
          </cell>
          <cell r="OL3">
            <v>111.0034911865295</v>
          </cell>
          <cell r="OM3">
            <v>110.76093918113826</v>
          </cell>
        </row>
        <row r="21">
          <cell r="LW21">
            <v>10.500729503740637</v>
          </cell>
          <cell r="LX21">
            <v>10.866575206924933</v>
          </cell>
          <cell r="LY21">
            <v>9.463825267482683</v>
          </cell>
          <cell r="LZ21">
            <v>9.1472951710695796</v>
          </cell>
          <cell r="MA21">
            <v>5.8961751504207349</v>
          </cell>
          <cell r="MB21">
            <v>5.0669562125144729</v>
          </cell>
          <cell r="MD21">
            <v>4.4335929403362728</v>
          </cell>
          <cell r="MG21">
            <v>6.5969864911449738</v>
          </cell>
          <cell r="MH21">
            <v>2.0671926734614932</v>
          </cell>
          <cell r="MI21">
            <v>3.004512575531848</v>
          </cell>
          <cell r="MJ21">
            <v>2.5148873159002383</v>
          </cell>
          <cell r="MK21">
            <v>3.401101668818729</v>
          </cell>
          <cell r="ML21">
            <v>3.9514741793007513</v>
          </cell>
          <cell r="MM21">
            <v>3.7229145759384741</v>
          </cell>
          <cell r="MN21">
            <v>3.2866700653403358</v>
          </cell>
          <cell r="MO21">
            <v>3.2759797916374511</v>
          </cell>
          <cell r="MP21">
            <v>3.3425454116763564</v>
          </cell>
          <cell r="MQ21">
            <v>2.2250517630140187</v>
          </cell>
          <cell r="MR21">
            <v>2.2981689589115506</v>
          </cell>
          <cell r="MS21">
            <v>3.1917361463479121</v>
          </cell>
          <cell r="MT21">
            <v>3.319010765104502</v>
          </cell>
          <cell r="MU21">
            <v>2.550840899025264</v>
          </cell>
          <cell r="MV21">
            <v>2.2333841551956946</v>
          </cell>
          <cell r="MW21">
            <v>1.4023268050649573</v>
          </cell>
          <cell r="MX21">
            <v>0.86577192066401576</v>
          </cell>
          <cell r="MY21">
            <v>0.35227046319095123</v>
          </cell>
          <cell r="MZ21">
            <v>0.53111490457100619</v>
          </cell>
          <cell r="NA21">
            <v>0.13867773811122586</v>
          </cell>
          <cell r="NB21">
            <v>0.39863596242866173</v>
          </cell>
          <cell r="NC21">
            <v>0.91912324057839001</v>
          </cell>
          <cell r="ND21">
            <v>1.4063293351472161</v>
          </cell>
          <cell r="NE21">
            <v>0.46753686639038339</v>
          </cell>
          <cell r="NF21">
            <v>1.4530777795498828</v>
          </cell>
          <cell r="NG21">
            <v>0.91257571556515593</v>
          </cell>
          <cell r="NH21">
            <v>1.2093954859348388</v>
          </cell>
          <cell r="NI21">
            <v>1.1024778533301083</v>
          </cell>
          <cell r="NJ21">
            <v>1.0379526456419041</v>
          </cell>
          <cell r="NK21">
            <v>1.5372275402211644</v>
          </cell>
          <cell r="NL21">
            <v>0.85377757248394914</v>
          </cell>
          <cell r="NM21">
            <v>1.0407081213698044</v>
          </cell>
          <cell r="NN21">
            <v>1.1364771380392158</v>
          </cell>
          <cell r="NO21">
            <v>0.66900523456510097</v>
          </cell>
          <cell r="NP21">
            <v>-0.18380611745640874</v>
          </cell>
          <cell r="NQ21">
            <v>-0.15582000573073351</v>
          </cell>
          <cell r="NR21">
            <v>-0.76683599519887791</v>
          </cell>
          <cell r="NS21">
            <v>-0.38391995634919907</v>
          </cell>
          <cell r="NT21">
            <v>-0.62903020584658131</v>
          </cell>
          <cell r="NU21">
            <v>-0.21052298212775877</v>
          </cell>
          <cell r="NV21">
            <v>1.7128634706690793</v>
          </cell>
          <cell r="NW21">
            <v>1.4991691607198154</v>
          </cell>
          <cell r="NX21">
            <v>2.3177221684353322</v>
          </cell>
          <cell r="NZ21">
            <v>3.0529529786107013</v>
          </cell>
          <cell r="OA21">
            <v>4.281272277346404</v>
          </cell>
          <cell r="OB21">
            <v>4.4611947411684172</v>
          </cell>
          <cell r="OC21">
            <v>4.6405997959927614</v>
          </cell>
          <cell r="OD21">
            <v>3.3732487782671905</v>
          </cell>
          <cell r="OE21">
            <v>3.0255414905506539</v>
          </cell>
          <cell r="OF21">
            <v>2.7490473515496161</v>
          </cell>
          <cell r="OG21">
            <v>2.889261247112529</v>
          </cell>
          <cell r="OH21">
            <v>0.69276243503217927</v>
          </cell>
          <cell r="OI21">
            <v>0.61664475971381361</v>
          </cell>
          <cell r="OJ21">
            <v>1.267680419739059</v>
          </cell>
          <cell r="OK21">
            <v>1.0901348566099589</v>
          </cell>
          <cell r="OL21">
            <v>1.0171740358087433</v>
          </cell>
          <cell r="OM21">
            <v>0.14258842001311223</v>
          </cell>
        </row>
        <row r="40">
          <cell r="MB40">
            <v>0.39343943425627081</v>
          </cell>
          <cell r="MG40">
            <v>9.5682352882620059E-2</v>
          </cell>
          <cell r="MH40">
            <v>-0.2676094249594585</v>
          </cell>
          <cell r="MI40">
            <v>1.1650679035972944</v>
          </cell>
          <cell r="MJ40">
            <v>0.16901141883518545</v>
          </cell>
          <cell r="MK40">
            <v>0.88457747659020924</v>
          </cell>
          <cell r="ML40">
            <v>0.5751594767321011</v>
          </cell>
          <cell r="MM40">
            <v>0.12186960602404984</v>
          </cell>
          <cell r="MN40">
            <v>-2.8801755478091717E-2</v>
          </cell>
          <cell r="MO40">
            <v>0.10985460497494604</v>
          </cell>
          <cell r="MQ40">
            <v>-0.58614791407883837</v>
          </cell>
          <cell r="MR40">
            <v>0.1867310582422288</v>
          </cell>
          <cell r="MS40">
            <v>0.97001097738138586</v>
          </cell>
          <cell r="MT40">
            <v>-0.14460149368364927</v>
          </cell>
          <cell r="MU40">
            <v>0.4129124571995213</v>
          </cell>
          <cell r="MV40">
            <v>-0.14107212527697532</v>
          </cell>
          <cell r="MW40">
            <v>6.4484604583947558E-2</v>
          </cell>
          <cell r="MX40">
            <v>4.2981421583676571E-2</v>
          </cell>
          <cell r="MY40">
            <v>-0.3878446903981092</v>
          </cell>
          <cell r="MZ40">
            <v>0.14936355181003336</v>
          </cell>
          <cell r="NA40">
            <v>-0.28093811341051156</v>
          </cell>
          <cell r="NB40">
            <v>0.12095527637097092</v>
          </cell>
          <cell r="NC40">
            <v>-7.0765959069563067E-2</v>
          </cell>
          <cell r="ND40">
            <v>0.67040139146681277</v>
          </cell>
          <cell r="NE40">
            <v>3.5257826396306591E-2</v>
          </cell>
          <cell r="NF40">
            <v>0.83493462014281317</v>
          </cell>
          <cell r="NG40">
            <v>-0.12204801538236998</v>
          </cell>
          <cell r="NH40">
            <v>0.15264849210854248</v>
          </cell>
          <cell r="NI40">
            <v>-4.122354385786009E-2</v>
          </cell>
          <cell r="NJ40">
            <v>-2.0867598648455221E-2</v>
          </cell>
          <cell r="NK40">
            <v>0.10438468518554345</v>
          </cell>
          <cell r="NL40">
            <v>-0.52474466393057639</v>
          </cell>
          <cell r="NM40">
            <v>-9.6110738358101688E-2</v>
          </cell>
          <cell r="NN40">
            <v>0.21585252732159166</v>
          </cell>
          <cell r="NO40">
            <v>-0.5326577568831814</v>
          </cell>
          <cell r="NP40">
            <v>-0.18242178801290976</v>
          </cell>
          <cell r="NQ40">
            <v>6.3305358496457131E-2</v>
          </cell>
          <cell r="NR40">
            <v>0.21785551394535307</v>
          </cell>
          <cell r="NS40">
            <v>0.2633560995213724</v>
          </cell>
          <cell r="NT40">
            <v>-9.378201036623901E-2</v>
          </cell>
          <cell r="NU40">
            <v>0.37975926538358351</v>
          </cell>
          <cell r="NV40">
            <v>1.9061743557722499</v>
          </cell>
          <cell r="NW40">
            <v>-0.10593028067288346</v>
          </cell>
          <cell r="NX40">
            <v>0.27748623236054648</v>
          </cell>
          <cell r="NY40">
            <v>0.48479237246648044</v>
          </cell>
          <cell r="NZ40">
            <v>0.35246837457076907</v>
          </cell>
          <cell r="OA40">
            <v>0.65292356359123449</v>
          </cell>
          <cell r="OB40">
            <v>-1.0200791735814896E-2</v>
          </cell>
          <cell r="OC40">
            <v>0.23515733499572811</v>
          </cell>
          <cell r="OD40">
            <v>-0.99592958884928695</v>
          </cell>
          <cell r="OE40">
            <v>-7.3890722250669061E-2</v>
          </cell>
          <cell r="OF40">
            <v>-0.36190468484330607</v>
          </cell>
          <cell r="OG40">
            <v>0.51673997172640984</v>
          </cell>
          <cell r="OH40">
            <v>-0.26933733711969055</v>
          </cell>
          <cell r="OI40">
            <v>-0.18144419231107545</v>
          </cell>
          <cell r="OJ40">
            <v>0.92632738176345875</v>
          </cell>
          <cell r="OK40">
            <v>0.30861939236332958</v>
          </cell>
          <cell r="OL40">
            <v>0.28003995737235776</v>
          </cell>
          <cell r="OM40">
            <v>-0.21850844761599486</v>
          </cell>
        </row>
        <row r="78">
          <cell r="LO78">
            <v>6.1498853675017617</v>
          </cell>
          <cell r="LP78">
            <v>11.273414605593723</v>
          </cell>
          <cell r="LQ78">
            <v>10.884695658563071</v>
          </cell>
        </row>
      </sheetData>
      <sheetData sheetId="2">
        <row r="3">
          <cell r="MG3">
            <v>102.75970651770406</v>
          </cell>
          <cell r="MH3">
            <v>102.44497806384724</v>
          </cell>
          <cell r="MI3">
            <v>103.73731152128252</v>
          </cell>
          <cell r="MJ3">
            <v>103.47502406200259</v>
          </cell>
          <cell r="MK3">
            <v>104.26731193059332</v>
          </cell>
          <cell r="ML3">
            <v>104.60047298039753</v>
          </cell>
          <cell r="MM3">
            <v>105.04426006075825</v>
          </cell>
          <cell r="MN3">
            <v>105.18337264645089</v>
          </cell>
          <cell r="MO3">
            <v>104.84435659296444</v>
          </cell>
          <cell r="MP3">
            <v>105.3921503032707</v>
          </cell>
          <cell r="MQ3">
            <v>104.82460113286137</v>
          </cell>
          <cell r="MR3">
            <v>105.1621283813342</v>
          </cell>
          <cell r="MS3">
            <v>106.10721967558275</v>
          </cell>
          <cell r="MT3">
            <v>106.05845785900058</v>
          </cell>
          <cell r="MU3">
            <v>106.20631701883168</v>
          </cell>
          <cell r="MV3">
            <v>106.51128422573854</v>
          </cell>
          <cell r="MW3">
            <v>106.48847553539866</v>
          </cell>
          <cell r="MX3">
            <v>106.8855547927573</v>
          </cell>
          <cell r="MY3">
            <v>106.14778793910757</v>
          </cell>
          <cell r="MZ3">
            <v>106.4168784988309</v>
          </cell>
          <cell r="NA3">
            <v>106.35549201831586</v>
          </cell>
          <cell r="NB3">
            <v>106.38592399948861</v>
          </cell>
          <cell r="NC3">
            <v>105.94361477753759</v>
          </cell>
          <cell r="ND3">
            <v>106.99773342131819</v>
          </cell>
          <cell r="NE3">
            <v>106.82397230166286</v>
          </cell>
          <cell r="NF3">
            <v>107.96828216587758</v>
          </cell>
          <cell r="NG3">
            <v>107.98011858556926</v>
          </cell>
          <cell r="NH3">
            <v>108.11368976368043</v>
          </cell>
          <cell r="NI3">
            <v>107.9372591431315</v>
          </cell>
          <cell r="NJ3">
            <v>108.07561267079635</v>
          </cell>
          <cell r="NK3">
            <v>108.24394019171041</v>
          </cell>
          <cell r="NL3">
            <v>107.64960242752787</v>
          </cell>
          <cell r="NM3">
            <v>107.80747544854762</v>
          </cell>
          <cell r="NN3">
            <v>107.82176551159691</v>
          </cell>
          <cell r="NO3">
            <v>107.4687097798739</v>
          </cell>
          <cell r="NP3">
            <v>107.64143873197617</v>
          </cell>
          <cell r="NQ3">
            <v>107.70207649008842</v>
          </cell>
          <cell r="NR3">
            <v>107.78400426074076</v>
          </cell>
          <cell r="NS3">
            <v>108.07966540192885</v>
          </cell>
        </row>
      </sheetData>
      <sheetData sheetId="3">
        <row r="3">
          <cell r="NU3">
            <v>107.71666788997094</v>
          </cell>
          <cell r="NV3">
            <v>108.35867547314169</v>
          </cell>
          <cell r="NW3">
            <v>109.37532954155068</v>
          </cell>
          <cell r="NX3">
            <v>109.43065477943924</v>
          </cell>
          <cell r="NY3">
            <v>109.61461679906843</v>
          </cell>
          <cell r="NZ3">
            <v>110.00033350331248</v>
          </cell>
          <cell r="OA3">
            <v>110.19473478970797</v>
          </cell>
          <cell r="OB3">
            <v>110.43188535416721</v>
          </cell>
          <cell r="OC3">
            <v>110.4759024861235</v>
          </cell>
          <cell r="OD3">
            <v>110.76399676778138</v>
          </cell>
          <cell r="OE3">
            <v>110.12785640422548</v>
          </cell>
          <cell r="OF3">
            <v>110.64310784713696</v>
          </cell>
          <cell r="OG3">
            <v>110.36744976871628</v>
          </cell>
          <cell r="OH3">
            <v>111.03618447704602</v>
          </cell>
          <cell r="OI3">
            <v>111.06707720222175</v>
          </cell>
          <cell r="OJ3">
            <v>111.13797189910584</v>
          </cell>
          <cell r="OK3">
            <v>112.06312602531305</v>
          </cell>
          <cell r="OL3">
            <v>112.32023320452198</v>
          </cell>
          <cell r="OM3">
            <v>112.84447365174462</v>
          </cell>
          <cell r="ON3">
            <v>112.4696703509111</v>
          </cell>
        </row>
        <row r="21">
          <cell r="LX21">
            <v>10.418307822199768</v>
          </cell>
          <cell r="LY21">
            <v>10.713898954305412</v>
          </cell>
          <cell r="LZ21">
            <v>9.3772912618951043</v>
          </cell>
          <cell r="MA21">
            <v>9.0798386481207203</v>
          </cell>
          <cell r="MB21">
            <v>5.9694378646101054</v>
          </cell>
          <cell r="MC21">
            <v>5.4302984659286402</v>
          </cell>
          <cell r="ME21">
            <v>4.7506196050961735</v>
          </cell>
          <cell r="MH21">
            <v>7.0330353890180275</v>
          </cell>
          <cell r="MI21">
            <v>2.4449780638472474</v>
          </cell>
          <cell r="MJ21">
            <v>3.5615520903521602</v>
          </cell>
          <cell r="MK21">
            <v>2.7000905223472982</v>
          </cell>
          <cell r="ML21">
            <v>3.4050825888838565</v>
          </cell>
          <cell r="MM21">
            <v>3.6733537034947084</v>
          </cell>
          <cell r="MN21">
            <v>3.6220277766843889</v>
          </cell>
          <cell r="MO21">
            <v>3.0677014377208378</v>
          </cell>
          <cell r="MP21">
            <v>2.5883906671014589</v>
          </cell>
          <cell r="MQ21">
            <v>3.4012267464817336</v>
          </cell>
          <cell r="MR21">
            <v>2.2546833127091936</v>
          </cell>
          <cell r="MS21">
            <v>2.5798690121687118</v>
          </cell>
          <cell r="MT21">
            <v>3.2576126103493364</v>
          </cell>
          <cell r="MU21">
            <v>3.5272395616125607</v>
          </cell>
          <cell r="MV21">
            <v>2.3800554124083106</v>
          </cell>
          <cell r="MW21">
            <v>2.9342927834610677</v>
          </cell>
          <cell r="MX21">
            <v>2.1302588161895564</v>
          </cell>
          <cell r="MY21">
            <v>2.1845807645516135</v>
          </cell>
          <cell r="MZ21">
            <v>1.0505361051722728</v>
          </cell>
          <cell r="NA21">
            <v>1.1727194340175329</v>
          </cell>
          <cell r="NB21">
            <v>1.4413130801289364</v>
          </cell>
          <cell r="NC21">
            <v>0.94292951928420798</v>
          </cell>
          <cell r="ND21">
            <v>1.0675105200332657</v>
          </cell>
          <cell r="NE21">
            <v>1.745500084714724</v>
          </cell>
          <cell r="NF21">
            <v>0.67549845172791834</v>
          </cell>
          <cell r="NG21">
            <v>1.800727962135773</v>
          </cell>
          <cell r="NH21">
            <v>1.6701469522034662</v>
          </cell>
          <cell r="NI21">
            <v>1.5044467350011193</v>
          </cell>
          <cell r="NJ21">
            <v>1.3605074168342668</v>
          </cell>
          <cell r="NK21">
            <v>1.1133944903466864</v>
          </cell>
          <cell r="NL21">
            <v>1.9747488791808987</v>
          </cell>
          <cell r="NM21">
            <v>1.1583913624289455</v>
          </cell>
          <cell r="NN21">
            <v>1.3652171624402021</v>
          </cell>
          <cell r="NO21">
            <v>1.349653655417038</v>
          </cell>
          <cell r="NP21">
            <v>1.4395346104989271</v>
          </cell>
          <cell r="NQ21">
            <v>0.60160649209577421</v>
          </cell>
          <cell r="NR21">
            <v>0.82201042472549446</v>
          </cell>
          <cell r="NS21">
            <v>-0.1706778152251287</v>
          </cell>
          <cell r="NT21">
            <v>9.2189949097631896E-2</v>
          </cell>
          <cell r="NU21">
            <v>-0.36722627317347101</v>
          </cell>
          <cell r="NV21">
            <v>0.39042711789760709</v>
          </cell>
          <cell r="NW21">
            <v>1.2025995861927985</v>
          </cell>
          <cell r="NX21">
            <v>1.0963335089493542</v>
          </cell>
          <cell r="NY21">
            <v>1.8253800545742438</v>
          </cell>
          <cell r="NZ21">
            <v>2.0340500931323779</v>
          </cell>
          <cell r="OA21">
            <v>2.2008258414724535</v>
          </cell>
          <cell r="OB21">
            <v>2.7572449509840835</v>
          </cell>
          <cell r="OC21">
            <v>2.6332458833117744</v>
          </cell>
          <cell r="OD21">
            <v>2.8429538013361677</v>
          </cell>
          <cell r="OE21">
            <v>2.1745825454904333</v>
          </cell>
          <cell r="OF21">
            <v>2.3718082727913092</v>
          </cell>
          <cell r="OG21">
            <v>2.4608836595772177</v>
          </cell>
          <cell r="OH21">
            <v>2.4709687454310014</v>
          </cell>
          <cell r="OI21">
            <v>1.5467360580873946</v>
          </cell>
          <cell r="OJ21">
            <v>1.5601817636088811</v>
          </cell>
          <cell r="OK21">
            <v>2.2337433617388047</v>
          </cell>
          <cell r="OL21">
            <v>2.1089933342244294</v>
          </cell>
          <cell r="OM21">
            <v>2.40459661443293</v>
          </cell>
          <cell r="ON21">
            <v>1.8452867939440676</v>
          </cell>
        </row>
        <row r="39">
          <cell r="MC39">
            <v>0.67097201094534764</v>
          </cell>
          <cell r="MH39">
            <v>0.23643869294276421</v>
          </cell>
          <cell r="MI39">
            <v>-0.30627613149381006</v>
          </cell>
          <cell r="MJ39">
            <v>1.2614902964104724</v>
          </cell>
          <cell r="MK39">
            <v>-0.25283811141193491</v>
          </cell>
          <cell r="ML39">
            <v>0.76568029413164318</v>
          </cell>
          <cell r="MM39">
            <v>0.31952588364987378</v>
          </cell>
          <cell r="MN39">
            <v>0.42426871286125323</v>
          </cell>
          <cell r="MO39">
            <v>0.13243235338340487</v>
          </cell>
          <cell r="MQ39">
            <v>0.52248278124586989</v>
          </cell>
          <cell r="MR39">
            <v>-0.5385118045093229</v>
          </cell>
          <cell r="MS39">
            <v>0.32199239951795633</v>
          </cell>
          <cell r="MT39">
            <v>0.89869928347352523</v>
          </cell>
          <cell r="MU39">
            <v>-4.5955229748984028E-2</v>
          </cell>
          <cell r="MV39">
            <v>0.13941288871810453</v>
          </cell>
          <cell r="MW39">
            <v>0.28714601491433012</v>
          </cell>
          <cell r="MX39">
            <v>-2.1414341687531202E-2</v>
          </cell>
          <cell r="MY39">
            <v>0.37288472331133971</v>
          </cell>
          <cell r="MZ39">
            <v>-0.69024000023221177</v>
          </cell>
          <cell r="NA39">
            <v>0.25350557458407863</v>
          </cell>
          <cell r="NB39">
            <v>-5.7684909932509409E-2</v>
          </cell>
          <cell r="NC39">
            <v>2.8613455304693503E-2</v>
          </cell>
          <cell r="ND39">
            <v>-0.41575915809420882</v>
          </cell>
          <cell r="NE39">
            <v>0.99498081691289375</v>
          </cell>
          <cell r="NF39">
            <v>-0.16239700982366712</v>
          </cell>
          <cell r="NG39">
            <v>1.0712107400230986</v>
          </cell>
          <cell r="NH39">
            <v>1.0962867477593008E-2</v>
          </cell>
          <cell r="NI39">
            <v>0.12369978831363593</v>
          </cell>
          <cell r="NJ39">
            <v>-0.16318989846205723</v>
          </cell>
          <cell r="NK39">
            <v>0.12817958206756686</v>
          </cell>
          <cell r="NL39">
            <v>0.15574977254748656</v>
          </cell>
          <cell r="NM39">
            <v>-0.54907255143328282</v>
          </cell>
          <cell r="NN39">
            <v>0.1466545323528079</v>
          </cell>
          <cell r="NO39">
            <v>1.3255168985115695E-2</v>
          </cell>
          <cell r="NP39">
            <v>-0.3274438422036674</v>
          </cell>
          <cell r="NQ39">
            <v>0.16072487746066066</v>
          </cell>
          <cell r="NR39">
            <v>5.6333098875827048E-2</v>
          </cell>
          <cell r="NS39">
            <v>7.6068886805424896E-2</v>
          </cell>
          <cell r="NT39">
            <v>0.27430892293893727</v>
          </cell>
          <cell r="NU39">
            <v>-0.33586106193795873</v>
          </cell>
          <cell r="NV39">
            <v>0.59601507895374883</v>
          </cell>
          <cell r="NW39">
            <v>0.93823043145353502</v>
          </cell>
          <cell r="NX39">
            <v>5.0582922237074612E-2</v>
          </cell>
          <cell r="NY39">
            <v>0.16810830566624801</v>
          </cell>
          <cell r="NZ39">
            <v>0.35188437044950671</v>
          </cell>
          <cell r="OA39">
            <v>0.17672790636551472</v>
          </cell>
          <cell r="OB39">
            <v>0.21521043170693588</v>
          </cell>
          <cell r="OC39">
            <v>3.9859078576021112E-2</v>
          </cell>
          <cell r="OD39">
            <v>0.26077567612001751</v>
          </cell>
          <cell r="OE39">
            <v>-0.57432052121555444</v>
          </cell>
          <cell r="OF39">
            <v>0.4678665868336207</v>
          </cell>
          <cell r="OG39">
            <v>-0.24914166258012127</v>
          </cell>
          <cell r="OH39">
            <v>0.60591660832167715</v>
          </cell>
          <cell r="OI39">
            <v>2.7822214281969515E-2</v>
          </cell>
          <cell r="OJ39">
            <v>6.3830523562802277E-2</v>
          </cell>
          <cell r="OK39">
            <v>0.83243747424786019</v>
          </cell>
          <cell r="OL39">
            <v>0.22943066852414429</v>
          </cell>
          <cell r="OM39">
            <v>0.46673732084232533</v>
          </cell>
          <cell r="ON39">
            <v>-0.33214147640957536</v>
          </cell>
        </row>
        <row r="78">
          <cell r="LO78">
            <v>6.1498853675017617</v>
          </cell>
          <cell r="LQ78">
            <v>10.890821576540755</v>
          </cell>
        </row>
      </sheetData>
      <sheetData sheetId="4">
        <row r="3">
          <cell r="MG3">
            <v>101.98299357655466</v>
          </cell>
          <cell r="MH3">
            <v>101.74406283876411</v>
          </cell>
          <cell r="MI3">
            <v>102.84496119878445</v>
          </cell>
          <cell r="MJ3">
            <v>103.39308491793109</v>
          </cell>
          <cell r="MK3">
            <v>104.41290672093116</v>
          </cell>
          <cell r="ML3">
            <v>105.24142810598927</v>
          </cell>
          <cell r="MM3">
            <v>105.09913634576732</v>
          </cell>
          <cell r="MN3">
            <v>104.92400172453513</v>
          </cell>
          <cell r="MO3">
            <v>105.42806689365393</v>
          </cell>
          <cell r="MP3">
            <v>104.68972660829299</v>
          </cell>
          <cell r="MQ3">
            <v>104.03314853470717</v>
          </cell>
          <cell r="MR3">
            <v>104.10613642520197</v>
          </cell>
          <cell r="MS3">
            <v>105.18012078297227</v>
          </cell>
          <cell r="MT3">
            <v>104.93850104724626</v>
          </cell>
          <cell r="MU3">
            <v>105.61990924002026</v>
          </cell>
          <cell r="MV3">
            <v>105.0819110424051</v>
          </cell>
          <cell r="MW3">
            <v>105.22792828484501</v>
          </cell>
          <cell r="MX3">
            <v>104.97267286925536</v>
          </cell>
          <cell r="MY3">
            <v>104.8419978969239</v>
          </cell>
          <cell r="MZ3">
            <v>104.90404203442206</v>
          </cell>
          <cell r="NA3">
            <v>104.40611891928246</v>
          </cell>
          <cell r="NB3">
            <v>104.61640575067163</v>
          </cell>
          <cell r="NC3">
            <v>104.85629845393902</v>
          </cell>
          <cell r="ND3">
            <v>105.2651344274007</v>
          </cell>
          <cell r="NE3">
            <v>105.48313836074649</v>
          </cell>
          <cell r="NF3">
            <v>106.14796960291099</v>
          </cell>
          <cell r="NG3">
            <v>105.89558505375992</v>
          </cell>
          <cell r="NH3">
            <v>106.08396958403534</v>
          </cell>
          <cell r="NI3">
            <v>106.15302334695215</v>
          </cell>
          <cell r="NJ3">
            <v>105.99326902990096</v>
          </cell>
          <cell r="NK3">
            <v>106.0564279195456</v>
          </cell>
          <cell r="NL3">
            <v>105.5224261814123</v>
          </cell>
          <cell r="NM3">
            <v>105.1974803361735</v>
          </cell>
          <cell r="NN3">
            <v>105.61136796477138</v>
          </cell>
          <cell r="NO3">
            <v>104.85956678802452</v>
          </cell>
          <cell r="NP3">
            <v>104.35285683036282</v>
          </cell>
          <cell r="NQ3">
            <v>104.42533704014436</v>
          </cell>
          <cell r="NR3">
            <v>104.78344785131129</v>
          </cell>
          <cell r="NS3">
            <v>105.04930398884424</v>
          </cell>
        </row>
      </sheetData>
      <sheetData sheetId="5">
        <row r="3">
          <cell r="NU3">
            <v>105.17457273576682</v>
          </cell>
          <cell r="NV3">
            <v>105.37474013663935</v>
          </cell>
          <cell r="NW3">
            <v>108.28047659160642</v>
          </cell>
          <cell r="NX3">
            <v>108.01935415496268</v>
          </cell>
          <cell r="NY3">
            <v>108.4214695631963</v>
          </cell>
          <cell r="NZ3">
            <v>109.07169817685147</v>
          </cell>
          <cell r="OA3">
            <v>109.62148893662328</v>
          </cell>
          <cell r="OB3">
            <v>110.74978891001659</v>
          </cell>
          <cell r="OC3">
            <v>110.69120734808921</v>
          </cell>
          <cell r="OD3">
            <v>110.92729831231124</v>
          </cell>
          <cell r="OE3">
            <v>109.4231107284929</v>
          </cell>
          <cell r="OF3">
            <v>108.83194745330235</v>
          </cell>
          <cell r="OG3">
            <v>108.3313651501429</v>
          </cell>
          <cell r="OH3">
            <v>108.8069736939307</v>
          </cell>
          <cell r="OI3">
            <v>108.23169696987796</v>
          </cell>
          <cell r="OJ3">
            <v>107.80230927506346</v>
          </cell>
          <cell r="OK3">
            <v>108.89016262252547</v>
          </cell>
          <cell r="OL3">
            <v>109.30212161215425</v>
          </cell>
          <cell r="OM3">
            <v>109.42885020039111</v>
          </cell>
          <cell r="ON3">
            <v>109.29941622529516</v>
          </cell>
        </row>
        <row r="21">
          <cell r="MI21">
            <v>1.7440628387641155</v>
          </cell>
          <cell r="MJ21">
            <v>2.5287208753609125</v>
          </cell>
          <cell r="MK21">
            <v>2.356882375447511</v>
          </cell>
          <cell r="ML21">
            <v>3.3977016732779974</v>
          </cell>
          <cell r="MM21">
            <v>4.1890853513676163</v>
          </cell>
          <cell r="MN21">
            <v>3.8093165504330395</v>
          </cell>
          <cell r="MO21">
            <v>3.4751649542801966</v>
          </cell>
          <cell r="MP21">
            <v>3.8681326372765668</v>
          </cell>
          <cell r="MQ21">
            <v>3.2920702900450571</v>
          </cell>
          <cell r="MR21">
            <v>2.1995280752597379</v>
          </cell>
          <cell r="MS21">
            <v>2.0560223652975163</v>
          </cell>
          <cell r="MT21">
            <v>3.1349611286097812</v>
          </cell>
          <cell r="MU21">
            <v>3.1396802126375079</v>
          </cell>
          <cell r="MV21">
            <v>2.6981857048613556</v>
          </cell>
          <cell r="MW21">
            <v>1.6334033613703669</v>
          </cell>
          <cell r="MX21">
            <v>0.78057549541474813</v>
          </cell>
          <cell r="MY21">
            <v>-0.255370191730242</v>
          </cell>
          <cell r="MZ21">
            <v>-0.24466276106918095</v>
          </cell>
          <cell r="NA21">
            <v>-1.9022997393358665E-2</v>
          </cell>
          <cell r="NB21">
            <v>-0.9693319857626892</v>
          </cell>
          <cell r="NC21">
            <v>-7.003634453616181E-2</v>
          </cell>
          <cell r="ND21">
            <v>0.79123811095387353</v>
          </cell>
          <cell r="NE21">
            <v>1.1132850012462558</v>
          </cell>
          <cell r="NF21">
            <v>0.28809396254589892</v>
          </cell>
          <cell r="NG21">
            <v>1.1525498683464086</v>
          </cell>
          <cell r="NH21">
            <v>0.2610074329009171</v>
          </cell>
          <cell r="NI21">
            <v>0.95359756183523992</v>
          </cell>
          <cell r="NJ21">
            <v>0.87913453888683879</v>
          </cell>
          <cell r="NK21">
            <v>0.97224937952828938</v>
          </cell>
          <cell r="NL21">
            <v>1.1583430752776014</v>
          </cell>
          <cell r="NM21">
            <v>0.58947599634657788</v>
          </cell>
          <cell r="NN21">
            <v>0.75796459544947847</v>
          </cell>
          <cell r="NO21">
            <v>0.951057539169331</v>
          </cell>
          <cell r="NP21">
            <v>3.1169649641338282E-3</v>
          </cell>
          <cell r="NQ21">
            <v>-0.86664744409465921</v>
          </cell>
          <cell r="NR21">
            <v>-1.0028155561550678</v>
          </cell>
          <cell r="NS21">
            <v>-1.2854902045740801</v>
          </cell>
          <cell r="NT21">
            <v>-0.79916557851400505</v>
          </cell>
          <cell r="NU21">
            <v>-0.85724247672325227</v>
          </cell>
          <cell r="NV21">
            <v>-0.73317102591515804</v>
          </cell>
          <cell r="NW21">
            <v>2.1578800075127802</v>
          </cell>
          <cell r="NX21">
            <v>1.8508319334554324</v>
          </cell>
          <cell r="NY21">
            <v>2.7473244187922852</v>
          </cell>
          <cell r="NZ21">
            <v>3.682804786100724</v>
          </cell>
          <cell r="OA21">
            <v>3.7970542841463395</v>
          </cell>
          <cell r="OB21">
            <v>5.617248194339064</v>
          </cell>
          <cell r="OC21">
            <v>6.0739597460470751</v>
          </cell>
          <cell r="OD21">
            <v>6.2264211507091716</v>
          </cell>
          <cell r="OE21">
            <v>4.4278585714848218</v>
          </cell>
          <cell r="OF21">
            <v>3.6008267745018196</v>
          </cell>
          <cell r="OG21">
            <v>3.0014787151139588</v>
          </cell>
          <cell r="OH21">
            <v>3.2571691781548173</v>
          </cell>
          <cell r="OI21">
            <v>-4.5049323076440384E-2</v>
          </cell>
          <cell r="OJ21">
            <v>-0.20093147343562823</v>
          </cell>
          <cell r="OK21">
            <v>0.43228805255768332</v>
          </cell>
          <cell r="OL21">
            <v>0.21125868502493983</v>
          </cell>
          <cell r="OM21">
            <v>-0.17573081528161616</v>
          </cell>
          <cell r="ON21">
            <v>-1.3095940850052945</v>
          </cell>
        </row>
        <row r="39">
          <cell r="MC39">
            <v>0.15575360429840313</v>
          </cell>
          <cell r="MH39">
            <v>-2.5310411872159211E-2</v>
          </cell>
          <cell r="MI39">
            <v>-0.23428488359796829</v>
          </cell>
          <cell r="MJ39">
            <v>1.0820271269931014</v>
          </cell>
          <cell r="MK39">
            <v>0.53296118036079143</v>
          </cell>
          <cell r="ML39">
            <v>0.98635397503572531</v>
          </cell>
          <cell r="MM39">
            <v>0.79350476016584182</v>
          </cell>
          <cell r="MN39">
            <v>-0.13520508300082223</v>
          </cell>
          <cell r="MO39">
            <v>-0.16663754557982857</v>
          </cell>
          <cell r="MQ39">
            <v>-0.70032611534622813</v>
          </cell>
          <cell r="MR39">
            <v>-0.62716571611890481</v>
          </cell>
          <cell r="MS39">
            <v>7.0158301967038206E-2</v>
          </cell>
          <cell r="MT39">
            <v>1.0316244504395167</v>
          </cell>
          <cell r="MU39">
            <v>-0.22971996412188833</v>
          </cell>
          <cell r="MV39">
            <v>0.64934050512805985</v>
          </cell>
          <cell r="MW39">
            <v>-0.50937195599417562</v>
          </cell>
          <cell r="MX39">
            <v>0.13895564040606878</v>
          </cell>
          <cell r="MY39">
            <v>-0.24257382973338348</v>
          </cell>
          <cell r="MZ39">
            <v>-0.1244847528024895</v>
          </cell>
          <cell r="NA39">
            <v>5.9178705807538812E-2</v>
          </cell>
          <cell r="NB39">
            <v>-0.47464626289253076</v>
          </cell>
          <cell r="NC39">
            <v>0.2014123631506104</v>
          </cell>
          <cell r="ND39">
            <v>0.22930696342131629</v>
          </cell>
          <cell r="NE39">
            <v>0.38990120716617671</v>
          </cell>
          <cell r="NF39">
            <v>0.20709984795217462</v>
          </cell>
          <cell r="NG39">
            <v>0.63027252743543816</v>
          </cell>
          <cell r="NH39">
            <v>-0.23776672327809889</v>
          </cell>
          <cell r="NI39">
            <v>0.17789649132189389</v>
          </cell>
          <cell r="NJ39">
            <v>6.5093494509649297E-2</v>
          </cell>
          <cell r="NK39">
            <v>-0.15049436371591396</v>
          </cell>
          <cell r="NL39">
            <v>5.9587641953773307E-2</v>
          </cell>
          <cell r="NM39">
            <v>-0.5035071882096509</v>
          </cell>
          <cell r="NN39">
            <v>-0.30794008155210495</v>
          </cell>
          <cell r="NO39">
            <v>0.39343872807147129</v>
          </cell>
          <cell r="NP39">
            <v>-0.71185630035360825</v>
          </cell>
          <cell r="NQ39">
            <v>-0.48322720871623037</v>
          </cell>
          <cell r="NR39">
            <v>6.945685243611166E-2</v>
          </cell>
          <cell r="NS39">
            <v>0.34293479084417378</v>
          </cell>
          <cell r="NT39">
            <v>0.25371959310807046</v>
          </cell>
          <cell r="NU39">
            <v>0.11924757439218947</v>
          </cell>
          <cell r="NV39">
            <v>0.19031919566283584</v>
          </cell>
          <cell r="NW39">
            <v>2.7575265677516336</v>
          </cell>
          <cell r="NX39">
            <v>-0.24115375630325842</v>
          </cell>
          <cell r="NY39">
            <v>0.37226237036813714</v>
          </cell>
          <cell r="NZ39">
            <v>0.59972311413485357</v>
          </cell>
          <cell r="OA39">
            <v>0.50406362875212718</v>
          </cell>
          <cell r="OB39">
            <v>1.0292689730255544</v>
          </cell>
          <cell r="OC39">
            <v>-5.2895416328946343E-2</v>
          </cell>
          <cell r="OD39">
            <v>0.21328791136914216</v>
          </cell>
          <cell r="OE39">
            <v>-1.3560120968450495</v>
          </cell>
          <cell r="OF39">
            <v>-0.54025449583258167</v>
          </cell>
          <cell r="OG39">
            <v>-0.4599589687340977</v>
          </cell>
          <cell r="OH39">
            <v>0.43903124744031352</v>
          </cell>
          <cell r="OI39">
            <v>-0.52871310038543617</v>
          </cell>
          <cell r="OJ39">
            <v>-0.3967300770808313</v>
          </cell>
          <cell r="OK39">
            <v>1.0091187793447753</v>
          </cell>
          <cell r="OL39">
            <v>0.37832525887289137</v>
          </cell>
          <cell r="OM39">
            <v>0.11594339283416133</v>
          </cell>
          <cell r="ON39">
            <v>-0.11828139915472935</v>
          </cell>
        </row>
      </sheetData>
      <sheetData sheetId="6"/>
      <sheetData sheetId="7"/>
      <sheetData sheetId="8"/>
      <sheetData sheetId="9"/>
      <sheetData sheetId="10"/>
      <sheetData sheetId="11"/>
      <sheetData sheetId="12"/>
      <sheetData sheetId="13">
        <row r="137">
          <cell r="C137">
            <v>103.19281073321666</v>
          </cell>
          <cell r="D137">
            <v>103.38895723436703</v>
          </cell>
          <cell r="E137">
            <v>103.02504144381011</v>
          </cell>
        </row>
        <row r="138">
          <cell r="C138">
            <v>105.38050013404563</v>
          </cell>
          <cell r="D138">
            <v>105.92043432963987</v>
          </cell>
          <cell r="E138">
            <v>104.91868013832885</v>
          </cell>
        </row>
        <row r="139">
          <cell r="C139">
            <v>106.38499407837655</v>
          </cell>
          <cell r="D139">
            <v>107.37293678888472</v>
          </cell>
          <cell r="E139">
            <v>105.53998055254647</v>
          </cell>
        </row>
        <row r="140">
          <cell r="C140">
            <v>106.91958868829052</v>
          </cell>
          <cell r="D140">
            <v>108.23342334232696</v>
          </cell>
          <cell r="E140">
            <v>105.79583116515029</v>
          </cell>
        </row>
        <row r="141">
          <cell r="C141">
            <v>109.93201964009602</v>
          </cell>
          <cell r="D141">
            <v>110.69246887707151</v>
          </cell>
          <cell r="E141">
            <v>109.28158729810228</v>
          </cell>
        </row>
      </sheetData>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Chnages in rep."/>
      <sheetName val="Graph month on month male &amp; Ato"/>
      <sheetName val="graph"/>
      <sheetName val="graph 2"/>
      <sheetName val="Male"/>
      <sheetName val="Male , month on month &amp; monthly"/>
      <sheetName val="Atolls"/>
      <sheetName val="Atolls month on month"/>
      <sheetName val="month on month male atolls rep."/>
      <sheetName val="monthly change male atolls rep."/>
      <sheetName val="point contribution change"/>
      <sheetName val="All grps CPI"/>
      <sheetName val="graph (monthly n MnM)"/>
      <sheetName val="Annual"/>
      <sheetName val="annual work"/>
      <sheetName val="Sheet1"/>
    </sheetNames>
    <sheetDataSet>
      <sheetData sheetId="0" refreshError="1"/>
      <sheetData sheetId="1" refreshError="1">
        <row r="21">
          <cell r="NY21">
            <v>2.9126607993475773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18"/>
  <sheetViews>
    <sheetView view="pageBreakPreview" zoomScaleNormal="100" zoomScaleSheetLayoutView="100" workbookViewId="0">
      <selection activeCell="O15" sqref="O15"/>
    </sheetView>
  </sheetViews>
  <sheetFormatPr defaultRowHeight="15" x14ac:dyDescent="0.25"/>
  <cols>
    <col min="1" max="1" width="54" style="4" customWidth="1"/>
    <col min="2" max="3" width="9.7109375" style="98" bestFit="1" customWidth="1"/>
    <col min="4" max="4" width="1.85546875" style="86" customWidth="1"/>
    <col min="5" max="5" width="11.28515625" style="86" customWidth="1"/>
    <col min="6" max="6" width="1.85546875" style="86" customWidth="1"/>
    <col min="7" max="8" width="9.7109375" style="86" bestFit="1" customWidth="1"/>
    <col min="9" max="9" width="1.85546875" style="86" customWidth="1"/>
    <col min="10" max="10" width="12" style="86" bestFit="1" customWidth="1"/>
    <col min="11" max="103" width="9.140625" style="4"/>
  </cols>
  <sheetData>
    <row r="1" spans="1:10" ht="15.75" x14ac:dyDescent="0.25">
      <c r="A1" s="53" t="s">
        <v>253</v>
      </c>
      <c r="B1" s="87"/>
      <c r="C1" s="87"/>
      <c r="D1" s="88"/>
    </row>
    <row r="2" spans="1:10" ht="6" customHeight="1" x14ac:dyDescent="0.25">
      <c r="A2" s="42"/>
      <c r="B2" s="89"/>
      <c r="C2" s="89"/>
      <c r="D2" s="85"/>
      <c r="E2" s="85"/>
      <c r="F2" s="85"/>
      <c r="G2" s="85"/>
      <c r="H2" s="85"/>
      <c r="I2" s="85"/>
      <c r="J2" s="85"/>
    </row>
    <row r="3" spans="1:10" ht="53.25" customHeight="1" x14ac:dyDescent="0.25">
      <c r="A3" s="181" t="s">
        <v>56</v>
      </c>
      <c r="B3" s="183" t="s">
        <v>242</v>
      </c>
      <c r="C3" s="183"/>
      <c r="D3" s="183"/>
      <c r="E3" s="175" t="s">
        <v>243</v>
      </c>
      <c r="F3" s="90"/>
      <c r="G3" s="180" t="s">
        <v>244</v>
      </c>
      <c r="H3" s="180"/>
      <c r="I3" s="90"/>
      <c r="J3" s="110" t="s">
        <v>245</v>
      </c>
    </row>
    <row r="4" spans="1:10" ht="30" x14ac:dyDescent="0.25">
      <c r="A4" s="182"/>
      <c r="B4" s="84">
        <v>43132</v>
      </c>
      <c r="C4" s="117">
        <v>43160</v>
      </c>
      <c r="D4" s="135"/>
      <c r="E4" s="160" t="s">
        <v>262</v>
      </c>
      <c r="F4" s="135"/>
      <c r="G4" s="117">
        <v>43132</v>
      </c>
      <c r="H4" s="117">
        <v>43160</v>
      </c>
      <c r="I4" s="85"/>
      <c r="J4" s="160" t="s">
        <v>262</v>
      </c>
    </row>
    <row r="5" spans="1:10" ht="15.75" x14ac:dyDescent="0.25">
      <c r="A5" s="126" t="s">
        <v>241</v>
      </c>
      <c r="B5" s="128">
        <v>111.0034911865295</v>
      </c>
      <c r="C5" s="128">
        <v>110.76093918113826</v>
      </c>
      <c r="D5" s="127"/>
      <c r="E5" s="127">
        <f>((C5/B5-1)*100)</f>
        <v>-0.21850844761599486</v>
      </c>
      <c r="F5" s="127"/>
      <c r="G5" s="127">
        <v>111.0034911865295</v>
      </c>
      <c r="H5" s="127">
        <v>110.76093918113826</v>
      </c>
      <c r="I5" s="127"/>
      <c r="J5" s="129">
        <f t="shared" ref="J5" si="0">H5-G5</f>
        <v>-0.24255200539124644</v>
      </c>
    </row>
    <row r="6" spans="1:10" ht="13.5" customHeight="1" x14ac:dyDescent="0.25">
      <c r="A6" s="39"/>
      <c r="B6" s="91"/>
      <c r="C6" s="91"/>
      <c r="D6" s="91"/>
      <c r="E6" s="91"/>
      <c r="F6" s="91"/>
      <c r="G6" s="91"/>
      <c r="H6" s="91"/>
      <c r="I6" s="91"/>
      <c r="J6" s="91"/>
    </row>
    <row r="7" spans="1:10" ht="15.75" customHeight="1" x14ac:dyDescent="0.25">
      <c r="A7" s="55" t="s">
        <v>127</v>
      </c>
      <c r="B7" s="92">
        <v>115.0333333341194</v>
      </c>
      <c r="C7" s="92">
        <v>113.83522363921637</v>
      </c>
      <c r="D7" s="92"/>
      <c r="E7" s="92">
        <f t="shared" ref="E7:E70" si="1">((C7/B7-1)*100)</f>
        <v>-1.0415326237857347</v>
      </c>
      <c r="F7" s="92"/>
      <c r="G7" s="92">
        <v>32.710065540420914</v>
      </c>
      <c r="H7" s="92">
        <v>32.369379536555734</v>
      </c>
      <c r="I7" s="92"/>
      <c r="J7" s="92">
        <f>H7-G7</f>
        <v>-0.34068600386518</v>
      </c>
    </row>
    <row r="8" spans="1:10" ht="15.75" x14ac:dyDescent="0.25">
      <c r="A8" s="34" t="s">
        <v>57</v>
      </c>
      <c r="B8" s="93">
        <v>115.68659010797774</v>
      </c>
      <c r="C8" s="93">
        <v>114.38823631610367</v>
      </c>
      <c r="D8" s="93"/>
      <c r="E8" s="93">
        <f t="shared" si="1"/>
        <v>-1.1223027583942335</v>
      </c>
      <c r="F8" s="93"/>
      <c r="G8" s="93">
        <v>30.219828231861804</v>
      </c>
      <c r="H8" s="93">
        <v>29.880670266033615</v>
      </c>
      <c r="I8" s="93"/>
      <c r="J8" s="93">
        <f t="shared" ref="J8:J71" si="2">H8-G8</f>
        <v>-0.33915796582818913</v>
      </c>
    </row>
    <row r="9" spans="1:10" ht="15.75" x14ac:dyDescent="0.25">
      <c r="A9" s="58" t="s">
        <v>58</v>
      </c>
      <c r="B9" s="94">
        <v>128.31983934546159</v>
      </c>
      <c r="C9" s="94">
        <v>128.42674186642836</v>
      </c>
      <c r="D9" s="94"/>
      <c r="E9" s="94">
        <f t="shared" si="1"/>
        <v>8.3309425504318746E-2</v>
      </c>
      <c r="F9" s="94"/>
      <c r="G9" s="94">
        <v>5.2541714757353413</v>
      </c>
      <c r="H9" s="94">
        <v>5.2585486958067875</v>
      </c>
      <c r="I9" s="94"/>
      <c r="J9" s="94">
        <f t="shared" si="2"/>
        <v>4.3772200714462528E-3</v>
      </c>
    </row>
    <row r="10" spans="1:10" ht="15.75" x14ac:dyDescent="0.25">
      <c r="A10" s="35" t="s">
        <v>62</v>
      </c>
      <c r="B10" s="93">
        <v>91.804263148316679</v>
      </c>
      <c r="C10" s="93">
        <v>92.509401202938847</v>
      </c>
      <c r="D10" s="93"/>
      <c r="E10" s="93">
        <f t="shared" si="1"/>
        <v>0.76808857283998666</v>
      </c>
      <c r="F10" s="93"/>
      <c r="G10" s="93">
        <v>0.95789083610969616</v>
      </c>
      <c r="H10" s="93">
        <v>0.96524828616213598</v>
      </c>
      <c r="I10" s="93"/>
      <c r="J10" s="93">
        <f t="shared" si="2"/>
        <v>7.3574500524398179E-3</v>
      </c>
    </row>
    <row r="11" spans="1:10" ht="15.75" x14ac:dyDescent="0.25">
      <c r="A11" s="58" t="s">
        <v>63</v>
      </c>
      <c r="B11" s="94">
        <v>110.45207463754562</v>
      </c>
      <c r="C11" s="94">
        <v>107.92196003296179</v>
      </c>
      <c r="D11" s="94"/>
      <c r="E11" s="94">
        <f t="shared" si="1"/>
        <v>-2.2906899783336265</v>
      </c>
      <c r="F11" s="94"/>
      <c r="G11" s="94">
        <v>9.5500551963380165</v>
      </c>
      <c r="H11" s="94">
        <v>9.3312930390301734</v>
      </c>
      <c r="I11" s="94"/>
      <c r="J11" s="94">
        <f t="shared" si="2"/>
        <v>-0.2187621573078431</v>
      </c>
    </row>
    <row r="12" spans="1:10" ht="15.75" x14ac:dyDescent="0.25">
      <c r="A12" s="35" t="s">
        <v>152</v>
      </c>
      <c r="B12" s="93">
        <v>103.51325753879632</v>
      </c>
      <c r="C12" s="93">
        <v>104.07706539002596</v>
      </c>
      <c r="D12" s="93"/>
      <c r="E12" s="93">
        <f t="shared" si="1"/>
        <v>0.54467211701683116</v>
      </c>
      <c r="F12" s="93"/>
      <c r="G12" s="93">
        <v>5.0591679673643357</v>
      </c>
      <c r="H12" s="93">
        <v>5.0867238446356167</v>
      </c>
      <c r="I12" s="93"/>
      <c r="J12" s="93">
        <f t="shared" si="2"/>
        <v>2.7555877271280949E-2</v>
      </c>
    </row>
    <row r="13" spans="1:10" ht="15.75" x14ac:dyDescent="0.25">
      <c r="A13" s="58" t="s">
        <v>153</v>
      </c>
      <c r="B13" s="94">
        <v>85.862037611006826</v>
      </c>
      <c r="C13" s="94">
        <v>85.913061934873497</v>
      </c>
      <c r="D13" s="94"/>
      <c r="E13" s="94">
        <f t="shared" si="1"/>
        <v>5.9425941063540044E-2</v>
      </c>
      <c r="F13" s="94"/>
      <c r="G13" s="94">
        <v>0.80732553882484681</v>
      </c>
      <c r="H13" s="94">
        <v>0.8078052996237397</v>
      </c>
      <c r="I13" s="94"/>
      <c r="J13" s="94">
        <f t="shared" si="2"/>
        <v>4.7976079889289203E-4</v>
      </c>
    </row>
    <row r="14" spans="1:10" ht="15.75" x14ac:dyDescent="0.25">
      <c r="A14" s="35" t="s">
        <v>69</v>
      </c>
      <c r="B14" s="93">
        <v>128.18708816744268</v>
      </c>
      <c r="C14" s="93">
        <v>134.29325796151232</v>
      </c>
      <c r="D14" s="93"/>
      <c r="E14" s="93">
        <f t="shared" si="1"/>
        <v>4.7634827199550145</v>
      </c>
      <c r="F14" s="93"/>
      <c r="G14" s="93">
        <v>2.1359327057581363</v>
      </c>
      <c r="H14" s="93">
        <v>2.2376774911067923</v>
      </c>
      <c r="I14" s="93"/>
      <c r="J14" s="93">
        <f t="shared" si="2"/>
        <v>0.10174478534865594</v>
      </c>
    </row>
    <row r="15" spans="1:10" ht="15.75" x14ac:dyDescent="0.25">
      <c r="A15" s="58" t="s">
        <v>72</v>
      </c>
      <c r="B15" s="94">
        <v>139.56826005215504</v>
      </c>
      <c r="C15" s="94">
        <v>124.33151701700952</v>
      </c>
      <c r="D15" s="94"/>
      <c r="E15" s="94">
        <f t="shared" si="1"/>
        <v>-10.917054514724001</v>
      </c>
      <c r="F15" s="94"/>
      <c r="G15" s="94">
        <v>2.367296189813787</v>
      </c>
      <c r="H15" s="94">
        <v>2.1088571742468316</v>
      </c>
      <c r="I15" s="94"/>
      <c r="J15" s="94">
        <f t="shared" si="2"/>
        <v>-0.25843901556695537</v>
      </c>
    </row>
    <row r="16" spans="1:10" ht="15.75" x14ac:dyDescent="0.25">
      <c r="A16" s="35" t="s">
        <v>154</v>
      </c>
      <c r="B16" s="93">
        <v>137.98816218895846</v>
      </c>
      <c r="C16" s="93">
        <v>137.89933528348479</v>
      </c>
      <c r="D16" s="93"/>
      <c r="E16" s="93">
        <f t="shared" si="1"/>
        <v>-6.4372844789417627E-2</v>
      </c>
      <c r="F16" s="93"/>
      <c r="G16" s="93">
        <v>1.5253148888017463</v>
      </c>
      <c r="H16" s="93">
        <v>1.524333000215828</v>
      </c>
      <c r="I16" s="93"/>
      <c r="J16" s="93">
        <f t="shared" si="2"/>
        <v>-9.8188858591830019E-4</v>
      </c>
    </row>
    <row r="17" spans="1:103" ht="15.75" x14ac:dyDescent="0.25">
      <c r="A17" s="58" t="s">
        <v>155</v>
      </c>
      <c r="B17" s="94">
        <v>125.48029474197718</v>
      </c>
      <c r="C17" s="94">
        <v>125.35837297557519</v>
      </c>
      <c r="D17" s="94"/>
      <c r="E17" s="94">
        <f t="shared" si="1"/>
        <v>-9.7164073970890108E-2</v>
      </c>
      <c r="F17" s="94"/>
      <c r="G17" s="94">
        <v>2.5626734331158931</v>
      </c>
      <c r="H17" s="94">
        <v>2.5601834352057082</v>
      </c>
      <c r="I17" s="94"/>
      <c r="J17" s="94">
        <f t="shared" si="2"/>
        <v>-2.4899979101848935E-3</v>
      </c>
    </row>
    <row r="18" spans="1:103" ht="15.75" x14ac:dyDescent="0.25">
      <c r="A18" s="34" t="s">
        <v>76</v>
      </c>
      <c r="B18" s="93">
        <v>107.65614323402703</v>
      </c>
      <c r="C18" s="93">
        <v>107.59008419571293</v>
      </c>
      <c r="D18" s="93"/>
      <c r="E18" s="93">
        <f t="shared" si="1"/>
        <v>-6.1361141435745115E-2</v>
      </c>
      <c r="F18" s="93"/>
      <c r="G18" s="93">
        <v>2.4902373085591081</v>
      </c>
      <c r="H18" s="93">
        <v>2.4887092705221172</v>
      </c>
      <c r="I18" s="93"/>
      <c r="J18" s="93">
        <f t="shared" si="2"/>
        <v>-1.5280380369908642E-3</v>
      </c>
    </row>
    <row r="19" spans="1:103" ht="15.75" x14ac:dyDescent="0.25">
      <c r="A19" s="58" t="s">
        <v>156</v>
      </c>
      <c r="B19" s="94">
        <v>106.70433214334764</v>
      </c>
      <c r="C19" s="94">
        <v>106.50382092049017</v>
      </c>
      <c r="D19" s="94"/>
      <c r="E19" s="94">
        <f t="shared" si="1"/>
        <v>-0.18791291677652255</v>
      </c>
      <c r="F19" s="94"/>
      <c r="G19" s="94">
        <v>0.67500922486914583</v>
      </c>
      <c r="H19" s="94">
        <v>0.67374079534618359</v>
      </c>
      <c r="I19" s="94"/>
      <c r="J19" s="94">
        <f t="shared" si="2"/>
        <v>-1.2684295229622444E-3</v>
      </c>
    </row>
    <row r="20" spans="1:103" ht="15.75" x14ac:dyDescent="0.25">
      <c r="A20" s="35" t="s">
        <v>157</v>
      </c>
      <c r="B20" s="93">
        <v>108.01442853192229</v>
      </c>
      <c r="C20" s="93">
        <v>107.99898063006533</v>
      </c>
      <c r="D20" s="93"/>
      <c r="E20" s="93">
        <f t="shared" si="1"/>
        <v>-1.430170215860338E-2</v>
      </c>
      <c r="F20" s="93"/>
      <c r="G20" s="93">
        <v>1.8152280836899621</v>
      </c>
      <c r="H20" s="93">
        <v>1.8149684751759334</v>
      </c>
      <c r="I20" s="93"/>
      <c r="J20" s="93">
        <f t="shared" si="2"/>
        <v>-2.5960851402873075E-4</v>
      </c>
    </row>
    <row r="21" spans="1:103" ht="15.75" x14ac:dyDescent="0.25">
      <c r="A21" s="55" t="s">
        <v>247</v>
      </c>
      <c r="B21" s="95">
        <v>164.86918649109364</v>
      </c>
      <c r="C21" s="95">
        <v>166.22655450184001</v>
      </c>
      <c r="D21" s="95"/>
      <c r="E21" s="95">
        <f t="shared" si="1"/>
        <v>0.82329999900843109</v>
      </c>
      <c r="F21" s="95"/>
      <c r="G21" s="95">
        <v>3.7164219532884952</v>
      </c>
      <c r="H21" s="95">
        <v>3.7470192551930679</v>
      </c>
      <c r="I21" s="95"/>
      <c r="J21" s="95">
        <f t="shared" si="2"/>
        <v>3.059730190457266E-2</v>
      </c>
    </row>
    <row r="22" spans="1:103" ht="15.75" x14ac:dyDescent="0.25">
      <c r="A22" s="34" t="s">
        <v>1</v>
      </c>
      <c r="B22" s="93">
        <v>173.08709758537495</v>
      </c>
      <c r="C22" s="93">
        <v>173.08709758537495</v>
      </c>
      <c r="D22" s="93"/>
      <c r="E22" s="93">
        <f t="shared" si="1"/>
        <v>0</v>
      </c>
      <c r="F22" s="93"/>
      <c r="G22" s="93">
        <v>2.8832099995063372</v>
      </c>
      <c r="H22" s="93">
        <v>2.8832099995063372</v>
      </c>
      <c r="I22" s="93"/>
      <c r="J22" s="93">
        <f t="shared" si="2"/>
        <v>0</v>
      </c>
    </row>
    <row r="23" spans="1:103" ht="15.75" x14ac:dyDescent="0.25">
      <c r="A23" s="58" t="s">
        <v>78</v>
      </c>
      <c r="B23" s="94">
        <v>173.08709758537495</v>
      </c>
      <c r="C23" s="94">
        <v>173.08709758537495</v>
      </c>
      <c r="D23" s="94"/>
      <c r="E23" s="94">
        <f t="shared" si="1"/>
        <v>0</v>
      </c>
      <c r="F23" s="94"/>
      <c r="G23" s="94">
        <v>2.8832099995063372</v>
      </c>
      <c r="H23" s="94">
        <v>2.8832099995063372</v>
      </c>
      <c r="I23" s="94"/>
      <c r="J23" s="94">
        <f t="shared" si="2"/>
        <v>0</v>
      </c>
    </row>
    <row r="24" spans="1:103" ht="15.75" x14ac:dyDescent="0.25">
      <c r="A24" s="35" t="s">
        <v>16</v>
      </c>
      <c r="B24" s="93">
        <v>141.60462068607856</v>
      </c>
      <c r="C24" s="93">
        <v>146.80464129373701</v>
      </c>
      <c r="D24" s="93"/>
      <c r="E24" s="93">
        <f t="shared" si="1"/>
        <v>3.6722111061519014</v>
      </c>
      <c r="F24" s="93"/>
      <c r="G24" s="93">
        <v>0.83321195378215707</v>
      </c>
      <c r="H24" s="93">
        <v>0.86380925568673061</v>
      </c>
      <c r="I24" s="93"/>
      <c r="J24" s="93">
        <f t="shared" si="2"/>
        <v>3.0597301904573548E-2</v>
      </c>
    </row>
    <row r="25" spans="1:103" ht="15.75" x14ac:dyDescent="0.25">
      <c r="A25" s="55" t="s">
        <v>128</v>
      </c>
      <c r="B25" s="95">
        <v>98.595904172013107</v>
      </c>
      <c r="C25" s="95">
        <v>98.275325051504566</v>
      </c>
      <c r="D25" s="95"/>
      <c r="E25" s="95">
        <f t="shared" si="1"/>
        <v>-0.325144460310689</v>
      </c>
      <c r="F25" s="95"/>
      <c r="G25" s="95">
        <v>3.8356893996837527</v>
      </c>
      <c r="H25" s="95">
        <v>3.8232178680859561</v>
      </c>
      <c r="I25" s="95"/>
      <c r="J25" s="95">
        <f t="shared" si="2"/>
        <v>-1.247153159779657E-2</v>
      </c>
    </row>
    <row r="26" spans="1:103" ht="15.75" x14ac:dyDescent="0.25">
      <c r="A26" s="34" t="s">
        <v>79</v>
      </c>
      <c r="B26" s="93">
        <v>97.855794899187302</v>
      </c>
      <c r="C26" s="93">
        <v>97.518429563614092</v>
      </c>
      <c r="D26" s="93"/>
      <c r="E26" s="93">
        <f t="shared" si="1"/>
        <v>-0.34475764661742181</v>
      </c>
      <c r="F26" s="93"/>
      <c r="G26" s="93">
        <v>2.9298313995497369</v>
      </c>
      <c r="H26" s="93">
        <v>2.9197305817667907</v>
      </c>
      <c r="I26" s="93"/>
      <c r="J26" s="93">
        <f t="shared" si="2"/>
        <v>-1.0100817782946248E-2</v>
      </c>
    </row>
    <row r="27" spans="1:103" s="57" customFormat="1" ht="15.75" x14ac:dyDescent="0.25">
      <c r="A27" s="58" t="s">
        <v>80</v>
      </c>
      <c r="B27" s="94">
        <v>94.220129239551056</v>
      </c>
      <c r="C27" s="94">
        <v>95.333045683482453</v>
      </c>
      <c r="D27" s="94"/>
      <c r="E27" s="94">
        <f t="shared" si="1"/>
        <v>1.1811875582359299</v>
      </c>
      <c r="F27" s="94"/>
      <c r="G27" s="94">
        <v>0.48833776539059043</v>
      </c>
      <c r="H27" s="94">
        <v>0.49410595031755145</v>
      </c>
      <c r="I27" s="94"/>
      <c r="J27" s="94">
        <f t="shared" si="2"/>
        <v>5.7681849269610175E-3</v>
      </c>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row>
    <row r="28" spans="1:103" ht="15.75" x14ac:dyDescent="0.25">
      <c r="A28" s="35" t="s">
        <v>82</v>
      </c>
      <c r="B28" s="93">
        <v>100.70665399490919</v>
      </c>
      <c r="C28" s="93">
        <v>99.971486342113408</v>
      </c>
      <c r="D28" s="93"/>
      <c r="E28" s="93">
        <f t="shared" si="1"/>
        <v>-0.73000901492858983</v>
      </c>
      <c r="F28" s="93"/>
      <c r="G28" s="93">
        <v>2.1738091428173085</v>
      </c>
      <c r="H28" s="93">
        <v>2.1579401401073999</v>
      </c>
      <c r="I28" s="93"/>
      <c r="J28" s="93">
        <f t="shared" si="2"/>
        <v>-1.5869002709908653E-2</v>
      </c>
    </row>
    <row r="29" spans="1:103" s="57" customFormat="1" ht="15.75" x14ac:dyDescent="0.25">
      <c r="A29" s="58" t="s">
        <v>158</v>
      </c>
      <c r="B29" s="94">
        <v>84.395297581236591</v>
      </c>
      <c r="C29" s="94">
        <v>84.395297581236591</v>
      </c>
      <c r="D29" s="94"/>
      <c r="E29" s="94">
        <f t="shared" si="1"/>
        <v>0</v>
      </c>
      <c r="F29" s="94"/>
      <c r="G29" s="94">
        <v>0.26768449134183842</v>
      </c>
      <c r="H29" s="94">
        <v>0.26768449134183842</v>
      </c>
      <c r="I29" s="94"/>
      <c r="J29" s="94">
        <f t="shared" si="2"/>
        <v>0</v>
      </c>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row>
    <row r="30" spans="1:103" ht="15.75" x14ac:dyDescent="0.25">
      <c r="A30" s="34" t="s">
        <v>83</v>
      </c>
      <c r="B30" s="93">
        <v>101.06823440827998</v>
      </c>
      <c r="C30" s="93">
        <v>100.8037295305632</v>
      </c>
      <c r="D30" s="93"/>
      <c r="E30" s="93">
        <f t="shared" si="1"/>
        <v>-0.26170920988711766</v>
      </c>
      <c r="F30" s="93"/>
      <c r="G30" s="93">
        <v>0.90585800013401596</v>
      </c>
      <c r="H30" s="93">
        <v>0.90348728631916575</v>
      </c>
      <c r="I30" s="93"/>
      <c r="J30" s="93">
        <f t="shared" si="2"/>
        <v>-2.3707138148502116E-3</v>
      </c>
    </row>
    <row r="31" spans="1:103" s="57" customFormat="1" ht="15.75" x14ac:dyDescent="0.25">
      <c r="A31" s="58" t="s">
        <v>159</v>
      </c>
      <c r="B31" s="94">
        <v>101.06823440827998</v>
      </c>
      <c r="C31" s="94">
        <v>100.8037295305632</v>
      </c>
      <c r="D31" s="94"/>
      <c r="E31" s="94">
        <f t="shared" si="1"/>
        <v>-0.26170920988711766</v>
      </c>
      <c r="F31" s="94"/>
      <c r="G31" s="94">
        <v>0.90585800013401596</v>
      </c>
      <c r="H31" s="94">
        <v>0.90348728631916575</v>
      </c>
      <c r="I31" s="94"/>
      <c r="J31" s="94">
        <f t="shared" si="2"/>
        <v>-2.3707138148502116E-3</v>
      </c>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row>
    <row r="32" spans="1:103" ht="15.75" x14ac:dyDescent="0.25">
      <c r="A32" s="33" t="s">
        <v>129</v>
      </c>
      <c r="B32" s="96">
        <v>110.4784413522581</v>
      </c>
      <c r="C32" s="96">
        <v>110.61668126117098</v>
      </c>
      <c r="D32" s="96"/>
      <c r="E32" s="96">
        <f t="shared" si="1"/>
        <v>0.12512840262843827</v>
      </c>
      <c r="F32" s="96"/>
      <c r="G32" s="96">
        <v>25.730947225526993</v>
      </c>
      <c r="H32" s="96">
        <v>25.763143948771461</v>
      </c>
      <c r="I32" s="96"/>
      <c r="J32" s="96">
        <f t="shared" si="2"/>
        <v>3.2196723244467762E-2</v>
      </c>
    </row>
    <row r="33" spans="1:103" s="57" customFormat="1" ht="15.75" x14ac:dyDescent="0.25">
      <c r="A33" s="61" t="s">
        <v>149</v>
      </c>
      <c r="B33" s="94">
        <v>127.56887172748395</v>
      </c>
      <c r="C33" s="94">
        <v>127.86548600808092</v>
      </c>
      <c r="D33" s="94"/>
      <c r="E33" s="94">
        <f t="shared" si="1"/>
        <v>0.23251305477609563</v>
      </c>
      <c r="F33" s="94"/>
      <c r="G33" s="94">
        <v>14.900552462813847</v>
      </c>
      <c r="H33" s="94">
        <v>14.935198192523647</v>
      </c>
      <c r="I33" s="94"/>
      <c r="J33" s="94">
        <f t="shared" si="2"/>
        <v>3.4645729709799511E-2</v>
      </c>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row>
    <row r="34" spans="1:103" ht="15.75" x14ac:dyDescent="0.25">
      <c r="A34" s="35" t="s">
        <v>160</v>
      </c>
      <c r="B34" s="93">
        <v>127.56887172748395</v>
      </c>
      <c r="C34" s="93">
        <v>127.86548600808092</v>
      </c>
      <c r="D34" s="93"/>
      <c r="E34" s="93">
        <f t="shared" si="1"/>
        <v>0.23251305477609563</v>
      </c>
      <c r="F34" s="93"/>
      <c r="G34" s="93">
        <v>14.900552462813847</v>
      </c>
      <c r="H34" s="93">
        <v>14.935198192523647</v>
      </c>
      <c r="I34" s="93"/>
      <c r="J34" s="93">
        <f t="shared" si="2"/>
        <v>3.4645729709799511E-2</v>
      </c>
    </row>
    <row r="35" spans="1:103" s="57" customFormat="1" ht="15.75" x14ac:dyDescent="0.25">
      <c r="A35" s="61" t="s">
        <v>148</v>
      </c>
      <c r="B35" s="94">
        <v>107.84434942147341</v>
      </c>
      <c r="C35" s="94">
        <v>107.76561092554198</v>
      </c>
      <c r="D35" s="94"/>
      <c r="E35" s="94">
        <f t="shared" si="1"/>
        <v>-7.3011239210785117E-2</v>
      </c>
      <c r="F35" s="94"/>
      <c r="G35" s="94">
        <v>3.3542869451447097</v>
      </c>
      <c r="H35" s="94">
        <v>3.3518379386793735</v>
      </c>
      <c r="I35" s="94"/>
      <c r="J35" s="94">
        <f t="shared" si="2"/>
        <v>-2.4490064653361898E-3</v>
      </c>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row>
    <row r="36" spans="1:103" ht="15.75" x14ac:dyDescent="0.25">
      <c r="A36" s="35" t="s">
        <v>161</v>
      </c>
      <c r="B36" s="93">
        <v>103.97303414097362</v>
      </c>
      <c r="C36" s="93">
        <v>103.87491288293675</v>
      </c>
      <c r="D36" s="93"/>
      <c r="E36" s="93">
        <f t="shared" si="1"/>
        <v>-9.4371832896433805E-2</v>
      </c>
      <c r="F36" s="93"/>
      <c r="G36" s="93">
        <v>2.595060825006144</v>
      </c>
      <c r="H36" s="93">
        <v>2.5926118185408087</v>
      </c>
      <c r="I36" s="93"/>
      <c r="J36" s="93">
        <f t="shared" si="2"/>
        <v>-2.4490064653353016E-3</v>
      </c>
    </row>
    <row r="37" spans="1:103" s="57" customFormat="1" ht="15.75" x14ac:dyDescent="0.25">
      <c r="A37" s="58" t="s">
        <v>162</v>
      </c>
      <c r="B37" s="94">
        <v>123.57077379817248</v>
      </c>
      <c r="C37" s="94">
        <v>123.57077379817248</v>
      </c>
      <c r="D37" s="94"/>
      <c r="E37" s="94">
        <f t="shared" si="1"/>
        <v>0</v>
      </c>
      <c r="F37" s="94"/>
      <c r="G37" s="94">
        <v>0.75922612013856494</v>
      </c>
      <c r="H37" s="94">
        <v>0.75922612013856483</v>
      </c>
      <c r="I37" s="94"/>
      <c r="J37" s="94">
        <f t="shared" si="2"/>
        <v>0</v>
      </c>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row>
    <row r="38" spans="1:103" ht="15.75" x14ac:dyDescent="0.25">
      <c r="A38" s="34" t="s">
        <v>147</v>
      </c>
      <c r="B38" s="93">
        <v>102.12659867612302</v>
      </c>
      <c r="C38" s="93">
        <v>102.12659867612302</v>
      </c>
      <c r="D38" s="93"/>
      <c r="E38" s="93">
        <f t="shared" si="1"/>
        <v>0</v>
      </c>
      <c r="F38" s="93"/>
      <c r="G38" s="93">
        <v>1.6149744798120507</v>
      </c>
      <c r="H38" s="93">
        <v>1.6149744798120504</v>
      </c>
      <c r="I38" s="93"/>
      <c r="J38" s="93">
        <f t="shared" si="2"/>
        <v>0</v>
      </c>
    </row>
    <row r="39" spans="1:103" s="57" customFormat="1" ht="15.75" x14ac:dyDescent="0.25">
      <c r="A39" s="58" t="s">
        <v>84</v>
      </c>
      <c r="B39" s="94">
        <v>100</v>
      </c>
      <c r="C39" s="94">
        <v>100</v>
      </c>
      <c r="D39" s="94"/>
      <c r="E39" s="94">
        <f t="shared" si="1"/>
        <v>0</v>
      </c>
      <c r="F39" s="94"/>
      <c r="G39" s="94">
        <v>1.3959538897111059</v>
      </c>
      <c r="H39" s="94">
        <v>1.3959538897111057</v>
      </c>
      <c r="I39" s="94"/>
      <c r="J39" s="94">
        <f t="shared" si="2"/>
        <v>0</v>
      </c>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row>
    <row r="40" spans="1:103" ht="15.75" x14ac:dyDescent="0.25">
      <c r="A40" s="35" t="s">
        <v>86</v>
      </c>
      <c r="B40" s="93">
        <v>118.13936217755054</v>
      </c>
      <c r="C40" s="93">
        <v>118.13936217755054</v>
      </c>
      <c r="D40" s="93"/>
      <c r="E40" s="93">
        <f t="shared" si="1"/>
        <v>0</v>
      </c>
      <c r="F40" s="93"/>
      <c r="G40" s="93">
        <v>0.21902059010094485</v>
      </c>
      <c r="H40" s="93">
        <v>0.21902059010094488</v>
      </c>
      <c r="I40" s="93"/>
      <c r="J40" s="93">
        <f t="shared" si="2"/>
        <v>0</v>
      </c>
    </row>
    <row r="41" spans="1:103" s="57" customFormat="1" ht="15.75" x14ac:dyDescent="0.25">
      <c r="A41" s="61" t="s">
        <v>146</v>
      </c>
      <c r="B41" s="94">
        <v>84.717786719006057</v>
      </c>
      <c r="C41" s="94">
        <v>84.717786719006057</v>
      </c>
      <c r="D41" s="94"/>
      <c r="E41" s="94">
        <f t="shared" si="1"/>
        <v>0</v>
      </c>
      <c r="F41" s="94"/>
      <c r="G41" s="94">
        <v>5.8611333377563914</v>
      </c>
      <c r="H41" s="94">
        <v>5.8611333377563914</v>
      </c>
      <c r="I41" s="94"/>
      <c r="J41" s="94">
        <f t="shared" si="2"/>
        <v>0</v>
      </c>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row>
    <row r="42" spans="1:103" ht="15.75" x14ac:dyDescent="0.25">
      <c r="A42" s="35" t="s">
        <v>17</v>
      </c>
      <c r="B42" s="93">
        <v>72.027144072084539</v>
      </c>
      <c r="C42" s="93">
        <v>72.027144072084539</v>
      </c>
      <c r="D42" s="93"/>
      <c r="E42" s="93">
        <f t="shared" si="1"/>
        <v>0</v>
      </c>
      <c r="F42" s="93"/>
      <c r="G42" s="93">
        <v>3.2379248957511244</v>
      </c>
      <c r="H42" s="93">
        <v>3.2379248957511244</v>
      </c>
      <c r="I42" s="93"/>
      <c r="J42" s="93">
        <f t="shared" si="2"/>
        <v>0</v>
      </c>
    </row>
    <row r="43" spans="1:103" s="57" customFormat="1" ht="15.75" x14ac:dyDescent="0.25">
      <c r="A43" s="58" t="s">
        <v>88</v>
      </c>
      <c r="B43" s="94">
        <v>97.709840830703527</v>
      </c>
      <c r="C43" s="94">
        <v>97.709840830703527</v>
      </c>
      <c r="D43" s="94"/>
      <c r="E43" s="94">
        <f t="shared" si="1"/>
        <v>0</v>
      </c>
      <c r="F43" s="94"/>
      <c r="G43" s="94">
        <v>1.7071864379589392</v>
      </c>
      <c r="H43" s="94">
        <v>1.7071864379589392</v>
      </c>
      <c r="I43" s="94"/>
      <c r="J43" s="94">
        <f t="shared" si="2"/>
        <v>0</v>
      </c>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row>
    <row r="44" spans="1:103" ht="15.75" x14ac:dyDescent="0.25">
      <c r="A44" s="35" t="s">
        <v>90</v>
      </c>
      <c r="B44" s="93">
        <v>135.54671882237798</v>
      </c>
      <c r="C44" s="93">
        <v>135.54671882237798</v>
      </c>
      <c r="D44" s="93"/>
      <c r="E44" s="93">
        <f t="shared" si="1"/>
        <v>0</v>
      </c>
      <c r="F44" s="93"/>
      <c r="G44" s="93">
        <v>0.91602200404632728</v>
      </c>
      <c r="H44" s="93">
        <v>0.91602200404632717</v>
      </c>
      <c r="I44" s="93"/>
      <c r="J44" s="93">
        <f t="shared" si="2"/>
        <v>0</v>
      </c>
    </row>
    <row r="45" spans="1:103" s="57" customFormat="1" ht="15.75" x14ac:dyDescent="0.25">
      <c r="A45" s="55" t="s">
        <v>250</v>
      </c>
      <c r="B45" s="95">
        <v>98.23793682228829</v>
      </c>
      <c r="C45" s="95">
        <v>98.224839045098207</v>
      </c>
      <c r="D45" s="95"/>
      <c r="E45" s="95">
        <f t="shared" si="1"/>
        <v>-1.333270792706065E-2</v>
      </c>
      <c r="F45" s="95"/>
      <c r="G45" s="95">
        <v>8.5606158618770909</v>
      </c>
      <c r="H45" s="95">
        <v>8.5594744999674681</v>
      </c>
      <c r="I45" s="95"/>
      <c r="J45" s="95">
        <f t="shared" si="2"/>
        <v>-1.1413619096227734E-3</v>
      </c>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row>
    <row r="46" spans="1:103" ht="15.75" x14ac:dyDescent="0.25">
      <c r="A46" s="34" t="s">
        <v>145</v>
      </c>
      <c r="B46" s="93">
        <v>100.23362172117434</v>
      </c>
      <c r="C46" s="93">
        <v>100.23362172117434</v>
      </c>
      <c r="D46" s="93"/>
      <c r="E46" s="93">
        <f t="shared" si="1"/>
        <v>0</v>
      </c>
      <c r="F46" s="93"/>
      <c r="G46" s="93">
        <v>2.0742661688851598</v>
      </c>
      <c r="H46" s="93">
        <v>2.0742661688851598</v>
      </c>
      <c r="I46" s="93"/>
      <c r="J46" s="93">
        <f t="shared" si="2"/>
        <v>0</v>
      </c>
    </row>
    <row r="47" spans="1:103" s="57" customFormat="1" ht="15.75" x14ac:dyDescent="0.25">
      <c r="A47" s="58" t="s">
        <v>163</v>
      </c>
      <c r="B47" s="94">
        <v>100.23362172117434</v>
      </c>
      <c r="C47" s="94">
        <v>100.23362172117434</v>
      </c>
      <c r="D47" s="94"/>
      <c r="E47" s="94">
        <f t="shared" si="1"/>
        <v>0</v>
      </c>
      <c r="F47" s="94"/>
      <c r="G47" s="94">
        <v>2.0742661688851598</v>
      </c>
      <c r="H47" s="94">
        <v>2.0742661688851598</v>
      </c>
      <c r="I47" s="94"/>
      <c r="J47" s="94">
        <f t="shared" si="2"/>
        <v>0</v>
      </c>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row>
    <row r="48" spans="1:103" ht="15.75" x14ac:dyDescent="0.25">
      <c r="A48" s="34" t="s">
        <v>92</v>
      </c>
      <c r="B48" s="93">
        <v>92.23677717137042</v>
      </c>
      <c r="C48" s="93">
        <v>92.769934606103959</v>
      </c>
      <c r="D48" s="93"/>
      <c r="E48" s="93">
        <f t="shared" si="1"/>
        <v>0.57803129194655689</v>
      </c>
      <c r="F48" s="93"/>
      <c r="G48" s="93">
        <v>0.28833730814030911</v>
      </c>
      <c r="H48" s="93">
        <v>0.29000398800771643</v>
      </c>
      <c r="I48" s="93"/>
      <c r="J48" s="93">
        <f t="shared" si="2"/>
        <v>1.6666798674073169E-3</v>
      </c>
    </row>
    <row r="49" spans="1:103" s="57" customFormat="1" ht="15.75" x14ac:dyDescent="0.25">
      <c r="A49" s="58" t="s">
        <v>93</v>
      </c>
      <c r="B49" s="94">
        <v>92.23677717137042</v>
      </c>
      <c r="C49" s="94">
        <v>92.769934606103959</v>
      </c>
      <c r="D49" s="94"/>
      <c r="E49" s="94">
        <f t="shared" si="1"/>
        <v>0.57803129194655689</v>
      </c>
      <c r="F49" s="94"/>
      <c r="G49" s="94">
        <v>0.28833730814030911</v>
      </c>
      <c r="H49" s="94">
        <v>0.29000398800771643</v>
      </c>
      <c r="I49" s="94"/>
      <c r="J49" s="94">
        <f t="shared" si="2"/>
        <v>1.6666798674073169E-3</v>
      </c>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row>
    <row r="50" spans="1:103" ht="15.75" x14ac:dyDescent="0.25">
      <c r="A50" s="34" t="s">
        <v>94</v>
      </c>
      <c r="B50" s="93">
        <v>86.866533621858522</v>
      </c>
      <c r="C50" s="93">
        <v>86.885717859017618</v>
      </c>
      <c r="D50" s="93"/>
      <c r="E50" s="93">
        <f t="shared" si="1"/>
        <v>2.2084727407922777E-2</v>
      </c>
      <c r="F50" s="93"/>
      <c r="G50" s="93">
        <v>2.1394817431444957</v>
      </c>
      <c r="H50" s="93">
        <v>2.1399542418554116</v>
      </c>
      <c r="I50" s="93"/>
      <c r="J50" s="93">
        <f t="shared" si="2"/>
        <v>4.724987109159251E-4</v>
      </c>
    </row>
    <row r="51" spans="1:103" s="57" customFormat="1" ht="15.75" x14ac:dyDescent="0.25">
      <c r="A51" s="58" t="s">
        <v>164</v>
      </c>
      <c r="B51" s="94">
        <v>86.178073507939402</v>
      </c>
      <c r="C51" s="94">
        <v>86.13235393461656</v>
      </c>
      <c r="D51" s="94"/>
      <c r="E51" s="94">
        <f t="shared" si="1"/>
        <v>-5.3052442995993321E-2</v>
      </c>
      <c r="F51" s="94"/>
      <c r="G51" s="94">
        <v>1.9122488847993511</v>
      </c>
      <c r="H51" s="94">
        <v>1.9112343900498014</v>
      </c>
      <c r="I51" s="94"/>
      <c r="J51" s="94">
        <f t="shared" si="2"/>
        <v>-1.0144947495496215E-3</v>
      </c>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row>
    <row r="52" spans="1:103" ht="15.75" x14ac:dyDescent="0.25">
      <c r="A52" s="35" t="s">
        <v>97</v>
      </c>
      <c r="B52" s="93">
        <v>93.127374206778484</v>
      </c>
      <c r="C52" s="93">
        <v>93.736792217203032</v>
      </c>
      <c r="D52" s="93"/>
      <c r="E52" s="93">
        <f t="shared" si="1"/>
        <v>0.65439191818230658</v>
      </c>
      <c r="F52" s="93"/>
      <c r="G52" s="93">
        <v>0.22723285834514481</v>
      </c>
      <c r="H52" s="93">
        <v>0.22871985180561011</v>
      </c>
      <c r="I52" s="93"/>
      <c r="J52" s="93">
        <f t="shared" si="2"/>
        <v>1.4869934604652968E-3</v>
      </c>
    </row>
    <row r="53" spans="1:103" s="57" customFormat="1" ht="15.75" x14ac:dyDescent="0.25">
      <c r="A53" s="61" t="s">
        <v>144</v>
      </c>
      <c r="B53" s="94">
        <v>94.773238555044628</v>
      </c>
      <c r="C53" s="94">
        <v>94.424535968095</v>
      </c>
      <c r="D53" s="94"/>
      <c r="E53" s="94">
        <f t="shared" si="1"/>
        <v>-0.36793359841459372</v>
      </c>
      <c r="F53" s="94"/>
      <c r="G53" s="94">
        <v>0.84091598864974482</v>
      </c>
      <c r="H53" s="94">
        <v>0.83782197619306198</v>
      </c>
      <c r="I53" s="94"/>
      <c r="J53" s="94">
        <f t="shared" si="2"/>
        <v>-3.0940124566828375E-3</v>
      </c>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row>
    <row r="54" spans="1:103" ht="15.75" x14ac:dyDescent="0.25">
      <c r="A54" s="35" t="s">
        <v>165</v>
      </c>
      <c r="B54" s="93">
        <v>94.773238555044628</v>
      </c>
      <c r="C54" s="93">
        <v>94.424535968095</v>
      </c>
      <c r="D54" s="93"/>
      <c r="E54" s="93">
        <f t="shared" si="1"/>
        <v>-0.36793359841459372</v>
      </c>
      <c r="F54" s="93"/>
      <c r="G54" s="93">
        <v>0.84091598864974482</v>
      </c>
      <c r="H54" s="93">
        <v>0.83782197619306198</v>
      </c>
      <c r="I54" s="93"/>
      <c r="J54" s="93">
        <f t="shared" si="2"/>
        <v>-3.0940124566828375E-3</v>
      </c>
    </row>
    <row r="55" spans="1:103" s="57" customFormat="1" ht="15.75" x14ac:dyDescent="0.25">
      <c r="A55" s="61" t="s">
        <v>143</v>
      </c>
      <c r="B55" s="94">
        <v>94.279231529430334</v>
      </c>
      <c r="C55" s="94">
        <v>94.279231529430334</v>
      </c>
      <c r="D55" s="94"/>
      <c r="E55" s="94">
        <f t="shared" si="1"/>
        <v>0</v>
      </c>
      <c r="F55" s="94"/>
      <c r="G55" s="94">
        <v>0.52289915459427971</v>
      </c>
      <c r="H55" s="94">
        <v>0.52289915459427971</v>
      </c>
      <c r="I55" s="94"/>
      <c r="J55" s="94">
        <f t="shared" si="2"/>
        <v>0</v>
      </c>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row>
    <row r="56" spans="1:103" ht="15.75" x14ac:dyDescent="0.25">
      <c r="A56" s="35" t="s">
        <v>166</v>
      </c>
      <c r="B56" s="93">
        <v>94.279231529430334</v>
      </c>
      <c r="C56" s="93">
        <v>94.279231529430334</v>
      </c>
      <c r="D56" s="93"/>
      <c r="E56" s="93">
        <f t="shared" si="1"/>
        <v>0</v>
      </c>
      <c r="F56" s="93"/>
      <c r="G56" s="93">
        <v>0.52289915459427971</v>
      </c>
      <c r="H56" s="93">
        <v>0.52289915459427971</v>
      </c>
      <c r="I56" s="93"/>
      <c r="J56" s="93">
        <f t="shared" si="2"/>
        <v>0</v>
      </c>
    </row>
    <row r="57" spans="1:103" s="57" customFormat="1" ht="15.75" x14ac:dyDescent="0.25">
      <c r="A57" s="61" t="s">
        <v>142</v>
      </c>
      <c r="B57" s="94">
        <v>111.01908796880315</v>
      </c>
      <c r="C57" s="94">
        <v>111.01140323476604</v>
      </c>
      <c r="D57" s="94"/>
      <c r="E57" s="94">
        <f t="shared" si="1"/>
        <v>-6.9219934857311927E-3</v>
      </c>
      <c r="F57" s="94"/>
      <c r="G57" s="94">
        <v>2.694715498463101</v>
      </c>
      <c r="H57" s="94">
        <v>2.6945289704318385</v>
      </c>
      <c r="I57" s="94"/>
      <c r="J57" s="94">
        <f t="shared" si="2"/>
        <v>-1.8652803126251172E-4</v>
      </c>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row>
    <row r="58" spans="1:103" ht="15.75" x14ac:dyDescent="0.25">
      <c r="A58" s="35" t="s">
        <v>99</v>
      </c>
      <c r="B58" s="93">
        <v>98.393003849038138</v>
      </c>
      <c r="C58" s="93">
        <v>98.382164196899069</v>
      </c>
      <c r="D58" s="93"/>
      <c r="E58" s="93">
        <f t="shared" si="1"/>
        <v>-1.1016689922083156E-2</v>
      </c>
      <c r="F58" s="93"/>
      <c r="G58" s="93">
        <v>1.6931404313027372</v>
      </c>
      <c r="H58" s="93">
        <v>1.6929539032714751</v>
      </c>
      <c r="I58" s="93"/>
      <c r="J58" s="93">
        <f t="shared" si="2"/>
        <v>-1.8652803126206763E-4</v>
      </c>
    </row>
    <row r="59" spans="1:103" s="57" customFormat="1" ht="15.75" x14ac:dyDescent="0.25">
      <c r="A59" s="58" t="s">
        <v>167</v>
      </c>
      <c r="B59" s="94">
        <v>141.77364173348306</v>
      </c>
      <c r="C59" s="94">
        <v>141.77364173348306</v>
      </c>
      <c r="D59" s="94"/>
      <c r="E59" s="94">
        <f t="shared" si="1"/>
        <v>0</v>
      </c>
      <c r="F59" s="94"/>
      <c r="G59" s="94">
        <v>1.0015750671603636</v>
      </c>
      <c r="H59" s="94">
        <v>1.0015750671603634</v>
      </c>
      <c r="I59" s="94"/>
      <c r="J59" s="94">
        <f t="shared" si="2"/>
        <v>0</v>
      </c>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row>
    <row r="60" spans="1:103" ht="15.75" x14ac:dyDescent="0.25">
      <c r="A60" s="33" t="s">
        <v>2</v>
      </c>
      <c r="B60" s="96">
        <v>126.03814870491787</v>
      </c>
      <c r="C60" s="96">
        <v>126.03071540714745</v>
      </c>
      <c r="D60" s="96"/>
      <c r="E60" s="96">
        <f t="shared" si="1"/>
        <v>-5.8976570560531627E-3</v>
      </c>
      <c r="F60" s="96"/>
      <c r="G60" s="96">
        <v>6.8309256880330826</v>
      </c>
      <c r="H60" s="96">
        <v>6.8305228234622479</v>
      </c>
      <c r="I60" s="96"/>
      <c r="J60" s="96">
        <f t="shared" si="2"/>
        <v>-4.0286457083471561E-4</v>
      </c>
    </row>
    <row r="61" spans="1:103" s="57" customFormat="1" ht="15.75" x14ac:dyDescent="0.25">
      <c r="A61" s="61" t="s">
        <v>141</v>
      </c>
      <c r="B61" s="94">
        <v>104.24216226842238</v>
      </c>
      <c r="C61" s="94">
        <v>104.22955429490068</v>
      </c>
      <c r="D61" s="94"/>
      <c r="E61" s="94">
        <f t="shared" si="1"/>
        <v>-1.2094888716174257E-2</v>
      </c>
      <c r="F61" s="94"/>
      <c r="G61" s="94">
        <v>3.3308662881333571</v>
      </c>
      <c r="H61" s="94">
        <v>3.3304634235625228</v>
      </c>
      <c r="I61" s="94"/>
      <c r="J61" s="94">
        <f t="shared" si="2"/>
        <v>-4.0286457083427152E-4</v>
      </c>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row>
    <row r="62" spans="1:103" ht="15.75" x14ac:dyDescent="0.25">
      <c r="A62" s="35" t="s">
        <v>102</v>
      </c>
      <c r="B62" s="93">
        <v>107.75667171480713</v>
      </c>
      <c r="C62" s="93">
        <v>107.74008329934095</v>
      </c>
      <c r="D62" s="93"/>
      <c r="E62" s="93">
        <f t="shared" si="1"/>
        <v>-1.5394327981921307E-2</v>
      </c>
      <c r="F62" s="93"/>
      <c r="G62" s="93">
        <v>2.6169675695352392</v>
      </c>
      <c r="H62" s="93">
        <v>2.6165647049644045</v>
      </c>
      <c r="I62" s="93"/>
      <c r="J62" s="93">
        <f t="shared" si="2"/>
        <v>-4.0286457083471561E-4</v>
      </c>
    </row>
    <row r="63" spans="1:103" s="57" customFormat="1" ht="15.75" x14ac:dyDescent="0.25">
      <c r="A63" s="58" t="s">
        <v>168</v>
      </c>
      <c r="B63" s="94">
        <v>93.11002099867045</v>
      </c>
      <c r="C63" s="94">
        <v>93.11002099867045</v>
      </c>
      <c r="D63" s="94"/>
      <c r="E63" s="94">
        <f t="shared" si="1"/>
        <v>0</v>
      </c>
      <c r="F63" s="94"/>
      <c r="G63" s="94">
        <v>0.71389871859811849</v>
      </c>
      <c r="H63" s="94">
        <v>0.71389871859811838</v>
      </c>
      <c r="I63" s="94"/>
      <c r="J63" s="94">
        <f t="shared" si="2"/>
        <v>0</v>
      </c>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row>
    <row r="64" spans="1:103" ht="15.75" x14ac:dyDescent="0.25">
      <c r="A64" s="34" t="s">
        <v>104</v>
      </c>
      <c r="B64" s="93">
        <v>157.34756115310969</v>
      </c>
      <c r="C64" s="93">
        <v>157.34756115310969</v>
      </c>
      <c r="D64" s="93"/>
      <c r="E64" s="93">
        <f t="shared" si="1"/>
        <v>0</v>
      </c>
      <c r="F64" s="93"/>
      <c r="G64" s="93">
        <v>3.5000593998997256</v>
      </c>
      <c r="H64" s="93">
        <v>3.5000593998997251</v>
      </c>
      <c r="I64" s="93"/>
      <c r="J64" s="93">
        <f t="shared" si="2"/>
        <v>0</v>
      </c>
    </row>
    <row r="65" spans="1:103" s="57" customFormat="1" ht="15.75" x14ac:dyDescent="0.25">
      <c r="A65" s="58" t="s">
        <v>19</v>
      </c>
      <c r="B65" s="94">
        <v>163.57117066583655</v>
      </c>
      <c r="C65" s="94">
        <v>163.57117066583655</v>
      </c>
      <c r="D65" s="94"/>
      <c r="E65" s="94">
        <f t="shared" si="1"/>
        <v>0</v>
      </c>
      <c r="F65" s="94"/>
      <c r="G65" s="94">
        <v>2.8659697635359933</v>
      </c>
      <c r="H65" s="94">
        <v>2.8659697635359929</v>
      </c>
      <c r="I65" s="94"/>
      <c r="J65" s="94">
        <f t="shared" si="2"/>
        <v>0</v>
      </c>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row>
    <row r="66" spans="1:103" ht="15.75" x14ac:dyDescent="0.25">
      <c r="A66" s="35" t="s">
        <v>106</v>
      </c>
      <c r="B66" s="93">
        <v>146.66666666666663</v>
      </c>
      <c r="C66" s="93">
        <v>146.66666666666663</v>
      </c>
      <c r="D66" s="93"/>
      <c r="E66" s="93">
        <f t="shared" si="1"/>
        <v>0</v>
      </c>
      <c r="F66" s="93"/>
      <c r="G66" s="93">
        <v>0.10298628775933029</v>
      </c>
      <c r="H66" s="93">
        <v>0.10298628775933028</v>
      </c>
      <c r="I66" s="93"/>
      <c r="J66" s="93">
        <f t="shared" si="2"/>
        <v>0</v>
      </c>
    </row>
    <row r="67" spans="1:103" s="57" customFormat="1" ht="15.75" x14ac:dyDescent="0.25">
      <c r="A67" s="58" t="s">
        <v>108</v>
      </c>
      <c r="B67" s="94">
        <v>132.09195402298855</v>
      </c>
      <c r="C67" s="94">
        <v>132.09195402298855</v>
      </c>
      <c r="D67" s="94"/>
      <c r="E67" s="94">
        <f t="shared" si="1"/>
        <v>0</v>
      </c>
      <c r="F67" s="94"/>
      <c r="G67" s="94">
        <v>0.53110334860440178</v>
      </c>
      <c r="H67" s="94">
        <v>0.53110334860440178</v>
      </c>
      <c r="I67" s="94"/>
      <c r="J67" s="94">
        <f t="shared" si="2"/>
        <v>0</v>
      </c>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row>
    <row r="68" spans="1:103" ht="15.75" x14ac:dyDescent="0.25">
      <c r="A68" s="33" t="s">
        <v>3</v>
      </c>
      <c r="B68" s="96">
        <v>101.9189840403849</v>
      </c>
      <c r="C68" s="96">
        <v>102.48628394841155</v>
      </c>
      <c r="D68" s="96"/>
      <c r="E68" s="96">
        <f t="shared" si="1"/>
        <v>0.55661848807466718</v>
      </c>
      <c r="F68" s="96"/>
      <c r="G68" s="96">
        <v>5.5422242066808716</v>
      </c>
      <c r="H68" s="96">
        <v>5.5730732512658072</v>
      </c>
      <c r="I68" s="96"/>
      <c r="J68" s="96">
        <f t="shared" si="2"/>
        <v>3.0849044584935648E-2</v>
      </c>
    </row>
    <row r="69" spans="1:103" s="57" customFormat="1" ht="15.75" x14ac:dyDescent="0.25">
      <c r="A69" s="61" t="s">
        <v>150</v>
      </c>
      <c r="B69" s="94">
        <v>93.26323756190078</v>
      </c>
      <c r="C69" s="94">
        <v>94.461390712279126</v>
      </c>
      <c r="D69" s="94"/>
      <c r="E69" s="94">
        <f t="shared" si="1"/>
        <v>1.2847003617938002</v>
      </c>
      <c r="F69" s="94"/>
      <c r="G69" s="94">
        <v>2.4012637890022264</v>
      </c>
      <c r="H69" s="94">
        <v>2.4321128335871616</v>
      </c>
      <c r="I69" s="94"/>
      <c r="J69" s="94">
        <f t="shared" si="2"/>
        <v>3.0849044584935204E-2</v>
      </c>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row>
    <row r="70" spans="1:103" ht="15.75" x14ac:dyDescent="0.25">
      <c r="A70" s="35" t="s">
        <v>109</v>
      </c>
      <c r="B70" s="93">
        <v>97.867146477822402</v>
      </c>
      <c r="C70" s="93">
        <v>99.211831679691684</v>
      </c>
      <c r="D70" s="93"/>
      <c r="E70" s="93">
        <f t="shared" si="1"/>
        <v>1.3739904046083495</v>
      </c>
      <c r="F70" s="93"/>
      <c r="G70" s="93">
        <v>1.6956393908036258</v>
      </c>
      <c r="H70" s="93">
        <v>1.7189373133300272</v>
      </c>
      <c r="I70" s="93"/>
      <c r="J70" s="93">
        <f t="shared" si="2"/>
        <v>2.3297922526401393E-2</v>
      </c>
    </row>
    <row r="71" spans="1:103" s="57" customFormat="1" ht="15.75" x14ac:dyDescent="0.25">
      <c r="A71" s="58" t="s">
        <v>169</v>
      </c>
      <c r="B71" s="94">
        <v>69.885845779519627</v>
      </c>
      <c r="C71" s="94">
        <v>68.972673192462437</v>
      </c>
      <c r="D71" s="94"/>
      <c r="E71" s="94">
        <f t="shared" ref="E71:E115" si="3">((C71/B71-1)*100)</f>
        <v>-1.3066631402560813</v>
      </c>
      <c r="F71" s="94"/>
      <c r="G71" s="94">
        <v>0.36095407566882487</v>
      </c>
      <c r="H71" s="94">
        <v>0.3562376218088083</v>
      </c>
      <c r="I71" s="94"/>
      <c r="J71" s="94">
        <f t="shared" si="2"/>
        <v>-4.7164538600165673E-3</v>
      </c>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row>
    <row r="72" spans="1:103" ht="15.75" x14ac:dyDescent="0.25">
      <c r="A72" s="35" t="s">
        <v>170</v>
      </c>
      <c r="B72" s="93">
        <v>105.84648261514137</v>
      </c>
      <c r="C72" s="93">
        <v>109.61379205931485</v>
      </c>
      <c r="D72" s="93"/>
      <c r="E72" s="93">
        <f t="shared" si="3"/>
        <v>3.5592202509661552</v>
      </c>
      <c r="F72" s="93"/>
      <c r="G72" s="93">
        <v>0.34467032252977603</v>
      </c>
      <c r="H72" s="93">
        <v>0.35693789844832619</v>
      </c>
      <c r="I72" s="93"/>
      <c r="J72" s="93">
        <f t="shared" ref="J72:J115" si="4">H72-G72</f>
        <v>1.2267575918550155E-2</v>
      </c>
    </row>
    <row r="73" spans="1:103" s="57" customFormat="1" ht="15.75" x14ac:dyDescent="0.25">
      <c r="A73" s="61" t="s">
        <v>111</v>
      </c>
      <c r="B73" s="94">
        <v>109.70273444617025</v>
      </c>
      <c r="C73" s="94">
        <v>109.70273444617025</v>
      </c>
      <c r="D73" s="94"/>
      <c r="E73" s="94">
        <f t="shared" si="3"/>
        <v>0</v>
      </c>
      <c r="F73" s="94"/>
      <c r="G73" s="94">
        <v>3.1409604176786452</v>
      </c>
      <c r="H73" s="94">
        <v>3.1409604176786448</v>
      </c>
      <c r="I73" s="94"/>
      <c r="J73" s="94">
        <f t="shared" si="4"/>
        <v>0</v>
      </c>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row>
    <row r="74" spans="1:103" ht="15.75" x14ac:dyDescent="0.25">
      <c r="A74" s="35" t="s">
        <v>171</v>
      </c>
      <c r="B74" s="93">
        <v>111.27597451310695</v>
      </c>
      <c r="C74" s="93">
        <v>111.27597451310695</v>
      </c>
      <c r="D74" s="93"/>
      <c r="E74" s="93">
        <f t="shared" si="3"/>
        <v>0</v>
      </c>
      <c r="F74" s="93"/>
      <c r="G74" s="93">
        <v>1.0866853834896235</v>
      </c>
      <c r="H74" s="93">
        <v>1.0866853834896233</v>
      </c>
      <c r="I74" s="93"/>
      <c r="J74" s="93">
        <f t="shared" si="4"/>
        <v>0</v>
      </c>
    </row>
    <row r="75" spans="1:103" s="57" customFormat="1" ht="15.75" x14ac:dyDescent="0.25">
      <c r="A75" s="58" t="s">
        <v>172</v>
      </c>
      <c r="B75" s="94">
        <v>95.293927061343496</v>
      </c>
      <c r="C75" s="94">
        <v>95.293927061343496</v>
      </c>
      <c r="D75" s="94"/>
      <c r="E75" s="94">
        <f t="shared" si="3"/>
        <v>0</v>
      </c>
      <c r="F75" s="94"/>
      <c r="G75" s="94">
        <v>0.39131361639495332</v>
      </c>
      <c r="H75" s="94">
        <v>0.39131361639495332</v>
      </c>
      <c r="I75" s="94"/>
      <c r="J75" s="94">
        <f t="shared" si="4"/>
        <v>0</v>
      </c>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row>
    <row r="76" spans="1:103" ht="15.75" x14ac:dyDescent="0.25">
      <c r="A76" s="35" t="s">
        <v>173</v>
      </c>
      <c r="B76" s="93">
        <v>112.6706111272193</v>
      </c>
      <c r="C76" s="93">
        <v>112.6706111272193</v>
      </c>
      <c r="D76" s="93"/>
      <c r="E76" s="93">
        <f t="shared" si="3"/>
        <v>0</v>
      </c>
      <c r="F76" s="93"/>
      <c r="G76" s="93">
        <v>1.6629614177940686</v>
      </c>
      <c r="H76" s="93">
        <v>1.6629614177940686</v>
      </c>
      <c r="I76" s="93"/>
      <c r="J76" s="93">
        <f t="shared" si="4"/>
        <v>0</v>
      </c>
    </row>
    <row r="77" spans="1:103" s="57" customFormat="1" ht="15.75" x14ac:dyDescent="0.25">
      <c r="A77" s="55" t="s">
        <v>4</v>
      </c>
      <c r="B77" s="95">
        <v>99.79423455986678</v>
      </c>
      <c r="C77" s="95">
        <v>99.79423455986678</v>
      </c>
      <c r="D77" s="95"/>
      <c r="E77" s="95">
        <f t="shared" si="3"/>
        <v>0</v>
      </c>
      <c r="F77" s="95"/>
      <c r="G77" s="95">
        <v>4.7412547495791868</v>
      </c>
      <c r="H77" s="95">
        <v>4.7412547495791868</v>
      </c>
      <c r="I77" s="95"/>
      <c r="J77" s="95">
        <f t="shared" si="4"/>
        <v>0</v>
      </c>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row>
    <row r="78" spans="1:103" ht="15.75" x14ac:dyDescent="0.25">
      <c r="A78" s="34" t="s">
        <v>140</v>
      </c>
      <c r="B78" s="93">
        <v>79.611444385765466</v>
      </c>
      <c r="C78" s="93">
        <v>79.611444385765466</v>
      </c>
      <c r="D78" s="93"/>
      <c r="E78" s="93">
        <f t="shared" si="3"/>
        <v>0</v>
      </c>
      <c r="F78" s="93"/>
      <c r="G78" s="93">
        <v>0.92301115540660073</v>
      </c>
      <c r="H78" s="93">
        <v>0.92301115540660073</v>
      </c>
      <c r="I78" s="93"/>
      <c r="J78" s="93">
        <f t="shared" si="4"/>
        <v>0</v>
      </c>
    </row>
    <row r="79" spans="1:103" s="57" customFormat="1" ht="15.75" x14ac:dyDescent="0.25">
      <c r="A79" s="58" t="s">
        <v>174</v>
      </c>
      <c r="B79" s="94">
        <v>79.611444385765466</v>
      </c>
      <c r="C79" s="94">
        <v>79.611444385765466</v>
      </c>
      <c r="D79" s="94"/>
      <c r="E79" s="94">
        <f t="shared" si="3"/>
        <v>0</v>
      </c>
      <c r="F79" s="94"/>
      <c r="G79" s="94">
        <v>0.92301115540660073</v>
      </c>
      <c r="H79" s="94">
        <v>0.92301115540660073</v>
      </c>
      <c r="I79" s="94"/>
      <c r="J79" s="94">
        <f t="shared" si="4"/>
        <v>0</v>
      </c>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row>
    <row r="80" spans="1:103" ht="15.75" x14ac:dyDescent="0.25">
      <c r="A80" s="34" t="s">
        <v>139</v>
      </c>
      <c r="B80" s="93">
        <v>106.30932390895443</v>
      </c>
      <c r="C80" s="93">
        <v>106.30932390895443</v>
      </c>
      <c r="D80" s="93"/>
      <c r="E80" s="93">
        <f t="shared" si="3"/>
        <v>0</v>
      </c>
      <c r="F80" s="93"/>
      <c r="G80" s="93">
        <v>3.8182435941725861</v>
      </c>
      <c r="H80" s="93">
        <v>3.8182435941725865</v>
      </c>
      <c r="I80" s="93"/>
      <c r="J80" s="93">
        <f t="shared" si="4"/>
        <v>0</v>
      </c>
    </row>
    <row r="81" spans="1:103" s="57" customFormat="1" ht="15.75" x14ac:dyDescent="0.25">
      <c r="A81" s="58" t="s">
        <v>175</v>
      </c>
      <c r="B81" s="94">
        <v>106.30932390895443</v>
      </c>
      <c r="C81" s="94">
        <v>106.30932390895443</v>
      </c>
      <c r="D81" s="94"/>
      <c r="E81" s="94">
        <f t="shared" si="3"/>
        <v>0</v>
      </c>
      <c r="F81" s="94"/>
      <c r="G81" s="94">
        <v>3.8182435941725861</v>
      </c>
      <c r="H81" s="94">
        <v>3.8182435941725865</v>
      </c>
      <c r="I81" s="94"/>
      <c r="J81" s="94">
        <f t="shared" si="4"/>
        <v>0</v>
      </c>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row>
    <row r="82" spans="1:103" ht="15.75" x14ac:dyDescent="0.25">
      <c r="A82" s="33" t="s">
        <v>130</v>
      </c>
      <c r="B82" s="96">
        <v>99.527704222013554</v>
      </c>
      <c r="C82" s="96">
        <v>99.859449791327961</v>
      </c>
      <c r="D82" s="96"/>
      <c r="E82" s="96">
        <f t="shared" si="3"/>
        <v>0.33331982477400324</v>
      </c>
      <c r="F82" s="96"/>
      <c r="G82" s="96">
        <v>5.0790972088062194</v>
      </c>
      <c r="H82" s="96">
        <v>5.0960268467227126</v>
      </c>
      <c r="I82" s="96"/>
      <c r="J82" s="96">
        <f t="shared" si="4"/>
        <v>1.6929637916493157E-2</v>
      </c>
    </row>
    <row r="83" spans="1:103" s="57" customFormat="1" ht="15.75" x14ac:dyDescent="0.25">
      <c r="A83" s="61" t="s">
        <v>138</v>
      </c>
      <c r="B83" s="94">
        <v>89.867414248641481</v>
      </c>
      <c r="C83" s="94">
        <v>90.491806678844668</v>
      </c>
      <c r="D83" s="94"/>
      <c r="E83" s="94">
        <f t="shared" si="3"/>
        <v>0.69479291846057389</v>
      </c>
      <c r="F83" s="94"/>
      <c r="G83" s="94">
        <v>2.4366451451468523</v>
      </c>
      <c r="H83" s="94">
        <v>2.4535747830633463</v>
      </c>
      <c r="I83" s="94"/>
      <c r="J83" s="94">
        <f t="shared" si="4"/>
        <v>1.6929637916494045E-2</v>
      </c>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row>
    <row r="84" spans="1:103" ht="15.75" x14ac:dyDescent="0.25">
      <c r="A84" s="35" t="s">
        <v>176</v>
      </c>
      <c r="B84" s="93">
        <v>75.127290045121654</v>
      </c>
      <c r="C84" s="93">
        <v>74.983185514242933</v>
      </c>
      <c r="D84" s="93"/>
      <c r="E84" s="93">
        <f t="shared" si="3"/>
        <v>-0.19181382796075175</v>
      </c>
      <c r="F84" s="93"/>
      <c r="G84" s="93">
        <v>0.84237994873244637</v>
      </c>
      <c r="H84" s="93">
        <v>0.84076414750680883</v>
      </c>
      <c r="I84" s="93"/>
      <c r="J84" s="93">
        <f t="shared" si="4"/>
        <v>-1.6158012256375365E-3</v>
      </c>
    </row>
    <row r="85" spans="1:103" s="57" customFormat="1" ht="15.75" x14ac:dyDescent="0.25">
      <c r="A85" s="58" t="s">
        <v>177</v>
      </c>
      <c r="B85" s="94">
        <v>99.262187476460838</v>
      </c>
      <c r="C85" s="94">
        <v>99.262187476460838</v>
      </c>
      <c r="D85" s="94"/>
      <c r="E85" s="94">
        <f t="shared" si="3"/>
        <v>0</v>
      </c>
      <c r="F85" s="94"/>
      <c r="G85" s="94">
        <v>0.14932741656095092</v>
      </c>
      <c r="H85" s="94">
        <v>0.14932741656095092</v>
      </c>
      <c r="I85" s="94"/>
      <c r="J85" s="94">
        <f t="shared" si="4"/>
        <v>0</v>
      </c>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row>
    <row r="86" spans="1:103" ht="15.75" x14ac:dyDescent="0.25">
      <c r="A86" s="35" t="s">
        <v>112</v>
      </c>
      <c r="B86" s="93">
        <v>98.005887410937021</v>
      </c>
      <c r="C86" s="93">
        <v>99.36708029164447</v>
      </c>
      <c r="D86" s="93"/>
      <c r="E86" s="93">
        <f t="shared" si="3"/>
        <v>1.388888888888884</v>
      </c>
      <c r="F86" s="93"/>
      <c r="G86" s="93">
        <v>1.3352716182334623</v>
      </c>
      <c r="H86" s="93">
        <v>1.3538170573755934</v>
      </c>
      <c r="I86" s="93"/>
      <c r="J86" s="93">
        <f t="shared" si="4"/>
        <v>1.8545439142131137E-2</v>
      </c>
    </row>
    <row r="87" spans="1:103" s="57" customFormat="1" ht="15.75" x14ac:dyDescent="0.25">
      <c r="A87" s="58" t="s">
        <v>178</v>
      </c>
      <c r="B87" s="94">
        <v>141.99941030830831</v>
      </c>
      <c r="C87" s="94">
        <v>141.99941030830831</v>
      </c>
      <c r="D87" s="94"/>
      <c r="E87" s="94">
        <f t="shared" si="3"/>
        <v>0</v>
      </c>
      <c r="F87" s="94"/>
      <c r="G87" s="94">
        <v>0.10966616161999256</v>
      </c>
      <c r="H87" s="94">
        <v>0.10966616161999254</v>
      </c>
      <c r="I87" s="94"/>
      <c r="J87" s="94">
        <f t="shared" si="4"/>
        <v>0</v>
      </c>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row>
    <row r="88" spans="1:103" ht="15.75" x14ac:dyDescent="0.25">
      <c r="A88" s="34" t="s">
        <v>137</v>
      </c>
      <c r="B88" s="93">
        <v>112.15517289409321</v>
      </c>
      <c r="C88" s="93">
        <v>112.15517289409321</v>
      </c>
      <c r="D88" s="93"/>
      <c r="E88" s="93">
        <f t="shared" si="3"/>
        <v>0</v>
      </c>
      <c r="F88" s="93"/>
      <c r="G88" s="93">
        <v>0.76458043551000709</v>
      </c>
      <c r="H88" s="93">
        <v>0.76458043551000709</v>
      </c>
      <c r="I88" s="93"/>
      <c r="J88" s="93">
        <f t="shared" si="4"/>
        <v>0</v>
      </c>
    </row>
    <row r="89" spans="1:103" s="57" customFormat="1" ht="15.75" x14ac:dyDescent="0.25">
      <c r="A89" s="58" t="s">
        <v>179</v>
      </c>
      <c r="B89" s="94">
        <v>112.15517289409321</v>
      </c>
      <c r="C89" s="94">
        <v>112.15517289409321</v>
      </c>
      <c r="D89" s="94"/>
      <c r="E89" s="94">
        <f t="shared" si="3"/>
        <v>0</v>
      </c>
      <c r="F89" s="94"/>
      <c r="G89" s="94">
        <v>0.76458043551000709</v>
      </c>
      <c r="H89" s="94">
        <v>0.76458043551000709</v>
      </c>
      <c r="I89" s="94"/>
      <c r="J89" s="94">
        <f t="shared" si="4"/>
        <v>0</v>
      </c>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row>
    <row r="90" spans="1:103" ht="15.75" x14ac:dyDescent="0.25">
      <c r="A90" s="34" t="s">
        <v>136</v>
      </c>
      <c r="B90" s="93">
        <v>113.43777297054528</v>
      </c>
      <c r="C90" s="93">
        <v>113.43777297054528</v>
      </c>
      <c r="D90" s="93"/>
      <c r="E90" s="93">
        <f t="shared" si="3"/>
        <v>0</v>
      </c>
      <c r="F90" s="93"/>
      <c r="G90" s="93">
        <v>0.99682977531240602</v>
      </c>
      <c r="H90" s="93">
        <v>0.99682977531240591</v>
      </c>
      <c r="I90" s="93"/>
      <c r="J90" s="93">
        <f t="shared" si="4"/>
        <v>0</v>
      </c>
    </row>
    <row r="91" spans="1:103" s="57" customFormat="1" ht="15.75" x14ac:dyDescent="0.25">
      <c r="A91" s="58" t="s">
        <v>180</v>
      </c>
      <c r="B91" s="94">
        <v>143.42317105079044</v>
      </c>
      <c r="C91" s="94">
        <v>143.42317105079044</v>
      </c>
      <c r="D91" s="94"/>
      <c r="E91" s="94">
        <f t="shared" si="3"/>
        <v>0</v>
      </c>
      <c r="F91" s="94"/>
      <c r="G91" s="94">
        <v>0.17244843443115337</v>
      </c>
      <c r="H91" s="94">
        <v>0.17244843443115337</v>
      </c>
      <c r="I91" s="94"/>
      <c r="J91" s="94">
        <f t="shared" si="4"/>
        <v>0</v>
      </c>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row>
    <row r="92" spans="1:103" ht="15.75" x14ac:dyDescent="0.25">
      <c r="A92" s="35" t="s">
        <v>114</v>
      </c>
      <c r="B92" s="93">
        <v>108.68453715088216</v>
      </c>
      <c r="C92" s="93">
        <v>108.68453715088216</v>
      </c>
      <c r="D92" s="93"/>
      <c r="E92" s="93">
        <f t="shared" si="3"/>
        <v>0</v>
      </c>
      <c r="F92" s="93"/>
      <c r="G92" s="93">
        <v>0.82438134088125259</v>
      </c>
      <c r="H92" s="93">
        <v>0.82438134088125259</v>
      </c>
      <c r="I92" s="93"/>
      <c r="J92" s="93">
        <f t="shared" si="4"/>
        <v>0</v>
      </c>
    </row>
    <row r="93" spans="1:103" s="57" customFormat="1" ht="15.75" x14ac:dyDescent="0.25">
      <c r="A93" s="61" t="s">
        <v>151</v>
      </c>
      <c r="B93" s="94">
        <v>105.97609135241588</v>
      </c>
      <c r="C93" s="94">
        <v>105.97609135241588</v>
      </c>
      <c r="D93" s="94"/>
      <c r="E93" s="94">
        <f t="shared" si="3"/>
        <v>0</v>
      </c>
      <c r="F93" s="94"/>
      <c r="G93" s="94">
        <v>0.8810418528369538</v>
      </c>
      <c r="H93" s="94">
        <v>0.8810418528369538</v>
      </c>
      <c r="I93" s="94"/>
      <c r="J93" s="94">
        <f t="shared" si="4"/>
        <v>0</v>
      </c>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row>
    <row r="94" spans="1:103" ht="15.75" x14ac:dyDescent="0.25">
      <c r="A94" s="35" t="s">
        <v>116</v>
      </c>
      <c r="B94" s="93">
        <v>107.26386750279251</v>
      </c>
      <c r="C94" s="93">
        <v>107.26386750279251</v>
      </c>
      <c r="D94" s="93"/>
      <c r="E94" s="93">
        <f t="shared" si="3"/>
        <v>0</v>
      </c>
      <c r="F94" s="93"/>
      <c r="G94" s="93">
        <v>0.29189249658636013</v>
      </c>
      <c r="H94" s="93">
        <v>0.29189249658636013</v>
      </c>
      <c r="I94" s="93"/>
      <c r="J94" s="93">
        <f t="shared" si="4"/>
        <v>0</v>
      </c>
    </row>
    <row r="95" spans="1:103" s="57" customFormat="1" ht="15.75" x14ac:dyDescent="0.25">
      <c r="A95" s="58" t="s">
        <v>181</v>
      </c>
      <c r="B95" s="94">
        <v>105.34945334017473</v>
      </c>
      <c r="C95" s="94">
        <v>105.34945334017473</v>
      </c>
      <c r="D95" s="94"/>
      <c r="E95" s="94">
        <f t="shared" si="3"/>
        <v>0</v>
      </c>
      <c r="F95" s="94"/>
      <c r="G95" s="94">
        <v>0.58914935625059373</v>
      </c>
      <c r="H95" s="94">
        <v>0.58914935625059373</v>
      </c>
      <c r="I95" s="94"/>
      <c r="J95" s="94">
        <f t="shared" si="4"/>
        <v>0</v>
      </c>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row>
    <row r="96" spans="1:103" ht="15.75" x14ac:dyDescent="0.25">
      <c r="A96" s="33" t="s">
        <v>117</v>
      </c>
      <c r="B96" s="96">
        <v>133.11915518648536</v>
      </c>
      <c r="C96" s="96">
        <v>133.11915518648536</v>
      </c>
      <c r="D96" s="96"/>
      <c r="E96" s="96">
        <f t="shared" si="3"/>
        <v>0</v>
      </c>
      <c r="F96" s="96"/>
      <c r="G96" s="96">
        <v>3.3257772455646499</v>
      </c>
      <c r="H96" s="96">
        <v>3.3257772455646495</v>
      </c>
      <c r="I96" s="96"/>
      <c r="J96" s="96">
        <f t="shared" si="4"/>
        <v>0</v>
      </c>
    </row>
    <row r="97" spans="1:103" s="57" customFormat="1" ht="15.75" x14ac:dyDescent="0.25">
      <c r="A97" s="61" t="s">
        <v>135</v>
      </c>
      <c r="B97" s="94">
        <v>140.40183998572448</v>
      </c>
      <c r="C97" s="94">
        <v>140.40183998572448</v>
      </c>
      <c r="D97" s="94"/>
      <c r="E97" s="94">
        <f t="shared" si="3"/>
        <v>0</v>
      </c>
      <c r="F97" s="94"/>
      <c r="G97" s="94">
        <v>0.93726084942762511</v>
      </c>
      <c r="H97" s="94">
        <v>0.93726084942762489</v>
      </c>
      <c r="I97" s="94"/>
      <c r="J97" s="94">
        <f t="shared" si="4"/>
        <v>0</v>
      </c>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row>
    <row r="98" spans="1:103" ht="15.75" x14ac:dyDescent="0.25">
      <c r="A98" s="35" t="s">
        <v>182</v>
      </c>
      <c r="B98" s="93">
        <v>140.40183998572448</v>
      </c>
      <c r="C98" s="93">
        <v>140.40183998572448</v>
      </c>
      <c r="D98" s="93"/>
      <c r="E98" s="93">
        <f t="shared" si="3"/>
        <v>0</v>
      </c>
      <c r="F98" s="93"/>
      <c r="G98" s="93">
        <v>0.93726084942762511</v>
      </c>
      <c r="H98" s="93">
        <v>0.93726084942762489</v>
      </c>
      <c r="I98" s="93"/>
      <c r="J98" s="93">
        <f t="shared" si="4"/>
        <v>0</v>
      </c>
    </row>
    <row r="99" spans="1:103" s="57" customFormat="1" ht="15.75" x14ac:dyDescent="0.25">
      <c r="A99" s="61" t="s">
        <v>118</v>
      </c>
      <c r="B99" s="94">
        <v>130.52120292839754</v>
      </c>
      <c r="C99" s="94">
        <v>130.52120292839754</v>
      </c>
      <c r="D99" s="94"/>
      <c r="E99" s="94">
        <f t="shared" si="3"/>
        <v>0</v>
      </c>
      <c r="F99" s="94"/>
      <c r="G99" s="94">
        <v>2.2468450828281554</v>
      </c>
      <c r="H99" s="94">
        <v>2.246845082828155</v>
      </c>
      <c r="I99" s="94"/>
      <c r="J99" s="94">
        <f t="shared" si="4"/>
        <v>0</v>
      </c>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row>
    <row r="100" spans="1:103" ht="15.75" x14ac:dyDescent="0.25">
      <c r="A100" s="35" t="s">
        <v>119</v>
      </c>
      <c r="B100" s="93">
        <v>130.52120292839754</v>
      </c>
      <c r="C100" s="93">
        <v>130.52120292839754</v>
      </c>
      <c r="D100" s="93"/>
      <c r="E100" s="93">
        <f t="shared" si="3"/>
        <v>0</v>
      </c>
      <c r="F100" s="93"/>
      <c r="G100" s="93">
        <v>2.2468450828281554</v>
      </c>
      <c r="H100" s="93">
        <v>2.246845082828155</v>
      </c>
      <c r="I100" s="93"/>
      <c r="J100" s="93">
        <f t="shared" si="4"/>
        <v>0</v>
      </c>
    </row>
    <row r="101" spans="1:103" s="57" customFormat="1" ht="15.75" x14ac:dyDescent="0.25">
      <c r="A101" s="61" t="s">
        <v>120</v>
      </c>
      <c r="B101" s="94">
        <v>129.55828833898522</v>
      </c>
      <c r="C101" s="94">
        <v>129.55828833898522</v>
      </c>
      <c r="D101" s="94"/>
      <c r="E101" s="94">
        <f t="shared" si="3"/>
        <v>0</v>
      </c>
      <c r="F101" s="94"/>
      <c r="G101" s="94">
        <v>0.14167131330887003</v>
      </c>
      <c r="H101" s="94">
        <v>0.14167131330887003</v>
      </c>
      <c r="I101" s="94"/>
      <c r="J101" s="94">
        <f t="shared" si="4"/>
        <v>0</v>
      </c>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row>
    <row r="102" spans="1:103" ht="15.75" x14ac:dyDescent="0.25">
      <c r="A102" s="35" t="s">
        <v>121</v>
      </c>
      <c r="B102" s="93">
        <v>129.55828833898522</v>
      </c>
      <c r="C102" s="93">
        <v>129.55828833898522</v>
      </c>
      <c r="D102" s="93"/>
      <c r="E102" s="93">
        <f t="shared" si="3"/>
        <v>0</v>
      </c>
      <c r="F102" s="93"/>
      <c r="G102" s="93">
        <v>0.14167131330887003</v>
      </c>
      <c r="H102" s="93">
        <v>0.14167131330887003</v>
      </c>
      <c r="I102" s="93"/>
      <c r="J102" s="93">
        <f t="shared" si="4"/>
        <v>0</v>
      </c>
    </row>
    <row r="103" spans="1:103" s="57" customFormat="1" ht="15.75" x14ac:dyDescent="0.25">
      <c r="A103" s="55" t="s">
        <v>131</v>
      </c>
      <c r="B103" s="95">
        <v>127.98068250768148</v>
      </c>
      <c r="C103" s="95">
        <v>127.98068250768148</v>
      </c>
      <c r="D103" s="95"/>
      <c r="E103" s="95">
        <f t="shared" si="3"/>
        <v>0</v>
      </c>
      <c r="F103" s="95"/>
      <c r="G103" s="95">
        <v>3.8705804739095351</v>
      </c>
      <c r="H103" s="95">
        <v>3.8705804739095351</v>
      </c>
      <c r="I103" s="95"/>
      <c r="J103" s="95">
        <f t="shared" si="4"/>
        <v>0</v>
      </c>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row>
    <row r="104" spans="1:103" ht="15.75" x14ac:dyDescent="0.25">
      <c r="A104" s="34" t="s">
        <v>122</v>
      </c>
      <c r="B104" s="93">
        <v>128.14357660268783</v>
      </c>
      <c r="C104" s="93">
        <v>128.14357660268783</v>
      </c>
      <c r="D104" s="93"/>
      <c r="E104" s="93">
        <f t="shared" si="3"/>
        <v>0</v>
      </c>
      <c r="F104" s="93"/>
      <c r="G104" s="93">
        <v>3.7533672138652956</v>
      </c>
      <c r="H104" s="93">
        <v>3.7533672138652951</v>
      </c>
      <c r="I104" s="93"/>
      <c r="J104" s="93">
        <f t="shared" si="4"/>
        <v>0</v>
      </c>
    </row>
    <row r="105" spans="1:103" s="57" customFormat="1" ht="15.75" x14ac:dyDescent="0.25">
      <c r="A105" s="58" t="s">
        <v>183</v>
      </c>
      <c r="B105" s="94">
        <v>128.14357660268783</v>
      </c>
      <c r="C105" s="94">
        <v>128.14357660268783</v>
      </c>
      <c r="D105" s="94"/>
      <c r="E105" s="94">
        <f t="shared" si="3"/>
        <v>0</v>
      </c>
      <c r="F105" s="94"/>
      <c r="G105" s="94">
        <v>3.7533672138652956</v>
      </c>
      <c r="H105" s="94">
        <v>3.7533672138652951</v>
      </c>
      <c r="I105" s="94"/>
      <c r="J105" s="94">
        <f t="shared" si="4"/>
        <v>0</v>
      </c>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row>
    <row r="106" spans="1:103" ht="15.75" x14ac:dyDescent="0.25">
      <c r="A106" s="34" t="s">
        <v>123</v>
      </c>
      <c r="B106" s="93">
        <v>122.97492976527279</v>
      </c>
      <c r="C106" s="93">
        <v>122.97492976527279</v>
      </c>
      <c r="D106" s="93"/>
      <c r="E106" s="93">
        <f t="shared" si="3"/>
        <v>0</v>
      </c>
      <c r="F106" s="93"/>
      <c r="G106" s="93">
        <v>0.11721326004424018</v>
      </c>
      <c r="H106" s="93">
        <v>0.11721326004424018</v>
      </c>
      <c r="I106" s="93"/>
      <c r="J106" s="93">
        <f t="shared" si="4"/>
        <v>0</v>
      </c>
    </row>
    <row r="107" spans="1:103" s="57" customFormat="1" ht="15.75" x14ac:dyDescent="0.25">
      <c r="A107" s="58" t="s">
        <v>124</v>
      </c>
      <c r="B107" s="94">
        <v>122.97492976527279</v>
      </c>
      <c r="C107" s="94">
        <v>122.97492976527279</v>
      </c>
      <c r="D107" s="94"/>
      <c r="E107" s="94">
        <f t="shared" si="3"/>
        <v>0</v>
      </c>
      <c r="F107" s="94"/>
      <c r="G107" s="94">
        <v>0.11721326004424018</v>
      </c>
      <c r="H107" s="94">
        <v>0.11721326004424018</v>
      </c>
      <c r="I107" s="94"/>
      <c r="J107" s="94">
        <f t="shared" si="4"/>
        <v>0</v>
      </c>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row>
    <row r="108" spans="1:103" ht="15.75" x14ac:dyDescent="0.25">
      <c r="A108" s="33" t="s">
        <v>132</v>
      </c>
      <c r="B108" s="96">
        <v>98.312517025938561</v>
      </c>
      <c r="C108" s="96">
        <v>98.334478219545886</v>
      </c>
      <c r="D108" s="96"/>
      <c r="E108" s="96">
        <f t="shared" si="3"/>
        <v>2.233814601810824E-2</v>
      </c>
      <c r="F108" s="96"/>
      <c r="G108" s="96">
        <v>7.0598916331587072</v>
      </c>
      <c r="H108" s="96">
        <v>7.0614686820604406</v>
      </c>
      <c r="I108" s="96"/>
      <c r="J108" s="96">
        <f t="shared" si="4"/>
        <v>1.577048901733491E-3</v>
      </c>
    </row>
    <row r="109" spans="1:103" s="57" customFormat="1" ht="15.75" x14ac:dyDescent="0.25">
      <c r="A109" s="61" t="s">
        <v>125</v>
      </c>
      <c r="B109" s="94">
        <v>98.791671560094088</v>
      </c>
      <c r="C109" s="94">
        <v>98.821744074544</v>
      </c>
      <c r="D109" s="94"/>
      <c r="E109" s="94">
        <f t="shared" si="3"/>
        <v>3.0440333658710017E-2</v>
      </c>
      <c r="F109" s="94"/>
      <c r="G109" s="94">
        <v>5.1807871734134325</v>
      </c>
      <c r="H109" s="94">
        <v>5.1823642223151669</v>
      </c>
      <c r="I109" s="94"/>
      <c r="J109" s="94">
        <f>H109-G109</f>
        <v>1.5770489017343792E-3</v>
      </c>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row>
    <row r="110" spans="1:103" ht="15.75" x14ac:dyDescent="0.25">
      <c r="A110" s="35" t="s">
        <v>184</v>
      </c>
      <c r="B110" s="93">
        <v>121.33659467916443</v>
      </c>
      <c r="C110" s="93">
        <v>121.33659467916443</v>
      </c>
      <c r="D110" s="93"/>
      <c r="E110" s="93">
        <f t="shared" si="3"/>
        <v>0</v>
      </c>
      <c r="F110" s="93"/>
      <c r="G110" s="93">
        <v>0.14116518944423348</v>
      </c>
      <c r="H110" s="93">
        <v>0.14116518944423345</v>
      </c>
      <c r="I110" s="93"/>
      <c r="J110" s="93">
        <f t="shared" si="4"/>
        <v>0</v>
      </c>
    </row>
    <row r="111" spans="1:103" s="57" customFormat="1" ht="15.75" x14ac:dyDescent="0.25">
      <c r="A111" s="58" t="s">
        <v>185</v>
      </c>
      <c r="B111" s="94">
        <v>98.280163501496716</v>
      </c>
      <c r="C111" s="94">
        <v>98.310918312949894</v>
      </c>
      <c r="D111" s="94"/>
      <c r="E111" s="94">
        <f t="shared" si="3"/>
        <v>3.1292999886711748E-2</v>
      </c>
      <c r="F111" s="94"/>
      <c r="G111" s="94">
        <v>5.0396219839691989</v>
      </c>
      <c r="H111" s="94">
        <v>5.0411990328709333</v>
      </c>
      <c r="I111" s="94"/>
      <c r="J111" s="94">
        <f t="shared" si="4"/>
        <v>1.5770489017343792E-3</v>
      </c>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row>
    <row r="112" spans="1:103" ht="15.75" x14ac:dyDescent="0.25">
      <c r="A112" s="34" t="s">
        <v>134</v>
      </c>
      <c r="B112" s="93">
        <v>87.378190235726791</v>
      </c>
      <c r="C112" s="93">
        <v>87.378190235726791</v>
      </c>
      <c r="D112" s="93"/>
      <c r="E112" s="93">
        <f t="shared" si="3"/>
        <v>0</v>
      </c>
      <c r="F112" s="93"/>
      <c r="G112" s="93">
        <v>0.40885734937670559</v>
      </c>
      <c r="H112" s="93">
        <v>0.40885734937670559</v>
      </c>
      <c r="I112" s="93"/>
      <c r="J112" s="93">
        <f t="shared" si="4"/>
        <v>0</v>
      </c>
    </row>
    <row r="113" spans="1:103" s="57" customFormat="1" ht="15.75" x14ac:dyDescent="0.25">
      <c r="A113" s="58" t="s">
        <v>126</v>
      </c>
      <c r="B113" s="94">
        <v>87.378190235726791</v>
      </c>
      <c r="C113" s="94">
        <v>87.378190235726791</v>
      </c>
      <c r="D113" s="94"/>
      <c r="E113" s="94">
        <f t="shared" si="3"/>
        <v>0</v>
      </c>
      <c r="F113" s="94"/>
      <c r="G113" s="94">
        <v>0.40885734937670559</v>
      </c>
      <c r="H113" s="94">
        <v>0.40885734937670559</v>
      </c>
      <c r="I113" s="94"/>
      <c r="J113" s="94">
        <f t="shared" si="4"/>
        <v>0</v>
      </c>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row>
    <row r="114" spans="1:103" ht="15.75" x14ac:dyDescent="0.25">
      <c r="A114" s="34" t="s">
        <v>133</v>
      </c>
      <c r="B114" s="93">
        <v>100.08487654320987</v>
      </c>
      <c r="C114" s="93">
        <v>100.08487654320987</v>
      </c>
      <c r="D114" s="93"/>
      <c r="E114" s="93">
        <f t="shared" si="3"/>
        <v>0</v>
      </c>
      <c r="F114" s="93"/>
      <c r="G114" s="93">
        <v>1.4702471103685693</v>
      </c>
      <c r="H114" s="93">
        <v>1.4702471103685693</v>
      </c>
      <c r="I114" s="93"/>
      <c r="J114" s="93">
        <f t="shared" si="4"/>
        <v>0</v>
      </c>
    </row>
    <row r="115" spans="1:103" s="57" customFormat="1" ht="15.75" x14ac:dyDescent="0.25">
      <c r="A115" s="58" t="s">
        <v>186</v>
      </c>
      <c r="B115" s="94">
        <v>100.08487654320987</v>
      </c>
      <c r="C115" s="94">
        <v>100.08487654320987</v>
      </c>
      <c r="D115" s="94"/>
      <c r="E115" s="94">
        <f t="shared" si="3"/>
        <v>0</v>
      </c>
      <c r="F115" s="94"/>
      <c r="G115" s="94">
        <v>1.4702471103685693</v>
      </c>
      <c r="H115" s="94">
        <v>1.4702471103685693</v>
      </c>
      <c r="I115" s="94"/>
      <c r="J115" s="94">
        <f t="shared" si="4"/>
        <v>0</v>
      </c>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row>
    <row r="116" spans="1:103" ht="15.75" x14ac:dyDescent="0.25">
      <c r="A116" s="44"/>
      <c r="B116" s="89"/>
      <c r="C116" s="89"/>
      <c r="D116" s="89"/>
      <c r="E116" s="89"/>
      <c r="F116" s="89"/>
      <c r="G116" s="89"/>
      <c r="H116" s="89"/>
      <c r="I116" s="89"/>
      <c r="J116" s="89"/>
    </row>
    <row r="117" spans="1:103" x14ac:dyDescent="0.25">
      <c r="A117" s="176" t="s">
        <v>54</v>
      </c>
      <c r="B117" s="86"/>
      <c r="C117" s="86"/>
    </row>
    <row r="118" spans="1:103" x14ac:dyDescent="0.25">
      <c r="A118" s="23"/>
      <c r="B118" s="97"/>
      <c r="C118" s="97"/>
    </row>
  </sheetData>
  <autoFilter ref="A1:H118"/>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zoomScaleSheetLayoutView="100" workbookViewId="0">
      <selection activeCell="P18" sqref="P18"/>
    </sheetView>
  </sheetViews>
  <sheetFormatPr defaultRowHeight="15" x14ac:dyDescent="0.25"/>
  <cols>
    <col min="1" max="1" width="54.140625" style="4" customWidth="1"/>
    <col min="2" max="3" width="8.85546875" style="98" customWidth="1"/>
    <col min="4" max="4" width="0.85546875" style="86" customWidth="1"/>
    <col min="5" max="5" width="11.5703125" style="86" customWidth="1"/>
    <col min="6" max="6" width="1.140625" style="86" customWidth="1"/>
    <col min="7" max="8" width="9.28515625" style="86" customWidth="1"/>
    <col min="9" max="9" width="0.85546875" style="86" customWidth="1"/>
    <col min="10" max="10" width="12" style="86" customWidth="1"/>
  </cols>
  <sheetData>
    <row r="1" spans="1:13" ht="15.75" x14ac:dyDescent="0.25">
      <c r="A1" s="53" t="s">
        <v>254</v>
      </c>
      <c r="B1" s="99"/>
      <c r="C1" s="99"/>
      <c r="D1" s="100"/>
      <c r="E1" s="100"/>
      <c r="F1" s="100"/>
      <c r="G1" s="100"/>
      <c r="H1" s="100"/>
      <c r="I1" s="100"/>
      <c r="J1" s="100"/>
    </row>
    <row r="2" spans="1:13" ht="6" customHeight="1" x14ac:dyDescent="0.25">
      <c r="A2" s="42"/>
      <c r="B2" s="101"/>
      <c r="C2" s="101"/>
      <c r="D2" s="102"/>
      <c r="E2" s="102"/>
      <c r="F2" s="102"/>
      <c r="G2" s="102"/>
      <c r="H2" s="102"/>
      <c r="I2" s="102"/>
      <c r="J2" s="102"/>
    </row>
    <row r="3" spans="1:13" ht="45" x14ac:dyDescent="0.25">
      <c r="A3" s="181" t="s">
        <v>56</v>
      </c>
      <c r="B3" s="183" t="s">
        <v>242</v>
      </c>
      <c r="C3" s="183"/>
      <c r="D3" s="103"/>
      <c r="E3" s="175" t="s">
        <v>243</v>
      </c>
      <c r="F3" s="90"/>
      <c r="G3" s="180" t="s">
        <v>244</v>
      </c>
      <c r="H3" s="180"/>
      <c r="I3" s="90"/>
      <c r="J3" s="175" t="s">
        <v>245</v>
      </c>
    </row>
    <row r="4" spans="1:13" ht="36" customHeight="1" x14ac:dyDescent="0.25">
      <c r="A4" s="182"/>
      <c r="B4" s="84">
        <v>43132</v>
      </c>
      <c r="C4" s="117">
        <v>43160</v>
      </c>
      <c r="D4" s="135"/>
      <c r="E4" s="160" t="s">
        <v>262</v>
      </c>
      <c r="F4" s="135"/>
      <c r="G4" s="117">
        <v>43132</v>
      </c>
      <c r="H4" s="117">
        <v>43160</v>
      </c>
      <c r="I4" s="85"/>
      <c r="J4" s="160" t="s">
        <v>262</v>
      </c>
    </row>
    <row r="5" spans="1:13" s="57" customFormat="1" ht="15.75" x14ac:dyDescent="0.25">
      <c r="A5" s="62" t="s">
        <v>241</v>
      </c>
      <c r="B5" s="92">
        <v>112.84447365174462</v>
      </c>
      <c r="C5" s="92">
        <v>112.4696703509111</v>
      </c>
      <c r="D5" s="92"/>
      <c r="E5" s="92">
        <f>((C5/B5-1)*100)</f>
        <v>-0.33214147640957536</v>
      </c>
      <c r="F5" s="92"/>
      <c r="G5" s="92">
        <v>112.84447365174462</v>
      </c>
      <c r="H5" s="92">
        <v>112.4696703509111</v>
      </c>
      <c r="I5" s="104"/>
      <c r="J5" s="92">
        <f>((H5-G5))</f>
        <v>-0.37480330083351987</v>
      </c>
    </row>
    <row r="6" spans="1:13" ht="8.25" customHeight="1" x14ac:dyDescent="0.25">
      <c r="A6" s="39"/>
      <c r="B6" s="91"/>
      <c r="C6" s="91"/>
      <c r="D6" s="91"/>
      <c r="E6" s="91"/>
      <c r="F6" s="91"/>
      <c r="G6" s="91"/>
      <c r="H6" s="91"/>
      <c r="J6" s="91"/>
    </row>
    <row r="7" spans="1:13" ht="15.75" x14ac:dyDescent="0.25">
      <c r="A7" s="33" t="s">
        <v>127</v>
      </c>
      <c r="B7" s="91">
        <v>112.5956244728432</v>
      </c>
      <c r="C7" s="91">
        <v>110.27022126915129</v>
      </c>
      <c r="D7" s="91"/>
      <c r="E7" s="91">
        <f t="shared" ref="E7:E70" si="0">((C7/B7-1)*100)</f>
        <v>-2.0652696004654802</v>
      </c>
      <c r="F7" s="91"/>
      <c r="G7" s="91">
        <v>26.779870120755874</v>
      </c>
      <c r="H7" s="91">
        <v>26.226793604107762</v>
      </c>
      <c r="J7" s="91">
        <f>H7-G7</f>
        <v>-0.55307651664811175</v>
      </c>
      <c r="L7" s="1"/>
      <c r="M7" s="1"/>
    </row>
    <row r="8" spans="1:13" s="57" customFormat="1" ht="15.75" x14ac:dyDescent="0.25">
      <c r="A8" s="61" t="s">
        <v>57</v>
      </c>
      <c r="B8" s="94">
        <v>113.11199957518869</v>
      </c>
      <c r="C8" s="94">
        <v>110.56309744401999</v>
      </c>
      <c r="D8" s="94"/>
      <c r="E8" s="94">
        <f t="shared" si="0"/>
        <v>-2.2534321210318398</v>
      </c>
      <c r="F8" s="94"/>
      <c r="G8" s="94">
        <v>24.459229425383089</v>
      </c>
      <c r="H8" s="94">
        <v>23.908057292954634</v>
      </c>
      <c r="I8" s="104"/>
      <c r="J8" s="94">
        <f t="shared" ref="J8:J71" si="1">H8-G8</f>
        <v>-0.55117213242845509</v>
      </c>
      <c r="L8" s="1"/>
      <c r="M8" s="1"/>
    </row>
    <row r="9" spans="1:13" ht="15.75" x14ac:dyDescent="0.25">
      <c r="A9" s="35" t="s">
        <v>58</v>
      </c>
      <c r="B9" s="93">
        <v>121.5457916544192</v>
      </c>
      <c r="C9" s="93">
        <v>121.78794769185868</v>
      </c>
      <c r="D9" s="93"/>
      <c r="E9" s="93">
        <f t="shared" si="0"/>
        <v>0.19923029349133703</v>
      </c>
      <c r="F9" s="93"/>
      <c r="G9" s="93">
        <v>3.5462852466258226</v>
      </c>
      <c r="H9" s="93">
        <v>3.5533505211307155</v>
      </c>
      <c r="J9" s="93">
        <f t="shared" si="1"/>
        <v>7.0652745048929155E-3</v>
      </c>
      <c r="L9" s="1"/>
      <c r="M9" s="1"/>
    </row>
    <row r="10" spans="1:13" s="57" customFormat="1" ht="15.75" x14ac:dyDescent="0.25">
      <c r="A10" s="58" t="s">
        <v>62</v>
      </c>
      <c r="B10" s="94">
        <v>94.332724509134366</v>
      </c>
      <c r="C10" s="94">
        <v>95.621773106938122</v>
      </c>
      <c r="D10" s="94"/>
      <c r="E10" s="94">
        <f t="shared" si="0"/>
        <v>1.3664914318031185</v>
      </c>
      <c r="F10" s="94"/>
      <c r="G10" s="94">
        <v>1.2214469099226364</v>
      </c>
      <c r="H10" s="94">
        <v>1.238137877290753</v>
      </c>
      <c r="I10" s="104"/>
      <c r="J10" s="94">
        <f t="shared" si="1"/>
        <v>1.6690967368116594E-2</v>
      </c>
      <c r="L10" s="1"/>
      <c r="M10" s="1"/>
    </row>
    <row r="11" spans="1:13" ht="15.75" x14ac:dyDescent="0.25">
      <c r="A11" s="35" t="s">
        <v>63</v>
      </c>
      <c r="B11" s="93">
        <v>105.95623774145059</v>
      </c>
      <c r="C11" s="93">
        <v>101.55638186608859</v>
      </c>
      <c r="D11" s="93"/>
      <c r="E11" s="93">
        <f t="shared" si="0"/>
        <v>-4.1525218044248913</v>
      </c>
      <c r="F11" s="93"/>
      <c r="G11" s="93">
        <v>8.0981530614248047</v>
      </c>
      <c r="H11" s="93">
        <v>7.7618754897934359</v>
      </c>
      <c r="J11" s="93">
        <f t="shared" si="1"/>
        <v>-0.33627757163136884</v>
      </c>
      <c r="L11" s="1"/>
      <c r="M11" s="1"/>
    </row>
    <row r="12" spans="1:13" s="57" customFormat="1" ht="15.75" x14ac:dyDescent="0.25">
      <c r="A12" s="58" t="s">
        <v>152</v>
      </c>
      <c r="B12" s="94">
        <v>101.99795604832755</v>
      </c>
      <c r="C12" s="94">
        <v>102.82318021563459</v>
      </c>
      <c r="D12" s="94"/>
      <c r="E12" s="94">
        <f t="shared" si="0"/>
        <v>0.80905951381617935</v>
      </c>
      <c r="F12" s="94"/>
      <c r="G12" s="94">
        <v>3.6584253774301772</v>
      </c>
      <c r="H12" s="94">
        <v>3.6880242160021419</v>
      </c>
      <c r="I12" s="104"/>
      <c r="J12" s="94">
        <f t="shared" si="1"/>
        <v>2.959883857196477E-2</v>
      </c>
      <c r="L12" s="1"/>
      <c r="M12" s="1"/>
    </row>
    <row r="13" spans="1:13" ht="15.75" x14ac:dyDescent="0.25">
      <c r="A13" s="35" t="s">
        <v>153</v>
      </c>
      <c r="B13" s="93">
        <v>89.366130451199297</v>
      </c>
      <c r="C13" s="93">
        <v>90.035121984219685</v>
      </c>
      <c r="D13" s="93"/>
      <c r="E13" s="93">
        <f t="shared" si="0"/>
        <v>0.74859628546377621</v>
      </c>
      <c r="F13" s="93"/>
      <c r="G13" s="93">
        <v>0.52480630488208446</v>
      </c>
      <c r="H13" s="93">
        <v>0.52873498538631136</v>
      </c>
      <c r="J13" s="93">
        <f t="shared" si="1"/>
        <v>3.9286805042269002E-3</v>
      </c>
      <c r="L13" s="1"/>
      <c r="M13" s="1"/>
    </row>
    <row r="14" spans="1:13" s="57" customFormat="1" ht="15.75" x14ac:dyDescent="0.25">
      <c r="A14" s="58" t="s">
        <v>69</v>
      </c>
      <c r="B14" s="94">
        <v>135.81073924774648</v>
      </c>
      <c r="C14" s="94">
        <v>140.00781176087122</v>
      </c>
      <c r="D14" s="94"/>
      <c r="E14" s="94">
        <f t="shared" si="0"/>
        <v>3.0903833793794577</v>
      </c>
      <c r="F14" s="94"/>
      <c r="G14" s="94">
        <v>1.6907545525268339</v>
      </c>
      <c r="H14" s="94">
        <v>1.7430053502042244</v>
      </c>
      <c r="I14" s="104"/>
      <c r="J14" s="94">
        <f t="shared" si="1"/>
        <v>5.2250797677390493E-2</v>
      </c>
      <c r="L14" s="1"/>
      <c r="M14" s="1"/>
    </row>
    <row r="15" spans="1:13" ht="15.75" x14ac:dyDescent="0.25">
      <c r="A15" s="35" t="s">
        <v>72</v>
      </c>
      <c r="B15" s="93">
        <v>130.3952058151873</v>
      </c>
      <c r="C15" s="93">
        <v>109.17939612726549</v>
      </c>
      <c r="D15" s="93"/>
      <c r="E15" s="93">
        <f t="shared" si="0"/>
        <v>-16.270390889977627</v>
      </c>
      <c r="F15" s="93"/>
      <c r="G15" s="93">
        <v>1.9937949351874811</v>
      </c>
      <c r="H15" s="93">
        <v>1.669396705687902</v>
      </c>
      <c r="J15" s="93">
        <f t="shared" si="1"/>
        <v>-0.32439822949957908</v>
      </c>
      <c r="L15" s="1"/>
      <c r="M15" s="1"/>
    </row>
    <row r="16" spans="1:13" s="57" customFormat="1" ht="15.75" x14ac:dyDescent="0.25">
      <c r="A16" s="58" t="s">
        <v>154</v>
      </c>
      <c r="B16" s="94">
        <v>125.72880204618809</v>
      </c>
      <c r="C16" s="94">
        <v>125.75381269180346</v>
      </c>
      <c r="D16" s="94"/>
      <c r="E16" s="94">
        <f t="shared" si="0"/>
        <v>1.9892534732157685E-2</v>
      </c>
      <c r="F16" s="94"/>
      <c r="G16" s="94">
        <v>0.99073160387640624</v>
      </c>
      <c r="H16" s="94">
        <v>0.99092868550480961</v>
      </c>
      <c r="I16" s="104"/>
      <c r="J16" s="94">
        <f t="shared" si="1"/>
        <v>1.9708162840337273E-4</v>
      </c>
      <c r="L16" s="1"/>
      <c r="M16" s="1"/>
    </row>
    <row r="17" spans="1:13" ht="15.75" x14ac:dyDescent="0.25">
      <c r="A17" s="35" t="s">
        <v>155</v>
      </c>
      <c r="B17" s="93">
        <v>134.55400188128954</v>
      </c>
      <c r="C17" s="93">
        <v>134.54278565628604</v>
      </c>
      <c r="D17" s="93"/>
      <c r="E17" s="93">
        <f t="shared" si="0"/>
        <v>-8.3358538926159298E-3</v>
      </c>
      <c r="F17" s="93"/>
      <c r="G17" s="93">
        <v>2.7348314335068422</v>
      </c>
      <c r="H17" s="93">
        <v>2.7346034619543351</v>
      </c>
      <c r="J17" s="93">
        <f t="shared" si="1"/>
        <v>-2.2797155250708911E-4</v>
      </c>
      <c r="L17" s="1"/>
      <c r="M17" s="1"/>
    </row>
    <row r="18" spans="1:13" s="57" customFormat="1" ht="15.75" x14ac:dyDescent="0.25">
      <c r="A18" s="61" t="s">
        <v>76</v>
      </c>
      <c r="B18" s="94">
        <v>107.42665991879657</v>
      </c>
      <c r="C18" s="94">
        <v>107.3385025248806</v>
      </c>
      <c r="D18" s="94"/>
      <c r="E18" s="94">
        <f t="shared" si="0"/>
        <v>-8.2062864081056119E-2</v>
      </c>
      <c r="F18" s="94"/>
      <c r="G18" s="94">
        <v>2.3206406953727838</v>
      </c>
      <c r="H18" s="94">
        <v>2.3187363111531298</v>
      </c>
      <c r="I18" s="104"/>
      <c r="J18" s="94">
        <f t="shared" si="1"/>
        <v>-1.9043842196539984E-3</v>
      </c>
      <c r="L18" s="1"/>
      <c r="M18" s="1"/>
    </row>
    <row r="19" spans="1:13" ht="15.75" x14ac:dyDescent="0.25">
      <c r="A19" s="35" t="s">
        <v>156</v>
      </c>
      <c r="B19" s="93">
        <v>106.80465130593655</v>
      </c>
      <c r="C19" s="93">
        <v>106.51266458539618</v>
      </c>
      <c r="D19" s="93"/>
      <c r="E19" s="93">
        <f t="shared" si="0"/>
        <v>-0.27338389945582575</v>
      </c>
      <c r="F19" s="93"/>
      <c r="G19" s="93">
        <v>0.52328295561210381</v>
      </c>
      <c r="H19" s="93">
        <v>0.52185238426286373</v>
      </c>
      <c r="J19" s="93">
        <f t="shared" si="1"/>
        <v>-1.4305713492400729E-3</v>
      </c>
      <c r="L19" s="1"/>
      <c r="M19" s="1"/>
    </row>
    <row r="20" spans="1:13" s="57" customFormat="1" ht="15.75" x14ac:dyDescent="0.25">
      <c r="A20" s="58" t="s">
        <v>157</v>
      </c>
      <c r="B20" s="94">
        <v>107.60911558577317</v>
      </c>
      <c r="C20" s="94">
        <v>107.58074806448876</v>
      </c>
      <c r="D20" s="94"/>
      <c r="E20" s="94">
        <f t="shared" si="0"/>
        <v>-2.6361634077176621E-2</v>
      </c>
      <c r="F20" s="94"/>
      <c r="G20" s="94">
        <v>1.7973577397606799</v>
      </c>
      <c r="H20" s="94">
        <v>1.7968839268902663</v>
      </c>
      <c r="I20" s="104"/>
      <c r="J20" s="94">
        <f t="shared" si="1"/>
        <v>-4.7381287041359244E-4</v>
      </c>
      <c r="L20" s="1"/>
      <c r="M20" s="1"/>
    </row>
    <row r="21" spans="1:13" ht="15.75" x14ac:dyDescent="0.25">
      <c r="A21" s="33" t="s">
        <v>247</v>
      </c>
      <c r="B21" s="96">
        <v>170.15349332399563</v>
      </c>
      <c r="C21" s="96">
        <v>174.11759505585502</v>
      </c>
      <c r="D21" s="96"/>
      <c r="E21" s="96">
        <f t="shared" si="0"/>
        <v>2.3297210385867295</v>
      </c>
      <c r="F21" s="96"/>
      <c r="G21" s="96">
        <v>2.1356414619207817</v>
      </c>
      <c r="H21" s="96">
        <v>2.1853959503679312</v>
      </c>
      <c r="J21" s="96">
        <f t="shared" si="1"/>
        <v>4.975448844714947E-2</v>
      </c>
      <c r="L21" s="1"/>
      <c r="M21" s="1"/>
    </row>
    <row r="22" spans="1:13" s="57" customFormat="1" ht="15.75" x14ac:dyDescent="0.25">
      <c r="A22" s="61" t="s">
        <v>1</v>
      </c>
      <c r="B22" s="94">
        <v>176.24762727642786</v>
      </c>
      <c r="C22" s="94">
        <v>176.24762727642786</v>
      </c>
      <c r="D22" s="94"/>
      <c r="E22" s="94">
        <f t="shared" si="0"/>
        <v>0</v>
      </c>
      <c r="F22" s="94"/>
      <c r="G22" s="94">
        <v>1.5329609607053736</v>
      </c>
      <c r="H22" s="94">
        <v>1.5329609607053736</v>
      </c>
      <c r="I22" s="104"/>
      <c r="J22" s="94">
        <f t="shared" si="1"/>
        <v>0</v>
      </c>
      <c r="L22" s="1"/>
      <c r="M22" s="1"/>
    </row>
    <row r="23" spans="1:13" ht="15.75" x14ac:dyDescent="0.25">
      <c r="A23" s="35" t="s">
        <v>78</v>
      </c>
      <c r="B23" s="93">
        <v>176.24762727642786</v>
      </c>
      <c r="C23" s="93">
        <v>176.24762727642786</v>
      </c>
      <c r="D23" s="93"/>
      <c r="E23" s="93">
        <f t="shared" si="0"/>
        <v>0</v>
      </c>
      <c r="F23" s="93"/>
      <c r="G23" s="93">
        <v>1.5329609607053736</v>
      </c>
      <c r="H23" s="93">
        <v>1.5329609607053736</v>
      </c>
      <c r="J23" s="93">
        <f t="shared" si="1"/>
        <v>0</v>
      </c>
      <c r="L23" s="1"/>
      <c r="M23" s="1"/>
    </row>
    <row r="24" spans="1:13" s="57" customFormat="1" ht="15.75" x14ac:dyDescent="0.25">
      <c r="A24" s="58" t="s">
        <v>16</v>
      </c>
      <c r="B24" s="94">
        <v>156.39835820379065</v>
      </c>
      <c r="C24" s="94">
        <v>169.30987648040804</v>
      </c>
      <c r="D24" s="94"/>
      <c r="E24" s="94">
        <f t="shared" si="0"/>
        <v>8.2555331302093258</v>
      </c>
      <c r="F24" s="94"/>
      <c r="G24" s="94">
        <v>0.60268050121540839</v>
      </c>
      <c r="H24" s="94">
        <v>0.65243498966255797</v>
      </c>
      <c r="I24" s="104"/>
      <c r="J24" s="94">
        <f t="shared" si="1"/>
        <v>4.9754488447149581E-2</v>
      </c>
      <c r="L24" s="1"/>
      <c r="M24" s="1"/>
    </row>
    <row r="25" spans="1:13" ht="15.75" x14ac:dyDescent="0.25">
      <c r="A25" s="33" t="s">
        <v>128</v>
      </c>
      <c r="B25" s="96">
        <v>94.320789774268917</v>
      </c>
      <c r="C25" s="96">
        <v>95.012145657498252</v>
      </c>
      <c r="D25" s="96"/>
      <c r="E25" s="96">
        <f t="shared" si="0"/>
        <v>0.73298356055320202</v>
      </c>
      <c r="F25" s="96"/>
      <c r="G25" s="96">
        <v>3.1363876223727285</v>
      </c>
      <c r="H25" s="96">
        <v>3.1593768280399459</v>
      </c>
      <c r="J25" s="96">
        <f t="shared" si="1"/>
        <v>2.2989205667217405E-2</v>
      </c>
      <c r="L25" s="1"/>
      <c r="M25" s="1"/>
    </row>
    <row r="26" spans="1:13" s="57" customFormat="1" ht="15.75" x14ac:dyDescent="0.25">
      <c r="A26" s="61" t="s">
        <v>79</v>
      </c>
      <c r="B26" s="94">
        <v>93.118154278589898</v>
      </c>
      <c r="C26" s="94">
        <v>93.618491493275883</v>
      </c>
      <c r="D26" s="94"/>
      <c r="E26" s="94">
        <f t="shared" si="0"/>
        <v>0.53731435997870225</v>
      </c>
      <c r="F26" s="94"/>
      <c r="G26" s="94">
        <v>2.4947217967883688</v>
      </c>
      <c r="H26" s="94">
        <v>2.5081262952440313</v>
      </c>
      <c r="I26" s="104"/>
      <c r="J26" s="94">
        <f t="shared" si="1"/>
        <v>1.3404498455662495E-2</v>
      </c>
      <c r="L26" s="1"/>
      <c r="M26" s="1"/>
    </row>
    <row r="27" spans="1:13" ht="15.75" x14ac:dyDescent="0.25">
      <c r="A27" s="35" t="s">
        <v>80</v>
      </c>
      <c r="B27" s="93">
        <v>95.695108541093546</v>
      </c>
      <c r="C27" s="93">
        <v>95.695108541093546</v>
      </c>
      <c r="D27" s="93"/>
      <c r="E27" s="93">
        <f t="shared" si="0"/>
        <v>0</v>
      </c>
      <c r="F27" s="93"/>
      <c r="G27" s="93">
        <v>0.41798727196549634</v>
      </c>
      <c r="H27" s="93">
        <v>0.41798727196549634</v>
      </c>
      <c r="J27" s="93">
        <f t="shared" si="1"/>
        <v>0</v>
      </c>
      <c r="L27" s="1"/>
      <c r="M27" s="1"/>
    </row>
    <row r="28" spans="1:13" s="57" customFormat="1" ht="15.75" x14ac:dyDescent="0.25">
      <c r="A28" s="58" t="s">
        <v>82</v>
      </c>
      <c r="B28" s="94">
        <v>96.65071001354994</v>
      </c>
      <c r="C28" s="94">
        <v>97.31828217827335</v>
      </c>
      <c r="D28" s="94"/>
      <c r="E28" s="94">
        <f t="shared" si="0"/>
        <v>0.69070590855444536</v>
      </c>
      <c r="F28" s="94"/>
      <c r="G28" s="94">
        <v>1.9406954956728844</v>
      </c>
      <c r="H28" s="94">
        <v>1.9540999941285473</v>
      </c>
      <c r="I28" s="104"/>
      <c r="J28" s="94">
        <f t="shared" si="1"/>
        <v>1.3404498455662939E-2</v>
      </c>
      <c r="L28" s="1"/>
      <c r="M28" s="1"/>
    </row>
    <row r="29" spans="1:13" ht="15.75" x14ac:dyDescent="0.25">
      <c r="A29" s="35" t="s">
        <v>158</v>
      </c>
      <c r="B29" s="93">
        <v>58.048342404740048</v>
      </c>
      <c r="C29" s="93">
        <v>58.048342404740048</v>
      </c>
      <c r="D29" s="93"/>
      <c r="E29" s="93">
        <f t="shared" si="0"/>
        <v>0</v>
      </c>
      <c r="F29" s="93"/>
      <c r="G29" s="93">
        <v>0.13603902914998786</v>
      </c>
      <c r="H29" s="93">
        <v>0.13603902914998786</v>
      </c>
      <c r="J29" s="93">
        <f t="shared" si="1"/>
        <v>0</v>
      </c>
      <c r="L29" s="1"/>
      <c r="M29" s="1"/>
    </row>
    <row r="30" spans="1:13" s="57" customFormat="1" ht="15.75" x14ac:dyDescent="0.25">
      <c r="A30" s="61" t="s">
        <v>83</v>
      </c>
      <c r="B30" s="94">
        <v>99.307267732175603</v>
      </c>
      <c r="C30" s="94">
        <v>100.79064279633086</v>
      </c>
      <c r="D30" s="94"/>
      <c r="E30" s="94">
        <f t="shared" si="0"/>
        <v>1.4937225623363304</v>
      </c>
      <c r="F30" s="94"/>
      <c r="G30" s="94">
        <v>0.64166582558435969</v>
      </c>
      <c r="H30" s="94">
        <v>0.65125053279591494</v>
      </c>
      <c r="I30" s="104"/>
      <c r="J30" s="94">
        <f t="shared" si="1"/>
        <v>9.5847072115552434E-3</v>
      </c>
      <c r="L30" s="1"/>
      <c r="M30" s="1"/>
    </row>
    <row r="31" spans="1:13" ht="15.75" x14ac:dyDescent="0.25">
      <c r="A31" s="35" t="s">
        <v>159</v>
      </c>
      <c r="B31" s="93">
        <v>99.307267732175603</v>
      </c>
      <c r="C31" s="93">
        <v>100.79064279633086</v>
      </c>
      <c r="D31" s="93"/>
      <c r="E31" s="93">
        <f t="shared" si="0"/>
        <v>1.4937225623363304</v>
      </c>
      <c r="F31" s="93"/>
      <c r="G31" s="93">
        <v>0.64166582558435969</v>
      </c>
      <c r="H31" s="93">
        <v>0.65125053279591494</v>
      </c>
      <c r="J31" s="93">
        <f t="shared" si="1"/>
        <v>9.5847072115552434E-3</v>
      </c>
      <c r="L31" s="1"/>
      <c r="M31" s="1"/>
    </row>
    <row r="32" spans="1:13" s="57" customFormat="1" ht="15.75" x14ac:dyDescent="0.25">
      <c r="A32" s="55" t="s">
        <v>129</v>
      </c>
      <c r="B32" s="95">
        <v>118.17281912630531</v>
      </c>
      <c r="C32" s="95">
        <v>118.39521788399156</v>
      </c>
      <c r="D32" s="95"/>
      <c r="E32" s="95">
        <f t="shared" si="0"/>
        <v>0.18819789468553783</v>
      </c>
      <c r="F32" s="95"/>
      <c r="G32" s="95">
        <v>39.296353197889381</v>
      </c>
      <c r="H32" s="95">
        <v>39.370308107295998</v>
      </c>
      <c r="I32" s="104"/>
      <c r="J32" s="95">
        <f t="shared" si="1"/>
        <v>7.3954909406616309E-2</v>
      </c>
      <c r="L32" s="1"/>
      <c r="M32" s="1"/>
    </row>
    <row r="33" spans="1:13" ht="15.75" x14ac:dyDescent="0.25">
      <c r="A33" s="34" t="s">
        <v>149</v>
      </c>
      <c r="B33" s="93">
        <v>128.42823763213607</v>
      </c>
      <c r="C33" s="93">
        <v>128.74117193435865</v>
      </c>
      <c r="D33" s="93"/>
      <c r="E33" s="93">
        <f t="shared" si="0"/>
        <v>0.2436647173489348</v>
      </c>
      <c r="F33" s="93"/>
      <c r="G33" s="93">
        <v>30.842210737277011</v>
      </c>
      <c r="H33" s="93">
        <v>30.917362322894157</v>
      </c>
      <c r="J33" s="93">
        <f t="shared" si="1"/>
        <v>7.5151585617145855E-2</v>
      </c>
      <c r="L33" s="1"/>
      <c r="M33" s="1"/>
    </row>
    <row r="34" spans="1:13" s="57" customFormat="1" ht="15.75" x14ac:dyDescent="0.25">
      <c r="A34" s="58" t="s">
        <v>160</v>
      </c>
      <c r="B34" s="94">
        <v>128.42823763213607</v>
      </c>
      <c r="C34" s="94">
        <v>128.74117193435865</v>
      </c>
      <c r="D34" s="94"/>
      <c r="E34" s="94">
        <f t="shared" si="0"/>
        <v>0.2436647173489348</v>
      </c>
      <c r="F34" s="94"/>
      <c r="G34" s="94">
        <v>30.842210737277011</v>
      </c>
      <c r="H34" s="94">
        <v>30.917362322894157</v>
      </c>
      <c r="I34" s="104"/>
      <c r="J34" s="94">
        <f t="shared" si="1"/>
        <v>7.5151585617145855E-2</v>
      </c>
      <c r="L34" s="1"/>
      <c r="M34" s="1"/>
    </row>
    <row r="35" spans="1:13" ht="15.75" x14ac:dyDescent="0.25">
      <c r="A35" s="34" t="s">
        <v>148</v>
      </c>
      <c r="B35" s="93">
        <v>108.52977142567724</v>
      </c>
      <c r="C35" s="93">
        <v>108.43175710571015</v>
      </c>
      <c r="D35" s="93"/>
      <c r="E35" s="93">
        <f t="shared" si="0"/>
        <v>-9.0310998244580443E-2</v>
      </c>
      <c r="F35" s="93"/>
      <c r="G35" s="93">
        <v>1.3250614363594715</v>
      </c>
      <c r="H35" s="93">
        <v>1.3238647601489413</v>
      </c>
      <c r="J35" s="93">
        <f t="shared" si="1"/>
        <v>-1.196676210530212E-3</v>
      </c>
      <c r="L35" s="1"/>
      <c r="M35" s="1"/>
    </row>
    <row r="36" spans="1:13" s="57" customFormat="1" ht="15.75" x14ac:dyDescent="0.25">
      <c r="A36" s="58" t="s">
        <v>161</v>
      </c>
      <c r="B36" s="94">
        <v>95.276994233239009</v>
      </c>
      <c r="C36" s="94">
        <v>95.07569294821964</v>
      </c>
      <c r="D36" s="94"/>
      <c r="E36" s="94">
        <f t="shared" si="0"/>
        <v>-0.21128005416143347</v>
      </c>
      <c r="F36" s="94"/>
      <c r="G36" s="94">
        <v>0.5663933660371343</v>
      </c>
      <c r="H36" s="94">
        <v>0.5651966898266042</v>
      </c>
      <c r="I36" s="104"/>
      <c r="J36" s="94">
        <f t="shared" si="1"/>
        <v>-1.196676210530101E-3</v>
      </c>
      <c r="L36" s="1"/>
      <c r="M36" s="1"/>
    </row>
    <row r="37" spans="1:13" ht="15.75" x14ac:dyDescent="0.25">
      <c r="A37" s="35" t="s">
        <v>162</v>
      </c>
      <c r="B37" s="93">
        <v>121.10601416389966</v>
      </c>
      <c r="C37" s="93">
        <v>121.10601416389966</v>
      </c>
      <c r="D37" s="93"/>
      <c r="E37" s="93">
        <f t="shared" si="0"/>
        <v>0</v>
      </c>
      <c r="F37" s="93"/>
      <c r="G37" s="93">
        <v>0.75866807032233718</v>
      </c>
      <c r="H37" s="93">
        <v>0.75866807032233707</v>
      </c>
      <c r="J37" s="93">
        <f t="shared" si="1"/>
        <v>0</v>
      </c>
      <c r="L37" s="1"/>
      <c r="M37" s="1"/>
    </row>
    <row r="38" spans="1:13" s="57" customFormat="1" ht="15.75" x14ac:dyDescent="0.25">
      <c r="A38" s="61" t="s">
        <v>147</v>
      </c>
      <c r="B38" s="94">
        <v>101.33458127757973</v>
      </c>
      <c r="C38" s="94">
        <v>101.33458127757973</v>
      </c>
      <c r="D38" s="94"/>
      <c r="E38" s="94">
        <f t="shared" si="0"/>
        <v>0</v>
      </c>
      <c r="F38" s="94"/>
      <c r="G38" s="94">
        <v>3.0910336413052337</v>
      </c>
      <c r="H38" s="94">
        <v>3.0910336413052333</v>
      </c>
      <c r="I38" s="104"/>
      <c r="J38" s="94">
        <f t="shared" si="1"/>
        <v>0</v>
      </c>
      <c r="L38" s="1"/>
      <c r="M38" s="1"/>
    </row>
    <row r="39" spans="1:13" ht="15.75" x14ac:dyDescent="0.25">
      <c r="A39" s="35" t="s">
        <v>84</v>
      </c>
      <c r="B39" s="93">
        <v>100.00000000000001</v>
      </c>
      <c r="C39" s="93">
        <v>100.00000000000001</v>
      </c>
      <c r="D39" s="93"/>
      <c r="E39" s="93">
        <f t="shared" si="0"/>
        <v>0</v>
      </c>
      <c r="F39" s="93"/>
      <c r="G39" s="93">
        <v>2.7871770751551557</v>
      </c>
      <c r="H39" s="93">
        <v>2.7871770751551557</v>
      </c>
      <c r="J39" s="93">
        <f t="shared" si="1"/>
        <v>0</v>
      </c>
      <c r="L39" s="1"/>
      <c r="M39" s="1"/>
    </row>
    <row r="40" spans="1:13" s="57" customFormat="1" ht="15.75" x14ac:dyDescent="0.25">
      <c r="A40" s="58" t="s">
        <v>86</v>
      </c>
      <c r="B40" s="94">
        <v>115.47005383792515</v>
      </c>
      <c r="C40" s="94">
        <v>115.47005383792515</v>
      </c>
      <c r="D40" s="94"/>
      <c r="E40" s="94">
        <f t="shared" si="0"/>
        <v>0</v>
      </c>
      <c r="F40" s="94"/>
      <c r="G40" s="94">
        <v>0.30385656615007767</v>
      </c>
      <c r="H40" s="94">
        <v>0.30385656615007767</v>
      </c>
      <c r="I40" s="104"/>
      <c r="J40" s="94">
        <f t="shared" si="1"/>
        <v>0</v>
      </c>
      <c r="L40" s="1"/>
      <c r="M40" s="1"/>
    </row>
    <row r="41" spans="1:13" ht="15.75" x14ac:dyDescent="0.25">
      <c r="A41" s="34" t="s">
        <v>146</v>
      </c>
      <c r="B41" s="93">
        <v>81.298883010556054</v>
      </c>
      <c r="C41" s="93">
        <v>81.298883010556054</v>
      </c>
      <c r="D41" s="93"/>
      <c r="E41" s="93">
        <f t="shared" si="0"/>
        <v>0</v>
      </c>
      <c r="F41" s="93"/>
      <c r="G41" s="93">
        <v>4.0380473829476635</v>
      </c>
      <c r="H41" s="93">
        <v>4.0380473829476626</v>
      </c>
      <c r="J41" s="93">
        <f t="shared" si="1"/>
        <v>0</v>
      </c>
      <c r="L41" s="1"/>
      <c r="M41" s="1"/>
    </row>
    <row r="42" spans="1:13" s="57" customFormat="1" ht="15.75" x14ac:dyDescent="0.25">
      <c r="A42" s="58" t="s">
        <v>17</v>
      </c>
      <c r="B42" s="94">
        <v>65.412580507732187</v>
      </c>
      <c r="C42" s="94">
        <v>65.412580507732187</v>
      </c>
      <c r="D42" s="94"/>
      <c r="E42" s="94">
        <f t="shared" si="0"/>
        <v>0</v>
      </c>
      <c r="F42" s="94"/>
      <c r="G42" s="94">
        <v>2.0382435176981089</v>
      </c>
      <c r="H42" s="94">
        <v>2.0382435176981093</v>
      </c>
      <c r="I42" s="104"/>
      <c r="J42" s="94">
        <f t="shared" si="1"/>
        <v>0</v>
      </c>
      <c r="L42" s="1"/>
      <c r="M42" s="1"/>
    </row>
    <row r="43" spans="1:13" ht="15.75" x14ac:dyDescent="0.25">
      <c r="A43" s="35" t="s">
        <v>88</v>
      </c>
      <c r="B43" s="93">
        <v>88.8888888888889</v>
      </c>
      <c r="C43" s="93">
        <v>88.8888888888889</v>
      </c>
      <c r="D43" s="93"/>
      <c r="E43" s="93">
        <f t="shared" si="0"/>
        <v>0</v>
      </c>
      <c r="F43" s="93"/>
      <c r="G43" s="93">
        <v>0.98966613960571204</v>
      </c>
      <c r="H43" s="93">
        <v>0.98966613960571193</v>
      </c>
      <c r="J43" s="93">
        <f t="shared" si="1"/>
        <v>0</v>
      </c>
      <c r="L43" s="1"/>
      <c r="M43" s="1"/>
    </row>
    <row r="44" spans="1:13" s="57" customFormat="1" ht="15.75" x14ac:dyDescent="0.25">
      <c r="A44" s="58" t="s">
        <v>90</v>
      </c>
      <c r="B44" s="94">
        <v>136.95652173913044</v>
      </c>
      <c r="C44" s="94">
        <v>136.95652173913044</v>
      </c>
      <c r="D44" s="94"/>
      <c r="E44" s="94">
        <f t="shared" si="0"/>
        <v>0</v>
      </c>
      <c r="F44" s="94"/>
      <c r="G44" s="94">
        <v>1.0101377256438415</v>
      </c>
      <c r="H44" s="94">
        <v>1.0101377256438415</v>
      </c>
      <c r="I44" s="104"/>
      <c r="J44" s="94">
        <f t="shared" si="1"/>
        <v>0</v>
      </c>
      <c r="L44" s="1"/>
      <c r="M44" s="1"/>
    </row>
    <row r="45" spans="1:13" ht="15.75" x14ac:dyDescent="0.25">
      <c r="A45" s="33" t="s">
        <v>250</v>
      </c>
      <c r="B45" s="96">
        <v>97.830001310559865</v>
      </c>
      <c r="C45" s="96">
        <v>98.037598423655425</v>
      </c>
      <c r="D45" s="96"/>
      <c r="E45" s="96">
        <f t="shared" si="0"/>
        <v>0.21220189135697787</v>
      </c>
      <c r="F45" s="96"/>
      <c r="G45" s="96">
        <v>7.2186183789651253</v>
      </c>
      <c r="H45" s="96">
        <v>7.2339364236951305</v>
      </c>
      <c r="J45" s="96">
        <f t="shared" si="1"/>
        <v>1.5318044730005198E-2</v>
      </c>
      <c r="L45" s="1"/>
      <c r="M45" s="1"/>
    </row>
    <row r="46" spans="1:13" s="57" customFormat="1" ht="15.75" x14ac:dyDescent="0.25">
      <c r="A46" s="61" t="s">
        <v>145</v>
      </c>
      <c r="B46" s="94">
        <v>98.356688403050015</v>
      </c>
      <c r="C46" s="94">
        <v>98.356688403050015</v>
      </c>
      <c r="D46" s="94"/>
      <c r="E46" s="94">
        <f t="shared" si="0"/>
        <v>0</v>
      </c>
      <c r="F46" s="94"/>
      <c r="G46" s="94">
        <v>2.1514561896164315</v>
      </c>
      <c r="H46" s="94">
        <v>2.1514561896164315</v>
      </c>
      <c r="I46" s="104"/>
      <c r="J46" s="94">
        <f t="shared" si="1"/>
        <v>0</v>
      </c>
      <c r="L46" s="1"/>
      <c r="M46" s="1"/>
    </row>
    <row r="47" spans="1:13" ht="15.75" x14ac:dyDescent="0.25">
      <c r="A47" s="35" t="s">
        <v>163</v>
      </c>
      <c r="B47" s="93">
        <v>98.356688403050015</v>
      </c>
      <c r="C47" s="93">
        <v>98.356688403050015</v>
      </c>
      <c r="D47" s="93"/>
      <c r="E47" s="93">
        <f t="shared" si="0"/>
        <v>0</v>
      </c>
      <c r="F47" s="93"/>
      <c r="G47" s="93">
        <v>2.1514561896164315</v>
      </c>
      <c r="H47" s="93">
        <v>2.1514561896164315</v>
      </c>
      <c r="J47" s="93">
        <f t="shared" si="1"/>
        <v>0</v>
      </c>
      <c r="L47" s="1"/>
      <c r="M47" s="1"/>
    </row>
    <row r="48" spans="1:13" s="57" customFormat="1" ht="15.75" x14ac:dyDescent="0.25">
      <c r="A48" s="61" t="s">
        <v>92</v>
      </c>
      <c r="B48" s="94">
        <v>84.563237483378714</v>
      </c>
      <c r="C48" s="94">
        <v>85.694524051905276</v>
      </c>
      <c r="D48" s="94"/>
      <c r="E48" s="94">
        <f t="shared" si="0"/>
        <v>1.3377995003430732</v>
      </c>
      <c r="F48" s="94"/>
      <c r="G48" s="94">
        <v>0.27023997700091423</v>
      </c>
      <c r="H48" s="94">
        <v>0.27385524606295969</v>
      </c>
      <c r="I48" s="104"/>
      <c r="J48" s="94">
        <f t="shared" si="1"/>
        <v>3.6152690620454564E-3</v>
      </c>
      <c r="L48" s="1"/>
      <c r="M48" s="1"/>
    </row>
    <row r="49" spans="1:13" ht="15.75" x14ac:dyDescent="0.25">
      <c r="A49" s="35" t="s">
        <v>93</v>
      </c>
      <c r="B49" s="93">
        <v>84.563237483378714</v>
      </c>
      <c r="C49" s="93">
        <v>85.694524051905276</v>
      </c>
      <c r="D49" s="93"/>
      <c r="E49" s="93">
        <f t="shared" si="0"/>
        <v>1.3377995003430732</v>
      </c>
      <c r="F49" s="93"/>
      <c r="G49" s="93">
        <v>0.27023997700091423</v>
      </c>
      <c r="H49" s="93">
        <v>0.27385524606295969</v>
      </c>
      <c r="J49" s="93">
        <f t="shared" si="1"/>
        <v>3.6152690620454564E-3</v>
      </c>
      <c r="L49" s="1"/>
      <c r="M49" s="1"/>
    </row>
    <row r="50" spans="1:13" s="57" customFormat="1" ht="15.75" x14ac:dyDescent="0.25">
      <c r="A50" s="61" t="s">
        <v>94</v>
      </c>
      <c r="B50" s="94">
        <v>82.793363297213531</v>
      </c>
      <c r="C50" s="94">
        <v>82.843729843343098</v>
      </c>
      <c r="D50" s="94"/>
      <c r="E50" s="94">
        <f t="shared" si="0"/>
        <v>6.0834038048152017E-2</v>
      </c>
      <c r="F50" s="94"/>
      <c r="G50" s="94">
        <v>1.6851302066031313</v>
      </c>
      <c r="H50" s="94">
        <v>1.6861553393541768</v>
      </c>
      <c r="I50" s="104"/>
      <c r="J50" s="94">
        <f t="shared" si="1"/>
        <v>1.0251327510455432E-3</v>
      </c>
      <c r="L50" s="1"/>
      <c r="M50" s="1"/>
    </row>
    <row r="51" spans="1:13" ht="15.75" x14ac:dyDescent="0.25">
      <c r="A51" s="35" t="s">
        <v>164</v>
      </c>
      <c r="B51" s="93">
        <v>82.603669831797873</v>
      </c>
      <c r="C51" s="93">
        <v>82.485566953609109</v>
      </c>
      <c r="D51" s="93"/>
      <c r="E51" s="93">
        <f t="shared" si="0"/>
        <v>-0.14297534047731375</v>
      </c>
      <c r="F51" s="93"/>
      <c r="G51" s="93">
        <v>1.5391363657757882</v>
      </c>
      <c r="H51" s="93">
        <v>1.5369357803164103</v>
      </c>
      <c r="J51" s="93">
        <f t="shared" si="1"/>
        <v>-2.2005854593778462E-3</v>
      </c>
      <c r="L51" s="1"/>
      <c r="M51" s="1"/>
    </row>
    <row r="52" spans="1:13" s="57" customFormat="1" ht="15.75" x14ac:dyDescent="0.25">
      <c r="A52" s="58" t="s">
        <v>97</v>
      </c>
      <c r="B52" s="94">
        <v>84.847525698502565</v>
      </c>
      <c r="C52" s="94">
        <v>86.72222265286733</v>
      </c>
      <c r="D52" s="94"/>
      <c r="E52" s="94">
        <f t="shared" si="0"/>
        <v>2.2094892443019765</v>
      </c>
      <c r="F52" s="94"/>
      <c r="G52" s="94">
        <v>0.1459938408273431</v>
      </c>
      <c r="H52" s="94">
        <v>0.1492195590377666</v>
      </c>
      <c r="I52" s="104"/>
      <c r="J52" s="94">
        <f t="shared" si="1"/>
        <v>3.2257182104235005E-3</v>
      </c>
      <c r="L52" s="1"/>
      <c r="M52" s="1"/>
    </row>
    <row r="53" spans="1:13" ht="15.75" x14ac:dyDescent="0.25">
      <c r="A53" s="34" t="s">
        <v>144</v>
      </c>
      <c r="B53" s="93">
        <v>103.04694211634832</v>
      </c>
      <c r="C53" s="93">
        <v>102.75853938597338</v>
      </c>
      <c r="D53" s="93"/>
      <c r="E53" s="93">
        <f t="shared" si="0"/>
        <v>-0.27987509813663936</v>
      </c>
      <c r="F53" s="93"/>
      <c r="G53" s="93">
        <v>0.78235415048948886</v>
      </c>
      <c r="H53" s="93">
        <v>0.78016453604303027</v>
      </c>
      <c r="J53" s="93">
        <f t="shared" si="1"/>
        <v>-2.1896144464585987E-3</v>
      </c>
      <c r="L53" s="1"/>
      <c r="M53" s="1"/>
    </row>
    <row r="54" spans="1:13" s="57" customFormat="1" ht="15.75" x14ac:dyDescent="0.25">
      <c r="A54" s="58" t="s">
        <v>165</v>
      </c>
      <c r="B54" s="94">
        <v>103.04694211634832</v>
      </c>
      <c r="C54" s="94">
        <v>102.75853938597338</v>
      </c>
      <c r="D54" s="94"/>
      <c r="E54" s="94">
        <f t="shared" si="0"/>
        <v>-0.27987509813663936</v>
      </c>
      <c r="F54" s="94"/>
      <c r="G54" s="94">
        <v>0.78235415048948886</v>
      </c>
      <c r="H54" s="94">
        <v>0.78016453604303027</v>
      </c>
      <c r="I54" s="104"/>
      <c r="J54" s="94">
        <f t="shared" si="1"/>
        <v>-2.1896144464585987E-3</v>
      </c>
      <c r="L54" s="1"/>
      <c r="M54" s="1"/>
    </row>
    <row r="55" spans="1:13" ht="15.75" x14ac:dyDescent="0.25">
      <c r="A55" s="34" t="s">
        <v>143</v>
      </c>
      <c r="B55" s="93">
        <v>91.594220081908873</v>
      </c>
      <c r="C55" s="93">
        <v>91.594220081908873</v>
      </c>
      <c r="D55" s="93"/>
      <c r="E55" s="93">
        <f t="shared" si="0"/>
        <v>0</v>
      </c>
      <c r="F55" s="93"/>
      <c r="G55" s="93">
        <v>0.25658832239424967</v>
      </c>
      <c r="H55" s="93">
        <v>0.25658832239424967</v>
      </c>
      <c r="J55" s="93">
        <f t="shared" si="1"/>
        <v>0</v>
      </c>
      <c r="L55" s="1"/>
      <c r="M55" s="1"/>
    </row>
    <row r="56" spans="1:13" s="57" customFormat="1" ht="15.75" x14ac:dyDescent="0.25">
      <c r="A56" s="58" t="s">
        <v>166</v>
      </c>
      <c r="B56" s="94">
        <v>91.594220081908873</v>
      </c>
      <c r="C56" s="94">
        <v>91.594220081908873</v>
      </c>
      <c r="D56" s="94"/>
      <c r="E56" s="94">
        <f t="shared" si="0"/>
        <v>0</v>
      </c>
      <c r="F56" s="94"/>
      <c r="G56" s="94">
        <v>0.25658832239424967</v>
      </c>
      <c r="H56" s="94">
        <v>0.25658832239424967</v>
      </c>
      <c r="I56" s="104"/>
      <c r="J56" s="94">
        <f t="shared" si="1"/>
        <v>0</v>
      </c>
      <c r="L56" s="1"/>
      <c r="M56" s="1"/>
    </row>
    <row r="57" spans="1:13" ht="15.75" x14ac:dyDescent="0.25">
      <c r="A57" s="34" t="s">
        <v>142</v>
      </c>
      <c r="B57" s="93">
        <v>115.34659255202976</v>
      </c>
      <c r="C57" s="93">
        <v>116.062608967513</v>
      </c>
      <c r="D57" s="93"/>
      <c r="E57" s="93">
        <f t="shared" si="0"/>
        <v>0.62075211728536139</v>
      </c>
      <c r="F57" s="93"/>
      <c r="G57" s="93">
        <v>2.072849532860908</v>
      </c>
      <c r="H57" s="93">
        <v>2.0857167902242821</v>
      </c>
      <c r="J57" s="93">
        <f t="shared" si="1"/>
        <v>1.2867257363374129E-2</v>
      </c>
      <c r="L57" s="1"/>
      <c r="M57" s="1"/>
    </row>
    <row r="58" spans="1:13" s="57" customFormat="1" ht="15.75" x14ac:dyDescent="0.25">
      <c r="A58" s="58" t="s">
        <v>99</v>
      </c>
      <c r="B58" s="94">
        <v>96.662034988137762</v>
      </c>
      <c r="C58" s="94">
        <v>97.89143276359377</v>
      </c>
      <c r="D58" s="94"/>
      <c r="E58" s="94">
        <f t="shared" si="0"/>
        <v>1.2718517415931441</v>
      </c>
      <c r="F58" s="94"/>
      <c r="G58" s="94">
        <v>1.0116947551808331</v>
      </c>
      <c r="H58" s="94">
        <v>1.024562012544207</v>
      </c>
      <c r="I58" s="104"/>
      <c r="J58" s="94">
        <f t="shared" si="1"/>
        <v>1.2867257363373907E-2</v>
      </c>
      <c r="L58" s="1"/>
      <c r="M58" s="1"/>
    </row>
    <row r="59" spans="1:13" ht="15.75" x14ac:dyDescent="0.25">
      <c r="A59" s="35" t="s">
        <v>167</v>
      </c>
      <c r="B59" s="93">
        <v>141.40606992085807</v>
      </c>
      <c r="C59" s="93">
        <v>141.40606992085807</v>
      </c>
      <c r="D59" s="93"/>
      <c r="E59" s="93">
        <f t="shared" si="0"/>
        <v>0</v>
      </c>
      <c r="F59" s="93"/>
      <c r="G59" s="93">
        <v>1.0611547776800752</v>
      </c>
      <c r="H59" s="93">
        <v>1.0611547776800752</v>
      </c>
      <c r="J59" s="93">
        <f t="shared" si="1"/>
        <v>0</v>
      </c>
      <c r="L59" s="1"/>
      <c r="M59" s="1"/>
    </row>
    <row r="60" spans="1:13" s="63" customFormat="1" ht="15.75" x14ac:dyDescent="0.25">
      <c r="A60" s="55" t="s">
        <v>2</v>
      </c>
      <c r="B60" s="95">
        <v>129.92420907073239</v>
      </c>
      <c r="C60" s="95">
        <v>129.8980795531514</v>
      </c>
      <c r="D60" s="95"/>
      <c r="E60" s="95">
        <f t="shared" si="0"/>
        <v>-2.0111353971574708E-2</v>
      </c>
      <c r="F60" s="95"/>
      <c r="G60" s="95">
        <v>4.3451642851328147</v>
      </c>
      <c r="H60" s="95">
        <v>4.3442904137627849</v>
      </c>
      <c r="I60" s="105"/>
      <c r="J60" s="95">
        <f t="shared" si="1"/>
        <v>-8.7387137002981063E-4</v>
      </c>
      <c r="L60" s="1"/>
      <c r="M60" s="1"/>
    </row>
    <row r="61" spans="1:13" ht="15.75" x14ac:dyDescent="0.25">
      <c r="A61" s="34" t="s">
        <v>141</v>
      </c>
      <c r="B61" s="93">
        <v>103.93288706733426</v>
      </c>
      <c r="C61" s="93">
        <v>103.88651198662767</v>
      </c>
      <c r="D61" s="93"/>
      <c r="E61" s="93">
        <f t="shared" si="0"/>
        <v>-4.4620217926349959E-2</v>
      </c>
      <c r="F61" s="93"/>
      <c r="G61" s="93">
        <v>1.9584650426220125</v>
      </c>
      <c r="H61" s="93">
        <v>1.9575911712519829</v>
      </c>
      <c r="J61" s="93">
        <f t="shared" si="1"/>
        <v>-8.7387137002958859E-4</v>
      </c>
      <c r="L61" s="1"/>
      <c r="M61" s="1"/>
    </row>
    <row r="62" spans="1:13" s="57" customFormat="1" ht="15.75" x14ac:dyDescent="0.25">
      <c r="A62" s="58" t="s">
        <v>102</v>
      </c>
      <c r="B62" s="94">
        <v>110.41567302216373</v>
      </c>
      <c r="C62" s="94">
        <v>110.34514381575013</v>
      </c>
      <c r="D62" s="94"/>
      <c r="E62" s="94">
        <f t="shared" si="0"/>
        <v>-6.3876082519043198E-2</v>
      </c>
      <c r="F62" s="94"/>
      <c r="G62" s="94">
        <v>1.3680728929624693</v>
      </c>
      <c r="H62" s="94">
        <v>1.3671990215924399</v>
      </c>
      <c r="I62" s="104"/>
      <c r="J62" s="94">
        <f t="shared" si="1"/>
        <v>-8.7387137002936655E-4</v>
      </c>
      <c r="L62" s="1"/>
      <c r="M62" s="1"/>
    </row>
    <row r="63" spans="1:13" ht="15.75" x14ac:dyDescent="0.25">
      <c r="A63" s="35" t="s">
        <v>168</v>
      </c>
      <c r="B63" s="93">
        <v>91.486163658435842</v>
      </c>
      <c r="C63" s="93">
        <v>91.486163658435842</v>
      </c>
      <c r="D63" s="93"/>
      <c r="E63" s="93">
        <f t="shared" si="0"/>
        <v>0</v>
      </c>
      <c r="F63" s="93"/>
      <c r="G63" s="93">
        <v>0.59039214965954301</v>
      </c>
      <c r="H63" s="93">
        <v>0.59039214965954301</v>
      </c>
      <c r="J63" s="93">
        <f t="shared" si="1"/>
        <v>0</v>
      </c>
      <c r="L63" s="1"/>
      <c r="M63" s="1"/>
    </row>
    <row r="64" spans="1:13" s="57" customFormat="1" ht="15.75" x14ac:dyDescent="0.25">
      <c r="A64" s="61" t="s">
        <v>104</v>
      </c>
      <c r="B64" s="94">
        <v>163.46937158495564</v>
      </c>
      <c r="C64" s="94">
        <v>163.46937158495564</v>
      </c>
      <c r="D64" s="94"/>
      <c r="E64" s="94">
        <f t="shared" si="0"/>
        <v>0</v>
      </c>
      <c r="F64" s="94"/>
      <c r="G64" s="94">
        <v>2.3866992425108022</v>
      </c>
      <c r="H64" s="94">
        <v>2.3866992425108022</v>
      </c>
      <c r="I64" s="104"/>
      <c r="J64" s="94">
        <f t="shared" si="1"/>
        <v>0</v>
      </c>
      <c r="L64" s="1"/>
      <c r="M64" s="1"/>
    </row>
    <row r="65" spans="1:13" ht="15.75" x14ac:dyDescent="0.25">
      <c r="A65" s="35" t="s">
        <v>19</v>
      </c>
      <c r="B65" s="93">
        <v>169.42514348606315</v>
      </c>
      <c r="C65" s="93">
        <v>169.42514348606315</v>
      </c>
      <c r="D65" s="93"/>
      <c r="E65" s="93">
        <f t="shared" si="0"/>
        <v>0</v>
      </c>
      <c r="F65" s="93"/>
      <c r="G65" s="93">
        <v>2.017119794463798</v>
      </c>
      <c r="H65" s="93">
        <v>2.017119794463798</v>
      </c>
      <c r="J65" s="93">
        <f t="shared" si="1"/>
        <v>0</v>
      </c>
      <c r="L65" s="1"/>
      <c r="M65" s="1"/>
    </row>
    <row r="66" spans="1:13" s="57" customFormat="1" ht="15.75" x14ac:dyDescent="0.25">
      <c r="A66" s="58" t="s">
        <v>106</v>
      </c>
      <c r="B66" s="94">
        <v>146.66666666666663</v>
      </c>
      <c r="C66" s="94">
        <v>146.66666666666663</v>
      </c>
      <c r="D66" s="94"/>
      <c r="E66" s="94">
        <f t="shared" si="0"/>
        <v>0</v>
      </c>
      <c r="F66" s="94"/>
      <c r="G66" s="94">
        <v>0.13728657167136607</v>
      </c>
      <c r="H66" s="94">
        <v>0.13728657167136607</v>
      </c>
      <c r="I66" s="104"/>
      <c r="J66" s="94">
        <f t="shared" si="1"/>
        <v>0</v>
      </c>
      <c r="L66" s="1"/>
      <c r="M66" s="1"/>
    </row>
    <row r="67" spans="1:13" ht="15.75" x14ac:dyDescent="0.25">
      <c r="A67" s="35" t="s">
        <v>108</v>
      </c>
      <c r="B67" s="93">
        <v>132.09195402298852</v>
      </c>
      <c r="C67" s="93">
        <v>132.09195402298852</v>
      </c>
      <c r="D67" s="93"/>
      <c r="E67" s="93">
        <f t="shared" si="0"/>
        <v>0</v>
      </c>
      <c r="F67" s="93"/>
      <c r="G67" s="93">
        <v>0.23229287637563814</v>
      </c>
      <c r="H67" s="93">
        <v>0.23229287637563814</v>
      </c>
      <c r="J67" s="93">
        <f t="shared" si="1"/>
        <v>0</v>
      </c>
      <c r="L67" s="1"/>
      <c r="M67" s="1"/>
    </row>
    <row r="68" spans="1:13" s="57" customFormat="1" ht="15.75" x14ac:dyDescent="0.25">
      <c r="A68" s="55" t="s">
        <v>3</v>
      </c>
      <c r="B68" s="95">
        <v>104.98615574304976</v>
      </c>
      <c r="C68" s="95">
        <v>104.97361861599212</v>
      </c>
      <c r="D68" s="95"/>
      <c r="E68" s="95">
        <f t="shared" si="0"/>
        <v>-1.1941695520623075E-2</v>
      </c>
      <c r="F68" s="95"/>
      <c r="G68" s="95">
        <v>5.275298939450372</v>
      </c>
      <c r="H68" s="95">
        <v>5.27466897931322</v>
      </c>
      <c r="I68" s="104"/>
      <c r="J68" s="95">
        <f t="shared" si="1"/>
        <v>-6.2996013715199695E-4</v>
      </c>
      <c r="L68" s="1"/>
      <c r="M68" s="1"/>
    </row>
    <row r="69" spans="1:13" ht="15.75" x14ac:dyDescent="0.25">
      <c r="A69" s="34" t="s">
        <v>150</v>
      </c>
      <c r="B69" s="93">
        <v>99.576727355424424</v>
      </c>
      <c r="C69" s="93">
        <v>99.554658386370235</v>
      </c>
      <c r="D69" s="93"/>
      <c r="E69" s="93">
        <f t="shared" si="0"/>
        <v>-2.2162778030876407E-2</v>
      </c>
      <c r="F69" s="93"/>
      <c r="G69" s="93">
        <v>2.8424240691922735</v>
      </c>
      <c r="H69" s="93">
        <v>2.841794109055122</v>
      </c>
      <c r="J69" s="93">
        <f t="shared" si="1"/>
        <v>-6.2996013715155286E-4</v>
      </c>
      <c r="L69" s="1"/>
      <c r="M69" s="1"/>
    </row>
    <row r="70" spans="1:13" s="57" customFormat="1" ht="15.75" x14ac:dyDescent="0.25">
      <c r="A70" s="58" t="s">
        <v>109</v>
      </c>
      <c r="B70" s="94">
        <v>99.069326183293157</v>
      </c>
      <c r="C70" s="94">
        <v>99.069326183293157</v>
      </c>
      <c r="D70" s="94"/>
      <c r="E70" s="94">
        <f t="shared" si="0"/>
        <v>0</v>
      </c>
      <c r="F70" s="94"/>
      <c r="G70" s="94">
        <v>2.259279935831306</v>
      </c>
      <c r="H70" s="94">
        <v>2.259279935831306</v>
      </c>
      <c r="I70" s="104"/>
      <c r="J70" s="94">
        <f t="shared" si="1"/>
        <v>0</v>
      </c>
      <c r="L70" s="1"/>
      <c r="M70" s="1"/>
    </row>
    <row r="71" spans="1:13" ht="15.75" x14ac:dyDescent="0.25">
      <c r="A71" s="35" t="s">
        <v>169</v>
      </c>
      <c r="B71" s="93">
        <v>69.415272495913968</v>
      </c>
      <c r="C71" s="93">
        <v>68.441563892238904</v>
      </c>
      <c r="D71" s="93"/>
      <c r="E71" s="93">
        <f t="shared" ref="E71:E117" si="2">((C71/B71-1)*100)</f>
        <v>-1.4027296424318991</v>
      </c>
      <c r="F71" s="93"/>
      <c r="G71" s="93">
        <v>4.4909590422484345E-2</v>
      </c>
      <c r="H71" s="93">
        <v>4.4279630285333396E-2</v>
      </c>
      <c r="J71" s="93">
        <f t="shared" si="1"/>
        <v>-6.2996013715094917E-4</v>
      </c>
      <c r="L71" s="1"/>
      <c r="M71" s="1"/>
    </row>
    <row r="72" spans="1:13" s="57" customFormat="1" ht="15.75" x14ac:dyDescent="0.25">
      <c r="A72" s="58" t="s">
        <v>170</v>
      </c>
      <c r="B72" s="94">
        <v>105.68010943590173</v>
      </c>
      <c r="C72" s="94">
        <v>105.68010943590173</v>
      </c>
      <c r="D72" s="94"/>
      <c r="E72" s="94">
        <f t="shared" si="2"/>
        <v>0</v>
      </c>
      <c r="F72" s="94"/>
      <c r="G72" s="94">
        <v>0.53823454293848283</v>
      </c>
      <c r="H72" s="94">
        <v>0.53823454293848272</v>
      </c>
      <c r="I72" s="104"/>
      <c r="J72" s="94">
        <f t="shared" ref="J72:J115" si="3">H72-G72</f>
        <v>0</v>
      </c>
      <c r="L72" s="1"/>
      <c r="M72" s="1"/>
    </row>
    <row r="73" spans="1:13" ht="15.75" x14ac:dyDescent="0.25">
      <c r="A73" s="34" t="s">
        <v>111</v>
      </c>
      <c r="B73" s="93">
        <v>112.10111747125245</v>
      </c>
      <c r="C73" s="93">
        <v>112.10111747125245</v>
      </c>
      <c r="D73" s="93"/>
      <c r="E73" s="93">
        <f t="shared" si="2"/>
        <v>0</v>
      </c>
      <c r="F73" s="93"/>
      <c r="G73" s="93">
        <v>2.4328748702580985</v>
      </c>
      <c r="H73" s="93">
        <v>2.4328748702580985</v>
      </c>
      <c r="J73" s="93">
        <f t="shared" si="3"/>
        <v>0</v>
      </c>
      <c r="L73" s="1"/>
      <c r="M73" s="1"/>
    </row>
    <row r="74" spans="1:13" s="57" customFormat="1" ht="15.75" x14ac:dyDescent="0.25">
      <c r="A74" s="58" t="s">
        <v>171</v>
      </c>
      <c r="B74" s="94">
        <v>122.09635610194326</v>
      </c>
      <c r="C74" s="94">
        <v>122.09635610194326</v>
      </c>
      <c r="D74" s="94"/>
      <c r="E74" s="94">
        <f t="shared" si="2"/>
        <v>0</v>
      </c>
      <c r="F74" s="94"/>
      <c r="G74" s="94">
        <v>0.90627837124632582</v>
      </c>
      <c r="H74" s="94">
        <v>0.90627837124632571</v>
      </c>
      <c r="I74" s="104"/>
      <c r="J74" s="94">
        <f t="shared" si="3"/>
        <v>0</v>
      </c>
      <c r="L74" s="1"/>
      <c r="M74" s="1"/>
    </row>
    <row r="75" spans="1:13" ht="15.75" x14ac:dyDescent="0.25">
      <c r="A75" s="35" t="s">
        <v>172</v>
      </c>
      <c r="B75" s="93">
        <v>96.112074374048845</v>
      </c>
      <c r="C75" s="93">
        <v>96.112074374048845</v>
      </c>
      <c r="D75" s="93"/>
      <c r="E75" s="93">
        <f t="shared" si="2"/>
        <v>0</v>
      </c>
      <c r="F75" s="93"/>
      <c r="G75" s="93">
        <v>0.37487298342062425</v>
      </c>
      <c r="H75" s="93">
        <v>0.37487298342062425</v>
      </c>
      <c r="J75" s="93">
        <f t="shared" si="3"/>
        <v>0</v>
      </c>
      <c r="L75" s="1"/>
      <c r="M75" s="1"/>
    </row>
    <row r="76" spans="1:13" s="57" customFormat="1" ht="15.75" x14ac:dyDescent="0.25">
      <c r="A76" s="58" t="s">
        <v>173</v>
      </c>
      <c r="B76" s="94">
        <v>110.96157043944844</v>
      </c>
      <c r="C76" s="94">
        <v>110.96157043944844</v>
      </c>
      <c r="D76" s="94"/>
      <c r="E76" s="94">
        <f t="shared" si="2"/>
        <v>0</v>
      </c>
      <c r="F76" s="94"/>
      <c r="G76" s="94">
        <v>1.1517235155911487</v>
      </c>
      <c r="H76" s="94">
        <v>1.1517235155911485</v>
      </c>
      <c r="I76" s="104"/>
      <c r="J76" s="94">
        <f t="shared" si="3"/>
        <v>0</v>
      </c>
      <c r="L76" s="1"/>
      <c r="M76" s="1"/>
    </row>
    <row r="77" spans="1:13" ht="15.75" x14ac:dyDescent="0.25">
      <c r="A77" s="33" t="s">
        <v>4</v>
      </c>
      <c r="B77" s="96">
        <v>95.746365973594948</v>
      </c>
      <c r="C77" s="96">
        <v>95.746365973594948</v>
      </c>
      <c r="D77" s="96"/>
      <c r="E77" s="96">
        <f t="shared" si="2"/>
        <v>0</v>
      </c>
      <c r="F77" s="96"/>
      <c r="G77" s="96">
        <v>4.7393814630301456</v>
      </c>
      <c r="H77" s="96">
        <v>4.7393814630301456</v>
      </c>
      <c r="J77" s="96">
        <f t="shared" si="3"/>
        <v>0</v>
      </c>
      <c r="L77" s="1"/>
      <c r="M77" s="1"/>
    </row>
    <row r="78" spans="1:13" s="57" customFormat="1" ht="15.75" x14ac:dyDescent="0.25">
      <c r="A78" s="61" t="s">
        <v>140</v>
      </c>
      <c r="B78" s="94">
        <v>67.034874246153493</v>
      </c>
      <c r="C78" s="94">
        <v>67.034874246153493</v>
      </c>
      <c r="D78" s="94"/>
      <c r="E78" s="94">
        <f t="shared" si="2"/>
        <v>0</v>
      </c>
      <c r="F78" s="94"/>
      <c r="G78" s="94">
        <v>0.90138280018030803</v>
      </c>
      <c r="H78" s="94">
        <v>0.90138280018030803</v>
      </c>
      <c r="I78" s="104"/>
      <c r="J78" s="94">
        <f t="shared" si="3"/>
        <v>0</v>
      </c>
      <c r="L78" s="1"/>
      <c r="M78" s="1"/>
    </row>
    <row r="79" spans="1:13" ht="15.75" x14ac:dyDescent="0.25">
      <c r="A79" s="35" t="s">
        <v>174</v>
      </c>
      <c r="B79" s="93">
        <v>67.034874246153493</v>
      </c>
      <c r="C79" s="93">
        <v>67.034874246153493</v>
      </c>
      <c r="D79" s="93"/>
      <c r="E79" s="93">
        <f t="shared" si="2"/>
        <v>0</v>
      </c>
      <c r="F79" s="93"/>
      <c r="G79" s="93">
        <v>0.90138280018030803</v>
      </c>
      <c r="H79" s="93">
        <v>0.90138280018030803</v>
      </c>
      <c r="J79" s="93">
        <f t="shared" si="3"/>
        <v>0</v>
      </c>
      <c r="L79" s="1"/>
      <c r="M79" s="1"/>
    </row>
    <row r="80" spans="1:13" s="57" customFormat="1" ht="15.75" x14ac:dyDescent="0.25">
      <c r="A80" s="61" t="s">
        <v>139</v>
      </c>
      <c r="B80" s="94">
        <v>106.45476405536553</v>
      </c>
      <c r="C80" s="94">
        <v>106.45476405536553</v>
      </c>
      <c r="D80" s="94"/>
      <c r="E80" s="94">
        <f t="shared" si="2"/>
        <v>0</v>
      </c>
      <c r="F80" s="94"/>
      <c r="G80" s="94">
        <v>3.837998662849837</v>
      </c>
      <c r="H80" s="94">
        <v>3.837998662849837</v>
      </c>
      <c r="I80" s="104"/>
      <c r="J80" s="94">
        <f t="shared" si="3"/>
        <v>0</v>
      </c>
      <c r="L80" s="1"/>
      <c r="M80" s="1"/>
    </row>
    <row r="81" spans="1:13" ht="15.75" x14ac:dyDescent="0.25">
      <c r="A81" s="35" t="s">
        <v>175</v>
      </c>
      <c r="B81" s="93">
        <v>106.45476405536553</v>
      </c>
      <c r="C81" s="93">
        <v>106.45476405536553</v>
      </c>
      <c r="D81" s="93"/>
      <c r="E81" s="93">
        <f t="shared" si="2"/>
        <v>0</v>
      </c>
      <c r="F81" s="93"/>
      <c r="G81" s="93">
        <v>3.837998662849837</v>
      </c>
      <c r="H81" s="93">
        <v>3.837998662849837</v>
      </c>
      <c r="J81" s="93">
        <f t="shared" si="3"/>
        <v>0</v>
      </c>
      <c r="L81" s="1"/>
      <c r="M81" s="1"/>
    </row>
    <row r="82" spans="1:13" s="57" customFormat="1" ht="15.75" x14ac:dyDescent="0.25">
      <c r="A82" s="55" t="s">
        <v>130</v>
      </c>
      <c r="B82" s="95">
        <v>101.1533467053865</v>
      </c>
      <c r="C82" s="95">
        <v>101.46037657959128</v>
      </c>
      <c r="D82" s="95"/>
      <c r="E82" s="95">
        <f t="shared" si="2"/>
        <v>0.30352913097282386</v>
      </c>
      <c r="F82" s="95"/>
      <c r="G82" s="95">
        <v>3.9207014479132511</v>
      </c>
      <c r="H82" s="95">
        <v>3.932601918946141</v>
      </c>
      <c r="I82" s="104"/>
      <c r="J82" s="95">
        <f t="shared" si="3"/>
        <v>1.1900471032889826E-2</v>
      </c>
      <c r="L82" s="1"/>
      <c r="M82" s="1"/>
    </row>
    <row r="83" spans="1:13" ht="15.75" x14ac:dyDescent="0.25">
      <c r="A83" s="34" t="s">
        <v>138</v>
      </c>
      <c r="B83" s="93">
        <v>93.244765215139836</v>
      </c>
      <c r="C83" s="93">
        <v>93.819476603701446</v>
      </c>
      <c r="D83" s="93"/>
      <c r="E83" s="93">
        <f t="shared" si="2"/>
        <v>0.61634708097082491</v>
      </c>
      <c r="F83" s="93"/>
      <c r="G83" s="93">
        <v>1.9308067483900646</v>
      </c>
      <c r="H83" s="93">
        <v>1.9427072194229544</v>
      </c>
      <c r="J83" s="93">
        <f t="shared" si="3"/>
        <v>1.1900471032889826E-2</v>
      </c>
      <c r="L83" s="1"/>
      <c r="M83" s="1"/>
    </row>
    <row r="84" spans="1:13" s="57" customFormat="1" ht="15.75" x14ac:dyDescent="0.25">
      <c r="A84" s="58" t="s">
        <v>176</v>
      </c>
      <c r="B84" s="94">
        <v>81.384559219606217</v>
      </c>
      <c r="C84" s="94">
        <v>81.384559219606217</v>
      </c>
      <c r="D84" s="94"/>
      <c r="E84" s="94">
        <f t="shared" si="2"/>
        <v>0</v>
      </c>
      <c r="F84" s="94"/>
      <c r="G84" s="94">
        <v>0.71345919964866755</v>
      </c>
      <c r="H84" s="94">
        <v>0.71345919964866755</v>
      </c>
      <c r="I84" s="104"/>
      <c r="J84" s="94">
        <f t="shared" si="3"/>
        <v>0</v>
      </c>
      <c r="L84" s="1"/>
      <c r="M84" s="1"/>
    </row>
    <row r="85" spans="1:13" ht="15.75" x14ac:dyDescent="0.25">
      <c r="A85" s="35" t="s">
        <v>177</v>
      </c>
      <c r="B85" s="93">
        <v>99.262187476460795</v>
      </c>
      <c r="C85" s="93">
        <v>99.262187476460795</v>
      </c>
      <c r="D85" s="93"/>
      <c r="E85" s="93">
        <f t="shared" si="2"/>
        <v>0</v>
      </c>
      <c r="F85" s="93"/>
      <c r="G85" s="93">
        <v>0.1718270908752888</v>
      </c>
      <c r="H85" s="93">
        <v>0.17182709087528877</v>
      </c>
      <c r="J85" s="93">
        <f t="shared" si="3"/>
        <v>0</v>
      </c>
      <c r="L85" s="1"/>
      <c r="M85" s="1"/>
    </row>
    <row r="86" spans="1:13" s="57" customFormat="1" ht="15.75" x14ac:dyDescent="0.25">
      <c r="A86" s="58" t="s">
        <v>112</v>
      </c>
      <c r="B86" s="94">
        <v>94.833544565684662</v>
      </c>
      <c r="C86" s="94">
        <v>96.150677129096948</v>
      </c>
      <c r="D86" s="94"/>
      <c r="E86" s="94">
        <f t="shared" si="2"/>
        <v>1.388888888888884</v>
      </c>
      <c r="F86" s="94"/>
      <c r="G86" s="94">
        <v>0.85683391436807643</v>
      </c>
      <c r="H86" s="94">
        <v>0.86873438540096626</v>
      </c>
      <c r="I86" s="104"/>
      <c r="J86" s="94">
        <f t="shared" si="3"/>
        <v>1.1900471032889826E-2</v>
      </c>
      <c r="L86" s="1"/>
      <c r="M86" s="1"/>
    </row>
    <row r="87" spans="1:13" ht="15.75" x14ac:dyDescent="0.25">
      <c r="A87" s="35" t="s">
        <v>178</v>
      </c>
      <c r="B87" s="93">
        <v>160.69798195713369</v>
      </c>
      <c r="C87" s="93">
        <v>160.69798195713369</v>
      </c>
      <c r="D87" s="93"/>
      <c r="E87" s="93">
        <f t="shared" si="2"/>
        <v>0</v>
      </c>
      <c r="F87" s="93"/>
      <c r="G87" s="93">
        <v>0.18868654349803179</v>
      </c>
      <c r="H87" s="93">
        <v>0.18868654349803177</v>
      </c>
      <c r="J87" s="93">
        <f t="shared" si="3"/>
        <v>0</v>
      </c>
      <c r="L87" s="1"/>
      <c r="M87" s="1"/>
    </row>
    <row r="88" spans="1:13" s="57" customFormat="1" ht="15.75" x14ac:dyDescent="0.25">
      <c r="A88" s="61" t="s">
        <v>137</v>
      </c>
      <c r="B88" s="94">
        <v>111.50561142510205</v>
      </c>
      <c r="C88" s="94">
        <v>111.50561142510205</v>
      </c>
      <c r="D88" s="94"/>
      <c r="E88" s="94">
        <f t="shared" si="2"/>
        <v>0</v>
      </c>
      <c r="F88" s="94"/>
      <c r="G88" s="94">
        <v>0.51790337017018206</v>
      </c>
      <c r="H88" s="94">
        <v>0.51790337017018206</v>
      </c>
      <c r="I88" s="104"/>
      <c r="J88" s="94">
        <f t="shared" si="3"/>
        <v>0</v>
      </c>
      <c r="L88" s="1"/>
      <c r="M88" s="1"/>
    </row>
    <row r="89" spans="1:13" ht="15.75" x14ac:dyDescent="0.25">
      <c r="A89" s="35" t="s">
        <v>179</v>
      </c>
      <c r="B89" s="93">
        <v>111.50561142510205</v>
      </c>
      <c r="C89" s="93">
        <v>111.50561142510205</v>
      </c>
      <c r="D89" s="93"/>
      <c r="E89" s="93">
        <f t="shared" si="2"/>
        <v>0</v>
      </c>
      <c r="F89" s="93"/>
      <c r="G89" s="93">
        <v>0.51790337017018206</v>
      </c>
      <c r="H89" s="93">
        <v>0.51790337017018206</v>
      </c>
      <c r="J89" s="93">
        <f t="shared" si="3"/>
        <v>0</v>
      </c>
      <c r="L89" s="1"/>
      <c r="M89" s="1"/>
    </row>
    <row r="90" spans="1:13" s="57" customFormat="1" ht="15.75" x14ac:dyDescent="0.25">
      <c r="A90" s="61" t="s">
        <v>136</v>
      </c>
      <c r="B90" s="94">
        <v>116.28683185440813</v>
      </c>
      <c r="C90" s="94">
        <v>116.28683185440813</v>
      </c>
      <c r="D90" s="94"/>
      <c r="E90" s="94">
        <f t="shared" si="2"/>
        <v>0</v>
      </c>
      <c r="F90" s="94"/>
      <c r="G90" s="94">
        <v>0.85008098359206474</v>
      </c>
      <c r="H90" s="94">
        <v>0.85008098359206474</v>
      </c>
      <c r="I90" s="104"/>
      <c r="J90" s="94">
        <f t="shared" si="3"/>
        <v>0</v>
      </c>
      <c r="L90" s="1"/>
      <c r="M90" s="1"/>
    </row>
    <row r="91" spans="1:13" ht="15.75" x14ac:dyDescent="0.25">
      <c r="A91" s="35" t="s">
        <v>180</v>
      </c>
      <c r="B91" s="93">
        <v>148.33644826479588</v>
      </c>
      <c r="C91" s="93">
        <v>148.33644826479588</v>
      </c>
      <c r="D91" s="93"/>
      <c r="E91" s="93">
        <f t="shared" si="2"/>
        <v>0</v>
      </c>
      <c r="F91" s="93"/>
      <c r="G91" s="93">
        <v>0.27544402136426077</v>
      </c>
      <c r="H91" s="93">
        <v>0.27544402136426077</v>
      </c>
      <c r="J91" s="93">
        <f t="shared" si="3"/>
        <v>0</v>
      </c>
      <c r="L91" s="1"/>
      <c r="M91" s="1"/>
    </row>
    <row r="92" spans="1:13" s="57" customFormat="1" ht="15.75" x14ac:dyDescent="0.25">
      <c r="A92" s="58" t="s">
        <v>114</v>
      </c>
      <c r="B92" s="94">
        <v>105.37375510792319</v>
      </c>
      <c r="C92" s="94">
        <v>105.37375510792319</v>
      </c>
      <c r="D92" s="94"/>
      <c r="E92" s="94">
        <f t="shared" si="2"/>
        <v>0</v>
      </c>
      <c r="F92" s="94"/>
      <c r="G92" s="94">
        <v>0.57463696222780403</v>
      </c>
      <c r="H92" s="94">
        <v>0.57463696222780403</v>
      </c>
      <c r="I92" s="104"/>
      <c r="J92" s="94">
        <f t="shared" si="3"/>
        <v>0</v>
      </c>
      <c r="L92" s="1"/>
      <c r="M92" s="1"/>
    </row>
    <row r="93" spans="1:13" ht="15.75" x14ac:dyDescent="0.25">
      <c r="A93" s="34" t="s">
        <v>151</v>
      </c>
      <c r="B93" s="93">
        <v>101.98152632313742</v>
      </c>
      <c r="C93" s="93">
        <v>101.98152632313742</v>
      </c>
      <c r="D93" s="93"/>
      <c r="E93" s="93">
        <f t="shared" si="2"/>
        <v>0</v>
      </c>
      <c r="F93" s="93"/>
      <c r="G93" s="93">
        <v>0.62191034576094006</v>
      </c>
      <c r="H93" s="93">
        <v>0.62191034576094006</v>
      </c>
      <c r="J93" s="93">
        <f t="shared" si="3"/>
        <v>0</v>
      </c>
      <c r="L93" s="1"/>
      <c r="M93" s="1"/>
    </row>
    <row r="94" spans="1:13" s="57" customFormat="1" ht="15.75" x14ac:dyDescent="0.25">
      <c r="A94" s="58" t="s">
        <v>116</v>
      </c>
      <c r="B94" s="94">
        <v>99.512038465418996</v>
      </c>
      <c r="C94" s="94">
        <v>99.512038465418996</v>
      </c>
      <c r="D94" s="94"/>
      <c r="E94" s="94">
        <f t="shared" si="2"/>
        <v>0</v>
      </c>
      <c r="F94" s="94"/>
      <c r="G94" s="94">
        <v>0.18686050434393742</v>
      </c>
      <c r="H94" s="94">
        <v>0.18686050434393742</v>
      </c>
      <c r="I94" s="104"/>
      <c r="J94" s="94">
        <f t="shared" si="3"/>
        <v>0</v>
      </c>
      <c r="L94" s="1"/>
      <c r="M94" s="1"/>
    </row>
    <row r="95" spans="1:13" ht="15.75" x14ac:dyDescent="0.25">
      <c r="A95" s="35" t="s">
        <v>181</v>
      </c>
      <c r="B95" s="93">
        <v>103.08024169997987</v>
      </c>
      <c r="C95" s="93">
        <v>103.08024169997987</v>
      </c>
      <c r="D95" s="93"/>
      <c r="E95" s="93">
        <f t="shared" si="2"/>
        <v>0</v>
      </c>
      <c r="F95" s="93"/>
      <c r="G95" s="93">
        <v>0.43504984141700265</v>
      </c>
      <c r="H95" s="93">
        <v>0.43504984141700259</v>
      </c>
      <c r="J95" s="93">
        <f t="shared" si="3"/>
        <v>0</v>
      </c>
      <c r="L95" s="1"/>
      <c r="M95" s="1"/>
    </row>
    <row r="96" spans="1:13" s="57" customFormat="1" ht="15.75" x14ac:dyDescent="0.25">
      <c r="A96" s="55" t="s">
        <v>117</v>
      </c>
      <c r="B96" s="95">
        <v>133.03091886109445</v>
      </c>
      <c r="C96" s="95">
        <v>133.03091886109445</v>
      </c>
      <c r="D96" s="95"/>
      <c r="E96" s="95">
        <f t="shared" si="2"/>
        <v>0</v>
      </c>
      <c r="F96" s="95"/>
      <c r="G96" s="95">
        <v>4.1872109268220488</v>
      </c>
      <c r="H96" s="95">
        <v>4.1872109268220488</v>
      </c>
      <c r="I96" s="104"/>
      <c r="J96" s="95">
        <f t="shared" si="3"/>
        <v>0</v>
      </c>
      <c r="L96" s="1"/>
      <c r="M96" s="1"/>
    </row>
    <row r="97" spans="1:13" ht="15.75" x14ac:dyDescent="0.25">
      <c r="A97" s="34" t="s">
        <v>135</v>
      </c>
      <c r="B97" s="93">
        <v>157.47727587664042</v>
      </c>
      <c r="C97" s="93">
        <v>157.47727587664042</v>
      </c>
      <c r="D97" s="93"/>
      <c r="E97" s="93">
        <f t="shared" si="2"/>
        <v>0</v>
      </c>
      <c r="F97" s="93"/>
      <c r="G97" s="93">
        <v>1.1422318661075501</v>
      </c>
      <c r="H97" s="93">
        <v>1.1422318661075501</v>
      </c>
      <c r="J97" s="93">
        <f t="shared" si="3"/>
        <v>0</v>
      </c>
      <c r="L97" s="1"/>
      <c r="M97" s="1"/>
    </row>
    <row r="98" spans="1:13" s="57" customFormat="1" ht="15.75" x14ac:dyDescent="0.25">
      <c r="A98" s="58" t="s">
        <v>182</v>
      </c>
      <c r="B98" s="94">
        <v>157.47727587664042</v>
      </c>
      <c r="C98" s="94">
        <v>157.47727587664042</v>
      </c>
      <c r="D98" s="94"/>
      <c r="E98" s="94">
        <f t="shared" si="2"/>
        <v>0</v>
      </c>
      <c r="F98" s="94"/>
      <c r="G98" s="94">
        <v>1.1422318661075501</v>
      </c>
      <c r="H98" s="94">
        <v>1.1422318661075501</v>
      </c>
      <c r="I98" s="104"/>
      <c r="J98" s="94">
        <f t="shared" si="3"/>
        <v>0</v>
      </c>
      <c r="L98" s="1"/>
      <c r="M98" s="1"/>
    </row>
    <row r="99" spans="1:13" ht="15.75" x14ac:dyDescent="0.25">
      <c r="A99" s="34" t="s">
        <v>118</v>
      </c>
      <c r="B99" s="93">
        <v>124.78434416753313</v>
      </c>
      <c r="C99" s="93">
        <v>124.78434416753313</v>
      </c>
      <c r="D99" s="93"/>
      <c r="E99" s="93">
        <f t="shared" si="2"/>
        <v>0</v>
      </c>
      <c r="F99" s="93"/>
      <c r="G99" s="93">
        <v>2.889578710322207</v>
      </c>
      <c r="H99" s="93">
        <v>2.889578710322207</v>
      </c>
      <c r="J99" s="93">
        <f t="shared" si="3"/>
        <v>0</v>
      </c>
      <c r="L99" s="1"/>
      <c r="M99" s="1"/>
    </row>
    <row r="100" spans="1:13" s="57" customFormat="1" ht="15.75" x14ac:dyDescent="0.25">
      <c r="A100" s="58" t="s">
        <v>119</v>
      </c>
      <c r="B100" s="94">
        <v>124.78434416753313</v>
      </c>
      <c r="C100" s="94">
        <v>124.78434416753313</v>
      </c>
      <c r="D100" s="94"/>
      <c r="E100" s="94">
        <f t="shared" si="2"/>
        <v>0</v>
      </c>
      <c r="F100" s="94"/>
      <c r="G100" s="94">
        <v>2.889578710322207</v>
      </c>
      <c r="H100" s="94">
        <v>2.889578710322207</v>
      </c>
      <c r="I100" s="104"/>
      <c r="J100" s="94">
        <f t="shared" si="3"/>
        <v>0</v>
      </c>
      <c r="L100" s="1"/>
      <c r="M100" s="1"/>
    </row>
    <row r="101" spans="1:13" ht="15.75" x14ac:dyDescent="0.25">
      <c r="A101" s="34" t="s">
        <v>120</v>
      </c>
      <c r="B101" s="93">
        <v>145.83654765374885</v>
      </c>
      <c r="C101" s="93">
        <v>145.83654765374885</v>
      </c>
      <c r="D101" s="93"/>
      <c r="E101" s="93">
        <f t="shared" si="2"/>
        <v>0</v>
      </c>
      <c r="F101" s="93"/>
      <c r="G101" s="93">
        <v>0.15540035039229169</v>
      </c>
      <c r="H101" s="93">
        <v>0.15540035039229169</v>
      </c>
      <c r="J101" s="93">
        <f t="shared" si="3"/>
        <v>0</v>
      </c>
      <c r="L101" s="1"/>
      <c r="M101" s="1"/>
    </row>
    <row r="102" spans="1:13" s="57" customFormat="1" ht="15.75" x14ac:dyDescent="0.25">
      <c r="A102" s="58" t="s">
        <v>121</v>
      </c>
      <c r="B102" s="94">
        <v>145.83654765374885</v>
      </c>
      <c r="C102" s="94">
        <v>145.83654765374885</v>
      </c>
      <c r="D102" s="94"/>
      <c r="E102" s="94">
        <f t="shared" si="2"/>
        <v>0</v>
      </c>
      <c r="F102" s="94"/>
      <c r="G102" s="94">
        <v>0.15540035039229169</v>
      </c>
      <c r="H102" s="94">
        <v>0.15540035039229169</v>
      </c>
      <c r="I102" s="104"/>
      <c r="J102" s="94">
        <f t="shared" si="3"/>
        <v>0</v>
      </c>
      <c r="L102" s="1"/>
      <c r="M102" s="1"/>
    </row>
    <row r="103" spans="1:13" ht="15.75" x14ac:dyDescent="0.25">
      <c r="A103" s="33" t="s">
        <v>131</v>
      </c>
      <c r="B103" s="96">
        <v>131.90347424303792</v>
      </c>
      <c r="C103" s="96">
        <v>131.90347424303792</v>
      </c>
      <c r="D103" s="96"/>
      <c r="E103" s="96">
        <f t="shared" si="2"/>
        <v>0</v>
      </c>
      <c r="F103" s="96"/>
      <c r="G103" s="96">
        <v>5.3972217110317704</v>
      </c>
      <c r="H103" s="96">
        <v>5.3972217110317695</v>
      </c>
      <c r="J103" s="96">
        <f t="shared" si="3"/>
        <v>0</v>
      </c>
      <c r="L103" s="1"/>
      <c r="M103" s="1"/>
    </row>
    <row r="104" spans="1:13" s="57" customFormat="1" ht="15.75" x14ac:dyDescent="0.25">
      <c r="A104" s="61" t="s">
        <v>122</v>
      </c>
      <c r="B104" s="94">
        <v>132.15836354255904</v>
      </c>
      <c r="C104" s="94">
        <v>132.15836354255904</v>
      </c>
      <c r="D104" s="94"/>
      <c r="E104" s="94">
        <f t="shared" si="2"/>
        <v>0</v>
      </c>
      <c r="F104" s="94"/>
      <c r="G104" s="94">
        <v>5.2575600791143167</v>
      </c>
      <c r="H104" s="94">
        <v>5.2575600791143167</v>
      </c>
      <c r="I104" s="104"/>
      <c r="J104" s="94">
        <f t="shared" si="3"/>
        <v>0</v>
      </c>
      <c r="L104" s="1"/>
      <c r="M104" s="1"/>
    </row>
    <row r="105" spans="1:13" ht="15.75" x14ac:dyDescent="0.25">
      <c r="A105" s="35" t="s">
        <v>183</v>
      </c>
      <c r="B105" s="93">
        <v>132.15836354255904</v>
      </c>
      <c r="C105" s="93">
        <v>132.15836354255904</v>
      </c>
      <c r="D105" s="93"/>
      <c r="E105" s="93">
        <f t="shared" si="2"/>
        <v>0</v>
      </c>
      <c r="F105" s="93"/>
      <c r="G105" s="93">
        <v>5.2575600791143167</v>
      </c>
      <c r="H105" s="93">
        <v>5.2575600791143167</v>
      </c>
      <c r="J105" s="93">
        <f t="shared" si="3"/>
        <v>0</v>
      </c>
      <c r="L105" s="1"/>
      <c r="M105" s="1"/>
    </row>
    <row r="106" spans="1:13" s="57" customFormat="1" ht="15.75" x14ac:dyDescent="0.25">
      <c r="A106" s="61" t="s">
        <v>123</v>
      </c>
      <c r="B106" s="94">
        <v>122.97492976527282</v>
      </c>
      <c r="C106" s="94">
        <v>122.97492976527282</v>
      </c>
      <c r="D106" s="94"/>
      <c r="E106" s="94">
        <f t="shared" si="2"/>
        <v>0</v>
      </c>
      <c r="F106" s="94"/>
      <c r="G106" s="94">
        <v>0.13966163191745351</v>
      </c>
      <c r="H106" s="94">
        <v>0.13966163191745351</v>
      </c>
      <c r="I106" s="104"/>
      <c r="J106" s="94">
        <f t="shared" si="3"/>
        <v>0</v>
      </c>
      <c r="L106" s="1"/>
      <c r="M106" s="1"/>
    </row>
    <row r="107" spans="1:13" ht="15.75" x14ac:dyDescent="0.25">
      <c r="A107" s="35" t="s">
        <v>124</v>
      </c>
      <c r="B107" s="93">
        <v>122.97492976527282</v>
      </c>
      <c r="C107" s="93">
        <v>122.97492976527282</v>
      </c>
      <c r="D107" s="93"/>
      <c r="E107" s="93">
        <f t="shared" si="2"/>
        <v>0</v>
      </c>
      <c r="F107" s="93"/>
      <c r="G107" s="93">
        <v>0.13966163191745351</v>
      </c>
      <c r="H107" s="93">
        <v>0.13966163191745351</v>
      </c>
      <c r="J107" s="93">
        <f t="shared" si="3"/>
        <v>0</v>
      </c>
      <c r="L107" s="1"/>
      <c r="M107" s="1"/>
    </row>
    <row r="108" spans="1:13" s="57" customFormat="1" ht="15.75" x14ac:dyDescent="0.25">
      <c r="A108" s="55" t="s">
        <v>132</v>
      </c>
      <c r="B108" s="95">
        <v>97.618277795413292</v>
      </c>
      <c r="C108" s="95">
        <v>97.707482475815667</v>
      </c>
      <c r="D108" s="95"/>
      <c r="E108" s="95">
        <f t="shared" si="2"/>
        <v>9.1381124946021686E-2</v>
      </c>
      <c r="F108" s="95"/>
      <c r="G108" s="95">
        <v>6.412624096460334</v>
      </c>
      <c r="H108" s="95">
        <v>6.4184840244982384</v>
      </c>
      <c r="I108" s="104"/>
      <c r="J108" s="95">
        <f t="shared" si="3"/>
        <v>5.8599280379043606E-3</v>
      </c>
      <c r="L108" s="1"/>
      <c r="M108" s="1"/>
    </row>
    <row r="109" spans="1:13" ht="15.75" x14ac:dyDescent="0.25">
      <c r="A109" s="34" t="s">
        <v>125</v>
      </c>
      <c r="B109" s="93">
        <v>98.960992031899181</v>
      </c>
      <c r="C109" s="93">
        <v>99.09042191796479</v>
      </c>
      <c r="D109" s="93"/>
      <c r="E109" s="93">
        <f t="shared" si="2"/>
        <v>0.1307887920362516</v>
      </c>
      <c r="F109" s="93"/>
      <c r="G109" s="93">
        <v>4.4804512272589037</v>
      </c>
      <c r="H109" s="93">
        <v>4.4863111552968089</v>
      </c>
      <c r="J109" s="93">
        <f t="shared" si="3"/>
        <v>5.8599280379052487E-3</v>
      </c>
      <c r="L109" s="1"/>
      <c r="M109" s="1"/>
    </row>
    <row r="110" spans="1:13" s="57" customFormat="1" ht="15.75" x14ac:dyDescent="0.25">
      <c r="A110" s="58" t="s">
        <v>184</v>
      </c>
      <c r="B110" s="94">
        <v>120.99779181102143</v>
      </c>
      <c r="C110" s="94">
        <v>120.99779181102143</v>
      </c>
      <c r="D110" s="94"/>
      <c r="E110" s="94">
        <f t="shared" si="2"/>
        <v>0</v>
      </c>
      <c r="F110" s="94"/>
      <c r="G110" s="94">
        <v>0.19403048317947061</v>
      </c>
      <c r="H110" s="94">
        <v>0.19403048317947058</v>
      </c>
      <c r="I110" s="104"/>
      <c r="J110" s="94">
        <f t="shared" si="3"/>
        <v>0</v>
      </c>
      <c r="L110" s="1"/>
      <c r="M110" s="1"/>
    </row>
    <row r="111" spans="1:13" ht="15.75" x14ac:dyDescent="0.25">
      <c r="A111" s="35" t="s">
        <v>185</v>
      </c>
      <c r="B111" s="93">
        <v>98.151813085164648</v>
      </c>
      <c r="C111" s="93">
        <v>98.285995564162647</v>
      </c>
      <c r="D111" s="93"/>
      <c r="E111" s="93">
        <f t="shared" si="2"/>
        <v>0.13670911904761773</v>
      </c>
      <c r="F111" s="93"/>
      <c r="G111" s="93">
        <v>4.2864207440794333</v>
      </c>
      <c r="H111" s="93">
        <v>4.2922806721173385</v>
      </c>
      <c r="J111" s="93">
        <f t="shared" si="3"/>
        <v>5.8599280379052487E-3</v>
      </c>
      <c r="L111" s="1"/>
      <c r="M111" s="1"/>
    </row>
    <row r="112" spans="1:13" s="57" customFormat="1" ht="15.75" x14ac:dyDescent="0.25">
      <c r="A112" s="61" t="s">
        <v>134</v>
      </c>
      <c r="B112" s="94">
        <v>74.126994044869832</v>
      </c>
      <c r="C112" s="94">
        <v>74.126994044869832</v>
      </c>
      <c r="D112" s="94"/>
      <c r="E112" s="94">
        <f t="shared" si="2"/>
        <v>0</v>
      </c>
      <c r="F112" s="94"/>
      <c r="G112" s="94">
        <v>0.31740448344768263</v>
      </c>
      <c r="H112" s="94">
        <v>0.31740448344768263</v>
      </c>
      <c r="I112" s="104"/>
      <c r="J112" s="94">
        <f t="shared" si="3"/>
        <v>0</v>
      </c>
      <c r="L112" s="1"/>
      <c r="M112" s="1"/>
    </row>
    <row r="113" spans="1:13" ht="15.75" x14ac:dyDescent="0.25">
      <c r="A113" s="35" t="s">
        <v>126</v>
      </c>
      <c r="B113" s="93">
        <v>74.126994044869832</v>
      </c>
      <c r="C113" s="93">
        <v>74.126994044869832</v>
      </c>
      <c r="D113" s="93"/>
      <c r="E113" s="93">
        <f t="shared" si="2"/>
        <v>0</v>
      </c>
      <c r="F113" s="93"/>
      <c r="G113" s="93">
        <v>0.31740448344768263</v>
      </c>
      <c r="H113" s="93">
        <v>0.31740448344768263</v>
      </c>
      <c r="J113" s="93">
        <f t="shared" si="3"/>
        <v>0</v>
      </c>
      <c r="L113" s="1"/>
      <c r="M113" s="1"/>
    </row>
    <row r="114" spans="1:13" s="57" customFormat="1" ht="15.75" x14ac:dyDescent="0.25">
      <c r="A114" s="61" t="s">
        <v>133</v>
      </c>
      <c r="B114" s="94">
        <v>100.08487654320989</v>
      </c>
      <c r="C114" s="94">
        <v>100.08487654320989</v>
      </c>
      <c r="D114" s="94"/>
      <c r="E114" s="94">
        <f t="shared" si="2"/>
        <v>0</v>
      </c>
      <c r="F114" s="94"/>
      <c r="G114" s="94">
        <v>1.6147683857537465</v>
      </c>
      <c r="H114" s="94">
        <v>1.6147683857537465</v>
      </c>
      <c r="I114" s="104"/>
      <c r="J114" s="94">
        <f t="shared" si="3"/>
        <v>0</v>
      </c>
      <c r="L114" s="1"/>
      <c r="M114" s="1"/>
    </row>
    <row r="115" spans="1:13" ht="15.75" x14ac:dyDescent="0.25">
      <c r="A115" s="35" t="s">
        <v>186</v>
      </c>
      <c r="B115" s="93">
        <v>100.08487654320989</v>
      </c>
      <c r="C115" s="93">
        <v>100.08487654320989</v>
      </c>
      <c r="D115" s="93"/>
      <c r="E115" s="93">
        <f t="shared" si="2"/>
        <v>0</v>
      </c>
      <c r="F115" s="93"/>
      <c r="G115" s="93">
        <v>1.6147683857537465</v>
      </c>
      <c r="H115" s="93">
        <v>1.6147683857537465</v>
      </c>
      <c r="J115" s="93">
        <f t="shared" si="3"/>
        <v>0</v>
      </c>
      <c r="L115" s="1"/>
      <c r="M115" s="1"/>
    </row>
    <row r="116" spans="1:13" ht="21.75" customHeight="1" x14ac:dyDescent="0.25">
      <c r="A116" s="44"/>
      <c r="B116" s="89"/>
      <c r="C116" s="89"/>
      <c r="D116" s="89"/>
      <c r="E116" s="89"/>
      <c r="F116" s="89"/>
      <c r="G116" s="89"/>
      <c r="H116" s="89"/>
      <c r="I116" s="85"/>
      <c r="J116" s="89"/>
    </row>
    <row r="117" spans="1:13" x14ac:dyDescent="0.25">
      <c r="A117" s="184" t="s">
        <v>54</v>
      </c>
      <c r="B117" s="185"/>
      <c r="C117" s="185"/>
    </row>
    <row r="118" spans="1:13" x14ac:dyDescent="0.25">
      <c r="A118" s="23"/>
      <c r="B118" s="97"/>
      <c r="C118" s="97"/>
    </row>
  </sheetData>
  <mergeCells count="4">
    <mergeCell ref="G3:H3"/>
    <mergeCell ref="A3:A4"/>
    <mergeCell ref="A117:C117"/>
    <mergeCell ref="B3:C3"/>
  </mergeCells>
  <pageMargins left="0.7" right="0.7" top="0.75" bottom="0.75" header="0.3" footer="0.3"/>
  <pageSetup paperSize="9" scale="74" fitToWidth="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118"/>
  <sheetViews>
    <sheetView view="pageBreakPreview" zoomScaleSheetLayoutView="100" workbookViewId="0">
      <selection activeCell="H14" sqref="H14"/>
    </sheetView>
  </sheetViews>
  <sheetFormatPr defaultRowHeight="15" x14ac:dyDescent="0.25"/>
  <cols>
    <col min="1" max="1" width="57.7109375" style="4" customWidth="1"/>
    <col min="2" max="2" width="9.7109375" style="3" bestFit="1" customWidth="1"/>
    <col min="3" max="3" width="8" style="3" customWidth="1"/>
    <col min="4" max="4" width="1.140625" customWidth="1"/>
    <col min="5" max="5" width="11.42578125" customWidth="1"/>
    <col min="6" max="6" width="1.7109375" customWidth="1"/>
    <col min="7" max="8" width="8.140625" customWidth="1"/>
    <col min="9" max="9" width="1.42578125" customWidth="1"/>
    <col min="10" max="10" width="12" bestFit="1" customWidth="1"/>
  </cols>
  <sheetData>
    <row r="1" spans="1:15" x14ac:dyDescent="0.25">
      <c r="A1" s="54" t="s">
        <v>261</v>
      </c>
      <c r="B1" s="83"/>
      <c r="C1" s="83"/>
      <c r="D1" s="41"/>
      <c r="I1" s="41"/>
    </row>
    <row r="2" spans="1:15" ht="7.5" customHeight="1" x14ac:dyDescent="0.25">
      <c r="A2" s="42"/>
      <c r="B2" s="43"/>
      <c r="C2" s="43"/>
      <c r="D2" s="29"/>
      <c r="E2" s="29"/>
      <c r="F2" s="29"/>
      <c r="G2" s="29"/>
      <c r="H2" s="29"/>
      <c r="I2" s="29"/>
      <c r="J2" s="29"/>
    </row>
    <row r="3" spans="1:15" ht="57" customHeight="1" x14ac:dyDescent="0.25">
      <c r="A3" s="181" t="s">
        <v>56</v>
      </c>
      <c r="B3" s="186" t="s">
        <v>242</v>
      </c>
      <c r="C3" s="186"/>
      <c r="D3" s="79"/>
      <c r="E3" s="177" t="s">
        <v>243</v>
      </c>
      <c r="F3" s="80"/>
      <c r="G3" s="187" t="s">
        <v>244</v>
      </c>
      <c r="H3" s="187"/>
      <c r="I3" s="79"/>
      <c r="J3" s="177" t="s">
        <v>245</v>
      </c>
    </row>
    <row r="4" spans="1:15" ht="30" x14ac:dyDescent="0.25">
      <c r="A4" s="182"/>
      <c r="B4" s="84">
        <v>43132</v>
      </c>
      <c r="C4" s="117">
        <v>43160</v>
      </c>
      <c r="D4" s="135"/>
      <c r="E4" s="160" t="s">
        <v>262</v>
      </c>
      <c r="F4" s="135"/>
      <c r="G4" s="117">
        <v>43132</v>
      </c>
      <c r="H4" s="117">
        <v>43160</v>
      </c>
      <c r="I4" s="85"/>
      <c r="J4" s="160" t="s">
        <v>262</v>
      </c>
      <c r="K4" s="86"/>
    </row>
    <row r="5" spans="1:15" s="57" customFormat="1" ht="15.75" x14ac:dyDescent="0.25">
      <c r="A5" s="62" t="s">
        <v>241</v>
      </c>
      <c r="B5" s="92">
        <v>109.42885020039111</v>
      </c>
      <c r="C5" s="92">
        <v>109.29941622529516</v>
      </c>
      <c r="D5" s="56"/>
      <c r="E5" s="56">
        <f>((C5/B5-1)*100)</f>
        <v>-0.11828139915472935</v>
      </c>
      <c r="F5" s="56"/>
      <c r="G5" s="92">
        <v>109.42885020039111</v>
      </c>
      <c r="H5" s="92">
        <v>109.29941622529516</v>
      </c>
      <c r="I5" s="56"/>
      <c r="J5" s="56">
        <f>H5-G5</f>
        <v>-0.12943397509594945</v>
      </c>
    </row>
    <row r="6" spans="1:15" ht="10.5" customHeight="1" x14ac:dyDescent="0.25">
      <c r="A6" s="39"/>
      <c r="B6" s="38"/>
      <c r="C6" s="38"/>
      <c r="D6" s="38"/>
      <c r="E6" s="38"/>
      <c r="F6" s="38"/>
      <c r="G6" s="38"/>
      <c r="H6" s="38"/>
      <c r="I6" s="38"/>
      <c r="J6" s="38"/>
    </row>
    <row r="7" spans="1:15" ht="15.75" x14ac:dyDescent="0.25">
      <c r="A7" s="33" t="s">
        <v>127</v>
      </c>
      <c r="B7" s="38">
        <v>116.56327125889435</v>
      </c>
      <c r="C7" s="38">
        <v>116.07266569577919</v>
      </c>
      <c r="D7" s="38"/>
      <c r="E7" s="38">
        <f t="shared" ref="E7:E70" si="0">((C7/B7-1)*100)</f>
        <v>-0.42089206815884017</v>
      </c>
      <c r="F7" s="38"/>
      <c r="G7" s="38">
        <v>37.78231850320217</v>
      </c>
      <c r="H7" s="38">
        <v>37.623295721455676</v>
      </c>
      <c r="I7" s="38"/>
      <c r="J7" s="38">
        <f>H7-G7</f>
        <v>-0.15902278174649354</v>
      </c>
      <c r="L7" s="1"/>
      <c r="N7" s="1"/>
    </row>
    <row r="8" spans="1:15" s="57" customFormat="1" ht="15.75" x14ac:dyDescent="0.25">
      <c r="A8" s="61" t="s">
        <v>57</v>
      </c>
      <c r="B8" s="59">
        <v>117.27547650521986</v>
      </c>
      <c r="C8" s="59">
        <v>116.74888786205346</v>
      </c>
      <c r="D8" s="59"/>
      <c r="E8" s="59">
        <f t="shared" si="0"/>
        <v>-0.44901854919596751</v>
      </c>
      <c r="F8" s="59"/>
      <c r="G8" s="59">
        <v>35.147020726507492</v>
      </c>
      <c r="H8" s="59">
        <v>34.98920408395572</v>
      </c>
      <c r="I8" s="59"/>
      <c r="J8" s="59">
        <f t="shared" ref="J8:J71" si="1">H8-G8</f>
        <v>-0.15781664255177219</v>
      </c>
      <c r="L8" s="1"/>
      <c r="N8" s="1"/>
    </row>
    <row r="9" spans="1:15" ht="15.75" x14ac:dyDescent="0.25">
      <c r="A9" s="35" t="s">
        <v>58</v>
      </c>
      <c r="B9" s="26">
        <v>131.6337199234099</v>
      </c>
      <c r="C9" s="26">
        <v>131.67445609572061</v>
      </c>
      <c r="D9" s="26"/>
      <c r="E9" s="26">
        <f t="shared" si="0"/>
        <v>3.0946608767434824E-2</v>
      </c>
      <c r="F9" s="26"/>
      <c r="G9" s="26">
        <v>6.7149717314853197</v>
      </c>
      <c r="H9" s="26">
        <v>6.7170497875159061</v>
      </c>
      <c r="I9" s="26"/>
      <c r="J9" s="26">
        <f t="shared" si="1"/>
        <v>2.0780560305864171E-3</v>
      </c>
      <c r="L9" s="1"/>
      <c r="N9" s="1"/>
    </row>
    <row r="10" spans="1:15" s="57" customFormat="1" ht="15.75" x14ac:dyDescent="0.25">
      <c r="A10" s="58" t="s">
        <v>62</v>
      </c>
      <c r="B10" s="59">
        <v>88.423748186314342</v>
      </c>
      <c r="C10" s="59">
        <v>88.348206591927379</v>
      </c>
      <c r="D10" s="59"/>
      <c r="E10" s="59">
        <f t="shared" si="0"/>
        <v>-8.5431341620800794E-2</v>
      </c>
      <c r="F10" s="59"/>
      <c r="G10" s="59">
        <v>0.73246435660049769</v>
      </c>
      <c r="H10" s="59">
        <v>0.73183860247375965</v>
      </c>
      <c r="I10" s="59"/>
      <c r="J10" s="59">
        <f t="shared" si="1"/>
        <v>-6.2575412673804287E-4</v>
      </c>
      <c r="L10" s="1"/>
      <c r="N10" s="1"/>
    </row>
    <row r="11" spans="1:15" ht="15.75" x14ac:dyDescent="0.25">
      <c r="A11" s="35" t="s">
        <v>63</v>
      </c>
      <c r="B11" s="26">
        <v>113.54428510163265</v>
      </c>
      <c r="C11" s="26">
        <v>112.3001676664877</v>
      </c>
      <c r="D11" s="26"/>
      <c r="E11" s="26">
        <f t="shared" si="0"/>
        <v>-1.0957111879575043</v>
      </c>
      <c r="F11" s="26"/>
      <c r="G11" s="26">
        <v>10.791905486981218</v>
      </c>
      <c r="H11" s="26">
        <v>10.673657371166565</v>
      </c>
      <c r="I11" s="26"/>
      <c r="J11" s="26">
        <f t="shared" si="1"/>
        <v>-0.11824811581465333</v>
      </c>
      <c r="L11" s="1"/>
      <c r="N11" s="1"/>
    </row>
    <row r="12" spans="1:15" s="57" customFormat="1" ht="15.75" x14ac:dyDescent="0.25">
      <c r="A12" s="58" t="s">
        <v>152</v>
      </c>
      <c r="B12" s="59">
        <v>104.28804753996248</v>
      </c>
      <c r="C12" s="59">
        <v>104.71819040827458</v>
      </c>
      <c r="D12" s="59"/>
      <c r="E12" s="59">
        <f t="shared" si="0"/>
        <v>0.41245653596810872</v>
      </c>
      <c r="F12" s="59"/>
      <c r="G12" s="59">
        <v>6.2572601463044917</v>
      </c>
      <c r="H12" s="59">
        <v>6.2830686247504515</v>
      </c>
      <c r="I12" s="59"/>
      <c r="J12" s="59">
        <f t="shared" si="1"/>
        <v>2.5808478445959793E-2</v>
      </c>
      <c r="L12" s="1"/>
      <c r="N12" s="1"/>
      <c r="O12" s="4"/>
    </row>
    <row r="13" spans="1:15" ht="15.75" x14ac:dyDescent="0.25">
      <c r="A13" s="35" t="s">
        <v>153</v>
      </c>
      <c r="B13" s="26">
        <v>84.445120715346306</v>
      </c>
      <c r="C13" s="26">
        <v>84.246263480833434</v>
      </c>
      <c r="D13" s="26"/>
      <c r="E13" s="26">
        <f t="shared" si="0"/>
        <v>-0.23548694445377771</v>
      </c>
      <c r="F13" s="26"/>
      <c r="G13" s="26">
        <v>1.0489717106620988</v>
      </c>
      <c r="H13" s="26">
        <v>1.0465015192324758</v>
      </c>
      <c r="I13" s="26"/>
      <c r="J13" s="26">
        <f>H13-G13</f>
        <v>-2.4701914296230143E-3</v>
      </c>
      <c r="L13" s="1"/>
      <c r="N13" s="1"/>
    </row>
    <row r="14" spans="1:15" s="57" customFormat="1" ht="15.75" x14ac:dyDescent="0.25">
      <c r="A14" s="58" t="s">
        <v>69</v>
      </c>
      <c r="B14" s="59">
        <v>124.18150360830506</v>
      </c>
      <c r="C14" s="59">
        <v>131.29074273357753</v>
      </c>
      <c r="D14" s="59"/>
      <c r="E14" s="59">
        <f t="shared" si="0"/>
        <v>5.7248776337066376</v>
      </c>
      <c r="F14" s="59"/>
      <c r="G14" s="59">
        <v>2.5167053526771657</v>
      </c>
      <c r="H14" s="59">
        <v>2.6607836545188781</v>
      </c>
      <c r="I14" s="59"/>
      <c r="J14" s="59">
        <f t="shared" si="1"/>
        <v>0.14407830184171244</v>
      </c>
      <c r="L14" s="1"/>
      <c r="N14" s="1"/>
    </row>
    <row r="15" spans="1:15" ht="15.75" x14ac:dyDescent="0.25">
      <c r="A15" s="35" t="s">
        <v>72</v>
      </c>
      <c r="B15" s="26">
        <v>146.09145554440045</v>
      </c>
      <c r="C15" s="26">
        <v>135.10658103959051</v>
      </c>
      <c r="D15" s="26"/>
      <c r="E15" s="26">
        <f t="shared" si="0"/>
        <v>-7.5191765759848872</v>
      </c>
      <c r="F15" s="26"/>
      <c r="G15" s="26">
        <v>2.686761689904813</v>
      </c>
      <c r="H15" s="26">
        <v>2.4847393342649542</v>
      </c>
      <c r="I15" s="26"/>
      <c r="J15" s="26">
        <f t="shared" si="1"/>
        <v>-0.20202235563985882</v>
      </c>
      <c r="L15" s="1"/>
      <c r="N15" s="1"/>
    </row>
    <row r="16" spans="1:15" s="57" customFormat="1" ht="15.75" x14ac:dyDescent="0.25">
      <c r="A16" s="58" t="s">
        <v>154</v>
      </c>
      <c r="B16" s="59">
        <v>143.98917941807917</v>
      </c>
      <c r="C16" s="59">
        <v>143.84462847012284</v>
      </c>
      <c r="D16" s="59"/>
      <c r="E16" s="59">
        <f t="shared" si="0"/>
        <v>-0.10039014635719878</v>
      </c>
      <c r="F16" s="59"/>
      <c r="G16" s="59">
        <v>1.9825581091219699</v>
      </c>
      <c r="H16" s="59">
        <v>1.9805678161346061</v>
      </c>
      <c r="I16" s="59"/>
      <c r="J16" s="59">
        <f t="shared" si="1"/>
        <v>-1.990292987363862E-3</v>
      </c>
      <c r="L16" s="1"/>
      <c r="N16" s="1"/>
    </row>
    <row r="17" spans="1:14" ht="15.75" x14ac:dyDescent="0.25">
      <c r="A17" s="35" t="s">
        <v>155</v>
      </c>
      <c r="B17" s="26">
        <v>117.78795528787036</v>
      </c>
      <c r="C17" s="26">
        <v>117.57218162710889</v>
      </c>
      <c r="D17" s="26"/>
      <c r="E17" s="26">
        <f t="shared" si="0"/>
        <v>-0.18318822177880723</v>
      </c>
      <c r="F17" s="26"/>
      <c r="G17" s="26">
        <v>2.4154221427699198</v>
      </c>
      <c r="H17" s="26">
        <v>2.4109973738981276</v>
      </c>
      <c r="I17" s="26"/>
      <c r="J17" s="26">
        <f t="shared" si="1"/>
        <v>-4.4247688717922173E-3</v>
      </c>
      <c r="L17" s="1"/>
      <c r="N17" s="1"/>
    </row>
    <row r="18" spans="1:14" s="57" customFormat="1" ht="15.75" x14ac:dyDescent="0.25">
      <c r="A18" s="61" t="s">
        <v>76</v>
      </c>
      <c r="B18" s="59">
        <v>107.82963836804049</v>
      </c>
      <c r="C18" s="59">
        <v>107.78028624004261</v>
      </c>
      <c r="D18" s="59"/>
      <c r="E18" s="59">
        <f>((C18/B18-1)*100)</f>
        <v>-4.5768611250862623E-2</v>
      </c>
      <c r="F18" s="59"/>
      <c r="G18" s="59">
        <v>2.6352977766946766</v>
      </c>
      <c r="H18" s="59">
        <v>2.6340916374999583</v>
      </c>
      <c r="I18" s="59"/>
      <c r="J18" s="59">
        <f t="shared" si="1"/>
        <v>-1.2061391947182365E-3</v>
      </c>
      <c r="L18" s="1"/>
      <c r="N18" s="1"/>
    </row>
    <row r="19" spans="1:14" ht="15.75" x14ac:dyDescent="0.25">
      <c r="A19" s="35" t="s">
        <v>156</v>
      </c>
      <c r="B19" s="26">
        <v>106.64862155470007</v>
      </c>
      <c r="C19" s="26">
        <v>106.49890973737222</v>
      </c>
      <c r="D19" s="26"/>
      <c r="E19" s="26">
        <f t="shared" si="0"/>
        <v>-0.14037857699930045</v>
      </c>
      <c r="F19" s="26"/>
      <c r="G19" s="26">
        <v>0.80478471527182927</v>
      </c>
      <c r="H19" s="26">
        <v>0.80365496994062269</v>
      </c>
      <c r="I19" s="26"/>
      <c r="J19" s="26">
        <f t="shared" si="1"/>
        <v>-1.1297453312065775E-3</v>
      </c>
      <c r="L19" s="1"/>
      <c r="N19" s="1"/>
    </row>
    <row r="20" spans="1:14" s="57" customFormat="1" ht="15.75" x14ac:dyDescent="0.25">
      <c r="A20" s="58" t="s">
        <v>157</v>
      </c>
      <c r="B20" s="59">
        <v>108.35719059147834</v>
      </c>
      <c r="C20" s="59">
        <v>108.35266845798311</v>
      </c>
      <c r="D20" s="59"/>
      <c r="E20" s="59">
        <f t="shared" si="0"/>
        <v>-4.1733580120939529E-3</v>
      </c>
      <c r="F20" s="59"/>
      <c r="G20" s="59">
        <v>1.8305130614228475</v>
      </c>
      <c r="H20" s="59">
        <v>1.8304366675593358</v>
      </c>
      <c r="I20" s="59"/>
      <c r="J20" s="59">
        <f t="shared" si="1"/>
        <v>-7.6393863511770022E-5</v>
      </c>
      <c r="L20" s="1"/>
      <c r="N20" s="1"/>
    </row>
    <row r="21" spans="1:14" ht="15.75" x14ac:dyDescent="0.25">
      <c r="A21" s="33" t="s">
        <v>247</v>
      </c>
      <c r="B21" s="37">
        <v>163.04431139078281</v>
      </c>
      <c r="C21" s="37">
        <v>163.50147363921786</v>
      </c>
      <c r="D21" s="37"/>
      <c r="E21" s="37">
        <f t="shared" si="0"/>
        <v>0.28039141294500247</v>
      </c>
      <c r="F21" s="37"/>
      <c r="G21" s="37">
        <v>5.0685053103154631</v>
      </c>
      <c r="H21" s="37">
        <v>5.0827169639702481</v>
      </c>
      <c r="I21" s="37"/>
      <c r="J21" s="37">
        <f t="shared" si="1"/>
        <v>1.4211653654784939E-2</v>
      </c>
      <c r="L21" s="1"/>
      <c r="N21" s="1"/>
    </row>
    <row r="22" spans="1:14" s="57" customFormat="1" ht="15.75" x14ac:dyDescent="0.25">
      <c r="A22" s="61" t="s">
        <v>1</v>
      </c>
      <c r="B22" s="59">
        <v>172.08510541451196</v>
      </c>
      <c r="C22" s="59">
        <v>172.08510541451196</v>
      </c>
      <c r="D22" s="59"/>
      <c r="E22" s="59">
        <f t="shared" si="0"/>
        <v>0</v>
      </c>
      <c r="F22" s="59"/>
      <c r="G22" s="59">
        <v>4.0381137088916095</v>
      </c>
      <c r="H22" s="59">
        <v>4.0381137088916086</v>
      </c>
      <c r="I22" s="59"/>
      <c r="J22" s="59">
        <f t="shared" si="1"/>
        <v>0</v>
      </c>
      <c r="L22" s="1"/>
      <c r="N22" s="1"/>
    </row>
    <row r="23" spans="1:14" ht="15.75" x14ac:dyDescent="0.25">
      <c r="A23" s="35" t="s">
        <v>78</v>
      </c>
      <c r="B23" s="26">
        <v>172.08510541451196</v>
      </c>
      <c r="C23" s="26">
        <v>172.08510541451196</v>
      </c>
      <c r="D23" s="26"/>
      <c r="E23" s="26">
        <f t="shared" si="0"/>
        <v>0</v>
      </c>
      <c r="F23" s="26"/>
      <c r="G23" s="26">
        <v>4.0381137088916095</v>
      </c>
      <c r="H23" s="26">
        <v>4.0381137088916086</v>
      </c>
      <c r="I23" s="26"/>
      <c r="J23" s="26">
        <f t="shared" si="1"/>
        <v>0</v>
      </c>
      <c r="L23" s="1"/>
      <c r="N23" s="1"/>
    </row>
    <row r="24" spans="1:14" s="57" customFormat="1" ht="15.75" x14ac:dyDescent="0.25">
      <c r="A24" s="58" t="s">
        <v>16</v>
      </c>
      <c r="B24" s="59">
        <v>135.20639320559235</v>
      </c>
      <c r="C24" s="59">
        <v>137.07122443043485</v>
      </c>
      <c r="D24" s="59"/>
      <c r="E24" s="59">
        <f t="shared" si="0"/>
        <v>1.3792478156020804</v>
      </c>
      <c r="F24" s="59"/>
      <c r="G24" s="59">
        <v>1.0303916014238539</v>
      </c>
      <c r="H24" s="59">
        <v>1.0446032550786395</v>
      </c>
      <c r="I24" s="59"/>
      <c r="J24" s="59">
        <f t="shared" si="1"/>
        <v>1.4211653654785605E-2</v>
      </c>
      <c r="L24" s="1"/>
      <c r="N24" s="1"/>
    </row>
    <row r="25" spans="1:14" ht="15.75" x14ac:dyDescent="0.25">
      <c r="A25" s="33" t="s">
        <v>128</v>
      </c>
      <c r="B25" s="37">
        <v>101.37599474109115</v>
      </c>
      <c r="C25" s="37">
        <v>100.3973581515483</v>
      </c>
      <c r="D25" s="37"/>
      <c r="E25" s="37">
        <f t="shared" si="0"/>
        <v>-0.96535337783094644</v>
      </c>
      <c r="F25" s="37"/>
      <c r="G25" s="37">
        <v>4.4338207024198768</v>
      </c>
      <c r="H25" s="37">
        <v>4.3910186645020985</v>
      </c>
      <c r="I25" s="37"/>
      <c r="J25" s="37">
        <f t="shared" si="1"/>
        <v>-4.2802037917778257E-2</v>
      </c>
      <c r="L25" s="1"/>
      <c r="N25" s="1"/>
    </row>
    <row r="26" spans="1:14" s="57" customFormat="1" ht="15.75" x14ac:dyDescent="0.25">
      <c r="A26" s="61" t="s">
        <v>79</v>
      </c>
      <c r="B26" s="59">
        <v>101.18247497833235</v>
      </c>
      <c r="C26" s="59">
        <v>100.25689103156253</v>
      </c>
      <c r="D26" s="59"/>
      <c r="E26" s="59">
        <f t="shared" si="0"/>
        <v>-0.91476705523168</v>
      </c>
      <c r="F26" s="59"/>
      <c r="G26" s="59">
        <v>3.3019921489952573</v>
      </c>
      <c r="H26" s="59">
        <v>3.2717866126499118</v>
      </c>
      <c r="I26" s="59"/>
      <c r="J26" s="59">
        <f t="shared" si="1"/>
        <v>-3.0205536345345507E-2</v>
      </c>
      <c r="L26" s="1"/>
      <c r="N26" s="1"/>
    </row>
    <row r="27" spans="1:14" ht="15.75" x14ac:dyDescent="0.25">
      <c r="A27" s="35" t="s">
        <v>80</v>
      </c>
      <c r="B27" s="26">
        <v>93.282980151399997</v>
      </c>
      <c r="C27" s="26">
        <v>95.103003894754451</v>
      </c>
      <c r="D27" s="26"/>
      <c r="E27" s="26">
        <f t="shared" si="0"/>
        <v>1.9510780427474783</v>
      </c>
      <c r="F27" s="26"/>
      <c r="G27" s="26">
        <v>0.54851040279226204</v>
      </c>
      <c r="H27" s="26">
        <v>0.55921226882332753</v>
      </c>
      <c r="I27" s="26"/>
      <c r="J27" s="26">
        <f t="shared" si="1"/>
        <v>1.0701866031065488E-2</v>
      </c>
      <c r="L27" s="1"/>
      <c r="N27" s="1"/>
    </row>
    <row r="28" spans="1:14" s="57" customFormat="1" ht="15.75" x14ac:dyDescent="0.25">
      <c r="A28" s="58" t="s">
        <v>82</v>
      </c>
      <c r="B28" s="59">
        <v>103.75201564005521</v>
      </c>
      <c r="C28" s="59">
        <v>101.96361597566725</v>
      </c>
      <c r="D28" s="59"/>
      <c r="E28" s="59">
        <f t="shared" si="0"/>
        <v>-1.7237252243777257</v>
      </c>
      <c r="F28" s="59"/>
      <c r="G28" s="59">
        <v>2.3731974097658277</v>
      </c>
      <c r="H28" s="59">
        <v>2.3322900073894153</v>
      </c>
      <c r="I28" s="59"/>
      <c r="J28" s="59">
        <f t="shared" si="1"/>
        <v>-4.0907402376412438E-2</v>
      </c>
      <c r="L28" s="1"/>
      <c r="N28" s="1"/>
    </row>
    <row r="29" spans="1:14" ht="15.75" x14ac:dyDescent="0.25">
      <c r="A29" s="35" t="s">
        <v>158</v>
      </c>
      <c r="B29" s="26">
        <v>98.005989850579866</v>
      </c>
      <c r="C29" s="26">
        <v>98.005989850579866</v>
      </c>
      <c r="D29" s="26"/>
      <c r="E29" s="26">
        <f t="shared" si="0"/>
        <v>0</v>
      </c>
      <c r="F29" s="26"/>
      <c r="G29" s="26">
        <v>0.38028433643716841</v>
      </c>
      <c r="H29" s="26">
        <v>0.38028433643716841</v>
      </c>
      <c r="I29" s="26"/>
      <c r="J29" s="26">
        <f t="shared" si="1"/>
        <v>0</v>
      </c>
      <c r="L29" s="1"/>
      <c r="N29" s="1"/>
    </row>
    <row r="30" spans="1:14" s="57" customFormat="1" ht="15.75" x14ac:dyDescent="0.25">
      <c r="A30" s="61" t="s">
        <v>83</v>
      </c>
      <c r="B30" s="59">
        <v>101.94482224598066</v>
      </c>
      <c r="C30" s="59">
        <v>100.81024394802436</v>
      </c>
      <c r="D30" s="59"/>
      <c r="E30" s="59">
        <f t="shared" si="0"/>
        <v>-1.1129337154747287</v>
      </c>
      <c r="F30" s="59"/>
      <c r="G30" s="59">
        <v>1.1318285534246195</v>
      </c>
      <c r="H30" s="59">
        <v>1.119232051852187</v>
      </c>
      <c r="I30" s="59"/>
      <c r="J30" s="59">
        <f t="shared" si="1"/>
        <v>-1.2596501572432528E-2</v>
      </c>
      <c r="L30" s="1"/>
      <c r="N30" s="1"/>
    </row>
    <row r="31" spans="1:14" ht="15.75" x14ac:dyDescent="0.25">
      <c r="A31" s="35" t="s">
        <v>159</v>
      </c>
      <c r="B31" s="26">
        <v>101.94482224598066</v>
      </c>
      <c r="C31" s="26">
        <v>100.81024394802436</v>
      </c>
      <c r="D31" s="26"/>
      <c r="E31" s="26">
        <f t="shared" si="0"/>
        <v>-1.1129337154747287</v>
      </c>
      <c r="F31" s="26"/>
      <c r="G31" s="26">
        <v>1.1318285534246195</v>
      </c>
      <c r="H31" s="26">
        <v>1.119232051852187</v>
      </c>
      <c r="I31" s="26"/>
      <c r="J31" s="26">
        <f t="shared" si="1"/>
        <v>-1.2596501572432528E-2</v>
      </c>
      <c r="L31" s="1"/>
      <c r="N31" s="1"/>
    </row>
    <row r="32" spans="1:14" s="57" customFormat="1" ht="15.75" x14ac:dyDescent="0.25">
      <c r="A32" s="55" t="s">
        <v>129</v>
      </c>
      <c r="B32" s="60">
        <v>95.660465399215326</v>
      </c>
      <c r="C32" s="60">
        <v>95.636630630489435</v>
      </c>
      <c r="D32" s="60"/>
      <c r="E32" s="60">
        <f t="shared" si="0"/>
        <v>-2.4916007492148395E-2</v>
      </c>
      <c r="F32" s="60"/>
      <c r="G32" s="60">
        <v>14.128096768613826</v>
      </c>
      <c r="H32" s="60">
        <v>14.124576610964459</v>
      </c>
      <c r="I32" s="60"/>
      <c r="J32" s="60">
        <f>H32-G32</f>
        <v>-3.5201576493673059E-3</v>
      </c>
      <c r="L32" s="1"/>
      <c r="N32" s="1"/>
    </row>
    <row r="33" spans="1:14" ht="15.75" x14ac:dyDescent="0.25">
      <c r="A33" s="34" t="s">
        <v>149</v>
      </c>
      <c r="B33" s="26">
        <v>111.95000764594712</v>
      </c>
      <c r="C33" s="26">
        <v>111.95000764594712</v>
      </c>
      <c r="D33" s="26"/>
      <c r="E33" s="26">
        <f t="shared" si="0"/>
        <v>0</v>
      </c>
      <c r="F33" s="26"/>
      <c r="G33" s="26">
        <v>1.265230573394786</v>
      </c>
      <c r="H33" s="26">
        <v>1.2652305733947857</v>
      </c>
      <c r="I33" s="26"/>
      <c r="J33" s="26">
        <f t="shared" si="1"/>
        <v>0</v>
      </c>
      <c r="L33" s="1"/>
      <c r="N33" s="1"/>
    </row>
    <row r="34" spans="1:14" s="57" customFormat="1" ht="15.75" x14ac:dyDescent="0.25">
      <c r="A34" s="58" t="s">
        <v>160</v>
      </c>
      <c r="B34" s="59">
        <v>111.95000764594712</v>
      </c>
      <c r="C34" s="59">
        <v>111.95000764594712</v>
      </c>
      <c r="D34" s="59"/>
      <c r="E34" s="59">
        <f t="shared" si="0"/>
        <v>0</v>
      </c>
      <c r="F34" s="59"/>
      <c r="G34" s="59">
        <v>1.265230573394786</v>
      </c>
      <c r="H34" s="59">
        <v>1.2652305733947857</v>
      </c>
      <c r="I34" s="59"/>
      <c r="J34" s="59">
        <f t="shared" si="1"/>
        <v>0</v>
      </c>
      <c r="L34" s="1"/>
      <c r="N34" s="1"/>
    </row>
    <row r="35" spans="1:14" ht="15.75" x14ac:dyDescent="0.25">
      <c r="A35" s="34" t="s">
        <v>148</v>
      </c>
      <c r="B35" s="26">
        <v>107.69290553718741</v>
      </c>
      <c r="C35" s="26">
        <v>107.61842603155227</v>
      </c>
      <c r="D35" s="26"/>
      <c r="E35" s="26">
        <f t="shared" si="0"/>
        <v>-6.9159157015608042E-2</v>
      </c>
      <c r="F35" s="26"/>
      <c r="G35" s="26">
        <v>5.0899371844193793</v>
      </c>
      <c r="H35" s="26">
        <v>5.0864170267700093</v>
      </c>
      <c r="I35" s="26"/>
      <c r="J35" s="26">
        <f t="shared" si="1"/>
        <v>-3.5201576493699704E-3</v>
      </c>
      <c r="L35" s="1"/>
      <c r="N35" s="1"/>
    </row>
    <row r="36" spans="1:14" s="57" customFormat="1" ht="15.75" x14ac:dyDescent="0.25">
      <c r="A36" s="58" t="s">
        <v>161</v>
      </c>
      <c r="B36" s="59">
        <v>105.04566510184357</v>
      </c>
      <c r="C36" s="59">
        <v>104.96027079684038</v>
      </c>
      <c r="D36" s="59"/>
      <c r="E36" s="59">
        <f t="shared" si="0"/>
        <v>-8.1292554928757976E-2</v>
      </c>
      <c r="F36" s="59"/>
      <c r="G36" s="59">
        <v>4.3302337495157115</v>
      </c>
      <c r="H36" s="59">
        <v>4.3267135918663424</v>
      </c>
      <c r="I36" s="59"/>
      <c r="J36" s="59">
        <f t="shared" si="1"/>
        <v>-3.5201576493690823E-3</v>
      </c>
      <c r="L36" s="1"/>
      <c r="N36" s="1"/>
    </row>
    <row r="37" spans="1:14" ht="15.75" x14ac:dyDescent="0.25">
      <c r="A37" s="35" t="s">
        <v>162</v>
      </c>
      <c r="B37" s="26">
        <v>125.75692598073286</v>
      </c>
      <c r="C37" s="26">
        <v>125.75692598073286</v>
      </c>
      <c r="D37" s="26"/>
      <c r="E37" s="26">
        <f t="shared" si="0"/>
        <v>0</v>
      </c>
      <c r="F37" s="26"/>
      <c r="G37" s="26">
        <v>0.75970343490366687</v>
      </c>
      <c r="H37" s="26">
        <v>0.75970343490366676</v>
      </c>
      <c r="I37" s="26"/>
      <c r="J37" s="26">
        <f t="shared" si="1"/>
        <v>0</v>
      </c>
      <c r="L37" s="1"/>
      <c r="N37" s="1"/>
    </row>
    <row r="38" spans="1:14" s="57" customFormat="1" ht="15.75" x14ac:dyDescent="0.25">
      <c r="A38" s="61" t="s">
        <v>147</v>
      </c>
      <c r="B38" s="59">
        <v>108.48689886243125</v>
      </c>
      <c r="C38" s="59">
        <v>108.48689886243125</v>
      </c>
      <c r="D38" s="59"/>
      <c r="E38" s="59">
        <f t="shared" si="0"/>
        <v>0</v>
      </c>
      <c r="F38" s="59"/>
      <c r="G38" s="59">
        <v>0.35246204551742621</v>
      </c>
      <c r="H38" s="59">
        <v>0.35246204551742616</v>
      </c>
      <c r="I38" s="59"/>
      <c r="J38" s="59">
        <f t="shared" si="1"/>
        <v>0</v>
      </c>
      <c r="L38" s="1"/>
      <c r="N38" s="1"/>
    </row>
    <row r="39" spans="1:14" ht="15.75" x14ac:dyDescent="0.25">
      <c r="A39" s="35" t="s">
        <v>84</v>
      </c>
      <c r="B39" s="26">
        <v>99.999999999999986</v>
      </c>
      <c r="C39" s="26">
        <v>99.999999999999986</v>
      </c>
      <c r="D39" s="26"/>
      <c r="E39" s="26">
        <f t="shared" si="0"/>
        <v>0</v>
      </c>
      <c r="F39" s="26"/>
      <c r="G39" s="26">
        <v>0.20600390916610059</v>
      </c>
      <c r="H39" s="26">
        <v>0.20600390916610056</v>
      </c>
      <c r="I39" s="26"/>
      <c r="J39" s="26">
        <f t="shared" si="1"/>
        <v>0</v>
      </c>
      <c r="L39" s="1"/>
      <c r="N39" s="1"/>
    </row>
    <row r="40" spans="1:14" s="57" customFormat="1" ht="15.75" x14ac:dyDescent="0.25">
      <c r="A40" s="58" t="s">
        <v>86</v>
      </c>
      <c r="B40" s="59">
        <v>123.19297953692291</v>
      </c>
      <c r="C40" s="59">
        <v>123.19297953692291</v>
      </c>
      <c r="D40" s="59"/>
      <c r="E40" s="59">
        <f t="shared" si="0"/>
        <v>0</v>
      </c>
      <c r="F40" s="59"/>
      <c r="G40" s="59">
        <v>0.1464581363513256</v>
      </c>
      <c r="H40" s="59">
        <v>0.1464581363513256</v>
      </c>
      <c r="I40" s="59"/>
      <c r="J40" s="59">
        <f t="shared" si="1"/>
        <v>0</v>
      </c>
      <c r="L40" s="1"/>
      <c r="N40" s="1"/>
    </row>
    <row r="41" spans="1:14" ht="15.75" x14ac:dyDescent="0.25">
      <c r="A41" s="34" t="s">
        <v>146</v>
      </c>
      <c r="B41" s="26">
        <v>86.409138876866336</v>
      </c>
      <c r="C41" s="26">
        <v>86.409138876866336</v>
      </c>
      <c r="D41" s="26"/>
      <c r="E41" s="26">
        <f t="shared" si="0"/>
        <v>0</v>
      </c>
      <c r="F41" s="26"/>
      <c r="G41" s="26">
        <v>7.4204669652822375</v>
      </c>
      <c r="H41" s="26">
        <v>7.4204669652822375</v>
      </c>
      <c r="I41" s="26"/>
      <c r="J41" s="26">
        <f t="shared" si="1"/>
        <v>0</v>
      </c>
      <c r="L41" s="1"/>
      <c r="N41" s="1"/>
    </row>
    <row r="42" spans="1:14" s="57" customFormat="1" ht="15.75" x14ac:dyDescent="0.25">
      <c r="A42" s="58" t="s">
        <v>17</v>
      </c>
      <c r="B42" s="59">
        <v>75.133414927386767</v>
      </c>
      <c r="C42" s="59">
        <v>75.133414927386767</v>
      </c>
      <c r="D42" s="59"/>
      <c r="E42" s="59">
        <f t="shared" si="0"/>
        <v>0</v>
      </c>
      <c r="F42" s="59"/>
      <c r="G42" s="59">
        <v>4.2640441032302263</v>
      </c>
      <c r="H42" s="59">
        <v>4.2640441032302254</v>
      </c>
      <c r="I42" s="59"/>
      <c r="J42" s="59">
        <f t="shared" si="1"/>
        <v>0</v>
      </c>
      <c r="L42" s="1"/>
      <c r="N42" s="1"/>
    </row>
    <row r="43" spans="1:14" ht="15.75" x14ac:dyDescent="0.25">
      <c r="A43" s="35" t="s">
        <v>88</v>
      </c>
      <c r="B43" s="26">
        <v>101.37911846308745</v>
      </c>
      <c r="C43" s="26">
        <v>101.37911846308745</v>
      </c>
      <c r="D43" s="26"/>
      <c r="E43" s="26">
        <f t="shared" si="0"/>
        <v>0</v>
      </c>
      <c r="F43" s="26"/>
      <c r="G43" s="26">
        <v>2.3209005235199518</v>
      </c>
      <c r="H43" s="26">
        <v>2.3209005235199514</v>
      </c>
      <c r="I43" s="26"/>
      <c r="J43" s="26">
        <f t="shared" si="1"/>
        <v>0</v>
      </c>
      <c r="L43" s="1"/>
      <c r="N43" s="1"/>
    </row>
    <row r="44" spans="1:14" s="57" customFormat="1" ht="15.75" x14ac:dyDescent="0.25">
      <c r="A44" s="58" t="s">
        <v>90</v>
      </c>
      <c r="B44" s="59">
        <v>134.11907242766719</v>
      </c>
      <c r="C44" s="59">
        <v>134.11907242766719</v>
      </c>
      <c r="D44" s="59"/>
      <c r="E44" s="59">
        <f t="shared" si="0"/>
        <v>0</v>
      </c>
      <c r="F44" s="59"/>
      <c r="G44" s="59">
        <v>0.83552233853205982</v>
      </c>
      <c r="H44" s="59">
        <v>0.83552233853205971</v>
      </c>
      <c r="I44" s="59"/>
      <c r="J44" s="59">
        <f t="shared" si="1"/>
        <v>0</v>
      </c>
      <c r="L44" s="1"/>
      <c r="N44" s="1"/>
    </row>
    <row r="45" spans="1:14" ht="15.75" x14ac:dyDescent="0.25">
      <c r="A45" s="33" t="s">
        <v>250</v>
      </c>
      <c r="B45" s="37">
        <v>98.499145423127914</v>
      </c>
      <c r="C45" s="37">
        <v>98.344732654115504</v>
      </c>
      <c r="D45" s="37"/>
      <c r="E45" s="37">
        <f t="shared" si="0"/>
        <v>-0.15676559258366307</v>
      </c>
      <c r="F45" s="37"/>
      <c r="G45" s="37">
        <v>9.7084617973032294</v>
      </c>
      <c r="H45" s="37">
        <v>9.6932422696359275</v>
      </c>
      <c r="I45" s="37"/>
      <c r="J45" s="37">
        <f t="shared" si="1"/>
        <v>-1.5219527667301946E-2</v>
      </c>
      <c r="L45" s="1"/>
      <c r="N45" s="1"/>
    </row>
    <row r="46" spans="1:14" s="57" customFormat="1" ht="15.75" x14ac:dyDescent="0.25">
      <c r="A46" s="61" t="s">
        <v>145</v>
      </c>
      <c r="B46" s="59">
        <v>102.01751020412652</v>
      </c>
      <c r="C46" s="59">
        <v>102.01751020412652</v>
      </c>
      <c r="D46" s="59"/>
      <c r="E46" s="59">
        <f t="shared" si="0"/>
        <v>0</v>
      </c>
      <c r="F46" s="59"/>
      <c r="G46" s="59">
        <v>2.0082435029114585</v>
      </c>
      <c r="H46" s="59">
        <v>2.008243502911458</v>
      </c>
      <c r="I46" s="59"/>
      <c r="J46" s="59">
        <f t="shared" si="1"/>
        <v>0</v>
      </c>
      <c r="L46" s="1"/>
      <c r="N46" s="1"/>
    </row>
    <row r="47" spans="1:14" ht="15.75" x14ac:dyDescent="0.25">
      <c r="A47" s="35" t="s">
        <v>163</v>
      </c>
      <c r="B47" s="26">
        <v>102.01751020412652</v>
      </c>
      <c r="C47" s="26">
        <v>102.01751020412652</v>
      </c>
      <c r="D47" s="26"/>
      <c r="E47" s="26">
        <f t="shared" si="0"/>
        <v>0</v>
      </c>
      <c r="F47" s="26"/>
      <c r="G47" s="26">
        <v>2.0082435029114585</v>
      </c>
      <c r="H47" s="26">
        <v>2.008243502911458</v>
      </c>
      <c r="I47" s="26"/>
      <c r="J47" s="26">
        <f t="shared" si="1"/>
        <v>0</v>
      </c>
      <c r="L47" s="1"/>
      <c r="N47" s="1"/>
    </row>
    <row r="48" spans="1:14" s="57" customFormat="1" ht="15.75" x14ac:dyDescent="0.25">
      <c r="A48" s="61" t="s">
        <v>92</v>
      </c>
      <c r="B48" s="59">
        <v>99.076779612701344</v>
      </c>
      <c r="C48" s="59">
        <v>99.076779612701344</v>
      </c>
      <c r="D48" s="59"/>
      <c r="E48" s="59">
        <f t="shared" si="0"/>
        <v>0</v>
      </c>
      <c r="F48" s="59"/>
      <c r="G48" s="59">
        <v>0.3038164340365373</v>
      </c>
      <c r="H48" s="59">
        <v>0.3038164340365373</v>
      </c>
      <c r="I48" s="59"/>
      <c r="J48" s="59">
        <f t="shared" si="1"/>
        <v>0</v>
      </c>
      <c r="L48" s="1"/>
      <c r="N48" s="1"/>
    </row>
    <row r="49" spans="1:14" ht="15.75" x14ac:dyDescent="0.25">
      <c r="A49" s="35" t="s">
        <v>93</v>
      </c>
      <c r="B49" s="26">
        <v>99.076779612701344</v>
      </c>
      <c r="C49" s="26">
        <v>99.076779612701344</v>
      </c>
      <c r="D49" s="26"/>
      <c r="E49" s="26">
        <f t="shared" si="0"/>
        <v>0</v>
      </c>
      <c r="F49" s="26"/>
      <c r="G49" s="26">
        <v>0.3038164340365373</v>
      </c>
      <c r="H49" s="26">
        <v>0.3038164340365373</v>
      </c>
      <c r="I49" s="26"/>
      <c r="J49" s="26">
        <f t="shared" si="1"/>
        <v>0</v>
      </c>
      <c r="L49" s="1"/>
      <c r="N49" s="1"/>
    </row>
    <row r="50" spans="1:14" s="57" customFormat="1" ht="15.75" x14ac:dyDescent="0.25">
      <c r="A50" s="61" t="s">
        <v>94</v>
      </c>
      <c r="B50" s="59">
        <v>89.37331179005561</v>
      </c>
      <c r="C50" s="59">
        <v>89.373305292447682</v>
      </c>
      <c r="D50" s="59"/>
      <c r="E50" s="59">
        <f t="shared" si="0"/>
        <v>-7.2701881514980471E-6</v>
      </c>
      <c r="F50" s="59"/>
      <c r="G50" s="59">
        <v>2.5281006273930573</v>
      </c>
      <c r="H50" s="59">
        <v>2.5281004435953847</v>
      </c>
      <c r="I50" s="59"/>
      <c r="J50" s="59">
        <f t="shared" si="1"/>
        <v>-1.8379767263709823E-7</v>
      </c>
      <c r="L50" s="1"/>
      <c r="N50" s="1"/>
    </row>
    <row r="51" spans="1:14" ht="15.75" x14ac:dyDescent="0.25">
      <c r="A51" s="35" t="s">
        <v>164</v>
      </c>
      <c r="B51" s="26">
        <v>88.435779359579001</v>
      </c>
      <c r="C51" s="26">
        <v>88.435779359579001</v>
      </c>
      <c r="D51" s="26"/>
      <c r="E51" s="26">
        <f t="shared" si="0"/>
        <v>0</v>
      </c>
      <c r="F51" s="26"/>
      <c r="G51" s="26">
        <v>2.2313818890494783</v>
      </c>
      <c r="H51" s="26">
        <v>2.2313818890494783</v>
      </c>
      <c r="I51" s="26"/>
      <c r="J51" s="26">
        <f t="shared" si="1"/>
        <v>0</v>
      </c>
      <c r="L51" s="1"/>
      <c r="N51" s="1"/>
    </row>
    <row r="52" spans="1:14" s="57" customFormat="1" ht="15.75" x14ac:dyDescent="0.25">
      <c r="A52" s="58" t="s">
        <v>97</v>
      </c>
      <c r="B52" s="59">
        <v>97.115733388582484</v>
      </c>
      <c r="C52" s="59">
        <v>97.115673231796208</v>
      </c>
      <c r="D52" s="59"/>
      <c r="E52" s="59">
        <f t="shared" si="0"/>
        <v>-6.1943399054520398E-5</v>
      </c>
      <c r="F52" s="59"/>
      <c r="G52" s="59">
        <v>0.29671873834357865</v>
      </c>
      <c r="H52" s="59">
        <v>0.29671855454590651</v>
      </c>
      <c r="I52" s="59"/>
      <c r="J52" s="59">
        <f t="shared" si="1"/>
        <v>-1.8379767213749787E-7</v>
      </c>
      <c r="L52" s="1"/>
      <c r="N52" s="1"/>
    </row>
    <row r="53" spans="1:14" ht="15.75" x14ac:dyDescent="0.25">
      <c r="A53" s="34" t="s">
        <v>144</v>
      </c>
      <c r="B53" s="26">
        <v>89.38338972332825</v>
      </c>
      <c r="C53" s="26">
        <v>88.995405198235233</v>
      </c>
      <c r="D53" s="26"/>
      <c r="E53" s="26">
        <f t="shared" si="0"/>
        <v>-0.43406781315181719</v>
      </c>
      <c r="F53" s="26"/>
      <c r="G53" s="26">
        <v>0.89100547745972014</v>
      </c>
      <c r="H53" s="26">
        <v>0.88713790946864779</v>
      </c>
      <c r="I53" s="26"/>
      <c r="J53" s="26">
        <f t="shared" si="1"/>
        <v>-3.8675679910723515E-3</v>
      </c>
      <c r="L53" s="1"/>
      <c r="N53" s="1"/>
    </row>
    <row r="54" spans="1:14" s="57" customFormat="1" ht="15.75" x14ac:dyDescent="0.25">
      <c r="A54" s="58" t="s">
        <v>165</v>
      </c>
      <c r="B54" s="59">
        <v>89.38338972332825</v>
      </c>
      <c r="C54" s="59">
        <v>88.995405198235233</v>
      </c>
      <c r="D54" s="59"/>
      <c r="E54" s="59">
        <f t="shared" si="0"/>
        <v>-0.43406781315181719</v>
      </c>
      <c r="F54" s="59"/>
      <c r="G54" s="59">
        <v>0.89100547745972014</v>
      </c>
      <c r="H54" s="59">
        <v>0.88713790946864779</v>
      </c>
      <c r="I54" s="59"/>
      <c r="J54" s="59">
        <f t="shared" si="1"/>
        <v>-3.8675679910723515E-3</v>
      </c>
      <c r="L54" s="1"/>
      <c r="N54" s="1"/>
    </row>
    <row r="55" spans="1:14" ht="15.75" x14ac:dyDescent="0.25">
      <c r="A55" s="34" t="s">
        <v>143</v>
      </c>
      <c r="B55" s="26">
        <v>95.094207882953995</v>
      </c>
      <c r="C55" s="26">
        <v>95.094207882953995</v>
      </c>
      <c r="D55" s="26"/>
      <c r="E55" s="26">
        <f t="shared" si="0"/>
        <v>0</v>
      </c>
      <c r="F55" s="26"/>
      <c r="G55" s="26">
        <v>0.75068185179983604</v>
      </c>
      <c r="H55" s="26">
        <v>0.75068185179983593</v>
      </c>
      <c r="I55" s="26"/>
      <c r="J55" s="26">
        <f t="shared" si="1"/>
        <v>0</v>
      </c>
      <c r="L55" s="1"/>
      <c r="N55" s="1"/>
    </row>
    <row r="56" spans="1:14" s="57" customFormat="1" ht="15.75" x14ac:dyDescent="0.25">
      <c r="A56" s="58" t="s">
        <v>166</v>
      </c>
      <c r="B56" s="59">
        <v>95.094207882953995</v>
      </c>
      <c r="C56" s="59">
        <v>95.094207882953995</v>
      </c>
      <c r="D56" s="59"/>
      <c r="E56" s="59">
        <f t="shared" si="0"/>
        <v>0</v>
      </c>
      <c r="F56" s="59"/>
      <c r="G56" s="59">
        <v>0.75068185179983604</v>
      </c>
      <c r="H56" s="59">
        <v>0.75068185179983593</v>
      </c>
      <c r="I56" s="59"/>
      <c r="J56" s="59">
        <f t="shared" si="1"/>
        <v>0</v>
      </c>
      <c r="L56" s="1"/>
      <c r="N56" s="1"/>
    </row>
    <row r="57" spans="1:14" ht="15.75" x14ac:dyDescent="0.25">
      <c r="A57" s="34" t="s">
        <v>142</v>
      </c>
      <c r="B57" s="26">
        <v>108.77664653475972</v>
      </c>
      <c r="C57" s="26">
        <v>108.39395181232435</v>
      </c>
      <c r="D57" s="26"/>
      <c r="E57" s="26">
        <f t="shared" si="0"/>
        <v>-0.35181698887277735</v>
      </c>
      <c r="F57" s="26"/>
      <c r="G57" s="26">
        <v>3.2266139037026216</v>
      </c>
      <c r="H57" s="26">
        <v>3.2152621278240643</v>
      </c>
      <c r="I57" s="26"/>
      <c r="J57" s="26">
        <f t="shared" si="1"/>
        <v>-1.1351775878557291E-2</v>
      </c>
      <c r="L57" s="1"/>
      <c r="N57" s="1"/>
    </row>
    <row r="58" spans="1:14" s="57" customFormat="1" ht="15.75" x14ac:dyDescent="0.25">
      <c r="A58" s="58" t="s">
        <v>99</v>
      </c>
      <c r="B58" s="59">
        <v>99.067491230648102</v>
      </c>
      <c r="C58" s="59">
        <v>98.573382055868265</v>
      </c>
      <c r="D58" s="59"/>
      <c r="E58" s="59">
        <f t="shared" si="0"/>
        <v>-0.49876015698172571</v>
      </c>
      <c r="F58" s="59"/>
      <c r="G58" s="59">
        <v>2.2759989384982768</v>
      </c>
      <c r="H58" s="59">
        <v>2.2646471626197195</v>
      </c>
      <c r="I58" s="59"/>
      <c r="J58" s="59">
        <f t="shared" si="1"/>
        <v>-1.1351775878557291E-2</v>
      </c>
      <c r="L58" s="1"/>
      <c r="N58" s="1"/>
    </row>
    <row r="59" spans="1:14" ht="15.75" x14ac:dyDescent="0.25">
      <c r="A59" s="35" t="s">
        <v>167</v>
      </c>
      <c r="B59" s="26">
        <v>142.12638183391462</v>
      </c>
      <c r="C59" s="26">
        <v>142.12638183391462</v>
      </c>
      <c r="D59" s="26"/>
      <c r="E59" s="26">
        <f t="shared" si="0"/>
        <v>0</v>
      </c>
      <c r="F59" s="26"/>
      <c r="G59" s="26">
        <v>0.95061496520434474</v>
      </c>
      <c r="H59" s="26">
        <v>0.95061496520434452</v>
      </c>
      <c r="I59" s="26"/>
      <c r="J59" s="26">
        <f t="shared" si="1"/>
        <v>0</v>
      </c>
      <c r="L59" s="1"/>
      <c r="N59" s="1"/>
    </row>
    <row r="60" spans="1:14" s="63" customFormat="1" ht="15.75" x14ac:dyDescent="0.25">
      <c r="A60" s="55" t="s">
        <v>2</v>
      </c>
      <c r="B60" s="60">
        <v>124.49311745552008</v>
      </c>
      <c r="C60" s="60">
        <v>124.49311745552008</v>
      </c>
      <c r="D60" s="60"/>
      <c r="E60" s="60">
        <f t="shared" si="0"/>
        <v>0</v>
      </c>
      <c r="F60" s="60"/>
      <c r="G60" s="60">
        <v>8.9570631503530524</v>
      </c>
      <c r="H60" s="60">
        <v>8.9570631503530507</v>
      </c>
      <c r="I60" s="60"/>
      <c r="J60" s="60">
        <f t="shared" si="1"/>
        <v>0</v>
      </c>
      <c r="L60" s="1"/>
      <c r="N60" s="1"/>
    </row>
    <row r="61" spans="1:14" ht="15.75" x14ac:dyDescent="0.25">
      <c r="A61" s="34" t="s">
        <v>141</v>
      </c>
      <c r="B61" s="26">
        <v>104.3576395441299</v>
      </c>
      <c r="C61" s="26">
        <v>104.3576395441299</v>
      </c>
      <c r="D61" s="26"/>
      <c r="E61" s="26">
        <f t="shared" si="0"/>
        <v>0</v>
      </c>
      <c r="F61" s="26"/>
      <c r="G61" s="26">
        <v>4.5047173657193929</v>
      </c>
      <c r="H61" s="26">
        <v>4.5047173657193929</v>
      </c>
      <c r="I61" s="26"/>
      <c r="J61" s="26">
        <f t="shared" si="1"/>
        <v>0</v>
      </c>
      <c r="L61" s="1"/>
      <c r="N61" s="1"/>
    </row>
    <row r="62" spans="1:14" s="57" customFormat="1" ht="15.75" x14ac:dyDescent="0.25">
      <c r="A62" s="58" t="s">
        <v>102</v>
      </c>
      <c r="B62" s="59">
        <v>106.93894884428991</v>
      </c>
      <c r="C62" s="59">
        <v>106.93894884428991</v>
      </c>
      <c r="D62" s="59"/>
      <c r="E62" s="59">
        <f t="shared" si="0"/>
        <v>0</v>
      </c>
      <c r="F62" s="59"/>
      <c r="G62" s="59">
        <v>3.685180212653457</v>
      </c>
      <c r="H62" s="59">
        <v>3.6851802126534565</v>
      </c>
      <c r="I62" s="59"/>
      <c r="J62" s="59">
        <f t="shared" si="1"/>
        <v>0</v>
      </c>
      <c r="L62" s="1"/>
      <c r="N62" s="1"/>
    </row>
    <row r="63" spans="1:14" ht="15.75" x14ac:dyDescent="0.25">
      <c r="A63" s="35" t="s">
        <v>168</v>
      </c>
      <c r="B63" s="26">
        <v>94.139621465491729</v>
      </c>
      <c r="C63" s="26">
        <v>94.139621465491729</v>
      </c>
      <c r="D63" s="26"/>
      <c r="E63" s="26">
        <f t="shared" si="0"/>
        <v>0</v>
      </c>
      <c r="F63" s="26"/>
      <c r="G63" s="26">
        <v>0.819537153065936</v>
      </c>
      <c r="H63" s="26">
        <v>0.819537153065936</v>
      </c>
      <c r="I63" s="26"/>
      <c r="J63" s="26">
        <f t="shared" si="1"/>
        <v>0</v>
      </c>
      <c r="L63" s="1"/>
      <c r="N63" s="1"/>
    </row>
    <row r="64" spans="1:14" s="57" customFormat="1" ht="15.75" x14ac:dyDescent="0.25">
      <c r="A64" s="61" t="s">
        <v>104</v>
      </c>
      <c r="B64" s="59">
        <v>154.69142439904226</v>
      </c>
      <c r="C64" s="59">
        <v>154.69142439904226</v>
      </c>
      <c r="D64" s="59"/>
      <c r="E64" s="59">
        <f t="shared" si="0"/>
        <v>0</v>
      </c>
      <c r="F64" s="59"/>
      <c r="G64" s="59">
        <v>4.4523457846336587</v>
      </c>
      <c r="H64" s="59">
        <v>4.4523457846336587</v>
      </c>
      <c r="I64" s="59"/>
      <c r="J64" s="59">
        <f t="shared" si="1"/>
        <v>0</v>
      </c>
      <c r="L64" s="1"/>
      <c r="N64" s="1"/>
    </row>
    <row r="65" spans="1:14" ht="15.75" x14ac:dyDescent="0.25">
      <c r="A65" s="35" t="s">
        <v>19</v>
      </c>
      <c r="B65" s="26">
        <v>160.90089003441557</v>
      </c>
      <c r="C65" s="26">
        <v>160.90089003441557</v>
      </c>
      <c r="D65" s="26"/>
      <c r="E65" s="26">
        <f t="shared" si="0"/>
        <v>0</v>
      </c>
      <c r="F65" s="26"/>
      <c r="G65" s="26">
        <v>3.5920135893946705</v>
      </c>
      <c r="H65" s="26">
        <v>3.5920135893946701</v>
      </c>
      <c r="I65" s="26"/>
      <c r="J65" s="26">
        <f t="shared" si="1"/>
        <v>0</v>
      </c>
      <c r="L65" s="1"/>
      <c r="N65" s="1"/>
    </row>
    <row r="66" spans="1:14" s="57" customFormat="1" ht="15.75" x14ac:dyDescent="0.25">
      <c r="A66" s="58" t="s">
        <v>106</v>
      </c>
      <c r="B66" s="59">
        <v>146.66666666666669</v>
      </c>
      <c r="C66" s="59">
        <v>146.66666666666669</v>
      </c>
      <c r="D66" s="59"/>
      <c r="E66" s="59">
        <f t="shared" si="0"/>
        <v>0</v>
      </c>
      <c r="F66" s="59"/>
      <c r="G66" s="59">
        <v>7.3648347879621129E-2</v>
      </c>
      <c r="H66" s="59">
        <v>7.3648347879621129E-2</v>
      </c>
      <c r="I66" s="59"/>
      <c r="J66" s="59">
        <f t="shared" si="1"/>
        <v>0</v>
      </c>
      <c r="L66" s="1"/>
      <c r="N66" s="1"/>
    </row>
    <row r="67" spans="1:14" ht="15.75" x14ac:dyDescent="0.25">
      <c r="A67" s="35" t="s">
        <v>108</v>
      </c>
      <c r="B67" s="26">
        <v>132.09195402298857</v>
      </c>
      <c r="C67" s="26">
        <v>132.09195402298857</v>
      </c>
      <c r="D67" s="26"/>
      <c r="E67" s="26">
        <f t="shared" si="0"/>
        <v>0</v>
      </c>
      <c r="F67" s="26"/>
      <c r="G67" s="26">
        <v>0.7866838473593678</v>
      </c>
      <c r="H67" s="26">
        <v>0.78668384735936769</v>
      </c>
      <c r="I67" s="26"/>
      <c r="J67" s="26">
        <f t="shared" si="1"/>
        <v>0</v>
      </c>
      <c r="L67" s="1"/>
      <c r="N67" s="1"/>
    </row>
    <row r="68" spans="1:14" s="57" customFormat="1" ht="15.75" x14ac:dyDescent="0.25">
      <c r="A68" s="55" t="s">
        <v>3</v>
      </c>
      <c r="B68" s="60">
        <v>99.642760587907262</v>
      </c>
      <c r="C68" s="60">
        <v>100.64037180088218</v>
      </c>
      <c r="D68" s="60"/>
      <c r="E68" s="60">
        <f t="shared" si="0"/>
        <v>1.0011878505662208</v>
      </c>
      <c r="F68" s="60"/>
      <c r="G68" s="60">
        <v>5.7705324464163494</v>
      </c>
      <c r="H68" s="60">
        <v>5.828306316182851</v>
      </c>
      <c r="I68" s="60"/>
      <c r="J68" s="60">
        <f t="shared" si="1"/>
        <v>5.7773869766501562E-2</v>
      </c>
      <c r="L68" s="1"/>
      <c r="N68" s="1"/>
    </row>
    <row r="69" spans="1:14" ht="15.75" x14ac:dyDescent="0.25">
      <c r="A69" s="34" t="s">
        <v>150</v>
      </c>
      <c r="B69" s="26">
        <v>86.662836817363413</v>
      </c>
      <c r="C69" s="26">
        <v>89.136664000487528</v>
      </c>
      <c r="D69" s="26"/>
      <c r="E69" s="26">
        <f t="shared" si="0"/>
        <v>2.8545421243681979</v>
      </c>
      <c r="F69" s="26"/>
      <c r="G69" s="26">
        <v>2.0239277351455516</v>
      </c>
      <c r="H69" s="26">
        <v>2.0817016049120527</v>
      </c>
      <c r="I69" s="26"/>
      <c r="J69" s="26">
        <f t="shared" si="1"/>
        <v>5.7773869766501118E-2</v>
      </c>
      <c r="L69" s="1"/>
      <c r="N69" s="1"/>
    </row>
    <row r="70" spans="1:14" s="57" customFormat="1" ht="15.75" x14ac:dyDescent="0.25">
      <c r="A70" s="58" t="s">
        <v>109</v>
      </c>
      <c r="B70" s="59">
        <v>96.011897886451621</v>
      </c>
      <c r="C70" s="59">
        <v>99.431751480577404</v>
      </c>
      <c r="D70" s="59"/>
      <c r="E70" s="59">
        <f t="shared" si="0"/>
        <v>3.5619060443636608</v>
      </c>
      <c r="F70" s="59"/>
      <c r="G70" s="59">
        <v>1.2135427275166444</v>
      </c>
      <c r="H70" s="59">
        <v>1.256767979278995</v>
      </c>
      <c r="I70" s="59"/>
      <c r="J70" s="59">
        <f t="shared" si="1"/>
        <v>4.3225251762350592E-2</v>
      </c>
      <c r="L70" s="1"/>
      <c r="N70" s="1"/>
    </row>
    <row r="71" spans="1:14" ht="15.75" x14ac:dyDescent="0.25">
      <c r="A71" s="35" t="s">
        <v>169</v>
      </c>
      <c r="B71" s="26">
        <v>69.914685619917222</v>
      </c>
      <c r="C71" s="26">
        <v>69.005223079984248</v>
      </c>
      <c r="D71" s="26"/>
      <c r="E71" s="26">
        <f t="shared" ref="E71:E115" si="2">((C71/B71-1)*100)</f>
        <v>-1.300817606299709</v>
      </c>
      <c r="F71" s="26"/>
      <c r="G71" s="26">
        <v>0.63127528150051493</v>
      </c>
      <c r="H71" s="26">
        <v>0.62306354149453802</v>
      </c>
      <c r="I71" s="26"/>
      <c r="J71" s="26">
        <f t="shared" si="1"/>
        <v>-8.2117400059769086E-3</v>
      </c>
      <c r="L71" s="1"/>
      <c r="N71" s="1"/>
    </row>
    <row r="72" spans="1:14" s="57" customFormat="1" ht="15.75" x14ac:dyDescent="0.25">
      <c r="A72" s="58" t="s">
        <v>170</v>
      </c>
      <c r="B72" s="59">
        <v>106.27652543887797</v>
      </c>
      <c r="C72" s="59">
        <v>119.78160871574715</v>
      </c>
      <c r="D72" s="59"/>
      <c r="E72" s="59">
        <f t="shared" si="2"/>
        <v>12.707494172488975</v>
      </c>
      <c r="F72" s="59"/>
      <c r="G72" s="59">
        <v>0.17910972612839257</v>
      </c>
      <c r="H72" s="59">
        <v>0.20187008413851901</v>
      </c>
      <c r="I72" s="59"/>
      <c r="J72" s="59">
        <f t="shared" ref="J72:J115" si="3">H72-G72</f>
        <v>2.2760358010126436E-2</v>
      </c>
      <c r="L72" s="1"/>
      <c r="N72" s="1"/>
    </row>
    <row r="73" spans="1:14" ht="15.75" x14ac:dyDescent="0.25">
      <c r="A73" s="34" t="s">
        <v>111</v>
      </c>
      <c r="B73" s="26">
        <v>108.41445643654725</v>
      </c>
      <c r="C73" s="26">
        <v>108.41445643654725</v>
      </c>
      <c r="D73" s="26"/>
      <c r="E73" s="26">
        <f t="shared" si="2"/>
        <v>0</v>
      </c>
      <c r="F73" s="26"/>
      <c r="G73" s="26">
        <v>3.7466047112707983</v>
      </c>
      <c r="H73" s="26">
        <v>3.7466047112707983</v>
      </c>
      <c r="I73" s="26"/>
      <c r="J73" s="26">
        <f t="shared" si="3"/>
        <v>0</v>
      </c>
      <c r="L73" s="1"/>
      <c r="N73" s="1"/>
    </row>
    <row r="74" spans="1:14" s="57" customFormat="1" ht="15.75" x14ac:dyDescent="0.25">
      <c r="A74" s="58" t="s">
        <v>171</v>
      </c>
      <c r="B74" s="59">
        <v>105.43928279974524</v>
      </c>
      <c r="C74" s="59">
        <v>105.43928279974524</v>
      </c>
      <c r="D74" s="59"/>
      <c r="E74" s="59">
        <f t="shared" si="2"/>
        <v>0</v>
      </c>
      <c r="F74" s="59"/>
      <c r="G74" s="59">
        <v>1.2409922718129209</v>
      </c>
      <c r="H74" s="59">
        <v>1.2409922718129207</v>
      </c>
      <c r="I74" s="59"/>
      <c r="J74" s="59">
        <f t="shared" si="3"/>
        <v>0</v>
      </c>
      <c r="L74" s="1"/>
      <c r="N74" s="1"/>
    </row>
    <row r="75" spans="1:14" ht="15.75" x14ac:dyDescent="0.25">
      <c r="A75" s="35" t="s">
        <v>172</v>
      </c>
      <c r="B75" s="26">
        <v>94.656599412278339</v>
      </c>
      <c r="C75" s="26">
        <v>94.656599412278339</v>
      </c>
      <c r="D75" s="26"/>
      <c r="E75" s="26">
        <f t="shared" si="2"/>
        <v>0</v>
      </c>
      <c r="F75" s="26"/>
      <c r="G75" s="26">
        <v>0.4053757245402449</v>
      </c>
      <c r="H75" s="26">
        <v>0.4053757245402449</v>
      </c>
      <c r="I75" s="26"/>
      <c r="J75" s="26">
        <f t="shared" si="3"/>
        <v>0</v>
      </c>
      <c r="L75" s="1"/>
      <c r="N75" s="1"/>
    </row>
    <row r="76" spans="1:14" s="57" customFormat="1" ht="15.75" x14ac:dyDescent="0.25">
      <c r="A76" s="58" t="s">
        <v>173</v>
      </c>
      <c r="B76" s="59">
        <v>113.49049279677361</v>
      </c>
      <c r="C76" s="59">
        <v>113.49049279677361</v>
      </c>
      <c r="D76" s="59"/>
      <c r="E76" s="59">
        <f t="shared" si="2"/>
        <v>0</v>
      </c>
      <c r="F76" s="59"/>
      <c r="G76" s="59">
        <v>2.1002367149176324</v>
      </c>
      <c r="H76" s="59">
        <v>2.1002367149176324</v>
      </c>
      <c r="I76" s="59"/>
      <c r="J76" s="59">
        <f t="shared" si="3"/>
        <v>0</v>
      </c>
      <c r="L76" s="1"/>
      <c r="N76" s="1"/>
    </row>
    <row r="77" spans="1:14" ht="15.75" x14ac:dyDescent="0.25">
      <c r="A77" s="33" t="s">
        <v>4</v>
      </c>
      <c r="B77" s="37">
        <v>103.53539633280566</v>
      </c>
      <c r="C77" s="37">
        <v>103.53539633280566</v>
      </c>
      <c r="D77" s="37"/>
      <c r="E77" s="37">
        <f t="shared" si="2"/>
        <v>0</v>
      </c>
      <c r="F77" s="37"/>
      <c r="G77" s="37">
        <v>4.7428570211024912</v>
      </c>
      <c r="H77" s="37">
        <v>4.7428570211024903</v>
      </c>
      <c r="I77" s="37"/>
      <c r="J77" s="37">
        <f t="shared" si="3"/>
        <v>0</v>
      </c>
      <c r="L77" s="1"/>
      <c r="N77" s="1"/>
    </row>
    <row r="78" spans="1:14" s="57" customFormat="1" ht="15.75" x14ac:dyDescent="0.25">
      <c r="A78" s="61" t="s">
        <v>140</v>
      </c>
      <c r="B78" s="59">
        <v>94.062279060784689</v>
      </c>
      <c r="C78" s="59">
        <v>94.062279060784689</v>
      </c>
      <c r="D78" s="59"/>
      <c r="E78" s="59">
        <f t="shared" si="2"/>
        <v>0</v>
      </c>
      <c r="F78" s="59"/>
      <c r="G78" s="59">
        <v>0.9415104595800966</v>
      </c>
      <c r="H78" s="59">
        <v>0.94151045958009649</v>
      </c>
      <c r="I78" s="59"/>
      <c r="J78" s="59">
        <f t="shared" si="3"/>
        <v>0</v>
      </c>
      <c r="L78" s="1"/>
      <c r="N78" s="1"/>
    </row>
    <row r="79" spans="1:14" ht="15.75" x14ac:dyDescent="0.25">
      <c r="A79" s="35" t="s">
        <v>174</v>
      </c>
      <c r="B79" s="26">
        <v>94.062279060784689</v>
      </c>
      <c r="C79" s="26">
        <v>94.062279060784689</v>
      </c>
      <c r="D79" s="26"/>
      <c r="E79" s="26">
        <f t="shared" si="2"/>
        <v>0</v>
      </c>
      <c r="F79" s="26"/>
      <c r="G79" s="26">
        <v>0.9415104595800966</v>
      </c>
      <c r="H79" s="26">
        <v>0.94151045958009649</v>
      </c>
      <c r="I79" s="26"/>
      <c r="J79" s="26">
        <f t="shared" si="3"/>
        <v>0</v>
      </c>
      <c r="L79" s="1"/>
      <c r="N79" s="1"/>
    </row>
    <row r="80" spans="1:14" s="57" customFormat="1" ht="15.75" x14ac:dyDescent="0.25">
      <c r="A80" s="61" t="s">
        <v>139</v>
      </c>
      <c r="B80" s="59">
        <v>106.18404506983349</v>
      </c>
      <c r="C80" s="59">
        <v>106.18404506983349</v>
      </c>
      <c r="D80" s="59"/>
      <c r="E80" s="59">
        <f t="shared" si="2"/>
        <v>0</v>
      </c>
      <c r="F80" s="59"/>
      <c r="G80" s="59">
        <v>3.8013465615223936</v>
      </c>
      <c r="H80" s="59">
        <v>3.8013465615223936</v>
      </c>
      <c r="I80" s="59"/>
      <c r="J80" s="59">
        <f t="shared" si="3"/>
        <v>0</v>
      </c>
      <c r="L80" s="1"/>
      <c r="N80" s="1"/>
    </row>
    <row r="81" spans="1:14" ht="15.75" x14ac:dyDescent="0.25">
      <c r="A81" s="35" t="s">
        <v>175</v>
      </c>
      <c r="B81" s="26">
        <v>106.18404506983349</v>
      </c>
      <c r="C81" s="26">
        <v>106.18404506983349</v>
      </c>
      <c r="D81" s="26"/>
      <c r="E81" s="26">
        <f t="shared" si="2"/>
        <v>0</v>
      </c>
      <c r="F81" s="26"/>
      <c r="G81" s="26">
        <v>3.8013465615223936</v>
      </c>
      <c r="H81" s="26">
        <v>3.8013465615223936</v>
      </c>
      <c r="I81" s="26"/>
      <c r="J81" s="26">
        <f t="shared" si="3"/>
        <v>0</v>
      </c>
      <c r="L81" s="1"/>
      <c r="N81" s="1"/>
    </row>
    <row r="82" spans="1:14" s="57" customFormat="1" ht="15.75" x14ac:dyDescent="0.25">
      <c r="A82" s="55" t="s">
        <v>130</v>
      </c>
      <c r="B82" s="60">
        <v>98.651785912000591</v>
      </c>
      <c r="C82" s="60">
        <v>98.996848634448355</v>
      </c>
      <c r="D82" s="60"/>
      <c r="E82" s="60">
        <f t="shared" si="2"/>
        <v>0.34977848526287492</v>
      </c>
      <c r="F82" s="60"/>
      <c r="G82" s="60">
        <v>6.0699037361557826</v>
      </c>
      <c r="H82" s="60">
        <v>6.0911349535010224</v>
      </c>
      <c r="I82" s="60"/>
      <c r="J82" s="60">
        <f t="shared" si="3"/>
        <v>2.1231217345239806E-2</v>
      </c>
      <c r="L82" s="1"/>
      <c r="N82" s="1"/>
    </row>
    <row r="83" spans="1:14" ht="15.75" x14ac:dyDescent="0.25">
      <c r="A83" s="34" t="s">
        <v>138</v>
      </c>
      <c r="B83" s="26">
        <v>88.032196075875348</v>
      </c>
      <c r="C83" s="26">
        <v>88.683584678927332</v>
      </c>
      <c r="D83" s="26"/>
      <c r="E83" s="26">
        <f t="shared" si="2"/>
        <v>0.73994360255484892</v>
      </c>
      <c r="F83" s="26"/>
      <c r="G83" s="26">
        <v>2.8693021024757663</v>
      </c>
      <c r="H83" s="26">
        <v>2.890533319821007</v>
      </c>
      <c r="I83" s="26"/>
      <c r="J83" s="26">
        <f t="shared" si="3"/>
        <v>2.1231217345240694E-2</v>
      </c>
      <c r="L83" s="1"/>
      <c r="N83" s="1"/>
    </row>
    <row r="84" spans="1:14" s="57" customFormat="1" ht="15.75" x14ac:dyDescent="0.25">
      <c r="A84" s="58" t="s">
        <v>176</v>
      </c>
      <c r="B84" s="59">
        <v>71.600908069826161</v>
      </c>
      <c r="C84" s="59">
        <v>71.375591175202345</v>
      </c>
      <c r="D84" s="59"/>
      <c r="E84" s="59">
        <f t="shared" si="2"/>
        <v>-0.31468440931514685</v>
      </c>
      <c r="F84" s="59"/>
      <c r="G84" s="59">
        <v>0.95264927465309446</v>
      </c>
      <c r="H84" s="59">
        <v>0.9496514359103071</v>
      </c>
      <c r="I84" s="59"/>
      <c r="J84" s="59">
        <f t="shared" si="3"/>
        <v>-2.9978387427873621E-3</v>
      </c>
      <c r="L84" s="1"/>
      <c r="N84" s="1"/>
    </row>
    <row r="85" spans="1:14" ht="15.75" x14ac:dyDescent="0.25">
      <c r="A85" s="35" t="s">
        <v>177</v>
      </c>
      <c r="B85" s="26">
        <v>99.262187476460824</v>
      </c>
      <c r="C85" s="26">
        <v>99.262187476460824</v>
      </c>
      <c r="D85" s="26"/>
      <c r="E85" s="26">
        <f t="shared" si="2"/>
        <v>0</v>
      </c>
      <c r="F85" s="26"/>
      <c r="G85" s="26">
        <v>0.13008285012995838</v>
      </c>
      <c r="H85" s="26">
        <v>0.13008285012995838</v>
      </c>
      <c r="I85" s="26"/>
      <c r="J85" s="26">
        <f t="shared" si="3"/>
        <v>0</v>
      </c>
      <c r="L85" s="1"/>
      <c r="N85" s="1"/>
    </row>
    <row r="86" spans="1:14" s="57" customFormat="1" ht="15.75" x14ac:dyDescent="0.25">
      <c r="A86" s="58" t="s">
        <v>112</v>
      </c>
      <c r="B86" s="59">
        <v>99.402823083803227</v>
      </c>
      <c r="C86" s="59">
        <v>100.78341784885605</v>
      </c>
      <c r="D86" s="59"/>
      <c r="E86" s="59">
        <f t="shared" si="2"/>
        <v>1.388888888888884</v>
      </c>
      <c r="F86" s="59"/>
      <c r="G86" s="59">
        <v>1.7444920383380209</v>
      </c>
      <c r="H86" s="59">
        <v>1.7687210944260485</v>
      </c>
      <c r="I86" s="59"/>
      <c r="J86" s="59">
        <f t="shared" si="3"/>
        <v>2.4229056088027612E-2</v>
      </c>
      <c r="L86" s="1"/>
      <c r="N86" s="1"/>
    </row>
    <row r="87" spans="1:14" ht="15.75" x14ac:dyDescent="0.25">
      <c r="A87" s="35" t="s">
        <v>178</v>
      </c>
      <c r="B87" s="26">
        <v>98.181892359425817</v>
      </c>
      <c r="C87" s="26">
        <v>98.181892359425817</v>
      </c>
      <c r="D87" s="26"/>
      <c r="E87" s="26">
        <f t="shared" si="2"/>
        <v>0</v>
      </c>
      <c r="F87" s="26"/>
      <c r="G87" s="26">
        <v>4.2077939354692187E-2</v>
      </c>
      <c r="H87" s="26">
        <v>4.207793935469218E-2</v>
      </c>
      <c r="I87" s="26"/>
      <c r="J87" s="26">
        <f t="shared" si="3"/>
        <v>0</v>
      </c>
      <c r="L87" s="1"/>
      <c r="N87" s="1"/>
    </row>
    <row r="88" spans="1:14" s="57" customFormat="1" ht="15.75" x14ac:dyDescent="0.25">
      <c r="A88" s="61" t="s">
        <v>137</v>
      </c>
      <c r="B88" s="59">
        <v>112.45262386481691</v>
      </c>
      <c r="C88" s="59">
        <v>112.45262386481691</v>
      </c>
      <c r="D88" s="59"/>
      <c r="E88" s="59">
        <f t="shared" si="2"/>
        <v>0</v>
      </c>
      <c r="F88" s="59"/>
      <c r="G88" s="59">
        <v>0.97556985271723673</v>
      </c>
      <c r="H88" s="59">
        <v>0.97556985271723673</v>
      </c>
      <c r="I88" s="59"/>
      <c r="J88" s="59">
        <f t="shared" si="3"/>
        <v>0</v>
      </c>
      <c r="L88" s="1"/>
      <c r="N88" s="1"/>
    </row>
    <row r="89" spans="1:14" ht="15.75" x14ac:dyDescent="0.25">
      <c r="A89" s="35" t="s">
        <v>179</v>
      </c>
      <c r="B89" s="26">
        <v>112.45262386481691</v>
      </c>
      <c r="C89" s="26">
        <v>112.45262386481691</v>
      </c>
      <c r="D89" s="26"/>
      <c r="E89" s="26">
        <f t="shared" si="2"/>
        <v>0</v>
      </c>
      <c r="F89" s="26"/>
      <c r="G89" s="26">
        <v>0.97556985271723673</v>
      </c>
      <c r="H89" s="26">
        <v>0.97556985271723673</v>
      </c>
      <c r="I89" s="26"/>
      <c r="J89" s="26">
        <f t="shared" si="3"/>
        <v>0</v>
      </c>
      <c r="L89" s="1"/>
      <c r="N89" s="1"/>
    </row>
    <row r="90" spans="1:14" s="57" customFormat="1" ht="15.75" x14ac:dyDescent="0.25">
      <c r="A90" s="61" t="s">
        <v>136</v>
      </c>
      <c r="B90" s="59">
        <v>111.6654036256253</v>
      </c>
      <c r="C90" s="59">
        <v>111.6654036256253</v>
      </c>
      <c r="D90" s="59"/>
      <c r="E90" s="59">
        <f t="shared" si="2"/>
        <v>0</v>
      </c>
      <c r="F90" s="59"/>
      <c r="G90" s="59">
        <v>1.1223478975516421</v>
      </c>
      <c r="H90" s="59">
        <v>1.1223478975516419</v>
      </c>
      <c r="I90" s="59"/>
      <c r="J90" s="59">
        <f t="shared" si="3"/>
        <v>0</v>
      </c>
      <c r="L90" s="1"/>
      <c r="N90" s="1"/>
    </row>
    <row r="91" spans="1:14" ht="15.75" x14ac:dyDescent="0.25">
      <c r="A91" s="35" t="s">
        <v>180</v>
      </c>
      <c r="B91" s="26">
        <v>131.27868056662001</v>
      </c>
      <c r="C91" s="26">
        <v>131.27868056662001</v>
      </c>
      <c r="D91" s="26"/>
      <c r="E91" s="26">
        <f t="shared" si="2"/>
        <v>0</v>
      </c>
      <c r="F91" s="26"/>
      <c r="G91" s="26">
        <v>8.4353585272818041E-2</v>
      </c>
      <c r="H91" s="26">
        <v>8.4353585272818027E-2</v>
      </c>
      <c r="I91" s="26"/>
      <c r="J91" s="26">
        <f t="shared" si="3"/>
        <v>0</v>
      </c>
      <c r="L91" s="1"/>
      <c r="N91" s="1"/>
    </row>
    <row r="92" spans="1:14" s="57" customFormat="1" ht="15.75" x14ac:dyDescent="0.25">
      <c r="A92" s="58" t="s">
        <v>114</v>
      </c>
      <c r="B92" s="59">
        <v>110.32590574318499</v>
      </c>
      <c r="C92" s="59">
        <v>110.32590574318499</v>
      </c>
      <c r="D92" s="59"/>
      <c r="E92" s="59">
        <f t="shared" si="2"/>
        <v>0</v>
      </c>
      <c r="F92" s="59"/>
      <c r="G92" s="59">
        <v>1.0379943122788238</v>
      </c>
      <c r="H92" s="59">
        <v>1.0379943122788238</v>
      </c>
      <c r="I92" s="59"/>
      <c r="J92" s="59">
        <f t="shared" si="3"/>
        <v>0</v>
      </c>
      <c r="L92" s="1"/>
      <c r="N92" s="1"/>
    </row>
    <row r="93" spans="1:14" ht="15.75" x14ac:dyDescent="0.25">
      <c r="A93" s="34" t="s">
        <v>151</v>
      </c>
      <c r="B93" s="26">
        <v>108.01712064781603</v>
      </c>
      <c r="C93" s="26">
        <v>108.01712064781603</v>
      </c>
      <c r="D93" s="26"/>
      <c r="E93" s="26">
        <f t="shared" si="2"/>
        <v>0</v>
      </c>
      <c r="F93" s="26"/>
      <c r="G93" s="26">
        <v>1.1026838834111372</v>
      </c>
      <c r="H93" s="26">
        <v>1.102683883411137</v>
      </c>
      <c r="I93" s="26"/>
      <c r="J93" s="26">
        <f t="shared" si="3"/>
        <v>0</v>
      </c>
      <c r="L93" s="1"/>
      <c r="N93" s="1"/>
    </row>
    <row r="94" spans="1:14" s="57" customFormat="1" ht="15.75" x14ac:dyDescent="0.25">
      <c r="A94" s="58" t="s">
        <v>116</v>
      </c>
      <c r="B94" s="59">
        <v>110.88027157748083</v>
      </c>
      <c r="C94" s="59">
        <v>110.88027157748083</v>
      </c>
      <c r="D94" s="59"/>
      <c r="E94" s="59">
        <f t="shared" si="2"/>
        <v>0</v>
      </c>
      <c r="F94" s="59"/>
      <c r="G94" s="59">
        <v>0.38172913705722955</v>
      </c>
      <c r="H94" s="59">
        <v>0.38172913705722955</v>
      </c>
      <c r="I94" s="59"/>
      <c r="J94" s="59">
        <f t="shared" si="3"/>
        <v>0</v>
      </c>
      <c r="L94" s="1"/>
      <c r="N94" s="1"/>
    </row>
    <row r="95" spans="1:14" ht="15.75" x14ac:dyDescent="0.25">
      <c r="A95" s="35" t="s">
        <v>181</v>
      </c>
      <c r="B95" s="26">
        <v>106.56021192991111</v>
      </c>
      <c r="C95" s="26">
        <v>106.56021192991111</v>
      </c>
      <c r="D95" s="26"/>
      <c r="E95" s="26">
        <f t="shared" si="2"/>
        <v>0</v>
      </c>
      <c r="F95" s="26"/>
      <c r="G95" s="26">
        <v>0.72095474635390755</v>
      </c>
      <c r="H95" s="26">
        <v>0.72095474635390744</v>
      </c>
      <c r="I95" s="26"/>
      <c r="J95" s="26">
        <f t="shared" si="3"/>
        <v>0</v>
      </c>
      <c r="L95" s="1"/>
      <c r="N95" s="1"/>
    </row>
    <row r="96" spans="1:14" s="57" customFormat="1" ht="15.75" x14ac:dyDescent="0.25">
      <c r="A96" s="55" t="s">
        <v>117</v>
      </c>
      <c r="B96" s="60">
        <v>133.24140936751891</v>
      </c>
      <c r="C96" s="60">
        <v>133.24140936751891</v>
      </c>
      <c r="D96" s="60"/>
      <c r="E96" s="60">
        <f t="shared" si="2"/>
        <v>0</v>
      </c>
      <c r="F96" s="60"/>
      <c r="G96" s="60">
        <v>2.5889702379055088</v>
      </c>
      <c r="H96" s="60">
        <v>2.5889702379055088</v>
      </c>
      <c r="I96" s="60"/>
      <c r="J96" s="60">
        <f t="shared" si="3"/>
        <v>0</v>
      </c>
      <c r="L96" s="1"/>
      <c r="N96" s="1"/>
    </row>
    <row r="97" spans="1:14" ht="15.75" x14ac:dyDescent="0.25">
      <c r="A97" s="34" t="s">
        <v>135</v>
      </c>
      <c r="B97" s="26">
        <v>123.26409156748828</v>
      </c>
      <c r="C97" s="26">
        <v>123.26409156748828</v>
      </c>
      <c r="D97" s="26"/>
      <c r="E97" s="26">
        <f>((C97/B97-1)*100)</f>
        <v>0</v>
      </c>
      <c r="F97" s="26"/>
      <c r="G97" s="26">
        <v>0.76194371852981291</v>
      </c>
      <c r="H97" s="26">
        <v>0.7619437185298128</v>
      </c>
      <c r="I97" s="26"/>
      <c r="J97" s="26">
        <f t="shared" si="3"/>
        <v>0</v>
      </c>
      <c r="L97" s="1"/>
      <c r="N97" s="1"/>
    </row>
    <row r="98" spans="1:14" s="57" customFormat="1" ht="15.75" x14ac:dyDescent="0.25">
      <c r="A98" s="58" t="s">
        <v>182</v>
      </c>
      <c r="B98" s="59">
        <v>123.26409156748828</v>
      </c>
      <c r="C98" s="59">
        <v>123.26409156748828</v>
      </c>
      <c r="D98" s="59"/>
      <c r="E98" s="59">
        <f t="shared" si="2"/>
        <v>0</v>
      </c>
      <c r="F98" s="59"/>
      <c r="G98" s="59">
        <v>0.76194371852981291</v>
      </c>
      <c r="H98" s="59">
        <v>0.7619437185298128</v>
      </c>
      <c r="I98" s="59"/>
      <c r="J98" s="59">
        <f t="shared" si="3"/>
        <v>0</v>
      </c>
      <c r="L98" s="1"/>
      <c r="N98" s="1"/>
    </row>
    <row r="99" spans="1:14" ht="15.75" x14ac:dyDescent="0.25">
      <c r="A99" s="34" t="s">
        <v>118</v>
      </c>
      <c r="B99" s="26">
        <v>139.88714267147293</v>
      </c>
      <c r="C99" s="26">
        <v>139.88714267147293</v>
      </c>
      <c r="D99" s="26"/>
      <c r="E99" s="26">
        <f t="shared" si="2"/>
        <v>0</v>
      </c>
      <c r="F99" s="26"/>
      <c r="G99" s="26">
        <v>1.6970980145401515</v>
      </c>
      <c r="H99" s="26">
        <v>1.6970980145401513</v>
      </c>
      <c r="I99" s="26"/>
      <c r="J99" s="26">
        <f t="shared" si="3"/>
        <v>0</v>
      </c>
      <c r="L99" s="1"/>
      <c r="N99" s="1"/>
    </row>
    <row r="100" spans="1:14" s="57" customFormat="1" ht="15.75" x14ac:dyDescent="0.25">
      <c r="A100" s="58" t="s">
        <v>119</v>
      </c>
      <c r="B100" s="59">
        <v>139.88714267147293</v>
      </c>
      <c r="C100" s="59">
        <v>139.88714267147293</v>
      </c>
      <c r="D100" s="59"/>
      <c r="E100" s="59">
        <f t="shared" si="2"/>
        <v>0</v>
      </c>
      <c r="F100" s="59"/>
      <c r="G100" s="59">
        <v>1.6970980145401515</v>
      </c>
      <c r="H100" s="59">
        <v>1.6970980145401513</v>
      </c>
      <c r="I100" s="59"/>
      <c r="J100" s="59">
        <f t="shared" si="3"/>
        <v>0</v>
      </c>
      <c r="L100" s="1"/>
      <c r="N100" s="1"/>
    </row>
    <row r="101" spans="1:14" ht="15.75" x14ac:dyDescent="0.25">
      <c r="A101" s="34" t="s">
        <v>120</v>
      </c>
      <c r="B101" s="26">
        <v>116.28043992448846</v>
      </c>
      <c r="C101" s="26">
        <v>116.28043992448846</v>
      </c>
      <c r="D101" s="26"/>
      <c r="E101" s="26">
        <f t="shared" si="2"/>
        <v>0</v>
      </c>
      <c r="F101" s="26"/>
      <c r="G101" s="26">
        <v>0.12992850483554474</v>
      </c>
      <c r="H101" s="26">
        <v>0.12992850483554474</v>
      </c>
      <c r="I101" s="26"/>
      <c r="J101" s="26">
        <f t="shared" si="3"/>
        <v>0</v>
      </c>
      <c r="L101" s="1"/>
      <c r="N101" s="1"/>
    </row>
    <row r="102" spans="1:14" s="57" customFormat="1" ht="15.75" x14ac:dyDescent="0.25">
      <c r="A102" s="58" t="s">
        <v>121</v>
      </c>
      <c r="B102" s="59">
        <v>116.28043992448846</v>
      </c>
      <c r="C102" s="59">
        <v>116.28043992448846</v>
      </c>
      <c r="D102" s="59"/>
      <c r="E102" s="59">
        <f t="shared" si="2"/>
        <v>0</v>
      </c>
      <c r="F102" s="59"/>
      <c r="G102" s="59">
        <v>0.12992850483554474</v>
      </c>
      <c r="H102" s="59">
        <v>0.12992850483554474</v>
      </c>
      <c r="I102" s="59"/>
      <c r="J102" s="59">
        <f t="shared" si="3"/>
        <v>0</v>
      </c>
      <c r="L102" s="1"/>
      <c r="N102" s="1"/>
    </row>
    <row r="103" spans="1:14" ht="15.75" x14ac:dyDescent="0.25">
      <c r="A103" s="33" t="s">
        <v>131</v>
      </c>
      <c r="B103" s="37">
        <v>121.47811226613192</v>
      </c>
      <c r="C103" s="37">
        <v>121.47811226613192</v>
      </c>
      <c r="D103" s="37"/>
      <c r="E103" s="37">
        <f t="shared" si="2"/>
        <v>0</v>
      </c>
      <c r="F103" s="37"/>
      <c r="G103" s="37">
        <v>2.5648038527177524</v>
      </c>
      <c r="H103" s="37">
        <v>2.5648038527177524</v>
      </c>
      <c r="I103" s="37"/>
      <c r="J103" s="37">
        <f t="shared" si="3"/>
        <v>0</v>
      </c>
      <c r="L103" s="1"/>
      <c r="N103" s="1"/>
    </row>
    <row r="104" spans="1:14" s="57" customFormat="1" ht="15.75" x14ac:dyDescent="0.25">
      <c r="A104" s="61" t="s">
        <v>122</v>
      </c>
      <c r="B104" s="59">
        <v>121.41939177060232</v>
      </c>
      <c r="C104" s="59">
        <v>121.41939177060232</v>
      </c>
      <c r="D104" s="59"/>
      <c r="E104" s="59">
        <f t="shared" si="2"/>
        <v>0</v>
      </c>
      <c r="F104" s="59"/>
      <c r="G104" s="59">
        <v>2.46679127876995</v>
      </c>
      <c r="H104" s="59">
        <v>2.46679127876995</v>
      </c>
      <c r="I104" s="59"/>
      <c r="J104" s="59">
        <f t="shared" si="3"/>
        <v>0</v>
      </c>
      <c r="L104" s="1"/>
      <c r="N104" s="1"/>
    </row>
    <row r="105" spans="1:14" ht="15.75" x14ac:dyDescent="0.25">
      <c r="A105" s="35" t="s">
        <v>183</v>
      </c>
      <c r="B105" s="26">
        <v>121.41939177060232</v>
      </c>
      <c r="C105" s="26">
        <v>121.41939177060232</v>
      </c>
      <c r="D105" s="26"/>
      <c r="E105" s="26">
        <f t="shared" si="2"/>
        <v>0</v>
      </c>
      <c r="F105" s="26"/>
      <c r="G105" s="26">
        <v>2.46679127876995</v>
      </c>
      <c r="H105" s="26">
        <v>2.46679127876995</v>
      </c>
      <c r="I105" s="26"/>
      <c r="J105" s="26">
        <f t="shared" si="3"/>
        <v>0</v>
      </c>
      <c r="L105" s="1"/>
      <c r="N105" s="1"/>
    </row>
    <row r="106" spans="1:14" s="57" customFormat="1" ht="15.75" x14ac:dyDescent="0.25">
      <c r="A106" s="61" t="s">
        <v>123</v>
      </c>
      <c r="B106" s="59">
        <v>122.97492976527282</v>
      </c>
      <c r="C106" s="59">
        <v>122.97492976527282</v>
      </c>
      <c r="D106" s="59"/>
      <c r="E106" s="59">
        <f>((C106/B106-1)*100)</f>
        <v>0</v>
      </c>
      <c r="F106" s="59"/>
      <c r="G106" s="59">
        <v>9.8012573947802703E-2</v>
      </c>
      <c r="H106" s="59">
        <v>9.8012573947802689E-2</v>
      </c>
      <c r="I106" s="59"/>
      <c r="J106" s="59">
        <f t="shared" si="3"/>
        <v>0</v>
      </c>
      <c r="L106" s="1"/>
      <c r="N106" s="1"/>
    </row>
    <row r="107" spans="1:14" ht="15.75" x14ac:dyDescent="0.25">
      <c r="A107" s="35" t="s">
        <v>124</v>
      </c>
      <c r="B107" s="26">
        <v>122.97492976527282</v>
      </c>
      <c r="C107" s="26">
        <v>122.97492976527282</v>
      </c>
      <c r="D107" s="26"/>
      <c r="E107" s="26">
        <f>((C107/B107-1)*100)</f>
        <v>0</v>
      </c>
      <c r="F107" s="26"/>
      <c r="G107" s="26">
        <v>9.8012573947802703E-2</v>
      </c>
      <c r="H107" s="26">
        <v>9.8012573947802689E-2</v>
      </c>
      <c r="I107" s="26"/>
      <c r="J107" s="26">
        <f t="shared" si="3"/>
        <v>0</v>
      </c>
      <c r="L107" s="1"/>
      <c r="N107" s="1"/>
    </row>
    <row r="108" spans="1:14" s="57" customFormat="1" ht="15.75" x14ac:dyDescent="0.25">
      <c r="A108" s="55" t="s">
        <v>132</v>
      </c>
      <c r="B108" s="60">
        <v>98.818807782888271</v>
      </c>
      <c r="C108" s="60">
        <v>98.791730036700059</v>
      </c>
      <c r="D108" s="60"/>
      <c r="E108" s="60">
        <f t="shared" si="2"/>
        <v>-2.7401409504657082E-2</v>
      </c>
      <c r="F108" s="60"/>
      <c r="G108" s="60">
        <v>7.6135166738856004</v>
      </c>
      <c r="H108" s="60">
        <v>7.6114304630040817</v>
      </c>
      <c r="I108" s="60"/>
      <c r="J108" s="60">
        <f t="shared" si="3"/>
        <v>-2.0862108815187241E-3</v>
      </c>
      <c r="L108" s="1"/>
      <c r="N108" s="1"/>
    </row>
    <row r="109" spans="1:14" ht="15.75" x14ac:dyDescent="0.25">
      <c r="A109" s="34" t="s">
        <v>125</v>
      </c>
      <c r="B109" s="26">
        <v>98.679724170277382</v>
      </c>
      <c r="C109" s="26">
        <v>98.644105877863609</v>
      </c>
      <c r="D109" s="26"/>
      <c r="E109" s="26">
        <f t="shared" si="2"/>
        <v>-3.6094843913736518E-2</v>
      </c>
      <c r="F109" s="26"/>
      <c r="G109" s="26">
        <v>5.7798030281093622</v>
      </c>
      <c r="H109" s="26">
        <v>5.7777168172278444</v>
      </c>
      <c r="I109" s="26"/>
      <c r="J109" s="26">
        <f t="shared" si="3"/>
        <v>-2.086210881517836E-3</v>
      </c>
      <c r="L109" s="1"/>
      <c r="N109" s="1"/>
    </row>
    <row r="110" spans="1:14" s="57" customFormat="1" ht="15.75" x14ac:dyDescent="0.25">
      <c r="A110" s="58" t="s">
        <v>184</v>
      </c>
      <c r="B110" s="59">
        <v>121.92711574326775</v>
      </c>
      <c r="C110" s="59">
        <v>121.92711574326775</v>
      </c>
      <c r="D110" s="59"/>
      <c r="E110" s="59">
        <f t="shared" si="2"/>
        <v>0</v>
      </c>
      <c r="F110" s="59"/>
      <c r="G110" s="59">
        <v>9.5948105722564042E-2</v>
      </c>
      <c r="H110" s="59">
        <v>9.5948105722564042E-2</v>
      </c>
      <c r="I110" s="59"/>
      <c r="J110" s="59">
        <f t="shared" si="3"/>
        <v>0</v>
      </c>
      <c r="L110" s="1"/>
      <c r="N110" s="1"/>
    </row>
    <row r="111" spans="1:14" ht="15.75" x14ac:dyDescent="0.25">
      <c r="A111" s="35" t="s">
        <v>185</v>
      </c>
      <c r="B111" s="26">
        <v>98.363132341615355</v>
      </c>
      <c r="C111" s="26">
        <v>98.327028985735708</v>
      </c>
      <c r="D111" s="26"/>
      <c r="E111" s="26">
        <f t="shared" si="2"/>
        <v>-3.6704154310840398E-2</v>
      </c>
      <c r="F111" s="26"/>
      <c r="G111" s="26">
        <v>5.6838549223867973</v>
      </c>
      <c r="H111" s="26">
        <v>5.6817687115052795</v>
      </c>
      <c r="I111" s="26"/>
      <c r="J111" s="26">
        <f t="shared" si="3"/>
        <v>-2.086210881517836E-3</v>
      </c>
      <c r="L111" s="1"/>
      <c r="N111" s="1"/>
    </row>
    <row r="112" spans="1:14" s="57" customFormat="1" ht="15.75" x14ac:dyDescent="0.25">
      <c r="A112" s="61" t="s">
        <v>134</v>
      </c>
      <c r="B112" s="59">
        <v>97.047815636735692</v>
      </c>
      <c r="C112" s="59">
        <v>97.047815636735692</v>
      </c>
      <c r="D112" s="59"/>
      <c r="E112" s="59">
        <f t="shared" si="2"/>
        <v>0</v>
      </c>
      <c r="F112" s="59"/>
      <c r="G112" s="59">
        <v>0.48707940402014682</v>
      </c>
      <c r="H112" s="59">
        <v>0.48707940402014677</v>
      </c>
      <c r="I112" s="59"/>
      <c r="J112" s="59">
        <f t="shared" si="3"/>
        <v>0</v>
      </c>
      <c r="L112" s="1"/>
      <c r="N112" s="1"/>
    </row>
    <row r="113" spans="1:14" ht="15.75" x14ac:dyDescent="0.25">
      <c r="A113" s="35" t="s">
        <v>126</v>
      </c>
      <c r="B113" s="26">
        <v>97.047815636735692</v>
      </c>
      <c r="C113" s="26">
        <v>97.047815636735692</v>
      </c>
      <c r="D113" s="26"/>
      <c r="E113" s="26">
        <f t="shared" si="2"/>
        <v>0</v>
      </c>
      <c r="F113" s="26"/>
      <c r="G113" s="26">
        <v>0.48707940402014682</v>
      </c>
      <c r="H113" s="26">
        <v>0.48707940402014677</v>
      </c>
      <c r="I113" s="26"/>
      <c r="J113" s="26">
        <f t="shared" si="3"/>
        <v>0</v>
      </c>
      <c r="L113" s="1"/>
      <c r="N113" s="1"/>
    </row>
    <row r="114" spans="1:14" s="57" customFormat="1" ht="15.75" x14ac:dyDescent="0.25">
      <c r="A114" s="61" t="s">
        <v>133</v>
      </c>
      <c r="B114" s="59">
        <v>100.08487654320987</v>
      </c>
      <c r="C114" s="59">
        <v>100.08487654320987</v>
      </c>
      <c r="D114" s="59"/>
      <c r="E114" s="59">
        <f t="shared" si="2"/>
        <v>0</v>
      </c>
      <c r="F114" s="59"/>
      <c r="G114" s="59">
        <v>1.3466342417560913</v>
      </c>
      <c r="H114" s="59">
        <v>1.346634241756091</v>
      </c>
      <c r="I114" s="59"/>
      <c r="J114" s="59">
        <f t="shared" si="3"/>
        <v>0</v>
      </c>
      <c r="L114" s="1"/>
      <c r="N114" s="1"/>
    </row>
    <row r="115" spans="1:14" ht="15.75" x14ac:dyDescent="0.25">
      <c r="A115" s="35" t="s">
        <v>186</v>
      </c>
      <c r="B115" s="26">
        <v>100.08487654320987</v>
      </c>
      <c r="C115" s="26">
        <v>100.08487654320987</v>
      </c>
      <c r="D115" s="26"/>
      <c r="E115" s="26">
        <f t="shared" si="2"/>
        <v>0</v>
      </c>
      <c r="F115" s="26"/>
      <c r="G115" s="26">
        <v>1.3466342417560913</v>
      </c>
      <c r="H115" s="26">
        <v>1.346634241756091</v>
      </c>
      <c r="I115" s="26"/>
      <c r="J115" s="26">
        <f t="shared" si="3"/>
        <v>0</v>
      </c>
      <c r="L115" s="1"/>
      <c r="N115" s="1"/>
    </row>
    <row r="116" spans="1:14" ht="15.75" x14ac:dyDescent="0.25">
      <c r="A116" s="44"/>
      <c r="B116" s="43"/>
      <c r="C116" s="43"/>
      <c r="D116" s="43"/>
      <c r="E116" s="43"/>
      <c r="F116" s="43"/>
      <c r="G116" s="43"/>
      <c r="H116" s="43"/>
      <c r="I116" s="43"/>
      <c r="J116" s="43"/>
      <c r="N116" s="1"/>
    </row>
    <row r="117" spans="1:14" x14ac:dyDescent="0.25">
      <c r="A117" s="184" t="s">
        <v>54</v>
      </c>
      <c r="B117" s="185"/>
      <c r="C117" s="185"/>
    </row>
    <row r="118" spans="1:14" x14ac:dyDescent="0.25">
      <c r="A118" s="23"/>
      <c r="B118" s="8"/>
      <c r="C118" s="8"/>
    </row>
  </sheetData>
  <mergeCells count="4">
    <mergeCell ref="A3:A4"/>
    <mergeCell ref="B3:C3"/>
    <mergeCell ref="G3:H3"/>
    <mergeCell ref="A117:C117"/>
  </mergeCells>
  <pageMargins left="0.7" right="0.7" top="0.75" bottom="0.75" header="0.3" footer="0.3"/>
  <pageSetup paperSize="9" scale="70" fitToWidth="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227"/>
  <sheetViews>
    <sheetView view="pageBreakPreview" zoomScaleSheetLayoutView="100" workbookViewId="0">
      <selection sqref="A1:XFD1048576"/>
    </sheetView>
  </sheetViews>
  <sheetFormatPr defaultRowHeight="15" x14ac:dyDescent="0.25"/>
  <cols>
    <col min="1" max="1" width="62.7109375" style="4" customWidth="1"/>
    <col min="2" max="2" width="9.7109375" style="144" customWidth="1"/>
    <col min="3" max="4" width="9.7109375" style="3" bestFit="1" customWidth="1"/>
    <col min="5" max="5" width="1.85546875" customWidth="1"/>
    <col min="6" max="6" width="12" customWidth="1"/>
    <col min="7" max="7" width="12" style="86" customWidth="1"/>
    <col min="8" max="8" width="1.85546875" customWidth="1"/>
    <col min="9" max="10" width="9.7109375" bestFit="1" customWidth="1"/>
    <col min="11" max="11" width="1.85546875" customWidth="1"/>
    <col min="12" max="12" width="11.7109375" customWidth="1"/>
  </cols>
  <sheetData>
    <row r="1" spans="1:12" ht="15.75" x14ac:dyDescent="0.25">
      <c r="A1" s="53" t="s">
        <v>255</v>
      </c>
      <c r="B1" s="134"/>
      <c r="C1" s="83"/>
      <c r="D1" s="83"/>
      <c r="E1" s="41"/>
    </row>
    <row r="2" spans="1:12" ht="6" customHeight="1" x14ac:dyDescent="0.25">
      <c r="A2" s="42"/>
      <c r="B2" s="135"/>
      <c r="C2" s="43"/>
      <c r="D2" s="43"/>
      <c r="E2" s="29"/>
      <c r="F2" s="29"/>
      <c r="G2" s="85"/>
      <c r="H2" s="29"/>
      <c r="I2" s="29"/>
      <c r="J2" s="29"/>
      <c r="K2" s="29"/>
      <c r="L2" s="29"/>
    </row>
    <row r="3" spans="1:12" ht="47.25" customHeight="1" x14ac:dyDescent="0.25">
      <c r="A3" s="181" t="s">
        <v>56</v>
      </c>
      <c r="B3" s="178"/>
      <c r="C3" s="186" t="s">
        <v>242</v>
      </c>
      <c r="D3" s="186"/>
      <c r="E3" s="79"/>
      <c r="F3" s="177" t="s">
        <v>243</v>
      </c>
      <c r="G3" s="175"/>
      <c r="H3" s="80"/>
      <c r="I3" s="187" t="s">
        <v>244</v>
      </c>
      <c r="J3" s="187"/>
      <c r="K3" s="80"/>
      <c r="L3" s="81" t="s">
        <v>245</v>
      </c>
    </row>
    <row r="4" spans="1:12" s="86" customFormat="1" ht="30" x14ac:dyDescent="0.25">
      <c r="A4" s="182"/>
      <c r="B4" s="117">
        <v>42795</v>
      </c>
      <c r="C4" s="84">
        <v>43132</v>
      </c>
      <c r="D4" s="117">
        <v>43160</v>
      </c>
      <c r="E4" s="135"/>
      <c r="F4" s="160" t="s">
        <v>263</v>
      </c>
      <c r="G4" s="160" t="s">
        <v>264</v>
      </c>
      <c r="H4" s="135"/>
      <c r="I4" s="117">
        <v>43132</v>
      </c>
      <c r="J4" s="117">
        <v>43160</v>
      </c>
      <c r="K4" s="135"/>
      <c r="L4" s="160" t="s">
        <v>263</v>
      </c>
    </row>
    <row r="5" spans="1:12" s="57" customFormat="1" ht="15.75" x14ac:dyDescent="0.25">
      <c r="A5" s="62" t="s">
        <v>241</v>
      </c>
      <c r="B5" s="136">
        <v>110.60323178045907</v>
      </c>
      <c r="C5" s="92">
        <v>111.0034911865295</v>
      </c>
      <c r="D5" s="92">
        <v>110.76093918113826</v>
      </c>
      <c r="E5" s="56"/>
      <c r="F5" s="56">
        <f>((D5/C5-1)*100)</f>
        <v>-0.21850844761599486</v>
      </c>
      <c r="G5" s="92">
        <f>((D5/B5-1)*100)</f>
        <v>0.14258842001311223</v>
      </c>
      <c r="H5" s="56"/>
      <c r="I5" s="92">
        <v>111.0034911865295</v>
      </c>
      <c r="J5" s="92">
        <v>110.76093918113826</v>
      </c>
      <c r="L5" s="56">
        <f>J5-I5</f>
        <v>-0.24255200539124644</v>
      </c>
    </row>
    <row r="6" spans="1:12" ht="6" customHeight="1" x14ac:dyDescent="0.25">
      <c r="A6" s="39"/>
      <c r="B6" s="137"/>
      <c r="C6"/>
      <c r="D6"/>
    </row>
    <row r="7" spans="1:12" ht="15.75" x14ac:dyDescent="0.25">
      <c r="A7" s="33" t="s">
        <v>127</v>
      </c>
      <c r="B7" s="138">
        <v>113.44067732511131</v>
      </c>
      <c r="C7" s="38">
        <v>115.0333333341194</v>
      </c>
      <c r="D7" s="38">
        <v>113.83522363921637</v>
      </c>
      <c r="E7" s="38"/>
      <c r="F7" s="38">
        <f t="shared" ref="F7:F70" si="0">((D7/C7-1)*100)</f>
        <v>-1.0415326237857347</v>
      </c>
      <c r="G7" s="91">
        <f>((D7/B7-1)*100)</f>
        <v>0.34779968121516625</v>
      </c>
      <c r="H7" s="38"/>
      <c r="I7" s="38">
        <v>32.710065540420914</v>
      </c>
      <c r="J7" s="38">
        <v>32.369379536555734</v>
      </c>
      <c r="L7" s="38">
        <f>J7-I7</f>
        <v>-0.34068600386518</v>
      </c>
    </row>
    <row r="8" spans="1:12" s="57" customFormat="1" ht="15.75" x14ac:dyDescent="0.25">
      <c r="A8" s="61" t="s">
        <v>57</v>
      </c>
      <c r="B8" s="139">
        <v>114.03799414758807</v>
      </c>
      <c r="C8" s="59">
        <v>115.68659010797774</v>
      </c>
      <c r="D8" s="59">
        <v>114.38823631610367</v>
      </c>
      <c r="E8" s="59"/>
      <c r="F8" s="59">
        <f t="shared" si="0"/>
        <v>-1.1223027583942335</v>
      </c>
      <c r="G8" s="94">
        <f t="shared" ref="G8:G71" si="1">((D8/B8-1)*100)</f>
        <v>0.30712761227833507</v>
      </c>
      <c r="H8" s="59"/>
      <c r="I8" s="59">
        <v>30.219828231861804</v>
      </c>
      <c r="J8" s="59">
        <v>29.880670266033615</v>
      </c>
      <c r="L8" s="59">
        <f t="shared" ref="L8:L71" si="2">J8-I8</f>
        <v>-0.33915796582818913</v>
      </c>
    </row>
    <row r="9" spans="1:12" ht="15.75" x14ac:dyDescent="0.25">
      <c r="A9" s="35" t="s">
        <v>58</v>
      </c>
      <c r="B9" s="72">
        <v>137.57476271238406</v>
      </c>
      <c r="C9" s="26">
        <v>128.31983934546159</v>
      </c>
      <c r="D9" s="26">
        <v>128.42674186642836</v>
      </c>
      <c r="E9" s="26"/>
      <c r="F9" s="26">
        <f t="shared" si="0"/>
        <v>8.3309425504318746E-2</v>
      </c>
      <c r="G9" s="93">
        <f t="shared" si="1"/>
        <v>-6.6494905501532253</v>
      </c>
      <c r="H9" s="26"/>
      <c r="I9" s="26">
        <v>5.2541714757353413</v>
      </c>
      <c r="J9" s="26">
        <v>5.2585486958067875</v>
      </c>
      <c r="L9" s="26">
        <f t="shared" si="2"/>
        <v>4.3772200714462528E-3</v>
      </c>
    </row>
    <row r="10" spans="1:12" s="57" customFormat="1" ht="15.75" x14ac:dyDescent="0.25">
      <c r="A10" s="64" t="s">
        <v>6</v>
      </c>
      <c r="B10" s="139">
        <v>174.72768555602107</v>
      </c>
      <c r="C10" s="59">
        <v>152.8419570711639</v>
      </c>
      <c r="D10" s="59">
        <v>152.93641109719971</v>
      </c>
      <c r="E10" s="59"/>
      <c r="F10" s="59">
        <f t="shared" si="0"/>
        <v>6.1798492930731364E-2</v>
      </c>
      <c r="G10" s="94">
        <f t="shared" si="1"/>
        <v>-12.471563615964376</v>
      </c>
      <c r="H10" s="59"/>
      <c r="I10" s="59">
        <v>1.9031183407908012</v>
      </c>
      <c r="J10" s="59">
        <v>1.9042944392440986</v>
      </c>
      <c r="L10" s="59">
        <f t="shared" si="2"/>
        <v>1.1760984532973584E-3</v>
      </c>
    </row>
    <row r="11" spans="1:12" ht="15.75" x14ac:dyDescent="0.25">
      <c r="A11" s="36" t="s">
        <v>7</v>
      </c>
      <c r="B11" s="72">
        <v>112.18695583518857</v>
      </c>
      <c r="C11" s="26">
        <v>109.35713305722705</v>
      </c>
      <c r="D11" s="26">
        <v>109.44480118926874</v>
      </c>
      <c r="E11" s="26"/>
      <c r="F11" s="26">
        <f t="shared" si="0"/>
        <v>8.0166816366533666E-2</v>
      </c>
      <c r="G11" s="93">
        <f t="shared" si="1"/>
        <v>-2.4442722645476422</v>
      </c>
      <c r="H11" s="26"/>
      <c r="I11" s="26">
        <v>0.32794145579476625</v>
      </c>
      <c r="J11" s="26">
        <v>0.32820435601942294</v>
      </c>
      <c r="L11" s="26">
        <f t="shared" si="2"/>
        <v>2.6290022465669249E-4</v>
      </c>
    </row>
    <row r="12" spans="1:12" s="57" customFormat="1" ht="15.75" x14ac:dyDescent="0.25">
      <c r="A12" s="64" t="s">
        <v>59</v>
      </c>
      <c r="B12" s="139">
        <v>108.37811672247301</v>
      </c>
      <c r="C12" s="59">
        <v>108.45448676162606</v>
      </c>
      <c r="D12" s="59">
        <v>108.26667105479218</v>
      </c>
      <c r="E12" s="59"/>
      <c r="F12" s="59">
        <f t="shared" si="0"/>
        <v>-0.1731746767163922</v>
      </c>
      <c r="G12" s="94">
        <f t="shared" si="1"/>
        <v>-0.1028304154483628</v>
      </c>
      <c r="H12" s="59"/>
      <c r="I12" s="59">
        <v>0.48665565036552699</v>
      </c>
      <c r="J12" s="59">
        <v>0.48581288601628447</v>
      </c>
      <c r="L12" s="59">
        <f t="shared" si="2"/>
        <v>-8.4276434924251964E-4</v>
      </c>
    </row>
    <row r="13" spans="1:12" ht="15.75" x14ac:dyDescent="0.25">
      <c r="A13" s="36" t="s">
        <v>60</v>
      </c>
      <c r="B13" s="72">
        <v>99.82574709414763</v>
      </c>
      <c r="C13" s="26">
        <v>100.265606087587</v>
      </c>
      <c r="D13" s="26">
        <v>100.11755569293675</v>
      </c>
      <c r="E13" s="26"/>
      <c r="F13" s="26">
        <f t="shared" si="0"/>
        <v>-0.14765820546771558</v>
      </c>
      <c r="G13" s="93">
        <f t="shared" si="1"/>
        <v>0.29231797134852133</v>
      </c>
      <c r="H13" s="26"/>
      <c r="I13" s="26">
        <v>0.35867011907965957</v>
      </c>
      <c r="J13" s="26">
        <v>0.35814051321827761</v>
      </c>
      <c r="L13" s="26">
        <f t="shared" si="2"/>
        <v>-5.2960586138195431E-4</v>
      </c>
    </row>
    <row r="14" spans="1:12" s="57" customFormat="1" ht="15.75" x14ac:dyDescent="0.25">
      <c r="A14" s="64" t="s">
        <v>61</v>
      </c>
      <c r="B14" s="139">
        <v>130.6657904162727</v>
      </c>
      <c r="C14" s="59">
        <v>124.93638825170504</v>
      </c>
      <c r="D14" s="59">
        <v>125.18368057913112</v>
      </c>
      <c r="E14" s="59"/>
      <c r="F14" s="59">
        <f t="shared" si="0"/>
        <v>0.19793458966324007</v>
      </c>
      <c r="G14" s="94">
        <f t="shared" si="1"/>
        <v>-4.1955203574529865</v>
      </c>
      <c r="H14" s="59"/>
      <c r="I14" s="59">
        <v>2.1777859097045869</v>
      </c>
      <c r="J14" s="59">
        <v>2.1820965013087044</v>
      </c>
      <c r="L14" s="59">
        <f t="shared" si="2"/>
        <v>4.3105916041175085E-3</v>
      </c>
    </row>
    <row r="15" spans="1:12" ht="15.75" x14ac:dyDescent="0.25">
      <c r="A15" s="35" t="s">
        <v>62</v>
      </c>
      <c r="B15" s="72">
        <v>95.670957146038745</v>
      </c>
      <c r="C15" s="26">
        <v>91.804263148316679</v>
      </c>
      <c r="D15" s="26">
        <v>92.509401202938847</v>
      </c>
      <c r="E15" s="26"/>
      <c r="F15" s="26">
        <f t="shared" si="0"/>
        <v>0.76808857283998666</v>
      </c>
      <c r="G15" s="93">
        <f t="shared" si="1"/>
        <v>-3.3046141038119647</v>
      </c>
      <c r="H15" s="26"/>
      <c r="I15" s="26">
        <v>0.95789083610969616</v>
      </c>
      <c r="J15" s="26">
        <v>0.96524828616213598</v>
      </c>
      <c r="L15" s="26">
        <f t="shared" si="2"/>
        <v>7.3574500524398179E-3</v>
      </c>
    </row>
    <row r="16" spans="1:12" s="57" customFormat="1" ht="15.75" x14ac:dyDescent="0.25">
      <c r="A16" s="64" t="s">
        <v>188</v>
      </c>
      <c r="B16" s="139">
        <v>122.15758869325178</v>
      </c>
      <c r="C16" s="59">
        <v>114.90598209363561</v>
      </c>
      <c r="D16" s="59">
        <v>114.20015928107854</v>
      </c>
      <c r="E16" s="59"/>
      <c r="F16" s="59">
        <f t="shared" si="0"/>
        <v>-0.6142611548125565</v>
      </c>
      <c r="G16" s="94">
        <f t="shared" si="1"/>
        <v>-6.5140688329687224</v>
      </c>
      <c r="H16" s="59"/>
      <c r="I16" s="59">
        <v>0.1027217354459173</v>
      </c>
      <c r="J16" s="59">
        <v>0.1020907557275237</v>
      </c>
      <c r="L16" s="59">
        <f t="shared" si="2"/>
        <v>-6.3097971839359834E-4</v>
      </c>
    </row>
    <row r="17" spans="1:12" ht="15.75" x14ac:dyDescent="0.25">
      <c r="A17" s="36" t="s">
        <v>187</v>
      </c>
      <c r="B17" s="72">
        <v>92.996787136392868</v>
      </c>
      <c r="C17" s="26">
        <v>87.376794100968766</v>
      </c>
      <c r="D17" s="26">
        <v>88.061088690505571</v>
      </c>
      <c r="E17" s="26"/>
      <c r="F17" s="26">
        <f t="shared" si="0"/>
        <v>0.78315369266817036</v>
      </c>
      <c r="G17" s="93">
        <f t="shared" si="1"/>
        <v>-5.307385983828028</v>
      </c>
      <c r="H17" s="26"/>
      <c r="I17" s="26">
        <v>0.61339240207742263</v>
      </c>
      <c r="J17" s="26">
        <v>0.61819620732483793</v>
      </c>
      <c r="L17" s="26">
        <f t="shared" si="2"/>
        <v>4.8038052474153048E-3</v>
      </c>
    </row>
    <row r="18" spans="1:12" s="57" customFormat="1" ht="15.75" x14ac:dyDescent="0.25">
      <c r="A18" s="64" t="s">
        <v>189</v>
      </c>
      <c r="B18" s="139">
        <v>93.724464046868462</v>
      </c>
      <c r="C18" s="59">
        <v>95.942785057484926</v>
      </c>
      <c r="D18" s="59">
        <v>97.206520346806002</v>
      </c>
      <c r="E18" s="59"/>
      <c r="F18" s="59">
        <f t="shared" si="0"/>
        <v>1.3171759487322632</v>
      </c>
      <c r="G18" s="94">
        <f t="shared" si="1"/>
        <v>3.7152053472359947</v>
      </c>
      <c r="H18" s="59"/>
      <c r="I18" s="59">
        <v>0.24177669858635606</v>
      </c>
      <c r="J18" s="59">
        <v>0.24496132310977442</v>
      </c>
      <c r="L18" s="59">
        <f t="shared" si="2"/>
        <v>3.1846245234183612E-3</v>
      </c>
    </row>
    <row r="19" spans="1:12" ht="15.75" x14ac:dyDescent="0.25">
      <c r="A19" s="35" t="s">
        <v>63</v>
      </c>
      <c r="B19" s="72">
        <v>108.90856604768052</v>
      </c>
      <c r="C19" s="26">
        <v>110.45207463754562</v>
      </c>
      <c r="D19" s="26">
        <v>107.92196003296179</v>
      </c>
      <c r="E19" s="26"/>
      <c r="F19" s="26">
        <f t="shared" si="0"/>
        <v>-2.2906899783336265</v>
      </c>
      <c r="G19" s="93">
        <f t="shared" si="1"/>
        <v>-0.90590304373927566</v>
      </c>
      <c r="H19" s="26"/>
      <c r="I19" s="26">
        <v>9.5500551963380165</v>
      </c>
      <c r="J19" s="26">
        <v>9.3312930390301734</v>
      </c>
      <c r="L19" s="26">
        <f t="shared" si="2"/>
        <v>-0.2187621573078431</v>
      </c>
    </row>
    <row r="20" spans="1:12" s="57" customFormat="1" ht="15.75" x14ac:dyDescent="0.25">
      <c r="A20" s="64" t="s">
        <v>190</v>
      </c>
      <c r="B20" s="139">
        <v>118.8844728697066</v>
      </c>
      <c r="C20" s="59">
        <v>125.71013686826761</v>
      </c>
      <c r="D20" s="59">
        <v>119.77356528919306</v>
      </c>
      <c r="E20" s="59"/>
      <c r="F20" s="59">
        <f t="shared" si="0"/>
        <v>-4.7224286974530294</v>
      </c>
      <c r="G20" s="94">
        <f t="shared" si="1"/>
        <v>0.74786252403278297</v>
      </c>
      <c r="H20" s="59"/>
      <c r="I20" s="59">
        <v>4.8825369670883862</v>
      </c>
      <c r="J20" s="59">
        <v>4.6519626401908507</v>
      </c>
      <c r="L20" s="59">
        <f t="shared" si="2"/>
        <v>-0.23057432689753554</v>
      </c>
    </row>
    <row r="21" spans="1:12" ht="15.75" x14ac:dyDescent="0.25">
      <c r="A21" s="36" t="s">
        <v>191</v>
      </c>
      <c r="B21" s="72">
        <v>110.66462443512295</v>
      </c>
      <c r="C21" s="26">
        <v>106.49911143712785</v>
      </c>
      <c r="D21" s="26">
        <v>112.32689327541324</v>
      </c>
      <c r="E21" s="26"/>
      <c r="F21" s="26">
        <f t="shared" si="0"/>
        <v>5.4721412785925905</v>
      </c>
      <c r="G21" s="93">
        <f t="shared" si="1"/>
        <v>1.5020778760829856</v>
      </c>
      <c r="H21" s="26"/>
      <c r="I21" s="26">
        <v>0.75822311847342561</v>
      </c>
      <c r="J21" s="26">
        <v>0.79971415872324192</v>
      </c>
      <c r="L21" s="26">
        <f t="shared" si="2"/>
        <v>4.1491040249816313E-2</v>
      </c>
    </row>
    <row r="22" spans="1:12" s="57" customFormat="1" ht="15.75" x14ac:dyDescent="0.25">
      <c r="A22" s="64" t="s">
        <v>192</v>
      </c>
      <c r="B22" s="139">
        <v>99.033953800455507</v>
      </c>
      <c r="C22" s="59">
        <v>96.515867926585514</v>
      </c>
      <c r="D22" s="59">
        <v>95.783131747895155</v>
      </c>
      <c r="E22" s="59"/>
      <c r="F22" s="59">
        <f t="shared" si="0"/>
        <v>-0.75918726571232442</v>
      </c>
      <c r="G22" s="94">
        <f t="shared" si="1"/>
        <v>-3.282532836273977</v>
      </c>
      <c r="H22" s="59"/>
      <c r="I22" s="59">
        <v>3.9092951107762075</v>
      </c>
      <c r="J22" s="59">
        <v>3.8796162401160799</v>
      </c>
      <c r="L22" s="59">
        <f t="shared" si="2"/>
        <v>-2.9678870660127643E-2</v>
      </c>
    </row>
    <row r="23" spans="1:12" ht="15.75" x14ac:dyDescent="0.25">
      <c r="A23" s="35" t="s">
        <v>152</v>
      </c>
      <c r="B23" s="72">
        <v>102.05235093113197</v>
      </c>
      <c r="C23" s="26">
        <v>103.51325753879632</v>
      </c>
      <c r="D23" s="26">
        <v>104.07706539002596</v>
      </c>
      <c r="E23" s="26"/>
      <c r="F23" s="26">
        <f t="shared" si="0"/>
        <v>0.54467211701683116</v>
      </c>
      <c r="G23" s="93">
        <f t="shared" si="1"/>
        <v>1.9839959005553354</v>
      </c>
      <c r="H23" s="26"/>
      <c r="I23" s="26">
        <v>5.0591679673643357</v>
      </c>
      <c r="J23" s="26">
        <v>5.0867238446356167</v>
      </c>
      <c r="L23" s="26">
        <f t="shared" si="2"/>
        <v>2.7555877271280949E-2</v>
      </c>
    </row>
    <row r="24" spans="1:12" s="57" customFormat="1" ht="15.75" x14ac:dyDescent="0.25">
      <c r="A24" s="64" t="s">
        <v>64</v>
      </c>
      <c r="B24" s="139">
        <v>99.673000872699632</v>
      </c>
      <c r="C24" s="59">
        <v>98.873304667371627</v>
      </c>
      <c r="D24" s="59">
        <v>98.894970695595816</v>
      </c>
      <c r="E24" s="59"/>
      <c r="F24" s="59">
        <f t="shared" si="0"/>
        <v>2.1912920071875952E-2</v>
      </c>
      <c r="G24" s="94">
        <f t="shared" si="1"/>
        <v>-0.78058267564101724</v>
      </c>
      <c r="H24" s="59"/>
      <c r="I24" s="59">
        <v>8.7263173593744012E-2</v>
      </c>
      <c r="J24" s="59">
        <v>8.728229550322579E-2</v>
      </c>
      <c r="L24" s="59">
        <f t="shared" si="2"/>
        <v>1.9121909481778498E-5</v>
      </c>
    </row>
    <row r="25" spans="1:12" ht="15.75" x14ac:dyDescent="0.25">
      <c r="A25" s="36" t="s">
        <v>65</v>
      </c>
      <c r="B25" s="72">
        <v>101.35137793538405</v>
      </c>
      <c r="C25" s="26">
        <v>103.37508465344042</v>
      </c>
      <c r="D25" s="26">
        <v>103.6354802231327</v>
      </c>
      <c r="E25" s="26"/>
      <c r="F25" s="26">
        <f t="shared" si="0"/>
        <v>0.25189393611162458</v>
      </c>
      <c r="G25" s="93">
        <f t="shared" si="1"/>
        <v>2.25364699945656</v>
      </c>
      <c r="H25" s="26"/>
      <c r="I25" s="26">
        <v>3.2440955788655761</v>
      </c>
      <c r="J25" s="26">
        <v>3.2522672589104036</v>
      </c>
      <c r="L25" s="26">
        <f t="shared" si="2"/>
        <v>8.1716800448274896E-3</v>
      </c>
    </row>
    <row r="26" spans="1:12" s="57" customFormat="1" ht="15.75" x14ac:dyDescent="0.25">
      <c r="A26" s="64" t="s">
        <v>193</v>
      </c>
      <c r="B26" s="139">
        <v>98.902415747274929</v>
      </c>
      <c r="C26" s="59">
        <v>102.07828964249506</v>
      </c>
      <c r="D26" s="59">
        <v>102.20618437829982</v>
      </c>
      <c r="E26" s="59"/>
      <c r="F26" s="59">
        <f t="shared" si="0"/>
        <v>0.12529082947283499</v>
      </c>
      <c r="G26" s="94">
        <f t="shared" si="1"/>
        <v>3.3404326942498619</v>
      </c>
      <c r="H26" s="59"/>
      <c r="I26" s="59">
        <v>0.2607858379767295</v>
      </c>
      <c r="J26" s="59">
        <v>0.26111257871627824</v>
      </c>
      <c r="L26" s="59">
        <f t="shared" si="2"/>
        <v>3.2674073954874761E-4</v>
      </c>
    </row>
    <row r="27" spans="1:12" ht="15.75" x14ac:dyDescent="0.25">
      <c r="A27" s="36" t="s">
        <v>194</v>
      </c>
      <c r="B27" s="72">
        <v>103.89823490762566</v>
      </c>
      <c r="C27" s="26">
        <v>103.59525082325243</v>
      </c>
      <c r="D27" s="26">
        <v>102.61305306579229</v>
      </c>
      <c r="E27" s="26"/>
      <c r="F27" s="26">
        <f t="shared" si="0"/>
        <v>-0.94811079625253258</v>
      </c>
      <c r="G27" s="93">
        <f t="shared" si="1"/>
        <v>-1.2369621514513818</v>
      </c>
      <c r="H27" s="26"/>
      <c r="I27" s="26">
        <v>2.960902948337232E-2</v>
      </c>
      <c r="J27" s="26">
        <v>2.9328303078174876E-2</v>
      </c>
      <c r="L27" s="26">
        <f t="shared" si="2"/>
        <v>-2.8072640519744355E-4</v>
      </c>
    </row>
    <row r="28" spans="1:12" s="57" customFormat="1" ht="15.75" x14ac:dyDescent="0.25">
      <c r="A28" s="64" t="s">
        <v>66</v>
      </c>
      <c r="B28" s="139">
        <v>100.17686004739009</v>
      </c>
      <c r="C28" s="59">
        <v>100.13720295618957</v>
      </c>
      <c r="D28" s="59">
        <v>100.23331516654554</v>
      </c>
      <c r="E28" s="59"/>
      <c r="F28" s="59">
        <f t="shared" si="0"/>
        <v>9.5980522242089528E-2</v>
      </c>
      <c r="G28" s="94">
        <f t="shared" si="1"/>
        <v>5.6355448881850734E-2</v>
      </c>
      <c r="H28" s="59"/>
      <c r="I28" s="59">
        <v>0.81855786416397069</v>
      </c>
      <c r="J28" s="59">
        <v>0.81934352027684887</v>
      </c>
      <c r="L28" s="59">
        <f t="shared" si="2"/>
        <v>7.8565611287817472E-4</v>
      </c>
    </row>
    <row r="29" spans="1:12" ht="15.75" x14ac:dyDescent="0.25">
      <c r="A29" s="36" t="s">
        <v>8</v>
      </c>
      <c r="B29" s="72">
        <v>110.44307535132849</v>
      </c>
      <c r="C29" s="26">
        <v>110.60332114911569</v>
      </c>
      <c r="D29" s="26">
        <v>113.91564991381895</v>
      </c>
      <c r="E29" s="26"/>
      <c r="F29" s="26">
        <f t="shared" si="0"/>
        <v>2.9947823720750444</v>
      </c>
      <c r="G29" s="93">
        <f t="shared" si="1"/>
        <v>3.1442211758808014</v>
      </c>
      <c r="H29" s="26"/>
      <c r="I29" s="26">
        <v>0.61885648328094389</v>
      </c>
      <c r="J29" s="26">
        <v>0.63738988815068498</v>
      </c>
      <c r="L29" s="26">
        <f t="shared" si="2"/>
        <v>1.8533404869741088E-2</v>
      </c>
    </row>
    <row r="30" spans="1:12" s="57" customFormat="1" ht="15.75" x14ac:dyDescent="0.25">
      <c r="A30" s="58" t="s">
        <v>153</v>
      </c>
      <c r="B30" s="139">
        <v>86.15555407255853</v>
      </c>
      <c r="C30" s="59">
        <v>85.862037611006826</v>
      </c>
      <c r="D30" s="59">
        <v>85.913061934873497</v>
      </c>
      <c r="E30" s="59"/>
      <c r="F30" s="59">
        <f t="shared" si="0"/>
        <v>5.9425941063540044E-2</v>
      </c>
      <c r="G30" s="94">
        <f t="shared" si="1"/>
        <v>-0.28145850873504408</v>
      </c>
      <c r="H30" s="59"/>
      <c r="I30" s="59">
        <v>0.80732553882484681</v>
      </c>
      <c r="J30" s="59">
        <v>0.8078052996237397</v>
      </c>
      <c r="L30" s="59">
        <f t="shared" si="2"/>
        <v>4.7976079889289203E-4</v>
      </c>
    </row>
    <row r="31" spans="1:12" ht="15.75" x14ac:dyDescent="0.25">
      <c r="A31" s="36" t="s">
        <v>195</v>
      </c>
      <c r="B31" s="72">
        <v>94.152884503316926</v>
      </c>
      <c r="C31" s="26">
        <v>94.445198034699445</v>
      </c>
      <c r="D31" s="26">
        <v>94.194507474767164</v>
      </c>
      <c r="E31" s="26"/>
      <c r="F31" s="26">
        <f t="shared" si="0"/>
        <v>-0.26543494550159696</v>
      </c>
      <c r="G31" s="93">
        <f t="shared" si="1"/>
        <v>4.4207855839806243E-2</v>
      </c>
      <c r="H31" s="26"/>
      <c r="I31" s="26">
        <v>3.180449009749526E-2</v>
      </c>
      <c r="J31" s="26">
        <v>3.1720069866537907E-2</v>
      </c>
      <c r="L31" s="26">
        <f t="shared" si="2"/>
        <v>-8.4420230957352183E-5</v>
      </c>
    </row>
    <row r="32" spans="1:12" s="57" customFormat="1" ht="15.75" x14ac:dyDescent="0.25">
      <c r="A32" s="64" t="s">
        <v>67</v>
      </c>
      <c r="B32" s="139">
        <v>125.74209723840765</v>
      </c>
      <c r="C32" s="59">
        <v>132.05047088610948</v>
      </c>
      <c r="D32" s="59">
        <v>131.78215892338628</v>
      </c>
      <c r="E32" s="59"/>
      <c r="F32" s="59">
        <f t="shared" si="0"/>
        <v>-0.20318894807623833</v>
      </c>
      <c r="G32" s="94">
        <f t="shared" si="1"/>
        <v>4.8035318462413157</v>
      </c>
      <c r="H32" s="59"/>
      <c r="I32" s="59">
        <v>2.632207789641405E-2</v>
      </c>
      <c r="J32" s="59">
        <v>2.6268594343224518E-2</v>
      </c>
      <c r="L32" s="59">
        <f t="shared" si="2"/>
        <v>-5.3483553189532379E-5</v>
      </c>
    </row>
    <row r="33" spans="1:12" ht="15.75" x14ac:dyDescent="0.25">
      <c r="A33" s="36" t="s">
        <v>68</v>
      </c>
      <c r="B33" s="72">
        <v>84.961844855299859</v>
      </c>
      <c r="C33" s="26">
        <v>84.497657292686</v>
      </c>
      <c r="D33" s="26">
        <v>84.567319975486583</v>
      </c>
      <c r="E33" s="26"/>
      <c r="F33" s="26">
        <f t="shared" si="0"/>
        <v>8.2443330421910765E-2</v>
      </c>
      <c r="G33" s="93">
        <f t="shared" si="1"/>
        <v>-0.46435535914409742</v>
      </c>
      <c r="H33" s="26"/>
      <c r="I33" s="26">
        <v>0.74919897083093745</v>
      </c>
      <c r="J33" s="26">
        <v>0.74981663541397725</v>
      </c>
      <c r="L33" s="26">
        <f t="shared" si="2"/>
        <v>6.1766458303980087E-4</v>
      </c>
    </row>
    <row r="34" spans="1:12" s="57" customFormat="1" ht="15.75" x14ac:dyDescent="0.25">
      <c r="A34" s="58" t="s">
        <v>69</v>
      </c>
      <c r="B34" s="139">
        <v>113.41719079466236</v>
      </c>
      <c r="C34" s="59">
        <v>128.18708816744268</v>
      </c>
      <c r="D34" s="59">
        <v>134.29325796151232</v>
      </c>
      <c r="E34" s="59"/>
      <c r="F34" s="59">
        <f t="shared" si="0"/>
        <v>4.7634827199550145</v>
      </c>
      <c r="G34" s="94">
        <f t="shared" si="1"/>
        <v>18.406439994308556</v>
      </c>
      <c r="H34" s="59"/>
      <c r="I34" s="59">
        <v>2.1359327057581363</v>
      </c>
      <c r="J34" s="59">
        <v>2.2376774911067923</v>
      </c>
      <c r="L34" s="59">
        <f t="shared" si="2"/>
        <v>0.10174478534865594</v>
      </c>
    </row>
    <row r="35" spans="1:12" ht="15.75" x14ac:dyDescent="0.25">
      <c r="A35" s="36" t="s">
        <v>70</v>
      </c>
      <c r="B35" s="72">
        <v>97.268583943777458</v>
      </c>
      <c r="C35" s="26">
        <v>136.35954118033308</v>
      </c>
      <c r="D35" s="26">
        <v>151.00110801721962</v>
      </c>
      <c r="E35" s="26"/>
      <c r="F35" s="26">
        <f t="shared" si="0"/>
        <v>10.737471474418747</v>
      </c>
      <c r="G35" s="93">
        <f t="shared" si="1"/>
        <v>55.241396445639921</v>
      </c>
      <c r="H35" s="26"/>
      <c r="I35" s="26">
        <v>0.32789864448742023</v>
      </c>
      <c r="J35" s="26">
        <v>0.36310666790426271</v>
      </c>
      <c r="L35" s="26">
        <f t="shared" si="2"/>
        <v>3.5208023416842482E-2</v>
      </c>
    </row>
    <row r="36" spans="1:12" s="57" customFormat="1" ht="15.75" x14ac:dyDescent="0.25">
      <c r="A36" s="64" t="s">
        <v>9</v>
      </c>
      <c r="B36" s="139">
        <v>119.99060831379018</v>
      </c>
      <c r="C36" s="59">
        <v>117.08941767890403</v>
      </c>
      <c r="D36" s="59">
        <v>124.21862052429223</v>
      </c>
      <c r="E36" s="59"/>
      <c r="F36" s="59">
        <f t="shared" si="0"/>
        <v>6.0886824673931805</v>
      </c>
      <c r="G36" s="94">
        <f t="shared" si="1"/>
        <v>3.5236192814735112</v>
      </c>
      <c r="H36" s="59"/>
      <c r="I36" s="59">
        <v>0.32213816680646107</v>
      </c>
      <c r="J36" s="59">
        <v>0.34175213688958789</v>
      </c>
      <c r="L36" s="59">
        <f t="shared" si="2"/>
        <v>1.9613970083126819E-2</v>
      </c>
    </row>
    <row r="37" spans="1:12" ht="15.75" x14ac:dyDescent="0.25">
      <c r="A37" s="36" t="s">
        <v>10</v>
      </c>
      <c r="B37" s="72">
        <v>102.85242596519281</v>
      </c>
      <c r="C37" s="26">
        <v>101.85220410133452</v>
      </c>
      <c r="D37" s="26">
        <v>102.52284156027703</v>
      </c>
      <c r="E37" s="26"/>
      <c r="F37" s="26">
        <f t="shared" si="0"/>
        <v>0.65844177341050081</v>
      </c>
      <c r="G37" s="93">
        <f t="shared" si="1"/>
        <v>-0.32044397769218635</v>
      </c>
      <c r="H37" s="26"/>
      <c r="I37" s="26">
        <v>0.1606956694866235</v>
      </c>
      <c r="J37" s="26">
        <v>0.16175375690258512</v>
      </c>
      <c r="L37" s="26">
        <f t="shared" si="2"/>
        <v>1.0580874159616116E-3</v>
      </c>
    </row>
    <row r="38" spans="1:12" s="57" customFormat="1" ht="15.75" x14ac:dyDescent="0.25">
      <c r="A38" s="64" t="s">
        <v>196</v>
      </c>
      <c r="B38" s="139">
        <v>103.99372047892895</v>
      </c>
      <c r="C38" s="59">
        <v>106.80286346196262</v>
      </c>
      <c r="D38" s="59">
        <v>101.41058728938214</v>
      </c>
      <c r="E38" s="59"/>
      <c r="F38" s="59">
        <f t="shared" si="0"/>
        <v>-5.0488123611975189</v>
      </c>
      <c r="G38" s="94">
        <f t="shared" si="1"/>
        <v>-2.4839318928590592</v>
      </c>
      <c r="H38" s="59"/>
      <c r="I38" s="59">
        <v>0.4696748380696904</v>
      </c>
      <c r="J38" s="59">
        <v>0.44596183678779344</v>
      </c>
      <c r="L38" s="59">
        <f t="shared" si="2"/>
        <v>-2.3713001281896962E-2</v>
      </c>
    </row>
    <row r="39" spans="1:12" ht="15.75" x14ac:dyDescent="0.25">
      <c r="A39" s="36" t="s">
        <v>71</v>
      </c>
      <c r="B39" s="72">
        <v>135.65346239445282</v>
      </c>
      <c r="C39" s="26">
        <v>170.9047700837464</v>
      </c>
      <c r="D39" s="26">
        <v>187.81541762325605</v>
      </c>
      <c r="E39" s="26"/>
      <c r="F39" s="26">
        <f t="shared" si="0"/>
        <v>9.894777969756575</v>
      </c>
      <c r="G39" s="93">
        <f t="shared" si="1"/>
        <v>38.452358169175824</v>
      </c>
      <c r="H39" s="26"/>
      <c r="I39" s="26">
        <v>0.70758788190069077</v>
      </c>
      <c r="J39" s="26">
        <v>0.7776021317556675</v>
      </c>
      <c r="L39" s="26">
        <f t="shared" si="2"/>
        <v>7.0014249854976729E-2</v>
      </c>
    </row>
    <row r="40" spans="1:12" s="57" customFormat="1" ht="15.75" x14ac:dyDescent="0.25">
      <c r="A40" s="64" t="s">
        <v>197</v>
      </c>
      <c r="B40" s="139">
        <v>103.92329694127177</v>
      </c>
      <c r="C40" s="59">
        <v>106.33993143255464</v>
      </c>
      <c r="D40" s="59">
        <v>106.02613626647882</v>
      </c>
      <c r="E40" s="59"/>
      <c r="F40" s="59">
        <f t="shared" si="0"/>
        <v>-0.29508686139678719</v>
      </c>
      <c r="G40" s="94">
        <f t="shared" si="1"/>
        <v>2.0234532459024956</v>
      </c>
      <c r="H40" s="59"/>
      <c r="I40" s="59">
        <v>0.14793750500725023</v>
      </c>
      <c r="J40" s="59">
        <v>0.1475009608668956</v>
      </c>
      <c r="L40" s="59">
        <f t="shared" si="2"/>
        <v>-4.3654414035462774E-4</v>
      </c>
    </row>
    <row r="41" spans="1:12" ht="15.75" x14ac:dyDescent="0.25">
      <c r="A41" s="35" t="s">
        <v>72</v>
      </c>
      <c r="B41" s="72">
        <v>108.89865545515985</v>
      </c>
      <c r="C41" s="26">
        <v>139.56826005215504</v>
      </c>
      <c r="D41" s="26">
        <v>124.33151701700952</v>
      </c>
      <c r="E41" s="26"/>
      <c r="F41" s="26">
        <f t="shared" si="0"/>
        <v>-10.917054514724001</v>
      </c>
      <c r="G41" s="93">
        <f t="shared" si="1"/>
        <v>14.171765020739224</v>
      </c>
      <c r="H41" s="26"/>
      <c r="I41" s="26">
        <v>2.367296189813787</v>
      </c>
      <c r="J41" s="26">
        <v>2.1088571742468316</v>
      </c>
      <c r="L41" s="26">
        <f t="shared" si="2"/>
        <v>-0.25843901556695537</v>
      </c>
    </row>
    <row r="42" spans="1:12" s="57" customFormat="1" ht="15.75" x14ac:dyDescent="0.25">
      <c r="A42" s="64" t="s">
        <v>11</v>
      </c>
      <c r="B42" s="139">
        <v>78.233030065231873</v>
      </c>
      <c r="C42" s="59">
        <v>78.701671869239064</v>
      </c>
      <c r="D42" s="59">
        <v>83.341856858282583</v>
      </c>
      <c r="E42" s="59"/>
      <c r="F42" s="59">
        <f t="shared" si="0"/>
        <v>5.8959166671237684</v>
      </c>
      <c r="G42" s="94">
        <f t="shared" si="1"/>
        <v>6.5302683390773719</v>
      </c>
      <c r="H42" s="59"/>
      <c r="I42" s="59">
        <v>3.9490420328470263E-2</v>
      </c>
      <c r="J42" s="59">
        <v>4.1818742602533772E-2</v>
      </c>
      <c r="L42" s="59">
        <f t="shared" si="2"/>
        <v>2.3283222740635087E-3</v>
      </c>
    </row>
    <row r="43" spans="1:12" ht="15.75" x14ac:dyDescent="0.25">
      <c r="A43" s="36" t="s">
        <v>198</v>
      </c>
      <c r="B43" s="72">
        <v>111.84980405101629</v>
      </c>
      <c r="C43" s="26">
        <v>130.74779692341295</v>
      </c>
      <c r="D43" s="26">
        <v>126.8449708963019</v>
      </c>
      <c r="E43" s="26"/>
      <c r="F43" s="26">
        <f t="shared" si="0"/>
        <v>-2.9850032803207971</v>
      </c>
      <c r="G43" s="93">
        <f t="shared" si="1"/>
        <v>13.406520442759206</v>
      </c>
      <c r="H43" s="26"/>
      <c r="I43" s="26">
        <v>0.51621677624999807</v>
      </c>
      <c r="J43" s="26">
        <v>0.50080768854536928</v>
      </c>
      <c r="L43" s="26">
        <f t="shared" si="2"/>
        <v>-1.5409087704628788E-2</v>
      </c>
    </row>
    <row r="44" spans="1:12" s="57" customFormat="1" ht="15.75" x14ac:dyDescent="0.25">
      <c r="A44" s="64" t="s">
        <v>199</v>
      </c>
      <c r="B44" s="139">
        <v>115.19371510608443</v>
      </c>
      <c r="C44" s="59">
        <v>170.43796965316983</v>
      </c>
      <c r="D44" s="59">
        <v>139.01181954571575</v>
      </c>
      <c r="E44" s="59"/>
      <c r="F44" s="59">
        <f t="shared" si="0"/>
        <v>-18.438467772999324</v>
      </c>
      <c r="G44" s="94">
        <f t="shared" si="1"/>
        <v>20.676565920021517</v>
      </c>
      <c r="H44" s="59"/>
      <c r="I44" s="59">
        <v>1.3163903919884634</v>
      </c>
      <c r="J44" s="59">
        <v>1.0736681737948115</v>
      </c>
      <c r="L44" s="59">
        <f t="shared" si="2"/>
        <v>-0.24272221819365192</v>
      </c>
    </row>
    <row r="45" spans="1:12" ht="15.75" x14ac:dyDescent="0.25">
      <c r="A45" s="36" t="s">
        <v>73</v>
      </c>
      <c r="B45" s="72">
        <v>109.54847352386017</v>
      </c>
      <c r="C45" s="26">
        <v>113.75402167358642</v>
      </c>
      <c r="D45" s="26">
        <v>116.69665127026508</v>
      </c>
      <c r="E45" s="26"/>
      <c r="F45" s="26">
        <f t="shared" si="0"/>
        <v>2.5868356594217268</v>
      </c>
      <c r="G45" s="93">
        <f t="shared" si="1"/>
        <v>6.5251276594447516</v>
      </c>
      <c r="H45" s="26"/>
      <c r="I45" s="26">
        <v>8.1116052376916256E-2</v>
      </c>
      <c r="J45" s="26">
        <v>8.3214391345317509E-2</v>
      </c>
      <c r="L45" s="26">
        <f t="shared" si="2"/>
        <v>2.0983389684012532E-3</v>
      </c>
    </row>
    <row r="46" spans="1:12" s="57" customFormat="1" ht="15.75" x14ac:dyDescent="0.25">
      <c r="A46" s="64" t="s">
        <v>240</v>
      </c>
      <c r="B46" s="139">
        <v>99.63682092577433</v>
      </c>
      <c r="C46" s="59">
        <v>100.80164557708868</v>
      </c>
      <c r="D46" s="59">
        <v>100.78944304677596</v>
      </c>
      <c r="E46" s="59"/>
      <c r="F46" s="59">
        <f t="shared" si="0"/>
        <v>-1.2105487209912447E-2</v>
      </c>
      <c r="G46" s="94">
        <f t="shared" si="1"/>
        <v>1.1568234617403972</v>
      </c>
      <c r="H46" s="59"/>
      <c r="I46" s="59">
        <v>0.29056395846106797</v>
      </c>
      <c r="J46" s="59">
        <v>0.2905287842782398</v>
      </c>
      <c r="L46" s="59">
        <f t="shared" si="2"/>
        <v>-3.5174182828168199E-5</v>
      </c>
    </row>
    <row r="47" spans="1:12" ht="15.75" x14ac:dyDescent="0.25">
      <c r="A47" s="36" t="s">
        <v>12</v>
      </c>
      <c r="B47" s="72">
        <v>93.257551461023581</v>
      </c>
      <c r="C47" s="26">
        <v>103.58689539059154</v>
      </c>
      <c r="D47" s="26">
        <v>99.64598901929898</v>
      </c>
      <c r="E47" s="26"/>
      <c r="F47" s="26">
        <f t="shared" si="0"/>
        <v>-3.8044449121027446</v>
      </c>
      <c r="G47" s="93">
        <f t="shared" si="1"/>
        <v>6.8503166319409559</v>
      </c>
      <c r="H47" s="26"/>
      <c r="I47" s="26">
        <v>0.12351859040887123</v>
      </c>
      <c r="J47" s="26">
        <v>0.1188193936805599</v>
      </c>
      <c r="L47" s="26">
        <f t="shared" si="2"/>
        <v>-4.6991967283113306E-3</v>
      </c>
    </row>
    <row r="48" spans="1:12" s="57" customFormat="1" ht="15.75" x14ac:dyDescent="0.25">
      <c r="A48" s="58" t="s">
        <v>154</v>
      </c>
      <c r="B48" s="139">
        <v>149.11870290140703</v>
      </c>
      <c r="C48" s="59">
        <v>137.98816218895846</v>
      </c>
      <c r="D48" s="59">
        <v>137.89933528348479</v>
      </c>
      <c r="E48" s="59"/>
      <c r="F48" s="59">
        <f t="shared" si="0"/>
        <v>-6.4372844789417627E-2</v>
      </c>
      <c r="G48" s="94">
        <f t="shared" si="1"/>
        <v>-7.5237829994673211</v>
      </c>
      <c r="H48" s="59"/>
      <c r="I48" s="59">
        <v>1.5253148888017463</v>
      </c>
      <c r="J48" s="59">
        <v>1.524333000215828</v>
      </c>
      <c r="L48" s="59">
        <f t="shared" si="2"/>
        <v>-9.8188858591830019E-4</v>
      </c>
    </row>
    <row r="49" spans="1:12" ht="15.75" x14ac:dyDescent="0.25">
      <c r="A49" s="36" t="s">
        <v>239</v>
      </c>
      <c r="B49" s="72">
        <v>186.97930661429737</v>
      </c>
      <c r="C49" s="26">
        <v>166.40642290665929</v>
      </c>
      <c r="D49" s="26">
        <v>166.40642290665929</v>
      </c>
      <c r="E49" s="26"/>
      <c r="F49" s="26">
        <f t="shared" si="0"/>
        <v>0</v>
      </c>
      <c r="G49" s="93">
        <f t="shared" si="1"/>
        <v>-11.002759653011241</v>
      </c>
      <c r="H49" s="26"/>
      <c r="I49" s="26">
        <v>0.99168237401931902</v>
      </c>
      <c r="J49" s="26">
        <v>0.99168237401931891</v>
      </c>
      <c r="L49" s="26">
        <f t="shared" si="2"/>
        <v>0</v>
      </c>
    </row>
    <row r="50" spans="1:12" s="57" customFormat="1" ht="15.75" x14ac:dyDescent="0.25">
      <c r="A50" s="64" t="s">
        <v>238</v>
      </c>
      <c r="B50" s="139">
        <v>103.99248466589184</v>
      </c>
      <c r="C50" s="59">
        <v>105.04538832153257</v>
      </c>
      <c r="D50" s="59">
        <v>105.1609327710773</v>
      </c>
      <c r="E50" s="59"/>
      <c r="F50" s="59">
        <f t="shared" si="0"/>
        <v>0.10999478548363584</v>
      </c>
      <c r="G50" s="94">
        <f t="shared" si="1"/>
        <v>1.1235889871652471</v>
      </c>
      <c r="H50" s="59"/>
      <c r="I50" s="59">
        <v>3.0312796748608706E-2</v>
      </c>
      <c r="J50" s="59">
        <v>3.0346139244366428E-2</v>
      </c>
      <c r="L50" s="59">
        <f t="shared" si="2"/>
        <v>3.3342495757721774E-5</v>
      </c>
    </row>
    <row r="51" spans="1:12" ht="15.75" x14ac:dyDescent="0.25">
      <c r="A51" s="36" t="s">
        <v>237</v>
      </c>
      <c r="B51" s="72">
        <v>106.62757963154152</v>
      </c>
      <c r="C51" s="26">
        <v>105.46286928442062</v>
      </c>
      <c r="D51" s="26">
        <v>105.74233043740938</v>
      </c>
      <c r="E51" s="26"/>
      <c r="F51" s="26">
        <f t="shared" si="0"/>
        <v>0.2649853497111776</v>
      </c>
      <c r="G51" s="93">
        <f t="shared" si="1"/>
        <v>-0.83022534806771464</v>
      </c>
      <c r="H51" s="26"/>
      <c r="I51" s="26">
        <v>0.15199182935208611</v>
      </c>
      <c r="J51" s="26">
        <v>0.15239458543262716</v>
      </c>
      <c r="L51" s="26">
        <f t="shared" si="2"/>
        <v>4.0275608054105017E-4</v>
      </c>
    </row>
    <row r="52" spans="1:12" s="57" customFormat="1" ht="15.75" x14ac:dyDescent="0.25">
      <c r="A52" s="64" t="s">
        <v>74</v>
      </c>
      <c r="B52" s="139">
        <v>103.13384669312931</v>
      </c>
      <c r="C52" s="59">
        <v>102.57236424480591</v>
      </c>
      <c r="D52" s="59">
        <v>102.15424302330881</v>
      </c>
      <c r="E52" s="59"/>
      <c r="F52" s="59">
        <f t="shared" si="0"/>
        <v>-0.40763535536646467</v>
      </c>
      <c r="G52" s="94">
        <f t="shared" si="1"/>
        <v>-0.94983722728317899</v>
      </c>
      <c r="H52" s="59"/>
      <c r="I52" s="59">
        <v>0.12298548912003664</v>
      </c>
      <c r="J52" s="59">
        <v>0.12248415678441298</v>
      </c>
      <c r="L52" s="59">
        <f t="shared" si="2"/>
        <v>-5.0133233562366097E-4</v>
      </c>
    </row>
    <row r="53" spans="1:12" ht="15.75" x14ac:dyDescent="0.25">
      <c r="A53" s="36" t="s">
        <v>236</v>
      </c>
      <c r="B53" s="72">
        <v>99.263432799755932</v>
      </c>
      <c r="C53" s="26">
        <v>101.94107148223662</v>
      </c>
      <c r="D53" s="26">
        <v>102.00397627891122</v>
      </c>
      <c r="E53" s="26"/>
      <c r="F53" s="26">
        <f t="shared" si="0"/>
        <v>6.1707019320045298E-2</v>
      </c>
      <c r="G53" s="93">
        <f t="shared" si="1"/>
        <v>2.7608792098534396</v>
      </c>
      <c r="H53" s="26"/>
      <c r="I53" s="26">
        <v>0.14793143577407114</v>
      </c>
      <c r="J53" s="26">
        <v>0.14802271985372467</v>
      </c>
      <c r="L53" s="26">
        <f t="shared" si="2"/>
        <v>9.1284079653530803E-5</v>
      </c>
    </row>
    <row r="54" spans="1:12" s="57" customFormat="1" ht="15.75" x14ac:dyDescent="0.25">
      <c r="A54" s="64" t="s">
        <v>75</v>
      </c>
      <c r="B54" s="139">
        <v>115.69898482063867</v>
      </c>
      <c r="C54" s="59">
        <v>112.51955524369994</v>
      </c>
      <c r="D54" s="59">
        <v>111.1091401447932</v>
      </c>
      <c r="E54" s="59"/>
      <c r="F54" s="59">
        <f t="shared" si="0"/>
        <v>-1.2534844239759035</v>
      </c>
      <c r="G54" s="94">
        <f t="shared" si="1"/>
        <v>-3.9670569996451022</v>
      </c>
      <c r="H54" s="59"/>
      <c r="I54" s="59">
        <v>8.0410963787624606E-2</v>
      </c>
      <c r="J54" s="59">
        <v>7.9403024881377807E-2</v>
      </c>
      <c r="L54" s="59">
        <f t="shared" si="2"/>
        <v>-1.0079389062467997E-3</v>
      </c>
    </row>
    <row r="55" spans="1:12" ht="15.75" x14ac:dyDescent="0.25">
      <c r="A55" s="35" t="s">
        <v>155</v>
      </c>
      <c r="B55" s="72">
        <v>125.25634334883817</v>
      </c>
      <c r="C55" s="26">
        <v>125.48029474197718</v>
      </c>
      <c r="D55" s="26">
        <v>125.35837297557519</v>
      </c>
      <c r="E55" s="26"/>
      <c r="F55" s="26">
        <f t="shared" si="0"/>
        <v>-9.7164073970890108E-2</v>
      </c>
      <c r="G55" s="93">
        <f t="shared" si="1"/>
        <v>8.1456654416989238E-2</v>
      </c>
      <c r="H55" s="26"/>
      <c r="I55" s="26">
        <v>2.5626734331158931</v>
      </c>
      <c r="J55" s="26">
        <v>2.5601834352057082</v>
      </c>
      <c r="L55" s="26">
        <f t="shared" si="2"/>
        <v>-2.4899979101848935E-3</v>
      </c>
    </row>
    <row r="56" spans="1:12" s="57" customFormat="1" ht="15.75" x14ac:dyDescent="0.25">
      <c r="A56" s="64" t="s">
        <v>235</v>
      </c>
      <c r="B56" s="139">
        <v>109.56302697098941</v>
      </c>
      <c r="C56" s="59">
        <v>108.61491371776387</v>
      </c>
      <c r="D56" s="59">
        <v>108.50522601540348</v>
      </c>
      <c r="E56" s="59"/>
      <c r="F56" s="59">
        <f t="shared" si="0"/>
        <v>-0.10098769920805495</v>
      </c>
      <c r="G56" s="94">
        <f t="shared" si="1"/>
        <v>-0.96547255477527072</v>
      </c>
      <c r="H56" s="59"/>
      <c r="I56" s="59">
        <v>0.64269172533122243</v>
      </c>
      <c r="J56" s="59">
        <v>0.64204268574480983</v>
      </c>
      <c r="L56" s="59">
        <f t="shared" si="2"/>
        <v>-6.4903958641260306E-4</v>
      </c>
    </row>
    <row r="57" spans="1:12" ht="15.75" x14ac:dyDescent="0.25">
      <c r="A57" s="36" t="s">
        <v>234</v>
      </c>
      <c r="B57" s="72">
        <v>131.65792962190423</v>
      </c>
      <c r="C57" s="26">
        <v>132.35998728465893</v>
      </c>
      <c r="D57" s="26">
        <v>132.23307502328782</v>
      </c>
      <c r="E57" s="26"/>
      <c r="F57" s="26">
        <f t="shared" si="0"/>
        <v>-9.5884159536940849E-2</v>
      </c>
      <c r="G57" s="93">
        <f t="shared" si="1"/>
        <v>0.43684828026333555</v>
      </c>
      <c r="H57" s="26"/>
      <c r="I57" s="26">
        <v>1.9199817077846706</v>
      </c>
      <c r="J57" s="26">
        <v>1.9181407494608982</v>
      </c>
      <c r="L57" s="26">
        <f t="shared" si="2"/>
        <v>-1.8409583237724014E-3</v>
      </c>
    </row>
    <row r="58" spans="1:12" s="57" customFormat="1" ht="15.75" x14ac:dyDescent="0.25">
      <c r="A58" s="61" t="s">
        <v>76</v>
      </c>
      <c r="B58" s="139">
        <v>106.69521378652834</v>
      </c>
      <c r="C58" s="59">
        <v>107.65614323402703</v>
      </c>
      <c r="D58" s="59">
        <v>107.59008419571293</v>
      </c>
      <c r="E58" s="59"/>
      <c r="F58" s="59">
        <f t="shared" si="0"/>
        <v>-6.1361141435745115E-2</v>
      </c>
      <c r="G58" s="94">
        <f t="shared" si="1"/>
        <v>0.83871654353213643</v>
      </c>
      <c r="H58" s="59"/>
      <c r="I58" s="59">
        <v>2.4902373085591081</v>
      </c>
      <c r="J58" s="59">
        <v>2.4887092705221172</v>
      </c>
      <c r="L58" s="59">
        <f t="shared" si="2"/>
        <v>-1.5280380369908642E-3</v>
      </c>
    </row>
    <row r="59" spans="1:12" ht="15.75" x14ac:dyDescent="0.25">
      <c r="A59" s="35" t="s">
        <v>156</v>
      </c>
      <c r="B59" s="72">
        <v>106.77738944563215</v>
      </c>
      <c r="C59" s="26">
        <v>106.70433214334764</v>
      </c>
      <c r="D59" s="26">
        <v>106.50382092049017</v>
      </c>
      <c r="E59" s="26"/>
      <c r="F59" s="26">
        <f t="shared" si="0"/>
        <v>-0.18791291677652255</v>
      </c>
      <c r="G59" s="93">
        <f t="shared" si="1"/>
        <v>-0.25620454532770953</v>
      </c>
      <c r="H59" s="26"/>
      <c r="I59" s="26">
        <v>0.67500922486914583</v>
      </c>
      <c r="J59" s="26">
        <v>0.67374079534618359</v>
      </c>
      <c r="L59" s="26">
        <f t="shared" si="2"/>
        <v>-1.2684295229622444E-3</v>
      </c>
    </row>
    <row r="60" spans="1:12" s="57" customFormat="1" ht="15.75" x14ac:dyDescent="0.25">
      <c r="A60" s="64" t="s">
        <v>13</v>
      </c>
      <c r="B60" s="139">
        <v>109.35947459699831</v>
      </c>
      <c r="C60" s="59">
        <v>108.8614123073796</v>
      </c>
      <c r="D60" s="59">
        <v>108.71414100027802</v>
      </c>
      <c r="E60" s="59"/>
      <c r="F60" s="59">
        <f t="shared" si="0"/>
        <v>-0.13528329642256143</v>
      </c>
      <c r="G60" s="94">
        <f t="shared" si="1"/>
        <v>-0.59010305151740994</v>
      </c>
      <c r="H60" s="59"/>
      <c r="I60" s="59">
        <v>0.52646658045592676</v>
      </c>
      <c r="J60" s="59">
        <v>0.52575435911132273</v>
      </c>
      <c r="L60" s="59">
        <f t="shared" si="2"/>
        <v>-7.1222134460402486E-4</v>
      </c>
    </row>
    <row r="61" spans="1:12" ht="15.75" x14ac:dyDescent="0.25">
      <c r="A61" s="36" t="s">
        <v>14</v>
      </c>
      <c r="B61" s="72">
        <v>98.395886819670324</v>
      </c>
      <c r="C61" s="26">
        <v>99.702404631515719</v>
      </c>
      <c r="D61" s="26">
        <v>99.329075524059107</v>
      </c>
      <c r="E61" s="26"/>
      <c r="F61" s="26">
        <f t="shared" si="0"/>
        <v>-0.37444343377311951</v>
      </c>
      <c r="G61" s="93">
        <f t="shared" si="1"/>
        <v>0.94840214825140379</v>
      </c>
      <c r="H61" s="26"/>
      <c r="I61" s="26">
        <v>0.14854264441321913</v>
      </c>
      <c r="J61" s="26">
        <v>0.14798643623486085</v>
      </c>
      <c r="L61" s="26">
        <f t="shared" si="2"/>
        <v>-5.5620817835827507E-4</v>
      </c>
    </row>
    <row r="62" spans="1:12" s="57" customFormat="1" ht="15.75" x14ac:dyDescent="0.25">
      <c r="A62" s="58" t="s">
        <v>157</v>
      </c>
      <c r="B62" s="139">
        <v>106.66428083061911</v>
      </c>
      <c r="C62" s="59">
        <v>108.01442853192229</v>
      </c>
      <c r="D62" s="59">
        <v>107.99898063006533</v>
      </c>
      <c r="E62" s="59"/>
      <c r="F62" s="59">
        <f t="shared" si="0"/>
        <v>-1.430170215860338E-2</v>
      </c>
      <c r="G62" s="94">
        <f t="shared" si="1"/>
        <v>1.2513090502768165</v>
      </c>
      <c r="H62" s="59"/>
      <c r="I62" s="59">
        <v>1.8152280836899621</v>
      </c>
      <c r="J62" s="59">
        <v>1.8149684751759334</v>
      </c>
      <c r="L62" s="59">
        <f t="shared" si="2"/>
        <v>-2.5960851402873075E-4</v>
      </c>
    </row>
    <row r="63" spans="1:12" ht="15.75" x14ac:dyDescent="0.25">
      <c r="A63" s="36" t="s">
        <v>233</v>
      </c>
      <c r="B63" s="72">
        <v>108.94171821487805</v>
      </c>
      <c r="C63" s="26">
        <v>111.58563080235506</v>
      </c>
      <c r="D63" s="26">
        <v>111.72689824795843</v>
      </c>
      <c r="E63" s="26"/>
      <c r="F63" s="26">
        <f t="shared" si="0"/>
        <v>0.12660003316520285</v>
      </c>
      <c r="G63" s="93">
        <f t="shared" si="1"/>
        <v>2.5565780297193808</v>
      </c>
      <c r="H63" s="26"/>
      <c r="I63" s="26">
        <v>0.68799908150915889</v>
      </c>
      <c r="J63" s="26">
        <v>0.6888700885745257</v>
      </c>
      <c r="L63" s="26">
        <f t="shared" si="2"/>
        <v>8.7100706536680228E-4</v>
      </c>
    </row>
    <row r="64" spans="1:12" s="57" customFormat="1" ht="15.75" x14ac:dyDescent="0.25">
      <c r="A64" s="64" t="s">
        <v>77</v>
      </c>
      <c r="B64" s="139">
        <v>110.14900695324329</v>
      </c>
      <c r="C64" s="59">
        <v>112.41673958810667</v>
      </c>
      <c r="D64" s="59">
        <v>112.80379480550619</v>
      </c>
      <c r="E64" s="59"/>
      <c r="F64" s="59">
        <f t="shared" si="0"/>
        <v>0.34430389888346902</v>
      </c>
      <c r="G64" s="94">
        <f t="shared" si="1"/>
        <v>2.4101786531673497</v>
      </c>
      <c r="H64" s="59"/>
      <c r="I64" s="59">
        <v>0.46508435014956928</v>
      </c>
      <c r="J64" s="59">
        <v>0.46668565370023107</v>
      </c>
      <c r="L64" s="59">
        <f t="shared" si="2"/>
        <v>1.6013035506617923E-3</v>
      </c>
    </row>
    <row r="65" spans="1:12" ht="15.75" x14ac:dyDescent="0.25">
      <c r="A65" s="36" t="s">
        <v>232</v>
      </c>
      <c r="B65" s="72">
        <v>102.28777799520641</v>
      </c>
      <c r="C65" s="26">
        <v>101.8274090441186</v>
      </c>
      <c r="D65" s="26">
        <v>101.40728294949798</v>
      </c>
      <c r="E65" s="26"/>
      <c r="F65" s="26">
        <f t="shared" si="0"/>
        <v>-0.41258645247330694</v>
      </c>
      <c r="G65" s="93">
        <f t="shared" si="1"/>
        <v>-0.86080181128745936</v>
      </c>
      <c r="H65" s="26"/>
      <c r="I65" s="26">
        <v>0.66214465203123418</v>
      </c>
      <c r="J65" s="26">
        <v>0.65941273290117675</v>
      </c>
      <c r="L65" s="26">
        <f t="shared" si="2"/>
        <v>-2.7319191300574364E-3</v>
      </c>
    </row>
    <row r="66" spans="1:12" s="57" customFormat="1" ht="15.75" x14ac:dyDescent="0.25">
      <c r="A66" s="55" t="s">
        <v>247</v>
      </c>
      <c r="B66" s="140">
        <v>159.42685794922326</v>
      </c>
      <c r="C66" s="60">
        <v>164.86918649109364</v>
      </c>
      <c r="D66" s="60">
        <v>166.22655450184001</v>
      </c>
      <c r="E66" s="60"/>
      <c r="F66" s="60">
        <f t="shared" si="0"/>
        <v>0.82329999900843109</v>
      </c>
      <c r="G66" s="95">
        <f t="shared" si="1"/>
        <v>4.2650884801244793</v>
      </c>
      <c r="H66" s="60"/>
      <c r="I66" s="60">
        <v>3.7164219532884952</v>
      </c>
      <c r="J66" s="60">
        <v>3.7470192551930679</v>
      </c>
      <c r="L66" s="60">
        <f t="shared" si="2"/>
        <v>3.059730190457266E-2</v>
      </c>
    </row>
    <row r="67" spans="1:12" ht="15.75" x14ac:dyDescent="0.25">
      <c r="A67" s="34" t="s">
        <v>1</v>
      </c>
      <c r="B67" s="72">
        <v>172.3003747847464</v>
      </c>
      <c r="C67" s="26">
        <v>173.08709758537495</v>
      </c>
      <c r="D67" s="26">
        <v>173.08709758537495</v>
      </c>
      <c r="E67" s="26"/>
      <c r="F67" s="26">
        <f t="shared" si="0"/>
        <v>0</v>
      </c>
      <c r="G67" s="93">
        <f t="shared" si="1"/>
        <v>0.45659958755830399</v>
      </c>
      <c r="H67" s="26"/>
      <c r="I67" s="26">
        <v>2.8832099995063372</v>
      </c>
      <c r="J67" s="26">
        <v>2.8832099995063372</v>
      </c>
      <c r="L67" s="26">
        <f t="shared" si="2"/>
        <v>0</v>
      </c>
    </row>
    <row r="68" spans="1:12" s="57" customFormat="1" ht="15.75" x14ac:dyDescent="0.25">
      <c r="A68" s="58" t="s">
        <v>78</v>
      </c>
      <c r="B68" s="139">
        <v>172.3003747847464</v>
      </c>
      <c r="C68" s="59">
        <v>173.08709758537495</v>
      </c>
      <c r="D68" s="59">
        <v>173.08709758537495</v>
      </c>
      <c r="E68" s="59"/>
      <c r="F68" s="59">
        <f t="shared" si="0"/>
        <v>0</v>
      </c>
      <c r="G68" s="94">
        <f t="shared" si="1"/>
        <v>0.45659958755830399</v>
      </c>
      <c r="H68" s="59"/>
      <c r="I68" s="59">
        <v>2.8832099995063372</v>
      </c>
      <c r="J68" s="59">
        <v>2.8832099995063372</v>
      </c>
      <c r="L68" s="59">
        <f t="shared" si="2"/>
        <v>0</v>
      </c>
    </row>
    <row r="69" spans="1:12" ht="15.75" x14ac:dyDescent="0.25">
      <c r="A69" s="36" t="s">
        <v>15</v>
      </c>
      <c r="B69" s="72">
        <v>172.3003747847464</v>
      </c>
      <c r="C69" s="26">
        <v>173.08709758537495</v>
      </c>
      <c r="D69" s="26">
        <v>173.08709758537495</v>
      </c>
      <c r="E69" s="26"/>
      <c r="F69" s="26">
        <f t="shared" si="0"/>
        <v>0</v>
      </c>
      <c r="G69" s="93">
        <f t="shared" si="1"/>
        <v>0.45659958755830399</v>
      </c>
      <c r="H69" s="26"/>
      <c r="I69" s="26">
        <v>2.8832099995063372</v>
      </c>
      <c r="J69" s="26">
        <v>2.8832099995063372</v>
      </c>
      <c r="L69" s="26">
        <f t="shared" si="2"/>
        <v>0</v>
      </c>
    </row>
    <row r="70" spans="1:12" s="57" customFormat="1" ht="15.75" x14ac:dyDescent="0.25">
      <c r="A70" s="61" t="s">
        <v>16</v>
      </c>
      <c r="B70" s="139">
        <v>122.98246519223486</v>
      </c>
      <c r="C70" s="59">
        <v>141.60462068607856</v>
      </c>
      <c r="D70" s="59">
        <v>146.80464129373701</v>
      </c>
      <c r="E70" s="59"/>
      <c r="F70" s="59">
        <f t="shared" si="0"/>
        <v>3.6722111061519014</v>
      </c>
      <c r="G70" s="94">
        <f t="shared" si="1"/>
        <v>19.370384277356557</v>
      </c>
      <c r="H70" s="59"/>
      <c r="I70" s="59">
        <v>0.83321195378215707</v>
      </c>
      <c r="J70" s="59">
        <v>0.86380925568673061</v>
      </c>
      <c r="L70" s="59">
        <f t="shared" si="2"/>
        <v>3.0597301904573548E-2</v>
      </c>
    </row>
    <row r="71" spans="1:12" s="57" customFormat="1" ht="15.75" x14ac:dyDescent="0.25">
      <c r="A71" s="35" t="s">
        <v>16</v>
      </c>
      <c r="B71" s="72">
        <v>122.98246519223486</v>
      </c>
      <c r="C71" s="26">
        <v>141.60462068607856</v>
      </c>
      <c r="D71" s="26">
        <v>146.80464129373701</v>
      </c>
      <c r="E71" s="26"/>
      <c r="F71" s="26">
        <f t="shared" ref="F71:F134" si="3">((D71/C71-1)*100)</f>
        <v>3.6722111061519014</v>
      </c>
      <c r="G71" s="93">
        <f t="shared" si="1"/>
        <v>19.370384277356557</v>
      </c>
      <c r="H71" s="26"/>
      <c r="I71" s="26">
        <v>0.83321195378215707</v>
      </c>
      <c r="J71" s="26">
        <v>0.86380925568673061</v>
      </c>
      <c r="K71"/>
      <c r="L71" s="26">
        <f t="shared" si="2"/>
        <v>3.0597301904573548E-2</v>
      </c>
    </row>
    <row r="72" spans="1:12" s="4" customFormat="1" ht="15.75" x14ac:dyDescent="0.25">
      <c r="A72" s="64" t="s">
        <v>16</v>
      </c>
      <c r="B72" s="139">
        <v>122.98246519223486</v>
      </c>
      <c r="C72" s="59">
        <v>141.60462068607856</v>
      </c>
      <c r="D72" s="59">
        <v>146.80464129373701</v>
      </c>
      <c r="E72" s="59"/>
      <c r="F72" s="59">
        <f t="shared" si="3"/>
        <v>3.6722111061519014</v>
      </c>
      <c r="G72" s="94">
        <f t="shared" ref="G72:G135" si="4">((D72/B72-1)*100)</f>
        <v>19.370384277356557</v>
      </c>
      <c r="H72" s="59"/>
      <c r="I72" s="59">
        <v>0.83321195378215707</v>
      </c>
      <c r="J72" s="59">
        <v>0.86380925568673061</v>
      </c>
      <c r="K72" s="57"/>
      <c r="L72" s="59">
        <f t="shared" ref="L72:L135" si="5">J72-I72</f>
        <v>3.0597301904573548E-2</v>
      </c>
    </row>
    <row r="73" spans="1:12" s="57" customFormat="1" ht="15.75" x14ac:dyDescent="0.25">
      <c r="A73" s="33" t="s">
        <v>128</v>
      </c>
      <c r="B73" s="141">
        <v>100.5368959965402</v>
      </c>
      <c r="C73" s="37">
        <v>98.595904172013107</v>
      </c>
      <c r="D73" s="37">
        <v>98.275325051504566</v>
      </c>
      <c r="E73" s="37"/>
      <c r="F73" s="37">
        <f t="shared" si="3"/>
        <v>-0.325144460310689</v>
      </c>
      <c r="G73" s="96">
        <f t="shared" si="4"/>
        <v>-2.2494935044677145</v>
      </c>
      <c r="H73" s="37"/>
      <c r="I73" s="37">
        <v>3.8356893996837527</v>
      </c>
      <c r="J73" s="37">
        <v>3.8232178680859561</v>
      </c>
      <c r="K73"/>
      <c r="L73" s="37">
        <f t="shared" si="5"/>
        <v>-1.247153159779657E-2</v>
      </c>
    </row>
    <row r="74" spans="1:12" s="4" customFormat="1" ht="15.75" x14ac:dyDescent="0.25">
      <c r="A74" s="61" t="s">
        <v>79</v>
      </c>
      <c r="B74" s="139">
        <v>100.39555202565194</v>
      </c>
      <c r="C74" s="59">
        <v>97.855794899187302</v>
      </c>
      <c r="D74" s="59">
        <v>97.518429563614092</v>
      </c>
      <c r="E74" s="59"/>
      <c r="F74" s="59">
        <f t="shared" si="3"/>
        <v>-0.34475764661742181</v>
      </c>
      <c r="G74" s="94">
        <f t="shared" si="4"/>
        <v>-2.8657867843614349</v>
      </c>
      <c r="H74" s="59"/>
      <c r="I74" s="59">
        <v>2.9298313995497369</v>
      </c>
      <c r="J74" s="59">
        <v>2.9197305817667907</v>
      </c>
      <c r="K74" s="57"/>
      <c r="L74" s="59">
        <f t="shared" si="5"/>
        <v>-1.0100817782946248E-2</v>
      </c>
    </row>
    <row r="75" spans="1:12" s="57" customFormat="1" ht="15.75" x14ac:dyDescent="0.25">
      <c r="A75" s="35" t="s">
        <v>80</v>
      </c>
      <c r="B75" s="72">
        <v>96.933772419316114</v>
      </c>
      <c r="C75" s="26">
        <v>94.220129239551056</v>
      </c>
      <c r="D75" s="26">
        <v>95.333045683482453</v>
      </c>
      <c r="E75" s="26"/>
      <c r="F75" s="26">
        <f t="shared" si="3"/>
        <v>1.1811875582359299</v>
      </c>
      <c r="G75" s="93">
        <f t="shared" si="4"/>
        <v>-1.6513612293032831</v>
      </c>
      <c r="H75" s="26"/>
      <c r="I75" s="26">
        <v>0.48833776539059043</v>
      </c>
      <c r="J75" s="26">
        <v>0.49410595031755145</v>
      </c>
      <c r="K75"/>
      <c r="L75" s="26">
        <f t="shared" si="5"/>
        <v>5.7681849269610175E-3</v>
      </c>
    </row>
    <row r="76" spans="1:12" s="4" customFormat="1" ht="15.75" x14ac:dyDescent="0.25">
      <c r="A76" s="64" t="s">
        <v>81</v>
      </c>
      <c r="B76" s="139">
        <v>96.933772419316114</v>
      </c>
      <c r="C76" s="59">
        <v>94.220129239551056</v>
      </c>
      <c r="D76" s="59">
        <v>95.333045683482453</v>
      </c>
      <c r="E76" s="59"/>
      <c r="F76" s="59">
        <f t="shared" si="3"/>
        <v>1.1811875582359299</v>
      </c>
      <c r="G76" s="94">
        <f t="shared" si="4"/>
        <v>-1.6513612293032831</v>
      </c>
      <c r="H76" s="59"/>
      <c r="I76" s="59">
        <v>0.48833776539059043</v>
      </c>
      <c r="J76" s="59">
        <v>0.49410595031755145</v>
      </c>
      <c r="K76" s="57"/>
      <c r="L76" s="59">
        <f t="shared" si="5"/>
        <v>5.7681849269610175E-3</v>
      </c>
    </row>
    <row r="77" spans="1:12" s="57" customFormat="1" ht="15.75" x14ac:dyDescent="0.25">
      <c r="A77" s="35" t="s">
        <v>82</v>
      </c>
      <c r="B77" s="72">
        <v>103.48636481498531</v>
      </c>
      <c r="C77" s="26">
        <v>100.70665399490919</v>
      </c>
      <c r="D77" s="26">
        <v>99.971486342113408</v>
      </c>
      <c r="E77" s="26"/>
      <c r="F77" s="26">
        <f t="shared" si="3"/>
        <v>-0.73000901492858983</v>
      </c>
      <c r="G77" s="93">
        <f t="shared" si="4"/>
        <v>-3.3964653016422597</v>
      </c>
      <c r="H77" s="26"/>
      <c r="I77" s="26">
        <v>2.1738091428173085</v>
      </c>
      <c r="J77" s="26">
        <v>2.1579401401073999</v>
      </c>
      <c r="K77"/>
      <c r="L77" s="26">
        <f t="shared" si="5"/>
        <v>-1.5869002709908653E-2</v>
      </c>
    </row>
    <row r="78" spans="1:12" s="4" customFormat="1" ht="15.75" x14ac:dyDescent="0.25">
      <c r="A78" s="64" t="s">
        <v>231</v>
      </c>
      <c r="B78" s="139">
        <v>100.17465985146414</v>
      </c>
      <c r="C78" s="59">
        <v>95.407608643712734</v>
      </c>
      <c r="D78" s="59">
        <v>93.951517520515978</v>
      </c>
      <c r="E78" s="59"/>
      <c r="F78" s="59">
        <f t="shared" si="3"/>
        <v>-1.5261792470182778</v>
      </c>
      <c r="G78" s="94">
        <f t="shared" si="4"/>
        <v>-6.2122919510539383</v>
      </c>
      <c r="H78" s="59"/>
      <c r="I78" s="59">
        <v>0.93998315986242242</v>
      </c>
      <c r="J78" s="59">
        <v>0.92563733195113551</v>
      </c>
      <c r="K78" s="57"/>
      <c r="L78" s="59">
        <f t="shared" si="5"/>
        <v>-1.4345827911286912E-2</v>
      </c>
    </row>
    <row r="79" spans="1:12" s="57" customFormat="1" ht="15.75" x14ac:dyDescent="0.25">
      <c r="A79" s="36" t="s">
        <v>230</v>
      </c>
      <c r="B79" s="72">
        <v>107.80313915828236</v>
      </c>
      <c r="C79" s="26">
        <v>105.30761816387751</v>
      </c>
      <c r="D79" s="26">
        <v>106.32412300736658</v>
      </c>
      <c r="E79" s="26"/>
      <c r="F79" s="26">
        <f t="shared" si="3"/>
        <v>0.96527189695545523</v>
      </c>
      <c r="G79" s="93">
        <f t="shared" si="4"/>
        <v>-1.3719601882318244</v>
      </c>
      <c r="H79" s="26"/>
      <c r="I79" s="26">
        <v>0.69958023861315066</v>
      </c>
      <c r="J79" s="26">
        <v>0.70633309005313727</v>
      </c>
      <c r="K79"/>
      <c r="L79" s="26">
        <f t="shared" si="5"/>
        <v>6.7528514399866069E-3</v>
      </c>
    </row>
    <row r="80" spans="1:12" s="4" customFormat="1" ht="15.75" x14ac:dyDescent="0.25">
      <c r="A80" s="64" t="s">
        <v>229</v>
      </c>
      <c r="B80" s="139">
        <v>104.26251352703397</v>
      </c>
      <c r="C80" s="59">
        <v>104.95857847837996</v>
      </c>
      <c r="D80" s="59">
        <v>103.33266014650007</v>
      </c>
      <c r="E80" s="59"/>
      <c r="F80" s="59">
        <f t="shared" si="3"/>
        <v>-1.549104756801567</v>
      </c>
      <c r="G80" s="94">
        <f t="shared" si="4"/>
        <v>-0.89183863795188056</v>
      </c>
      <c r="H80" s="59"/>
      <c r="I80" s="59">
        <v>0.53424574434173533</v>
      </c>
      <c r="J80" s="59">
        <v>0.52596971810312754</v>
      </c>
      <c r="K80" s="57"/>
      <c r="L80" s="59">
        <f t="shared" si="5"/>
        <v>-8.2760262386077921E-3</v>
      </c>
    </row>
    <row r="81" spans="1:12" s="57" customFormat="1" ht="15.75" x14ac:dyDescent="0.25">
      <c r="A81" s="35" t="s">
        <v>158</v>
      </c>
      <c r="B81" s="72">
        <v>85.017913811312269</v>
      </c>
      <c r="C81" s="26">
        <v>84.395297581236591</v>
      </c>
      <c r="D81" s="26">
        <v>84.395297581236591</v>
      </c>
      <c r="E81" s="26"/>
      <c r="F81" s="26">
        <f t="shared" si="3"/>
        <v>0</v>
      </c>
      <c r="G81" s="93">
        <f t="shared" si="4"/>
        <v>-0.73233534224035335</v>
      </c>
      <c r="H81" s="26"/>
      <c r="I81" s="26">
        <v>0.26768449134183842</v>
      </c>
      <c r="J81" s="26">
        <v>0.26768449134183842</v>
      </c>
      <c r="K81"/>
      <c r="L81" s="26">
        <f t="shared" si="5"/>
        <v>0</v>
      </c>
    </row>
    <row r="82" spans="1:12" s="4" customFormat="1" ht="15.75" x14ac:dyDescent="0.25">
      <c r="A82" s="64" t="s">
        <v>228</v>
      </c>
      <c r="B82" s="139">
        <v>85.017913811312269</v>
      </c>
      <c r="C82" s="59">
        <v>84.395297581236591</v>
      </c>
      <c r="D82" s="59">
        <v>84.395297581236591</v>
      </c>
      <c r="E82" s="59"/>
      <c r="F82" s="59">
        <f t="shared" si="3"/>
        <v>0</v>
      </c>
      <c r="G82" s="94">
        <f t="shared" si="4"/>
        <v>-0.73233534224035335</v>
      </c>
      <c r="H82" s="59"/>
      <c r="I82" s="59">
        <v>0.26768449134183842</v>
      </c>
      <c r="J82" s="59">
        <v>0.26768449134183842</v>
      </c>
      <c r="K82" s="57"/>
      <c r="L82" s="59">
        <f t="shared" si="5"/>
        <v>0</v>
      </c>
    </row>
    <row r="83" spans="1:12" s="57" customFormat="1" ht="15.75" x14ac:dyDescent="0.25">
      <c r="A83" s="34" t="s">
        <v>83</v>
      </c>
      <c r="B83" s="72">
        <v>101.00905461658692</v>
      </c>
      <c r="C83" s="26">
        <v>101.06823440827998</v>
      </c>
      <c r="D83" s="26">
        <v>100.8037295305632</v>
      </c>
      <c r="E83" s="26"/>
      <c r="F83" s="26">
        <f t="shared" si="3"/>
        <v>-0.26170920988711766</v>
      </c>
      <c r="G83" s="93">
        <f t="shared" si="4"/>
        <v>-0.20327394093836437</v>
      </c>
      <c r="H83" s="26"/>
      <c r="I83" s="26">
        <v>0.90585800013401596</v>
      </c>
      <c r="J83" s="26">
        <v>0.90348728631916575</v>
      </c>
      <c r="K83"/>
      <c r="L83" s="26">
        <f t="shared" si="5"/>
        <v>-2.3707138148502116E-3</v>
      </c>
    </row>
    <row r="84" spans="1:12" s="4" customFormat="1" ht="15.75" x14ac:dyDescent="0.25">
      <c r="A84" s="58" t="s">
        <v>159</v>
      </c>
      <c r="B84" s="139">
        <v>101.00905461658692</v>
      </c>
      <c r="C84" s="59">
        <v>101.06823440827998</v>
      </c>
      <c r="D84" s="59">
        <v>100.8037295305632</v>
      </c>
      <c r="E84" s="59"/>
      <c r="F84" s="59">
        <f t="shared" si="3"/>
        <v>-0.26170920988711766</v>
      </c>
      <c r="G84" s="94">
        <f t="shared" si="4"/>
        <v>-0.20327394093836437</v>
      </c>
      <c r="H84" s="59"/>
      <c r="I84" s="59">
        <v>0.90585800013401596</v>
      </c>
      <c r="J84" s="59">
        <v>0.90348728631916575</v>
      </c>
      <c r="K84" s="57"/>
      <c r="L84" s="59">
        <f t="shared" si="5"/>
        <v>-2.3707138148502116E-3</v>
      </c>
    </row>
    <row r="85" spans="1:12" s="57" customFormat="1" ht="15.75" x14ac:dyDescent="0.25">
      <c r="A85" s="36" t="s">
        <v>159</v>
      </c>
      <c r="B85" s="72">
        <v>101.00905461658692</v>
      </c>
      <c r="C85" s="26">
        <v>101.06823440827998</v>
      </c>
      <c r="D85" s="26">
        <v>100.8037295305632</v>
      </c>
      <c r="E85" s="26"/>
      <c r="F85" s="26">
        <f t="shared" si="3"/>
        <v>-0.26170920988711766</v>
      </c>
      <c r="G85" s="93">
        <f t="shared" si="4"/>
        <v>-0.20327394093836437</v>
      </c>
      <c r="H85" s="26"/>
      <c r="I85" s="26">
        <v>0.90585800013401596</v>
      </c>
      <c r="J85" s="26">
        <v>0.90348728631916575</v>
      </c>
      <c r="K85"/>
      <c r="L85" s="26">
        <f t="shared" si="5"/>
        <v>-2.3707138148502116E-3</v>
      </c>
    </row>
    <row r="86" spans="1:12" s="4" customFormat="1" ht="15.75" x14ac:dyDescent="0.25">
      <c r="A86" s="55" t="s">
        <v>129</v>
      </c>
      <c r="B86" s="140">
        <v>110.25043234259323</v>
      </c>
      <c r="C86" s="60">
        <v>110.4784413522581</v>
      </c>
      <c r="D86" s="60">
        <v>110.61668126117098</v>
      </c>
      <c r="E86" s="60"/>
      <c r="F86" s="60">
        <f t="shared" si="3"/>
        <v>0.12512840262843827</v>
      </c>
      <c r="G86" s="95">
        <f t="shared" si="4"/>
        <v>0.33219726290021345</v>
      </c>
      <c r="H86" s="60"/>
      <c r="I86" s="60">
        <v>25.730947225526993</v>
      </c>
      <c r="J86" s="60">
        <v>25.763143948771461</v>
      </c>
      <c r="K86" s="57"/>
      <c r="L86" s="60">
        <f t="shared" si="5"/>
        <v>3.2196723244467762E-2</v>
      </c>
    </row>
    <row r="87" spans="1:12" s="57" customFormat="1" ht="15.75" x14ac:dyDescent="0.25">
      <c r="A87" s="34" t="s">
        <v>149</v>
      </c>
      <c r="B87" s="72">
        <v>119.02618439989749</v>
      </c>
      <c r="C87" s="26">
        <v>127.56887172748395</v>
      </c>
      <c r="D87" s="26">
        <v>127.86548600808092</v>
      </c>
      <c r="E87" s="26"/>
      <c r="F87" s="26">
        <f t="shared" si="3"/>
        <v>0.23251305477609563</v>
      </c>
      <c r="G87" s="93">
        <f t="shared" si="4"/>
        <v>7.4263504730065488</v>
      </c>
      <c r="H87" s="26"/>
      <c r="I87" s="26">
        <v>14.900552462813847</v>
      </c>
      <c r="J87" s="26">
        <v>14.935198192523647</v>
      </c>
      <c r="K87"/>
      <c r="L87" s="26">
        <f t="shared" si="5"/>
        <v>3.4645729709799511E-2</v>
      </c>
    </row>
    <row r="88" spans="1:12" s="4" customFormat="1" ht="15.75" x14ac:dyDescent="0.25">
      <c r="A88" s="58" t="s">
        <v>160</v>
      </c>
      <c r="B88" s="139">
        <v>119.02618439989749</v>
      </c>
      <c r="C88" s="59">
        <v>127.56887172748395</v>
      </c>
      <c r="D88" s="59">
        <v>127.86548600808092</v>
      </c>
      <c r="E88" s="59"/>
      <c r="F88" s="59">
        <f t="shared" si="3"/>
        <v>0.23251305477609563</v>
      </c>
      <c r="G88" s="94">
        <f t="shared" si="4"/>
        <v>7.4263504730065488</v>
      </c>
      <c r="H88" s="59"/>
      <c r="I88" s="59">
        <v>14.900552462813847</v>
      </c>
      <c r="J88" s="59">
        <v>14.935198192523647</v>
      </c>
      <c r="K88" s="57"/>
      <c r="L88" s="59">
        <f t="shared" si="5"/>
        <v>3.4645729709799511E-2</v>
      </c>
    </row>
    <row r="89" spans="1:12" s="57" customFormat="1" ht="15.75" x14ac:dyDescent="0.25">
      <c r="A89" s="36" t="s">
        <v>160</v>
      </c>
      <c r="B89" s="72">
        <v>119.02618439989749</v>
      </c>
      <c r="C89" s="26">
        <v>127.56887172748395</v>
      </c>
      <c r="D89" s="26">
        <v>127.86548600808092</v>
      </c>
      <c r="E89" s="26"/>
      <c r="F89" s="26">
        <f t="shared" si="3"/>
        <v>0.23251305477609563</v>
      </c>
      <c r="G89" s="93">
        <f t="shared" si="4"/>
        <v>7.4263504730065488</v>
      </c>
      <c r="H89" s="26"/>
      <c r="I89" s="26">
        <v>14.900552462813847</v>
      </c>
      <c r="J89" s="26">
        <v>14.935198192523647</v>
      </c>
      <c r="K89"/>
      <c r="L89" s="26">
        <f t="shared" si="5"/>
        <v>3.4645729709799511E-2</v>
      </c>
    </row>
    <row r="90" spans="1:12" s="4" customFormat="1" ht="15.75" x14ac:dyDescent="0.25">
      <c r="A90" s="61" t="s">
        <v>148</v>
      </c>
      <c r="B90" s="139">
        <v>107.82985414408033</v>
      </c>
      <c r="C90" s="59">
        <v>107.84434942147341</v>
      </c>
      <c r="D90" s="59">
        <v>107.76561092554198</v>
      </c>
      <c r="E90" s="59"/>
      <c r="F90" s="59">
        <f t="shared" si="3"/>
        <v>-7.3011239210785117E-2</v>
      </c>
      <c r="G90" s="94">
        <f t="shared" si="4"/>
        <v>-5.9578322764408664E-2</v>
      </c>
      <c r="H90" s="59"/>
      <c r="I90" s="59">
        <v>3.3542869451447097</v>
      </c>
      <c r="J90" s="59">
        <v>3.3518379386793735</v>
      </c>
      <c r="K90" s="57"/>
      <c r="L90" s="59">
        <f t="shared" si="5"/>
        <v>-2.4490064653361898E-3</v>
      </c>
    </row>
    <row r="91" spans="1:12" s="57" customFormat="1" ht="15.75" x14ac:dyDescent="0.25">
      <c r="A91" s="35" t="s">
        <v>161</v>
      </c>
      <c r="B91" s="72">
        <v>104.39856314151785</v>
      </c>
      <c r="C91" s="26">
        <v>103.97303414097362</v>
      </c>
      <c r="D91" s="26">
        <v>103.87491288293675</v>
      </c>
      <c r="E91" s="26"/>
      <c r="F91" s="26">
        <f t="shared" si="3"/>
        <v>-9.4371832896433805E-2</v>
      </c>
      <c r="G91" s="93">
        <f t="shared" si="4"/>
        <v>-0.50158761080960623</v>
      </c>
      <c r="H91" s="26"/>
      <c r="I91" s="26">
        <v>2.595060825006144</v>
      </c>
      <c r="J91" s="26">
        <v>2.5926118185408087</v>
      </c>
      <c r="K91"/>
      <c r="L91" s="26">
        <f t="shared" si="5"/>
        <v>-2.4490064653353016E-3</v>
      </c>
    </row>
    <row r="92" spans="1:12" s="4" customFormat="1" ht="15.75" x14ac:dyDescent="0.25">
      <c r="A92" s="64" t="s">
        <v>227</v>
      </c>
      <c r="B92" s="139">
        <v>104.39856314151785</v>
      </c>
      <c r="C92" s="59">
        <v>103.97303414097362</v>
      </c>
      <c r="D92" s="59">
        <v>103.87491288293675</v>
      </c>
      <c r="E92" s="59"/>
      <c r="F92" s="59">
        <f t="shared" si="3"/>
        <v>-9.4371832896433805E-2</v>
      </c>
      <c r="G92" s="94">
        <f t="shared" si="4"/>
        <v>-0.50158761080960623</v>
      </c>
      <c r="H92" s="59"/>
      <c r="I92" s="59">
        <v>2.595060825006144</v>
      </c>
      <c r="J92" s="59">
        <v>2.5926118185408087</v>
      </c>
      <c r="K92" s="57"/>
      <c r="L92" s="59">
        <f t="shared" si="5"/>
        <v>-2.4490064653353016E-3</v>
      </c>
    </row>
    <row r="93" spans="1:12" s="57" customFormat="1" ht="15.75" x14ac:dyDescent="0.25">
      <c r="A93" s="35" t="s">
        <v>162</v>
      </c>
      <c r="B93" s="72">
        <v>121.76877013422421</v>
      </c>
      <c r="C93" s="26">
        <v>123.57077379817248</v>
      </c>
      <c r="D93" s="26">
        <v>123.57077379817248</v>
      </c>
      <c r="E93" s="26"/>
      <c r="F93" s="26">
        <f t="shared" si="3"/>
        <v>0</v>
      </c>
      <c r="G93" s="93">
        <f t="shared" si="4"/>
        <v>1.4798569961427255</v>
      </c>
      <c r="H93" s="26"/>
      <c r="I93" s="26">
        <v>0.75922612013856494</v>
      </c>
      <c r="J93" s="26">
        <v>0.75922612013856483</v>
      </c>
      <c r="K93"/>
      <c r="L93" s="26">
        <f t="shared" si="5"/>
        <v>0</v>
      </c>
    </row>
    <row r="94" spans="1:12" s="4" customFormat="1" ht="15.75" x14ac:dyDescent="0.25">
      <c r="A94" s="64" t="s">
        <v>226</v>
      </c>
      <c r="B94" s="139">
        <v>121.76877013422421</v>
      </c>
      <c r="C94" s="59">
        <v>123.57077379817248</v>
      </c>
      <c r="D94" s="59">
        <v>123.57077379817248</v>
      </c>
      <c r="E94" s="59"/>
      <c r="F94" s="59">
        <f t="shared" si="3"/>
        <v>0</v>
      </c>
      <c r="G94" s="94">
        <f t="shared" si="4"/>
        <v>1.4798569961427255</v>
      </c>
      <c r="H94" s="59"/>
      <c r="I94" s="59">
        <v>0.75922612013856494</v>
      </c>
      <c r="J94" s="59">
        <v>0.75922612013856483</v>
      </c>
      <c r="K94" s="57"/>
      <c r="L94" s="59">
        <f t="shared" si="5"/>
        <v>0</v>
      </c>
    </row>
    <row r="95" spans="1:12" s="57" customFormat="1" ht="15.75" x14ac:dyDescent="0.25">
      <c r="A95" s="34" t="s">
        <v>147</v>
      </c>
      <c r="B95" s="72">
        <v>102.12659867612301</v>
      </c>
      <c r="C95" s="26">
        <v>102.12659867612302</v>
      </c>
      <c r="D95" s="26">
        <v>102.12659867612302</v>
      </c>
      <c r="E95" s="26"/>
      <c r="F95" s="26">
        <f t="shared" si="3"/>
        <v>0</v>
      </c>
      <c r="G95" s="93">
        <f t="shared" si="4"/>
        <v>2.2204460492503131E-14</v>
      </c>
      <c r="H95" s="26"/>
      <c r="I95" s="26">
        <v>1.6149744798120507</v>
      </c>
      <c r="J95" s="26">
        <v>1.6149744798120504</v>
      </c>
      <c r="K95"/>
      <c r="L95" s="26">
        <f t="shared" si="5"/>
        <v>0</v>
      </c>
    </row>
    <row r="96" spans="1:12" s="4" customFormat="1" ht="15.75" x14ac:dyDescent="0.25">
      <c r="A96" s="58" t="s">
        <v>84</v>
      </c>
      <c r="B96" s="139">
        <v>100</v>
      </c>
      <c r="C96" s="59">
        <v>100</v>
      </c>
      <c r="D96" s="59">
        <v>100</v>
      </c>
      <c r="E96" s="59"/>
      <c r="F96" s="59">
        <f t="shared" si="3"/>
        <v>0</v>
      </c>
      <c r="G96" s="94">
        <f t="shared" si="4"/>
        <v>0</v>
      </c>
      <c r="H96" s="59"/>
      <c r="I96" s="59">
        <v>1.3959538897111059</v>
      </c>
      <c r="J96" s="59">
        <v>1.3959538897111057</v>
      </c>
      <c r="K96" s="57"/>
      <c r="L96" s="59">
        <f t="shared" si="5"/>
        <v>0</v>
      </c>
    </row>
    <row r="97" spans="1:12" s="57" customFormat="1" ht="15.75" x14ac:dyDescent="0.25">
      <c r="A97" s="36" t="s">
        <v>85</v>
      </c>
      <c r="B97" s="72">
        <v>100</v>
      </c>
      <c r="C97" s="26">
        <v>100</v>
      </c>
      <c r="D97" s="26">
        <v>100</v>
      </c>
      <c r="E97" s="26"/>
      <c r="F97" s="26">
        <f t="shared" si="3"/>
        <v>0</v>
      </c>
      <c r="G97" s="93">
        <f t="shared" si="4"/>
        <v>0</v>
      </c>
      <c r="H97" s="26"/>
      <c r="I97" s="26">
        <v>1.3959538897111059</v>
      </c>
      <c r="J97" s="26">
        <v>1.3959538897111057</v>
      </c>
      <c r="K97"/>
      <c r="L97" s="26">
        <f t="shared" si="5"/>
        <v>0</v>
      </c>
    </row>
    <row r="98" spans="1:12" s="4" customFormat="1" ht="15.75" x14ac:dyDescent="0.25">
      <c r="A98" s="58" t="s">
        <v>86</v>
      </c>
      <c r="B98" s="139">
        <v>118.13936217755054</v>
      </c>
      <c r="C98" s="59">
        <v>118.13936217755054</v>
      </c>
      <c r="D98" s="59">
        <v>118.13936217755054</v>
      </c>
      <c r="E98" s="59"/>
      <c r="F98" s="59">
        <f t="shared" si="3"/>
        <v>0</v>
      </c>
      <c r="G98" s="94">
        <f t="shared" si="4"/>
        <v>0</v>
      </c>
      <c r="H98" s="59"/>
      <c r="I98" s="59">
        <v>0.21902059010094485</v>
      </c>
      <c r="J98" s="59">
        <v>0.21902059010094488</v>
      </c>
      <c r="K98" s="57"/>
      <c r="L98" s="59">
        <f t="shared" si="5"/>
        <v>0</v>
      </c>
    </row>
    <row r="99" spans="1:12" s="57" customFormat="1" ht="15.75" x14ac:dyDescent="0.25">
      <c r="A99" s="36" t="s">
        <v>87</v>
      </c>
      <c r="B99" s="72">
        <v>118.13936217755054</v>
      </c>
      <c r="C99" s="26">
        <v>118.13936217755054</v>
      </c>
      <c r="D99" s="26">
        <v>118.13936217755054</v>
      </c>
      <c r="E99" s="26"/>
      <c r="F99" s="26">
        <f t="shared" si="3"/>
        <v>0</v>
      </c>
      <c r="G99" s="93">
        <f t="shared" si="4"/>
        <v>0</v>
      </c>
      <c r="H99" s="26"/>
      <c r="I99" s="26">
        <v>0.21902059010094485</v>
      </c>
      <c r="J99" s="26">
        <v>0.21902059010094488</v>
      </c>
      <c r="K99"/>
      <c r="L99" s="26">
        <f t="shared" si="5"/>
        <v>0</v>
      </c>
    </row>
    <row r="100" spans="1:12" s="4" customFormat="1" ht="15.75" x14ac:dyDescent="0.25">
      <c r="A100" s="61" t="s">
        <v>146</v>
      </c>
      <c r="B100" s="139">
        <v>98.379377465896425</v>
      </c>
      <c r="C100" s="59">
        <v>84.717786719006057</v>
      </c>
      <c r="D100" s="59">
        <v>84.717786719006057</v>
      </c>
      <c r="E100" s="59"/>
      <c r="F100" s="59">
        <f t="shared" si="3"/>
        <v>0</v>
      </c>
      <c r="G100" s="94">
        <f t="shared" si="4"/>
        <v>-13.886640776545079</v>
      </c>
      <c r="H100" s="59"/>
      <c r="I100" s="59">
        <v>5.8611333377563914</v>
      </c>
      <c r="J100" s="59">
        <v>5.8611333377563914</v>
      </c>
      <c r="K100" s="57"/>
      <c r="L100" s="59">
        <f t="shared" si="5"/>
        <v>0</v>
      </c>
    </row>
    <row r="101" spans="1:12" s="57" customFormat="1" ht="15.75" x14ac:dyDescent="0.25">
      <c r="A101" s="35" t="s">
        <v>17</v>
      </c>
      <c r="B101" s="72">
        <v>93.052225943410065</v>
      </c>
      <c r="C101" s="26">
        <v>72.027144072084539</v>
      </c>
      <c r="D101" s="26">
        <v>72.027144072084539</v>
      </c>
      <c r="E101" s="26"/>
      <c r="F101" s="26">
        <f t="shared" si="3"/>
        <v>0</v>
      </c>
      <c r="G101" s="93">
        <f t="shared" si="4"/>
        <v>-22.594926298820596</v>
      </c>
      <c r="H101" s="26"/>
      <c r="I101" s="26">
        <v>3.2379248957511244</v>
      </c>
      <c r="J101" s="26">
        <v>3.2379248957511244</v>
      </c>
      <c r="K101"/>
      <c r="L101" s="26">
        <f t="shared" si="5"/>
        <v>0</v>
      </c>
    </row>
    <row r="102" spans="1:12" s="4" customFormat="1" ht="15.75" x14ac:dyDescent="0.25">
      <c r="A102" s="64" t="s">
        <v>17</v>
      </c>
      <c r="B102" s="139">
        <v>93.052225943410065</v>
      </c>
      <c r="C102" s="59">
        <v>72.027144072084539</v>
      </c>
      <c r="D102" s="59">
        <v>72.027144072084539</v>
      </c>
      <c r="E102" s="59"/>
      <c r="F102" s="59">
        <f t="shared" si="3"/>
        <v>0</v>
      </c>
      <c r="G102" s="94">
        <f t="shared" si="4"/>
        <v>-22.594926298820596</v>
      </c>
      <c r="H102" s="59"/>
      <c r="I102" s="59">
        <v>3.2379248957511244</v>
      </c>
      <c r="J102" s="59">
        <v>3.2379248957511244</v>
      </c>
      <c r="K102" s="57"/>
      <c r="L102" s="59">
        <f t="shared" si="5"/>
        <v>0</v>
      </c>
    </row>
    <row r="103" spans="1:12" s="57" customFormat="1" ht="15.75" x14ac:dyDescent="0.25">
      <c r="A103" s="35" t="s">
        <v>88</v>
      </c>
      <c r="B103" s="72">
        <v>97.709840830703513</v>
      </c>
      <c r="C103" s="26">
        <v>97.709840830703527</v>
      </c>
      <c r="D103" s="26">
        <v>97.709840830703527</v>
      </c>
      <c r="E103" s="26"/>
      <c r="F103" s="26">
        <f t="shared" si="3"/>
        <v>0</v>
      </c>
      <c r="G103" s="93">
        <f t="shared" si="4"/>
        <v>2.2204460492503131E-14</v>
      </c>
      <c r="H103" s="26"/>
      <c r="I103" s="26">
        <v>1.7071864379589392</v>
      </c>
      <c r="J103" s="26">
        <v>1.7071864379589392</v>
      </c>
      <c r="K103"/>
      <c r="L103" s="26">
        <f t="shared" si="5"/>
        <v>0</v>
      </c>
    </row>
    <row r="104" spans="1:12" s="4" customFormat="1" ht="15.75" x14ac:dyDescent="0.25">
      <c r="A104" s="64" t="s">
        <v>89</v>
      </c>
      <c r="B104" s="139">
        <v>97.709840830703513</v>
      </c>
      <c r="C104" s="59">
        <v>97.709840830703527</v>
      </c>
      <c r="D104" s="59">
        <v>97.709840830703527</v>
      </c>
      <c r="E104" s="59"/>
      <c r="F104" s="59">
        <f t="shared" si="3"/>
        <v>0</v>
      </c>
      <c r="G104" s="94">
        <f t="shared" si="4"/>
        <v>2.2204460492503131E-14</v>
      </c>
      <c r="H104" s="59"/>
      <c r="I104" s="59">
        <v>1.7071864379589392</v>
      </c>
      <c r="J104" s="59">
        <v>1.7071864379589392</v>
      </c>
      <c r="K104" s="57"/>
      <c r="L104" s="59">
        <f t="shared" si="5"/>
        <v>0</v>
      </c>
    </row>
    <row r="105" spans="1:12" s="57" customFormat="1" ht="15.75" x14ac:dyDescent="0.25">
      <c r="A105" s="35" t="s">
        <v>90</v>
      </c>
      <c r="B105" s="72">
        <v>135.54671882237798</v>
      </c>
      <c r="C105" s="26">
        <v>135.54671882237798</v>
      </c>
      <c r="D105" s="26">
        <v>135.54671882237798</v>
      </c>
      <c r="E105" s="26"/>
      <c r="F105" s="26">
        <f t="shared" si="3"/>
        <v>0</v>
      </c>
      <c r="G105" s="93">
        <f t="shared" si="4"/>
        <v>0</v>
      </c>
      <c r="H105" s="26"/>
      <c r="I105" s="26">
        <v>0.91602200404632728</v>
      </c>
      <c r="J105" s="26">
        <v>0.91602200404632717</v>
      </c>
      <c r="K105"/>
      <c r="L105" s="26">
        <f t="shared" si="5"/>
        <v>0</v>
      </c>
    </row>
    <row r="106" spans="1:12" s="4" customFormat="1" ht="15.75" x14ac:dyDescent="0.25">
      <c r="A106" s="64" t="s">
        <v>91</v>
      </c>
      <c r="B106" s="139">
        <v>135.54671882237798</v>
      </c>
      <c r="C106" s="59">
        <v>135.54671882237798</v>
      </c>
      <c r="D106" s="59">
        <v>135.54671882237798</v>
      </c>
      <c r="E106" s="59"/>
      <c r="F106" s="59">
        <f t="shared" si="3"/>
        <v>0</v>
      </c>
      <c r="G106" s="94">
        <f t="shared" si="4"/>
        <v>0</v>
      </c>
      <c r="H106" s="59"/>
      <c r="I106" s="59">
        <v>0.91602200404632728</v>
      </c>
      <c r="J106" s="59">
        <v>0.91602200404632717</v>
      </c>
      <c r="K106" s="57"/>
      <c r="L106" s="59">
        <f t="shared" si="5"/>
        <v>0</v>
      </c>
    </row>
    <row r="107" spans="1:12" s="57" customFormat="1" ht="15.75" x14ac:dyDescent="0.25">
      <c r="A107" s="33" t="s">
        <v>250</v>
      </c>
      <c r="B107" s="141">
        <v>100.46961782487625</v>
      </c>
      <c r="C107" s="37">
        <v>98.23793682228829</v>
      </c>
      <c r="D107" s="37">
        <v>98.224839045098207</v>
      </c>
      <c r="E107" s="37"/>
      <c r="F107" s="37">
        <f t="shared" si="3"/>
        <v>-1.333270792706065E-2</v>
      </c>
      <c r="G107" s="96">
        <f t="shared" si="4"/>
        <v>-2.2342861736478481</v>
      </c>
      <c r="H107" s="37"/>
      <c r="I107" s="37">
        <v>8.5606158618770909</v>
      </c>
      <c r="J107" s="37">
        <v>8.5594744999674681</v>
      </c>
      <c r="K107"/>
      <c r="L107" s="37">
        <f t="shared" si="5"/>
        <v>-1.1413619096227734E-3</v>
      </c>
    </row>
    <row r="108" spans="1:12" s="4" customFormat="1" ht="15.75" x14ac:dyDescent="0.25">
      <c r="A108" s="61" t="s">
        <v>145</v>
      </c>
      <c r="B108" s="139">
        <v>101.97453587819672</v>
      </c>
      <c r="C108" s="59">
        <v>100.23362172117434</v>
      </c>
      <c r="D108" s="59">
        <v>100.23362172117434</v>
      </c>
      <c r="E108" s="59"/>
      <c r="F108" s="59">
        <f t="shared" si="3"/>
        <v>0</v>
      </c>
      <c r="G108" s="94">
        <f t="shared" si="4"/>
        <v>-1.7072047860083428</v>
      </c>
      <c r="H108" s="59"/>
      <c r="I108" s="59">
        <v>2.0742661688851598</v>
      </c>
      <c r="J108" s="59">
        <v>2.0742661688851598</v>
      </c>
      <c r="K108" s="57"/>
      <c r="L108" s="59">
        <f t="shared" si="5"/>
        <v>0</v>
      </c>
    </row>
    <row r="109" spans="1:12" s="57" customFormat="1" ht="15.75" x14ac:dyDescent="0.25">
      <c r="A109" s="35" t="s">
        <v>163</v>
      </c>
      <c r="B109" s="72">
        <v>101.97453587819672</v>
      </c>
      <c r="C109" s="26">
        <v>100.23362172117434</v>
      </c>
      <c r="D109" s="26">
        <v>100.23362172117434</v>
      </c>
      <c r="E109" s="26"/>
      <c r="F109" s="26">
        <f t="shared" si="3"/>
        <v>0</v>
      </c>
      <c r="G109" s="93">
        <f t="shared" si="4"/>
        <v>-1.7072047860083428</v>
      </c>
      <c r="H109" s="26"/>
      <c r="I109" s="26">
        <v>2.0742661688851598</v>
      </c>
      <c r="J109" s="26">
        <v>2.0742661688851598</v>
      </c>
      <c r="K109"/>
      <c r="L109" s="26">
        <f t="shared" si="5"/>
        <v>0</v>
      </c>
    </row>
    <row r="110" spans="1:12" s="4" customFormat="1" ht="15.75" x14ac:dyDescent="0.25">
      <c r="A110" s="64" t="s">
        <v>225</v>
      </c>
      <c r="B110" s="139">
        <v>101.97453587819672</v>
      </c>
      <c r="C110" s="59">
        <v>100.23362172117434</v>
      </c>
      <c r="D110" s="59">
        <v>100.23362172117434</v>
      </c>
      <c r="E110" s="59"/>
      <c r="F110" s="59">
        <f t="shared" si="3"/>
        <v>0</v>
      </c>
      <c r="G110" s="94">
        <f t="shared" si="4"/>
        <v>-1.7072047860083428</v>
      </c>
      <c r="H110" s="59"/>
      <c r="I110" s="59">
        <v>2.0742661688851598</v>
      </c>
      <c r="J110" s="59">
        <v>2.0742661688851598</v>
      </c>
      <c r="K110" s="57"/>
      <c r="L110" s="59">
        <f t="shared" si="5"/>
        <v>0</v>
      </c>
    </row>
    <row r="111" spans="1:12" s="57" customFormat="1" ht="15.75" x14ac:dyDescent="0.25">
      <c r="A111" s="34" t="s">
        <v>92</v>
      </c>
      <c r="B111" s="72">
        <v>96.294124171091596</v>
      </c>
      <c r="C111" s="26">
        <v>92.23677717137042</v>
      </c>
      <c r="D111" s="26">
        <v>92.769934606103959</v>
      </c>
      <c r="E111" s="26"/>
      <c r="F111" s="26">
        <f t="shared" si="3"/>
        <v>0.57803129194655689</v>
      </c>
      <c r="G111" s="93">
        <f t="shared" si="4"/>
        <v>-3.659817870845361</v>
      </c>
      <c r="H111" s="26"/>
      <c r="I111" s="26">
        <v>0.28833730814030911</v>
      </c>
      <c r="J111" s="26">
        <v>0.29000398800771643</v>
      </c>
      <c r="K111"/>
      <c r="L111" s="26">
        <f t="shared" si="5"/>
        <v>1.6666798674073169E-3</v>
      </c>
    </row>
    <row r="112" spans="1:12" s="4" customFormat="1" ht="15.75" x14ac:dyDescent="0.25">
      <c r="A112" s="58" t="s">
        <v>93</v>
      </c>
      <c r="B112" s="139">
        <v>96.294124171091596</v>
      </c>
      <c r="C112" s="59">
        <v>92.23677717137042</v>
      </c>
      <c r="D112" s="59">
        <v>92.769934606103959</v>
      </c>
      <c r="E112" s="59"/>
      <c r="F112" s="59">
        <f t="shared" si="3"/>
        <v>0.57803129194655689</v>
      </c>
      <c r="G112" s="94">
        <f t="shared" si="4"/>
        <v>-3.659817870845361</v>
      </c>
      <c r="H112" s="59"/>
      <c r="I112" s="59">
        <v>0.28833730814030911</v>
      </c>
      <c r="J112" s="59">
        <v>0.29000398800771643</v>
      </c>
      <c r="K112" s="57"/>
      <c r="L112" s="59">
        <f t="shared" si="5"/>
        <v>1.6666798674073169E-3</v>
      </c>
    </row>
    <row r="113" spans="1:12" s="57" customFormat="1" ht="15.75" x14ac:dyDescent="0.25">
      <c r="A113" s="36" t="s">
        <v>92</v>
      </c>
      <c r="B113" s="72">
        <v>96.294124171091596</v>
      </c>
      <c r="C113" s="26">
        <v>92.23677717137042</v>
      </c>
      <c r="D113" s="26">
        <v>92.769934606103959</v>
      </c>
      <c r="E113" s="26"/>
      <c r="F113" s="26">
        <f t="shared" si="3"/>
        <v>0.57803129194655689</v>
      </c>
      <c r="G113" s="93">
        <f t="shared" si="4"/>
        <v>-3.659817870845361</v>
      </c>
      <c r="H113" s="26"/>
      <c r="I113" s="26">
        <v>0.28833730814030911</v>
      </c>
      <c r="J113" s="26">
        <v>0.29000398800771643</v>
      </c>
      <c r="K113"/>
      <c r="L113" s="26">
        <f t="shared" si="5"/>
        <v>1.6666798674073169E-3</v>
      </c>
    </row>
    <row r="114" spans="1:12" s="4" customFormat="1" ht="15.75" x14ac:dyDescent="0.25">
      <c r="A114" s="61" t="s">
        <v>94</v>
      </c>
      <c r="B114" s="139">
        <v>87.423504702789799</v>
      </c>
      <c r="C114" s="59">
        <v>86.866533621858522</v>
      </c>
      <c r="D114" s="59">
        <v>86.885717859017618</v>
      </c>
      <c r="E114" s="59"/>
      <c r="F114" s="59">
        <f t="shared" si="3"/>
        <v>2.2084727407922777E-2</v>
      </c>
      <c r="G114" s="94">
        <f t="shared" si="4"/>
        <v>-0.61515132068941103</v>
      </c>
      <c r="H114" s="59"/>
      <c r="I114" s="59">
        <v>2.1394817431444957</v>
      </c>
      <c r="J114" s="59">
        <v>2.1399542418554116</v>
      </c>
      <c r="K114" s="57"/>
      <c r="L114" s="59">
        <f t="shared" si="5"/>
        <v>4.724987109159251E-4</v>
      </c>
    </row>
    <row r="115" spans="1:12" s="57" customFormat="1" ht="15.75" x14ac:dyDescent="0.25">
      <c r="A115" s="35" t="s">
        <v>164</v>
      </c>
      <c r="B115" s="72">
        <v>86.236473190600805</v>
      </c>
      <c r="C115" s="26">
        <v>86.178073507939402</v>
      </c>
      <c r="D115" s="26">
        <v>86.13235393461656</v>
      </c>
      <c r="E115" s="26"/>
      <c r="F115" s="26">
        <f t="shared" si="3"/>
        <v>-5.3052442995993321E-2</v>
      </c>
      <c r="G115" s="93">
        <f t="shared" si="4"/>
        <v>-0.12073691343350568</v>
      </c>
      <c r="H115" s="26"/>
      <c r="I115" s="26">
        <v>1.9122488847993511</v>
      </c>
      <c r="J115" s="26">
        <v>1.9112343900498014</v>
      </c>
      <c r="K115"/>
      <c r="L115" s="26">
        <f t="shared" si="5"/>
        <v>-1.0144947495496215E-3</v>
      </c>
    </row>
    <row r="116" spans="1:12" s="4" customFormat="1" ht="15.75" x14ac:dyDescent="0.25">
      <c r="A116" s="64" t="s">
        <v>224</v>
      </c>
      <c r="B116" s="139">
        <v>74.843783216032577</v>
      </c>
      <c r="C116" s="59">
        <v>75.36047578401697</v>
      </c>
      <c r="D116" s="59">
        <v>75.36047578401697</v>
      </c>
      <c r="E116" s="59"/>
      <c r="F116" s="59">
        <f t="shared" si="3"/>
        <v>0</v>
      </c>
      <c r="G116" s="94">
        <f t="shared" si="4"/>
        <v>0.69036137108808848</v>
      </c>
      <c r="H116" s="59"/>
      <c r="I116" s="59">
        <v>0.39175128082505156</v>
      </c>
      <c r="J116" s="59">
        <v>0.39175128082505151</v>
      </c>
      <c r="K116" s="57"/>
      <c r="L116" s="59">
        <f t="shared" si="5"/>
        <v>0</v>
      </c>
    </row>
    <row r="117" spans="1:12" s="57" customFormat="1" ht="15.75" x14ac:dyDescent="0.25">
      <c r="A117" s="36" t="s">
        <v>223</v>
      </c>
      <c r="B117" s="72">
        <v>81.033322254170614</v>
      </c>
      <c r="C117" s="26">
        <v>80.100172917315362</v>
      </c>
      <c r="D117" s="26">
        <v>80.100172917315362</v>
      </c>
      <c r="E117" s="26"/>
      <c r="F117" s="26">
        <f t="shared" si="3"/>
        <v>0</v>
      </c>
      <c r="G117" s="93">
        <f t="shared" si="4"/>
        <v>-1.1515624818248416</v>
      </c>
      <c r="H117" s="26"/>
      <c r="I117" s="26">
        <v>0.59580908176376723</v>
      </c>
      <c r="J117" s="26">
        <v>0.59580908176376712</v>
      </c>
      <c r="K117"/>
      <c r="L117" s="26">
        <f t="shared" si="5"/>
        <v>0</v>
      </c>
    </row>
    <row r="118" spans="1:12" s="4" customFormat="1" ht="15.75" x14ac:dyDescent="0.25">
      <c r="A118" s="64" t="s">
        <v>18</v>
      </c>
      <c r="B118" s="139">
        <v>93.564674522127476</v>
      </c>
      <c r="C118" s="59">
        <v>94.476433067721771</v>
      </c>
      <c r="D118" s="59">
        <v>94.476433067721771</v>
      </c>
      <c r="E118" s="59"/>
      <c r="F118" s="59">
        <f t="shared" si="3"/>
        <v>0</v>
      </c>
      <c r="G118" s="94">
        <f t="shared" si="4"/>
        <v>0.97446878349229937</v>
      </c>
      <c r="H118" s="59"/>
      <c r="I118" s="59">
        <v>0.23705777103744832</v>
      </c>
      <c r="J118" s="59">
        <v>0.23705777103744827</v>
      </c>
      <c r="K118" s="57"/>
      <c r="L118" s="59">
        <f t="shared" si="5"/>
        <v>0</v>
      </c>
    </row>
    <row r="119" spans="1:12" s="57" customFormat="1" ht="15.75" x14ac:dyDescent="0.25">
      <c r="A119" s="36" t="s">
        <v>95</v>
      </c>
      <c r="B119" s="72">
        <v>92.571078900423828</v>
      </c>
      <c r="C119" s="26">
        <v>92.516435584256982</v>
      </c>
      <c r="D119" s="26">
        <v>92.516435584256982</v>
      </c>
      <c r="E119" s="26"/>
      <c r="F119" s="26">
        <f t="shared" si="3"/>
        <v>0</v>
      </c>
      <c r="G119" s="93">
        <f t="shared" si="4"/>
        <v>-5.9028496605972869E-2</v>
      </c>
      <c r="H119" s="26"/>
      <c r="I119" s="26">
        <v>0.40671109575781389</v>
      </c>
      <c r="J119" s="26">
        <v>0.40671109575781389</v>
      </c>
      <c r="K119"/>
      <c r="L119" s="26">
        <f t="shared" si="5"/>
        <v>0</v>
      </c>
    </row>
    <row r="120" spans="1:12" s="4" customFormat="1" ht="15.75" x14ac:dyDescent="0.25">
      <c r="A120" s="64" t="s">
        <v>96</v>
      </c>
      <c r="B120" s="139">
        <v>105.76028499126024</v>
      </c>
      <c r="C120" s="59">
        <v>106.10463228840204</v>
      </c>
      <c r="D120" s="59">
        <v>105.72145300463011</v>
      </c>
      <c r="E120" s="59"/>
      <c r="F120" s="59">
        <f t="shared" si="3"/>
        <v>-0.36113341661693221</v>
      </c>
      <c r="G120" s="94">
        <f t="shared" si="4"/>
        <v>-3.671698372724741E-2</v>
      </c>
      <c r="H120" s="59"/>
      <c r="I120" s="59">
        <v>0.28091965541527042</v>
      </c>
      <c r="J120" s="59">
        <v>0.2799051606657208</v>
      </c>
      <c r="K120" s="57"/>
      <c r="L120" s="59">
        <f t="shared" si="5"/>
        <v>-1.0144947495496215E-3</v>
      </c>
    </row>
    <row r="121" spans="1:12" s="57" customFormat="1" ht="15.75" x14ac:dyDescent="0.25">
      <c r="A121" s="35" t="s">
        <v>97</v>
      </c>
      <c r="B121" s="72">
        <v>98.218342220369593</v>
      </c>
      <c r="C121" s="26">
        <v>93.127374206778484</v>
      </c>
      <c r="D121" s="26">
        <v>93.736792217203032</v>
      </c>
      <c r="E121" s="26"/>
      <c r="F121" s="26">
        <f t="shared" si="3"/>
        <v>0.65439191818230658</v>
      </c>
      <c r="G121" s="93">
        <f t="shared" si="4"/>
        <v>-4.562844273131228</v>
      </c>
      <c r="H121" s="26"/>
      <c r="I121" s="26">
        <v>0.22723285834514481</v>
      </c>
      <c r="J121" s="26">
        <v>0.22871985180561011</v>
      </c>
      <c r="K121"/>
      <c r="L121" s="26">
        <f t="shared" si="5"/>
        <v>1.4869934604652968E-3</v>
      </c>
    </row>
    <row r="122" spans="1:12" s="4" customFormat="1" ht="15.75" x14ac:dyDescent="0.25">
      <c r="A122" s="64" t="s">
        <v>98</v>
      </c>
      <c r="B122" s="139">
        <v>98.218342220369593</v>
      </c>
      <c r="C122" s="59">
        <v>93.127374206778484</v>
      </c>
      <c r="D122" s="59">
        <v>93.736792217203032</v>
      </c>
      <c r="E122" s="59"/>
      <c r="F122" s="59">
        <f t="shared" si="3"/>
        <v>0.65439191818230658</v>
      </c>
      <c r="G122" s="94">
        <f t="shared" si="4"/>
        <v>-4.562844273131228</v>
      </c>
      <c r="H122" s="59"/>
      <c r="I122" s="59">
        <v>0.22723285834514481</v>
      </c>
      <c r="J122" s="59">
        <v>0.22871985180561011</v>
      </c>
      <c r="K122" s="57"/>
      <c r="L122" s="59">
        <f t="shared" si="5"/>
        <v>1.4869934604652968E-3</v>
      </c>
    </row>
    <row r="123" spans="1:12" s="57" customFormat="1" ht="15.75" x14ac:dyDescent="0.25">
      <c r="A123" s="34" t="s">
        <v>144</v>
      </c>
      <c r="B123" s="72">
        <v>103.68003397561125</v>
      </c>
      <c r="C123" s="26">
        <v>94.773238555044628</v>
      </c>
      <c r="D123" s="26">
        <v>94.424535968095</v>
      </c>
      <c r="E123" s="26"/>
      <c r="F123" s="26">
        <f t="shared" si="3"/>
        <v>-0.36793359841459372</v>
      </c>
      <c r="G123" s="93">
        <f t="shared" si="4"/>
        <v>-8.9269820356091216</v>
      </c>
      <c r="H123" s="26"/>
      <c r="I123" s="26">
        <v>0.84091598864974482</v>
      </c>
      <c r="J123" s="26">
        <v>0.83782197619306198</v>
      </c>
      <c r="K123"/>
      <c r="L123" s="26">
        <f t="shared" si="5"/>
        <v>-3.0940124566828375E-3</v>
      </c>
    </row>
    <row r="124" spans="1:12" s="4" customFormat="1" ht="15.75" x14ac:dyDescent="0.25">
      <c r="A124" s="58" t="s">
        <v>165</v>
      </c>
      <c r="B124" s="139">
        <v>103.68003397561125</v>
      </c>
      <c r="C124" s="59">
        <v>94.773238555044628</v>
      </c>
      <c r="D124" s="59">
        <v>94.424535968095</v>
      </c>
      <c r="E124" s="59"/>
      <c r="F124" s="59">
        <f t="shared" si="3"/>
        <v>-0.36793359841459372</v>
      </c>
      <c r="G124" s="94">
        <f t="shared" si="4"/>
        <v>-8.9269820356091216</v>
      </c>
      <c r="H124" s="59"/>
      <c r="I124" s="59">
        <v>0.84091598864974482</v>
      </c>
      <c r="J124" s="59">
        <v>0.83782197619306198</v>
      </c>
      <c r="K124" s="57"/>
      <c r="L124" s="59">
        <f t="shared" si="5"/>
        <v>-3.0940124566828375E-3</v>
      </c>
    </row>
    <row r="125" spans="1:12" s="57" customFormat="1" ht="15.75" x14ac:dyDescent="0.25">
      <c r="A125" s="36" t="s">
        <v>222</v>
      </c>
      <c r="B125" s="72">
        <v>103.68003397561125</v>
      </c>
      <c r="C125" s="26">
        <v>94.773238555044628</v>
      </c>
      <c r="D125" s="26">
        <v>94.424535968095</v>
      </c>
      <c r="E125" s="26"/>
      <c r="F125" s="26">
        <f t="shared" si="3"/>
        <v>-0.36793359841459372</v>
      </c>
      <c r="G125" s="93">
        <f t="shared" si="4"/>
        <v>-8.9269820356091216</v>
      </c>
      <c r="H125" s="26"/>
      <c r="I125" s="26">
        <v>0.84091598864974482</v>
      </c>
      <c r="J125" s="26">
        <v>0.83782197619306198</v>
      </c>
      <c r="K125"/>
      <c r="L125" s="26">
        <f t="shared" si="5"/>
        <v>-3.0940124566828375E-3</v>
      </c>
    </row>
    <row r="126" spans="1:12" s="4" customFormat="1" ht="15.75" x14ac:dyDescent="0.25">
      <c r="A126" s="61" t="s">
        <v>143</v>
      </c>
      <c r="B126" s="139">
        <v>99.35379120976728</v>
      </c>
      <c r="C126" s="59">
        <v>94.279231529430334</v>
      </c>
      <c r="D126" s="59">
        <v>94.279231529430334</v>
      </c>
      <c r="E126" s="59"/>
      <c r="F126" s="59">
        <f t="shared" si="3"/>
        <v>0</v>
      </c>
      <c r="G126" s="94">
        <f t="shared" si="4"/>
        <v>-5.1075652157278491</v>
      </c>
      <c r="H126" s="59"/>
      <c r="I126" s="59">
        <v>0.52289915459427971</v>
      </c>
      <c r="J126" s="59">
        <v>0.52289915459427971</v>
      </c>
      <c r="K126" s="57"/>
      <c r="L126" s="59">
        <f t="shared" si="5"/>
        <v>0</v>
      </c>
    </row>
    <row r="127" spans="1:12" s="57" customFormat="1" ht="15.75" x14ac:dyDescent="0.25">
      <c r="A127" s="35" t="s">
        <v>166</v>
      </c>
      <c r="B127" s="72">
        <v>99.35379120976728</v>
      </c>
      <c r="C127" s="26">
        <v>94.279231529430334</v>
      </c>
      <c r="D127" s="26">
        <v>94.279231529430334</v>
      </c>
      <c r="E127" s="26"/>
      <c r="F127" s="26">
        <f t="shared" si="3"/>
        <v>0</v>
      </c>
      <c r="G127" s="93">
        <f t="shared" si="4"/>
        <v>-5.1075652157278491</v>
      </c>
      <c r="H127" s="26"/>
      <c r="I127" s="26">
        <v>0.52289915459427971</v>
      </c>
      <c r="J127" s="26">
        <v>0.52289915459427971</v>
      </c>
      <c r="K127"/>
      <c r="L127" s="26">
        <f t="shared" si="5"/>
        <v>0</v>
      </c>
    </row>
    <row r="128" spans="1:12" s="4" customFormat="1" ht="15.75" x14ac:dyDescent="0.25">
      <c r="A128" s="64" t="s">
        <v>221</v>
      </c>
      <c r="B128" s="139">
        <v>99.35379120976728</v>
      </c>
      <c r="C128" s="59">
        <v>94.279231529430334</v>
      </c>
      <c r="D128" s="59">
        <v>94.279231529430334</v>
      </c>
      <c r="E128" s="59"/>
      <c r="F128" s="59">
        <f t="shared" si="3"/>
        <v>0</v>
      </c>
      <c r="G128" s="94">
        <f t="shared" si="4"/>
        <v>-5.1075652157278491</v>
      </c>
      <c r="H128" s="59"/>
      <c r="I128" s="59">
        <v>0.52289915459427971</v>
      </c>
      <c r="J128" s="59">
        <v>0.52289915459427971</v>
      </c>
      <c r="K128" s="57"/>
      <c r="L128" s="59">
        <f t="shared" si="5"/>
        <v>0</v>
      </c>
    </row>
    <row r="129" spans="1:12" s="57" customFormat="1" ht="15.75" x14ac:dyDescent="0.25">
      <c r="A129" s="34" t="s">
        <v>142</v>
      </c>
      <c r="B129" s="72">
        <v>112.04368732907115</v>
      </c>
      <c r="C129" s="26">
        <v>111.01908796880315</v>
      </c>
      <c r="D129" s="26">
        <v>111.01140323476604</v>
      </c>
      <c r="E129" s="26"/>
      <c r="F129" s="26">
        <f t="shared" si="3"/>
        <v>-6.9219934857311927E-3</v>
      </c>
      <c r="G129" s="93">
        <f t="shared" si="4"/>
        <v>-0.921322850856654</v>
      </c>
      <c r="H129" s="26"/>
      <c r="I129" s="26">
        <v>2.694715498463101</v>
      </c>
      <c r="J129" s="26">
        <v>2.6945289704318385</v>
      </c>
      <c r="K129"/>
      <c r="L129" s="26">
        <f t="shared" si="5"/>
        <v>-1.8652803126251172E-4</v>
      </c>
    </row>
    <row r="130" spans="1:12" s="4" customFormat="1" ht="15.75" x14ac:dyDescent="0.25">
      <c r="A130" s="58" t="s">
        <v>99</v>
      </c>
      <c r="B130" s="139">
        <v>99.838245882608774</v>
      </c>
      <c r="C130" s="59">
        <v>98.393003849038138</v>
      </c>
      <c r="D130" s="59">
        <v>98.382164196899069</v>
      </c>
      <c r="E130" s="59"/>
      <c r="F130" s="59">
        <f t="shared" si="3"/>
        <v>-1.1016689922083156E-2</v>
      </c>
      <c r="G130" s="94">
        <f t="shared" si="4"/>
        <v>-1.4584407737108895</v>
      </c>
      <c r="H130" s="59"/>
      <c r="I130" s="59">
        <v>1.6931404313027372</v>
      </c>
      <c r="J130" s="59">
        <v>1.6929539032714751</v>
      </c>
      <c r="K130" s="57"/>
      <c r="L130" s="59">
        <f t="shared" si="5"/>
        <v>-1.8652803126206763E-4</v>
      </c>
    </row>
    <row r="131" spans="1:12" s="57" customFormat="1" ht="15.75" x14ac:dyDescent="0.25">
      <c r="A131" s="36" t="s">
        <v>220</v>
      </c>
      <c r="B131" s="72">
        <v>96.705225455701083</v>
      </c>
      <c r="C131" s="26">
        <v>95.306427601025064</v>
      </c>
      <c r="D131" s="26">
        <v>95.70045648010047</v>
      </c>
      <c r="E131" s="26"/>
      <c r="F131" s="26">
        <f t="shared" si="3"/>
        <v>0.41343368857020835</v>
      </c>
      <c r="G131" s="93">
        <f t="shared" si="4"/>
        <v>-1.0390017404601104</v>
      </c>
      <c r="H131" s="26"/>
      <c r="I131" s="26">
        <v>1.1844403622262507</v>
      </c>
      <c r="J131" s="26">
        <v>1.1893372377047171</v>
      </c>
      <c r="K131"/>
      <c r="L131" s="26">
        <f t="shared" si="5"/>
        <v>4.8968754784664004E-3</v>
      </c>
    </row>
    <row r="132" spans="1:12" s="4" customFormat="1" ht="15.75" x14ac:dyDescent="0.25">
      <c r="A132" s="64" t="s">
        <v>100</v>
      </c>
      <c r="B132" s="139">
        <v>107.98351825903342</v>
      </c>
      <c r="C132" s="59">
        <v>106.41752996918355</v>
      </c>
      <c r="D132" s="59">
        <v>105.35410718191308</v>
      </c>
      <c r="E132" s="59"/>
      <c r="F132" s="59">
        <f t="shared" si="3"/>
        <v>-0.99929286798745576</v>
      </c>
      <c r="G132" s="94">
        <f t="shared" si="4"/>
        <v>-2.4350114901913522</v>
      </c>
      <c r="H132" s="59"/>
      <c r="I132" s="59">
        <v>0.50870006907648646</v>
      </c>
      <c r="J132" s="59">
        <v>0.50361666556675788</v>
      </c>
      <c r="K132" s="57"/>
      <c r="L132" s="59">
        <f t="shared" si="5"/>
        <v>-5.083403509728579E-3</v>
      </c>
    </row>
    <row r="133" spans="1:12" s="57" customFormat="1" ht="15.75" x14ac:dyDescent="0.25">
      <c r="A133" s="35" t="s">
        <v>167</v>
      </c>
      <c r="B133" s="72">
        <v>141.77364173348306</v>
      </c>
      <c r="C133" s="26">
        <v>141.77364173348306</v>
      </c>
      <c r="D133" s="26">
        <v>141.77364173348306</v>
      </c>
      <c r="E133" s="26"/>
      <c r="F133" s="26">
        <f t="shared" si="3"/>
        <v>0</v>
      </c>
      <c r="G133" s="93">
        <f t="shared" si="4"/>
        <v>0</v>
      </c>
      <c r="H133" s="26"/>
      <c r="I133" s="26">
        <v>1.0015750671603636</v>
      </c>
      <c r="J133" s="26">
        <v>1.0015750671603634</v>
      </c>
      <c r="K133"/>
      <c r="L133" s="26">
        <f t="shared" si="5"/>
        <v>0</v>
      </c>
    </row>
    <row r="134" spans="1:12" s="4" customFormat="1" ht="15.75" x14ac:dyDescent="0.25">
      <c r="A134" s="64" t="s">
        <v>101</v>
      </c>
      <c r="B134" s="139">
        <v>141.77364173348306</v>
      </c>
      <c r="C134" s="59">
        <v>141.77364173348306</v>
      </c>
      <c r="D134" s="59">
        <v>141.77364173348306</v>
      </c>
      <c r="E134" s="59"/>
      <c r="F134" s="59">
        <f t="shared" si="3"/>
        <v>0</v>
      </c>
      <c r="G134" s="94">
        <f t="shared" si="4"/>
        <v>0</v>
      </c>
      <c r="H134" s="59"/>
      <c r="I134" s="59">
        <v>1.0015750671603636</v>
      </c>
      <c r="J134" s="59">
        <v>1.0015750671603634</v>
      </c>
      <c r="K134" s="57"/>
      <c r="L134" s="59">
        <f t="shared" si="5"/>
        <v>0</v>
      </c>
    </row>
    <row r="135" spans="1:12" s="63" customFormat="1" ht="15.75" x14ac:dyDescent="0.25">
      <c r="A135" s="33" t="s">
        <v>2</v>
      </c>
      <c r="B135" s="141">
        <v>125.38709914167559</v>
      </c>
      <c r="C135" s="37">
        <v>126.03814870491787</v>
      </c>
      <c r="D135" s="37">
        <v>126.03071540714745</v>
      </c>
      <c r="E135" s="37"/>
      <c r="F135" s="37">
        <f t="shared" ref="F135:F198" si="6">((D135/C135-1)*100)</f>
        <v>-5.8976570560531627E-3</v>
      </c>
      <c r="G135" s="96">
        <f t="shared" si="4"/>
        <v>0.51330341787765299</v>
      </c>
      <c r="H135" s="37"/>
      <c r="I135" s="37">
        <v>6.8309256880330826</v>
      </c>
      <c r="J135" s="37">
        <v>6.8305228234622479</v>
      </c>
      <c r="K135" s="2"/>
      <c r="L135" s="37">
        <f t="shared" si="5"/>
        <v>-4.0286457083471561E-4</v>
      </c>
    </row>
    <row r="136" spans="1:12" s="4" customFormat="1" ht="15.75" x14ac:dyDescent="0.25">
      <c r="A136" s="61" t="s">
        <v>141</v>
      </c>
      <c r="B136" s="139">
        <v>103.13788582098363</v>
      </c>
      <c r="C136" s="59">
        <v>104.24216226842238</v>
      </c>
      <c r="D136" s="59">
        <v>104.22955429490068</v>
      </c>
      <c r="E136" s="59"/>
      <c r="F136" s="59">
        <f t="shared" si="6"/>
        <v>-1.2094888716174257E-2</v>
      </c>
      <c r="G136" s="94">
        <f t="shared" ref="G136:G199" si="7">((D136/B136-1)*100)</f>
        <v>1.0584553534594088</v>
      </c>
      <c r="H136" s="59"/>
      <c r="I136" s="59">
        <v>3.3308662881333571</v>
      </c>
      <c r="J136" s="59">
        <v>3.3304634235625228</v>
      </c>
      <c r="K136" s="57"/>
      <c r="L136" s="59">
        <f t="shared" ref="L136:L199" si="8">J136-I136</f>
        <v>-4.0286457083427152E-4</v>
      </c>
    </row>
    <row r="137" spans="1:12" s="57" customFormat="1" ht="15.75" x14ac:dyDescent="0.25">
      <c r="A137" s="35" t="s">
        <v>102</v>
      </c>
      <c r="B137" s="72">
        <v>106.27650993817434</v>
      </c>
      <c r="C137" s="26">
        <v>107.75667171480713</v>
      </c>
      <c r="D137" s="26">
        <v>107.74008329934095</v>
      </c>
      <c r="E137" s="26"/>
      <c r="F137" s="26">
        <f t="shared" si="6"/>
        <v>-1.5394327981921307E-2</v>
      </c>
      <c r="G137" s="93">
        <f t="shared" si="7"/>
        <v>1.3771372074770083</v>
      </c>
      <c r="H137" s="26"/>
      <c r="I137" s="26">
        <v>2.6169675695352392</v>
      </c>
      <c r="J137" s="26">
        <v>2.6165647049644045</v>
      </c>
      <c r="K137"/>
      <c r="L137" s="26">
        <f t="shared" si="8"/>
        <v>-4.0286457083471561E-4</v>
      </c>
    </row>
    <row r="138" spans="1:12" s="4" customFormat="1" ht="15.75" x14ac:dyDescent="0.25">
      <c r="A138" s="64" t="s">
        <v>103</v>
      </c>
      <c r="B138" s="139">
        <v>106.27650993817434</v>
      </c>
      <c r="C138" s="59">
        <v>107.75667171480713</v>
      </c>
      <c r="D138" s="59">
        <v>107.74008329934095</v>
      </c>
      <c r="E138" s="59"/>
      <c r="F138" s="59">
        <f t="shared" si="6"/>
        <v>-1.5394327981921307E-2</v>
      </c>
      <c r="G138" s="94">
        <f t="shared" si="7"/>
        <v>1.3771372074770083</v>
      </c>
      <c r="H138" s="59"/>
      <c r="I138" s="59">
        <v>2.6169675695352392</v>
      </c>
      <c r="J138" s="59">
        <v>2.6165647049644045</v>
      </c>
      <c r="K138" s="57"/>
      <c r="L138" s="59">
        <f t="shared" si="8"/>
        <v>-4.0286457083471561E-4</v>
      </c>
    </row>
    <row r="139" spans="1:12" s="57" customFormat="1" ht="15.75" x14ac:dyDescent="0.25">
      <c r="A139" s="35" t="s">
        <v>168</v>
      </c>
      <c r="B139" s="72">
        <v>93.196354122681129</v>
      </c>
      <c r="C139" s="26">
        <v>93.11002099867045</v>
      </c>
      <c r="D139" s="26">
        <v>93.11002099867045</v>
      </c>
      <c r="E139" s="26"/>
      <c r="F139" s="26">
        <f t="shared" si="6"/>
        <v>0</v>
      </c>
      <c r="G139" s="93">
        <f t="shared" si="7"/>
        <v>-9.2635731111356812E-2</v>
      </c>
      <c r="H139" s="26"/>
      <c r="I139" s="26">
        <v>0.71389871859811849</v>
      </c>
      <c r="J139" s="26">
        <v>0.71389871859811838</v>
      </c>
      <c r="K139"/>
      <c r="L139" s="26">
        <f t="shared" si="8"/>
        <v>0</v>
      </c>
    </row>
    <row r="140" spans="1:12" s="4" customFormat="1" ht="15.75" x14ac:dyDescent="0.25">
      <c r="A140" s="64" t="s">
        <v>219</v>
      </c>
      <c r="B140" s="139">
        <v>93.196354122681129</v>
      </c>
      <c r="C140" s="59">
        <v>93.11002099867045</v>
      </c>
      <c r="D140" s="59">
        <v>93.11002099867045</v>
      </c>
      <c r="E140" s="59"/>
      <c r="F140" s="59">
        <f t="shared" si="6"/>
        <v>0</v>
      </c>
      <c r="G140" s="94">
        <f t="shared" si="7"/>
        <v>-9.2635731111356812E-2</v>
      </c>
      <c r="H140" s="59"/>
      <c r="I140" s="59">
        <v>0.71389871859811849</v>
      </c>
      <c r="J140" s="59">
        <v>0.71389871859811838</v>
      </c>
      <c r="K140" s="57"/>
      <c r="L140" s="59">
        <f t="shared" si="8"/>
        <v>0</v>
      </c>
    </row>
    <row r="141" spans="1:12" s="57" customFormat="1" ht="15.75" x14ac:dyDescent="0.25">
      <c r="A141" s="34" t="s">
        <v>104</v>
      </c>
      <c r="B141" s="72">
        <v>157.34756115310969</v>
      </c>
      <c r="C141" s="26">
        <v>157.34756115310969</v>
      </c>
      <c r="D141" s="26">
        <v>157.34756115310969</v>
      </c>
      <c r="E141" s="26"/>
      <c r="F141" s="26">
        <f t="shared" si="6"/>
        <v>0</v>
      </c>
      <c r="G141" s="93">
        <f t="shared" si="7"/>
        <v>0</v>
      </c>
      <c r="H141" s="26"/>
      <c r="I141" s="26">
        <v>3.5000593998997256</v>
      </c>
      <c r="J141" s="26">
        <v>3.5000593998997251</v>
      </c>
      <c r="K141"/>
      <c r="L141" s="26">
        <f t="shared" si="8"/>
        <v>0</v>
      </c>
    </row>
    <row r="142" spans="1:12" s="4" customFormat="1" ht="15.75" x14ac:dyDescent="0.25">
      <c r="A142" s="58" t="s">
        <v>19</v>
      </c>
      <c r="B142" s="139">
        <v>163.57117066583655</v>
      </c>
      <c r="C142" s="59">
        <v>163.57117066583655</v>
      </c>
      <c r="D142" s="59">
        <v>163.57117066583655</v>
      </c>
      <c r="E142" s="59"/>
      <c r="F142" s="59">
        <f t="shared" si="6"/>
        <v>0</v>
      </c>
      <c r="G142" s="94">
        <f t="shared" si="7"/>
        <v>0</v>
      </c>
      <c r="H142" s="59"/>
      <c r="I142" s="59">
        <v>2.8659697635359933</v>
      </c>
      <c r="J142" s="59">
        <v>2.8659697635359929</v>
      </c>
      <c r="K142" s="57"/>
      <c r="L142" s="59">
        <f t="shared" si="8"/>
        <v>0</v>
      </c>
    </row>
    <row r="143" spans="1:12" s="57" customFormat="1" ht="15.75" x14ac:dyDescent="0.25">
      <c r="A143" s="36" t="s">
        <v>105</v>
      </c>
      <c r="B143" s="72">
        <v>163.57117066583655</v>
      </c>
      <c r="C143" s="26">
        <v>163.57117066583655</v>
      </c>
      <c r="D143" s="26">
        <v>163.57117066583655</v>
      </c>
      <c r="E143" s="26"/>
      <c r="F143" s="26">
        <f t="shared" si="6"/>
        <v>0</v>
      </c>
      <c r="G143" s="93">
        <f t="shared" si="7"/>
        <v>0</v>
      </c>
      <c r="H143" s="26"/>
      <c r="I143" s="26">
        <v>2.8659697635359933</v>
      </c>
      <c r="J143" s="26">
        <v>2.8659697635359929</v>
      </c>
      <c r="K143"/>
      <c r="L143" s="26">
        <f t="shared" si="8"/>
        <v>0</v>
      </c>
    </row>
    <row r="144" spans="1:12" s="4" customFormat="1" ht="15.75" x14ac:dyDescent="0.25">
      <c r="A144" s="58" t="s">
        <v>106</v>
      </c>
      <c r="B144" s="139">
        <v>146.66666666666663</v>
      </c>
      <c r="C144" s="59">
        <v>146.66666666666663</v>
      </c>
      <c r="D144" s="59">
        <v>146.66666666666663</v>
      </c>
      <c r="E144" s="59"/>
      <c r="F144" s="59">
        <f t="shared" si="6"/>
        <v>0</v>
      </c>
      <c r="G144" s="94">
        <f t="shared" si="7"/>
        <v>0</v>
      </c>
      <c r="H144" s="59"/>
      <c r="I144" s="59">
        <v>0.10298628775933029</v>
      </c>
      <c r="J144" s="59">
        <v>0.10298628775933028</v>
      </c>
      <c r="K144" s="57"/>
      <c r="L144" s="59">
        <f t="shared" si="8"/>
        <v>0</v>
      </c>
    </row>
    <row r="145" spans="1:12" s="57" customFormat="1" ht="15.75" x14ac:dyDescent="0.25">
      <c r="A145" s="36" t="s">
        <v>107</v>
      </c>
      <c r="B145" s="72">
        <v>146.66666666666663</v>
      </c>
      <c r="C145" s="26">
        <v>146.66666666666663</v>
      </c>
      <c r="D145" s="26">
        <v>146.66666666666663</v>
      </c>
      <c r="E145" s="26"/>
      <c r="F145" s="26">
        <f t="shared" si="6"/>
        <v>0</v>
      </c>
      <c r="G145" s="93">
        <f t="shared" si="7"/>
        <v>0</v>
      </c>
      <c r="H145" s="26"/>
      <c r="I145" s="26">
        <v>0.10298628775933029</v>
      </c>
      <c r="J145" s="26">
        <v>0.10298628775933028</v>
      </c>
      <c r="K145"/>
      <c r="L145" s="26">
        <f t="shared" si="8"/>
        <v>0</v>
      </c>
    </row>
    <row r="146" spans="1:12" s="4" customFormat="1" ht="15.75" x14ac:dyDescent="0.25">
      <c r="A146" s="58" t="s">
        <v>108</v>
      </c>
      <c r="B146" s="139">
        <v>132.09195402298855</v>
      </c>
      <c r="C146" s="59">
        <v>132.09195402298855</v>
      </c>
      <c r="D146" s="59">
        <v>132.09195402298855</v>
      </c>
      <c r="E146" s="59"/>
      <c r="F146" s="59">
        <f t="shared" si="6"/>
        <v>0</v>
      </c>
      <c r="G146" s="94">
        <f t="shared" si="7"/>
        <v>0</v>
      </c>
      <c r="H146" s="59"/>
      <c r="I146" s="59">
        <v>0.53110334860440178</v>
      </c>
      <c r="J146" s="59">
        <v>0.53110334860440178</v>
      </c>
      <c r="K146" s="57"/>
      <c r="L146" s="59">
        <f t="shared" si="8"/>
        <v>0</v>
      </c>
    </row>
    <row r="147" spans="1:12" s="57" customFormat="1" ht="15.75" x14ac:dyDescent="0.25">
      <c r="A147" s="36" t="s">
        <v>218</v>
      </c>
      <c r="B147" s="72">
        <v>132.09195402298855</v>
      </c>
      <c r="C147" s="26">
        <v>132.09195402298855</v>
      </c>
      <c r="D147" s="26">
        <v>132.09195402298855</v>
      </c>
      <c r="E147" s="26"/>
      <c r="F147" s="26">
        <f t="shared" si="6"/>
        <v>0</v>
      </c>
      <c r="G147" s="93">
        <f t="shared" si="7"/>
        <v>0</v>
      </c>
      <c r="H147" s="26"/>
      <c r="I147" s="26">
        <v>0.53110334860440178</v>
      </c>
      <c r="J147" s="26">
        <v>0.53110334860440178</v>
      </c>
      <c r="K147"/>
      <c r="L147" s="26">
        <f t="shared" si="8"/>
        <v>0</v>
      </c>
    </row>
    <row r="148" spans="1:12" s="4" customFormat="1" ht="15.75" x14ac:dyDescent="0.25">
      <c r="A148" s="55" t="s">
        <v>3</v>
      </c>
      <c r="B148" s="161">
        <v>103.169187443269</v>
      </c>
      <c r="C148" s="162">
        <v>101.9189840403849</v>
      </c>
      <c r="D148" s="162">
        <v>102.48628394841155</v>
      </c>
      <c r="E148" s="162"/>
      <c r="F148" s="162">
        <f t="shared" si="6"/>
        <v>0.55661848807466718</v>
      </c>
      <c r="G148" s="163">
        <f t="shared" si="7"/>
        <v>-0.66192582473615369</v>
      </c>
      <c r="H148" s="162"/>
      <c r="I148" s="162">
        <v>5.5422242066808716</v>
      </c>
      <c r="J148" s="162">
        <v>5.5730732512658072</v>
      </c>
      <c r="K148" s="57"/>
      <c r="L148" s="162">
        <f t="shared" si="8"/>
        <v>3.0849044584935648E-2</v>
      </c>
    </row>
    <row r="149" spans="1:12" s="167" customFormat="1" ht="15.75" x14ac:dyDescent="0.25">
      <c r="A149" s="164" t="s">
        <v>150</v>
      </c>
      <c r="B149" s="165">
        <v>94.812063858494113</v>
      </c>
      <c r="C149" s="71">
        <v>93.26323756190078</v>
      </c>
      <c r="D149" s="71">
        <v>94.461390712279126</v>
      </c>
      <c r="E149" s="71"/>
      <c r="F149" s="71">
        <f t="shared" si="6"/>
        <v>1.2847003617938002</v>
      </c>
      <c r="G149" s="166">
        <f t="shared" si="7"/>
        <v>-0.36986131505202247</v>
      </c>
      <c r="H149" s="71"/>
      <c r="I149" s="71">
        <v>2.4012637890022264</v>
      </c>
      <c r="J149" s="71">
        <v>2.4321128335871616</v>
      </c>
      <c r="K149" s="41"/>
      <c r="L149" s="71">
        <f t="shared" si="8"/>
        <v>3.0849044584935204E-2</v>
      </c>
    </row>
    <row r="150" spans="1:12" s="82" customFormat="1" ht="15.75" x14ac:dyDescent="0.25">
      <c r="A150" s="168" t="s">
        <v>109</v>
      </c>
      <c r="B150" s="169">
        <v>101.30847625469664</v>
      </c>
      <c r="C150" s="170">
        <v>97.867146477822402</v>
      </c>
      <c r="D150" s="170">
        <v>99.211831679691684</v>
      </c>
      <c r="E150" s="170"/>
      <c r="F150" s="170">
        <f t="shared" si="6"/>
        <v>1.3739904046083495</v>
      </c>
      <c r="G150" s="171">
        <f t="shared" si="7"/>
        <v>-2.0695648108790543</v>
      </c>
      <c r="H150" s="170"/>
      <c r="I150" s="170">
        <v>1.6956393908036258</v>
      </c>
      <c r="J150" s="170">
        <v>1.7189373133300272</v>
      </c>
      <c r="K150" s="167"/>
      <c r="L150" s="170">
        <f t="shared" si="8"/>
        <v>2.3297922526401393E-2</v>
      </c>
    </row>
    <row r="151" spans="1:12" s="57" customFormat="1" ht="15.75" x14ac:dyDescent="0.25">
      <c r="A151" s="36" t="s">
        <v>110</v>
      </c>
      <c r="B151" s="172">
        <v>101.30847625469664</v>
      </c>
      <c r="C151" s="173">
        <v>97.867146477822402</v>
      </c>
      <c r="D151" s="173">
        <v>99.211831679691684</v>
      </c>
      <c r="E151" s="173"/>
      <c r="F151" s="173">
        <f t="shared" si="6"/>
        <v>1.3739904046083495</v>
      </c>
      <c r="G151" s="174">
        <f t="shared" si="7"/>
        <v>-2.0695648108790543</v>
      </c>
      <c r="H151" s="173"/>
      <c r="I151" s="173">
        <v>1.6956393908036258</v>
      </c>
      <c r="J151" s="173">
        <v>1.7189373133300272</v>
      </c>
      <c r="K151"/>
      <c r="L151" s="173">
        <f t="shared" si="8"/>
        <v>2.3297922526401393E-2</v>
      </c>
    </row>
    <row r="152" spans="1:12" s="4" customFormat="1" ht="15.75" x14ac:dyDescent="0.25">
      <c r="A152" s="58" t="s">
        <v>169</v>
      </c>
      <c r="B152" s="139">
        <v>66.054273913602074</v>
      </c>
      <c r="C152" s="59">
        <v>69.885845779519627</v>
      </c>
      <c r="D152" s="59">
        <v>68.972673192462437</v>
      </c>
      <c r="E152" s="59"/>
      <c r="F152" s="59">
        <f t="shared" si="6"/>
        <v>-1.3066631402560813</v>
      </c>
      <c r="G152" s="94">
        <f t="shared" si="7"/>
        <v>4.4181838750927405</v>
      </c>
      <c r="H152" s="59"/>
      <c r="I152" s="59">
        <v>0.36095407566882487</v>
      </c>
      <c r="J152" s="59">
        <v>0.3562376218088083</v>
      </c>
      <c r="K152" s="57"/>
      <c r="L152" s="59">
        <f t="shared" si="8"/>
        <v>-4.7164538600165673E-3</v>
      </c>
    </row>
    <row r="153" spans="1:12" s="57" customFormat="1" ht="15.75" x14ac:dyDescent="0.25">
      <c r="A153" s="36" t="s">
        <v>217</v>
      </c>
      <c r="B153" s="72">
        <v>66.054273913602074</v>
      </c>
      <c r="C153" s="26">
        <v>69.885845779519627</v>
      </c>
      <c r="D153" s="26">
        <v>68.972673192462437</v>
      </c>
      <c r="E153" s="26"/>
      <c r="F153" s="26">
        <f t="shared" si="6"/>
        <v>-1.3066631402560813</v>
      </c>
      <c r="G153" s="93">
        <f t="shared" si="7"/>
        <v>4.4181838750927405</v>
      </c>
      <c r="H153" s="26"/>
      <c r="I153" s="26">
        <v>0.36095407566882487</v>
      </c>
      <c r="J153" s="26">
        <v>0.3562376218088083</v>
      </c>
      <c r="K153"/>
      <c r="L153" s="26">
        <f t="shared" si="8"/>
        <v>-4.7164538600165673E-3</v>
      </c>
    </row>
    <row r="154" spans="1:12" s="4" customFormat="1" ht="15.75" x14ac:dyDescent="0.25">
      <c r="A154" s="58" t="s">
        <v>170</v>
      </c>
      <c r="B154" s="139">
        <v>105.85979965943839</v>
      </c>
      <c r="C154" s="59">
        <v>105.84648261514137</v>
      </c>
      <c r="D154" s="59">
        <v>109.61379205931485</v>
      </c>
      <c r="E154" s="59"/>
      <c r="F154" s="59">
        <f t="shared" si="6"/>
        <v>3.5592202509661552</v>
      </c>
      <c r="G154" s="94">
        <f t="shared" si="7"/>
        <v>3.5461926169834346</v>
      </c>
      <c r="H154" s="59"/>
      <c r="I154" s="59">
        <v>0.34467032252977603</v>
      </c>
      <c r="J154" s="59">
        <v>0.35693789844832619</v>
      </c>
      <c r="K154" s="57"/>
      <c r="L154" s="59">
        <f t="shared" si="8"/>
        <v>1.2267575918550155E-2</v>
      </c>
    </row>
    <row r="155" spans="1:12" s="57" customFormat="1" ht="15.75" x14ac:dyDescent="0.25">
      <c r="A155" s="36" t="s">
        <v>216</v>
      </c>
      <c r="B155" s="72">
        <v>105.85979965943839</v>
      </c>
      <c r="C155" s="26">
        <v>105.84648261514137</v>
      </c>
      <c r="D155" s="26">
        <v>109.61379205931485</v>
      </c>
      <c r="E155" s="26"/>
      <c r="F155" s="26">
        <f t="shared" si="6"/>
        <v>3.5592202509661552</v>
      </c>
      <c r="G155" s="93">
        <f t="shared" si="7"/>
        <v>3.5461926169834346</v>
      </c>
      <c r="H155" s="26"/>
      <c r="I155" s="26">
        <v>0.34467032252977603</v>
      </c>
      <c r="J155" s="26">
        <v>0.35693789844832619</v>
      </c>
      <c r="K155"/>
      <c r="L155" s="26">
        <f t="shared" si="8"/>
        <v>1.2267575918550155E-2</v>
      </c>
    </row>
    <row r="156" spans="1:12" s="4" customFormat="1" ht="15.75" x14ac:dyDescent="0.25">
      <c r="A156" s="61" t="s">
        <v>111</v>
      </c>
      <c r="B156" s="139">
        <v>110.68439878360643</v>
      </c>
      <c r="C156" s="59">
        <v>109.70273444617025</v>
      </c>
      <c r="D156" s="59">
        <v>109.70273444617025</v>
      </c>
      <c r="E156" s="59"/>
      <c r="F156" s="59">
        <f t="shared" si="6"/>
        <v>0</v>
      </c>
      <c r="G156" s="94">
        <f t="shared" si="7"/>
        <v>-0.88690397944463095</v>
      </c>
      <c r="H156" s="59"/>
      <c r="I156" s="59">
        <v>3.1409604176786452</v>
      </c>
      <c r="J156" s="59">
        <v>3.1409604176786448</v>
      </c>
      <c r="K156" s="57"/>
      <c r="L156" s="59">
        <f t="shared" si="8"/>
        <v>0</v>
      </c>
    </row>
    <row r="157" spans="1:12" s="57" customFormat="1" ht="15.75" x14ac:dyDescent="0.25">
      <c r="A157" s="35" t="s">
        <v>171</v>
      </c>
      <c r="B157" s="72">
        <v>110.32982955934074</v>
      </c>
      <c r="C157" s="26">
        <v>111.27597451310695</v>
      </c>
      <c r="D157" s="26">
        <v>111.27597451310695</v>
      </c>
      <c r="E157" s="26"/>
      <c r="F157" s="26">
        <f t="shared" si="6"/>
        <v>0</v>
      </c>
      <c r="G157" s="93">
        <f t="shared" si="7"/>
        <v>0.85756042363622775</v>
      </c>
      <c r="H157" s="26"/>
      <c r="I157" s="26">
        <v>1.0866853834896235</v>
      </c>
      <c r="J157" s="26">
        <v>1.0866853834896233</v>
      </c>
      <c r="K157"/>
      <c r="L157" s="26">
        <f t="shared" si="8"/>
        <v>0</v>
      </c>
    </row>
    <row r="158" spans="1:12" s="4" customFormat="1" ht="15.75" x14ac:dyDescent="0.25">
      <c r="A158" s="64" t="s">
        <v>215</v>
      </c>
      <c r="B158" s="139">
        <v>110.32982955934074</v>
      </c>
      <c r="C158" s="59">
        <v>111.27597451310695</v>
      </c>
      <c r="D158" s="59">
        <v>111.27597451310695</v>
      </c>
      <c r="E158" s="59"/>
      <c r="F158" s="59">
        <f t="shared" si="6"/>
        <v>0</v>
      </c>
      <c r="G158" s="94">
        <f t="shared" si="7"/>
        <v>0.85756042363622775</v>
      </c>
      <c r="H158" s="59"/>
      <c r="I158" s="59">
        <v>1.0866853834896235</v>
      </c>
      <c r="J158" s="59">
        <v>1.0866853834896233</v>
      </c>
      <c r="K158" s="57"/>
      <c r="L158" s="59">
        <f t="shared" si="8"/>
        <v>0</v>
      </c>
    </row>
    <row r="159" spans="1:12" s="57" customFormat="1" ht="15.75" x14ac:dyDescent="0.25">
      <c r="A159" s="35" t="s">
        <v>172</v>
      </c>
      <c r="B159" s="72">
        <v>104.39692048756122</v>
      </c>
      <c r="C159" s="26">
        <v>95.293927061343496</v>
      </c>
      <c r="D159" s="26">
        <v>95.293927061343496</v>
      </c>
      <c r="E159" s="26"/>
      <c r="F159" s="26">
        <f t="shared" si="6"/>
        <v>0</v>
      </c>
      <c r="G159" s="93">
        <f t="shared" si="7"/>
        <v>-8.7195995664473003</v>
      </c>
      <c r="H159" s="26"/>
      <c r="I159" s="26">
        <v>0.39131361639495332</v>
      </c>
      <c r="J159" s="26">
        <v>0.39131361639495332</v>
      </c>
      <c r="K159"/>
      <c r="L159" s="26">
        <f t="shared" si="8"/>
        <v>0</v>
      </c>
    </row>
    <row r="160" spans="1:12" s="4" customFormat="1" ht="15.75" x14ac:dyDescent="0.25">
      <c r="A160" s="64" t="s">
        <v>214</v>
      </c>
      <c r="B160" s="139">
        <v>104.39692048756122</v>
      </c>
      <c r="C160" s="59">
        <v>95.293927061343496</v>
      </c>
      <c r="D160" s="59">
        <v>95.293927061343496</v>
      </c>
      <c r="E160" s="59"/>
      <c r="F160" s="59">
        <f t="shared" si="6"/>
        <v>0</v>
      </c>
      <c r="G160" s="94">
        <f t="shared" si="7"/>
        <v>-8.7195995664473003</v>
      </c>
      <c r="H160" s="59"/>
      <c r="I160" s="59">
        <v>0.39131361639495332</v>
      </c>
      <c r="J160" s="59">
        <v>0.39131361639495332</v>
      </c>
      <c r="K160" s="57"/>
      <c r="L160" s="59">
        <f t="shared" si="8"/>
        <v>0</v>
      </c>
    </row>
    <row r="161" spans="1:12" s="57" customFormat="1" ht="15.75" x14ac:dyDescent="0.25">
      <c r="A161" s="35" t="s">
        <v>173</v>
      </c>
      <c r="B161" s="72">
        <v>112.66830257545074</v>
      </c>
      <c r="C161" s="26">
        <v>112.6706111272193</v>
      </c>
      <c r="D161" s="26">
        <v>112.6706111272193</v>
      </c>
      <c r="E161" s="26"/>
      <c r="F161" s="26">
        <f t="shared" si="6"/>
        <v>0</v>
      </c>
      <c r="G161" s="93">
        <f t="shared" si="7"/>
        <v>2.0489806944690159E-3</v>
      </c>
      <c r="H161" s="26"/>
      <c r="I161" s="26">
        <v>1.6629614177940686</v>
      </c>
      <c r="J161" s="26">
        <v>1.6629614177940686</v>
      </c>
      <c r="K161"/>
      <c r="L161" s="26">
        <f t="shared" si="8"/>
        <v>0</v>
      </c>
    </row>
    <row r="162" spans="1:12" s="4" customFormat="1" ht="15.75" x14ac:dyDescent="0.25">
      <c r="A162" s="64" t="s">
        <v>213</v>
      </c>
      <c r="B162" s="139">
        <v>112.66830257545074</v>
      </c>
      <c r="C162" s="59">
        <v>112.6706111272193</v>
      </c>
      <c r="D162" s="59">
        <v>112.6706111272193</v>
      </c>
      <c r="E162" s="59"/>
      <c r="F162" s="59">
        <f t="shared" si="6"/>
        <v>0</v>
      </c>
      <c r="G162" s="94">
        <f t="shared" si="7"/>
        <v>2.0489806944690159E-3</v>
      </c>
      <c r="H162" s="59"/>
      <c r="I162" s="59">
        <v>1.6629614177940686</v>
      </c>
      <c r="J162" s="59">
        <v>1.6629614177940686</v>
      </c>
      <c r="K162" s="57"/>
      <c r="L162" s="59">
        <f t="shared" si="8"/>
        <v>0</v>
      </c>
    </row>
    <row r="163" spans="1:12" s="57" customFormat="1" ht="15.75" x14ac:dyDescent="0.25">
      <c r="A163" s="33" t="s">
        <v>4</v>
      </c>
      <c r="B163" s="141">
        <v>99.25672955425857</v>
      </c>
      <c r="C163" s="37">
        <v>99.79423455986678</v>
      </c>
      <c r="D163" s="37">
        <v>99.79423455986678</v>
      </c>
      <c r="E163" s="37"/>
      <c r="F163" s="37">
        <f t="shared" si="6"/>
        <v>0</v>
      </c>
      <c r="G163" s="96">
        <f t="shared" si="7"/>
        <v>0.54153003833798952</v>
      </c>
      <c r="H163" s="37"/>
      <c r="I163" s="37">
        <v>4.7412547495791868</v>
      </c>
      <c r="J163" s="37">
        <v>4.7412547495791868</v>
      </c>
      <c r="K163"/>
      <c r="L163" s="37">
        <f t="shared" si="8"/>
        <v>0</v>
      </c>
    </row>
    <row r="164" spans="1:12" s="4" customFormat="1" ht="15.75" x14ac:dyDescent="0.25">
      <c r="A164" s="61" t="s">
        <v>140</v>
      </c>
      <c r="B164" s="139">
        <v>77.408827796194288</v>
      </c>
      <c r="C164" s="59">
        <v>79.611444385765466</v>
      </c>
      <c r="D164" s="59">
        <v>79.611444385765466</v>
      </c>
      <c r="E164" s="59"/>
      <c r="F164" s="59">
        <f t="shared" si="6"/>
        <v>0</v>
      </c>
      <c r="G164" s="94">
        <f t="shared" si="7"/>
        <v>2.8454333339994919</v>
      </c>
      <c r="H164" s="59"/>
      <c r="I164" s="59">
        <v>0.92301115540660073</v>
      </c>
      <c r="J164" s="59">
        <v>0.92301115540660073</v>
      </c>
      <c r="K164" s="57"/>
      <c r="L164" s="59">
        <f t="shared" si="8"/>
        <v>0</v>
      </c>
    </row>
    <row r="165" spans="1:12" s="57" customFormat="1" ht="15.75" x14ac:dyDescent="0.25">
      <c r="A165" s="35" t="s">
        <v>174</v>
      </c>
      <c r="B165" s="72">
        <v>77.408827796194288</v>
      </c>
      <c r="C165" s="26">
        <v>79.611444385765466</v>
      </c>
      <c r="D165" s="26">
        <v>79.611444385765466</v>
      </c>
      <c r="E165" s="26"/>
      <c r="F165" s="26">
        <f t="shared" si="6"/>
        <v>0</v>
      </c>
      <c r="G165" s="93">
        <f t="shared" si="7"/>
        <v>2.8454333339994919</v>
      </c>
      <c r="H165" s="26"/>
      <c r="I165" s="26">
        <v>0.92301115540660073</v>
      </c>
      <c r="J165" s="26">
        <v>0.92301115540660073</v>
      </c>
      <c r="K165"/>
      <c r="L165" s="26">
        <f t="shared" si="8"/>
        <v>0</v>
      </c>
    </row>
    <row r="166" spans="1:12" s="4" customFormat="1" ht="15.75" x14ac:dyDescent="0.25">
      <c r="A166" s="64" t="s">
        <v>140</v>
      </c>
      <c r="B166" s="139">
        <v>77.408827796194288</v>
      </c>
      <c r="C166" s="59">
        <v>79.611444385765466</v>
      </c>
      <c r="D166" s="59">
        <v>79.611444385765466</v>
      </c>
      <c r="E166" s="59"/>
      <c r="F166" s="59">
        <f t="shared" si="6"/>
        <v>0</v>
      </c>
      <c r="G166" s="94">
        <f t="shared" si="7"/>
        <v>2.8454333339994919</v>
      </c>
      <c r="H166" s="59"/>
      <c r="I166" s="59">
        <v>0.92301115540660073</v>
      </c>
      <c r="J166" s="59">
        <v>0.92301115540660073</v>
      </c>
      <c r="K166" s="57"/>
      <c r="L166" s="59">
        <f t="shared" si="8"/>
        <v>0</v>
      </c>
    </row>
    <row r="167" spans="1:12" s="57" customFormat="1" ht="15.75" x14ac:dyDescent="0.25">
      <c r="A167" s="34" t="s">
        <v>139</v>
      </c>
      <c r="B167" s="72">
        <v>106.30932390895443</v>
      </c>
      <c r="C167" s="26">
        <v>106.30932390895443</v>
      </c>
      <c r="D167" s="26">
        <v>106.30932390895443</v>
      </c>
      <c r="E167" s="26"/>
      <c r="F167" s="26">
        <f t="shared" si="6"/>
        <v>0</v>
      </c>
      <c r="G167" s="93">
        <f t="shared" si="7"/>
        <v>0</v>
      </c>
      <c r="H167" s="26"/>
      <c r="I167" s="26">
        <v>3.8182435941725861</v>
      </c>
      <c r="J167" s="26">
        <v>3.8182435941725865</v>
      </c>
      <c r="K167"/>
      <c r="L167" s="26">
        <f t="shared" si="8"/>
        <v>0</v>
      </c>
    </row>
    <row r="168" spans="1:12" s="4" customFormat="1" ht="15.75" x14ac:dyDescent="0.25">
      <c r="A168" s="58" t="s">
        <v>175</v>
      </c>
      <c r="B168" s="139">
        <v>106.30932390895443</v>
      </c>
      <c r="C168" s="59">
        <v>106.30932390895443</v>
      </c>
      <c r="D168" s="59">
        <v>106.30932390895443</v>
      </c>
      <c r="E168" s="59"/>
      <c r="F168" s="59">
        <f t="shared" si="6"/>
        <v>0</v>
      </c>
      <c r="G168" s="94">
        <f t="shared" si="7"/>
        <v>0</v>
      </c>
      <c r="H168" s="59"/>
      <c r="I168" s="59">
        <v>3.8182435941725861</v>
      </c>
      <c r="J168" s="59">
        <v>3.8182435941725865</v>
      </c>
      <c r="K168" s="57"/>
      <c r="L168" s="59">
        <f t="shared" si="8"/>
        <v>0</v>
      </c>
    </row>
    <row r="169" spans="1:12" s="57" customFormat="1" ht="15.75" x14ac:dyDescent="0.25">
      <c r="A169" s="36" t="s">
        <v>212</v>
      </c>
      <c r="B169" s="72">
        <v>106.30932390895443</v>
      </c>
      <c r="C169" s="26">
        <v>106.30932390895443</v>
      </c>
      <c r="D169" s="26">
        <v>106.30932390895443</v>
      </c>
      <c r="E169" s="26"/>
      <c r="F169" s="26">
        <f t="shared" si="6"/>
        <v>0</v>
      </c>
      <c r="G169" s="93">
        <f t="shared" si="7"/>
        <v>0</v>
      </c>
      <c r="H169" s="26"/>
      <c r="I169" s="26">
        <v>3.8182435941725861</v>
      </c>
      <c r="J169" s="26">
        <v>3.8182435941725865</v>
      </c>
      <c r="K169"/>
      <c r="L169" s="26">
        <f t="shared" si="8"/>
        <v>0</v>
      </c>
    </row>
    <row r="170" spans="1:12" s="4" customFormat="1" ht="15.75" x14ac:dyDescent="0.25">
      <c r="A170" s="55" t="s">
        <v>130</v>
      </c>
      <c r="B170" s="140">
        <v>101.75936358610916</v>
      </c>
      <c r="C170" s="60">
        <v>99.527704222013554</v>
      </c>
      <c r="D170" s="60">
        <v>99.859449791327961</v>
      </c>
      <c r="E170" s="60"/>
      <c r="F170" s="60">
        <f t="shared" si="6"/>
        <v>0.33331982477400324</v>
      </c>
      <c r="G170" s="95">
        <f t="shared" si="7"/>
        <v>-1.8670653272840898</v>
      </c>
      <c r="H170" s="60"/>
      <c r="I170" s="60">
        <v>5.0790972088062194</v>
      </c>
      <c r="J170" s="60">
        <v>5.0960268467227126</v>
      </c>
      <c r="K170" s="57"/>
      <c r="L170" s="60">
        <f t="shared" si="8"/>
        <v>1.6929637916493157E-2</v>
      </c>
    </row>
    <row r="171" spans="1:12" s="57" customFormat="1" ht="15.75" x14ac:dyDescent="0.25">
      <c r="A171" s="34" t="s">
        <v>138</v>
      </c>
      <c r="B171" s="72">
        <v>91.005455645003053</v>
      </c>
      <c r="C171" s="26">
        <v>89.867414248641481</v>
      </c>
      <c r="D171" s="26">
        <v>90.491806678844668</v>
      </c>
      <c r="E171" s="26"/>
      <c r="F171" s="26">
        <f t="shared" si="6"/>
        <v>0.69479291846057389</v>
      </c>
      <c r="G171" s="93">
        <f t="shared" si="7"/>
        <v>-0.56441557543763787</v>
      </c>
      <c r="H171" s="26"/>
      <c r="I171" s="26">
        <v>2.4366451451468523</v>
      </c>
      <c r="J171" s="26">
        <v>2.4535747830633463</v>
      </c>
      <c r="K171"/>
      <c r="L171" s="26">
        <f t="shared" si="8"/>
        <v>1.6929637916494045E-2</v>
      </c>
    </row>
    <row r="172" spans="1:12" s="4" customFormat="1" ht="15.75" x14ac:dyDescent="0.25">
      <c r="A172" s="58" t="s">
        <v>176</v>
      </c>
      <c r="B172" s="139">
        <v>75.398246670947628</v>
      </c>
      <c r="C172" s="59">
        <v>75.127290045121654</v>
      </c>
      <c r="D172" s="59">
        <v>74.983185514242933</v>
      </c>
      <c r="E172" s="59"/>
      <c r="F172" s="59">
        <f t="shared" si="6"/>
        <v>-0.19181382796075175</v>
      </c>
      <c r="G172" s="94">
        <f t="shared" si="7"/>
        <v>-0.55049178864344794</v>
      </c>
      <c r="H172" s="59"/>
      <c r="I172" s="59">
        <v>0.84237994873244637</v>
      </c>
      <c r="J172" s="59">
        <v>0.84076414750680883</v>
      </c>
      <c r="K172" s="57"/>
      <c r="L172" s="59">
        <f t="shared" si="8"/>
        <v>-1.6158012256375365E-3</v>
      </c>
    </row>
    <row r="173" spans="1:12" s="57" customFormat="1" ht="15.75" x14ac:dyDescent="0.25">
      <c r="A173" s="36" t="s">
        <v>211</v>
      </c>
      <c r="B173" s="72">
        <v>81.967638186577346</v>
      </c>
      <c r="C173" s="26">
        <v>83.937438532602968</v>
      </c>
      <c r="D173" s="26">
        <v>83.11889612877205</v>
      </c>
      <c r="E173" s="26"/>
      <c r="F173" s="26">
        <f t="shared" si="6"/>
        <v>-0.9751815377508577</v>
      </c>
      <c r="G173" s="93">
        <f t="shared" si="7"/>
        <v>1.4045274057722379</v>
      </c>
      <c r="H173" s="26"/>
      <c r="I173" s="26">
        <v>0.16569235194548335</v>
      </c>
      <c r="J173" s="26">
        <v>0.16407655071984581</v>
      </c>
      <c r="K173"/>
      <c r="L173" s="26">
        <f t="shared" si="8"/>
        <v>-1.6158012256375365E-3</v>
      </c>
    </row>
    <row r="174" spans="1:12" s="4" customFormat="1" ht="15.75" x14ac:dyDescent="0.25">
      <c r="A174" s="64" t="s">
        <v>210</v>
      </c>
      <c r="B174" s="139">
        <v>73.994590203118179</v>
      </c>
      <c r="C174" s="59">
        <v>73.244859704721136</v>
      </c>
      <c r="D174" s="59">
        <v>73.244859704721136</v>
      </c>
      <c r="E174" s="59"/>
      <c r="F174" s="59">
        <f t="shared" si="6"/>
        <v>0</v>
      </c>
      <c r="G174" s="94">
        <f t="shared" si="7"/>
        <v>-1.0132233942224733</v>
      </c>
      <c r="H174" s="59"/>
      <c r="I174" s="59">
        <v>0.67668759678696311</v>
      </c>
      <c r="J174" s="59">
        <v>0.676687596786963</v>
      </c>
      <c r="K174" s="57"/>
      <c r="L174" s="59">
        <f t="shared" si="8"/>
        <v>0</v>
      </c>
    </row>
    <row r="175" spans="1:12" s="57" customFormat="1" ht="15.75" x14ac:dyDescent="0.25">
      <c r="A175" s="35" t="s">
        <v>177</v>
      </c>
      <c r="B175" s="72">
        <v>99.262187476460838</v>
      </c>
      <c r="C175" s="26">
        <v>99.262187476460838</v>
      </c>
      <c r="D175" s="26">
        <v>99.262187476460838</v>
      </c>
      <c r="E175" s="26"/>
      <c r="F175" s="26">
        <f t="shared" si="6"/>
        <v>0</v>
      </c>
      <c r="G175" s="93">
        <f t="shared" si="7"/>
        <v>0</v>
      </c>
      <c r="H175" s="26"/>
      <c r="I175" s="26">
        <v>0.14932741656095092</v>
      </c>
      <c r="J175" s="26">
        <v>0.14932741656095092</v>
      </c>
      <c r="K175"/>
      <c r="L175" s="26">
        <f t="shared" si="8"/>
        <v>0</v>
      </c>
    </row>
    <row r="176" spans="1:12" s="4" customFormat="1" ht="15.75" x14ac:dyDescent="0.25">
      <c r="A176" s="64" t="s">
        <v>209</v>
      </c>
      <c r="B176" s="139">
        <v>99.262187476460838</v>
      </c>
      <c r="C176" s="59">
        <v>99.262187476460838</v>
      </c>
      <c r="D176" s="59">
        <v>99.262187476460838</v>
      </c>
      <c r="E176" s="59"/>
      <c r="F176" s="59">
        <f t="shared" si="6"/>
        <v>0</v>
      </c>
      <c r="G176" s="94">
        <f t="shared" si="7"/>
        <v>0</v>
      </c>
      <c r="H176" s="59"/>
      <c r="I176" s="59">
        <v>0.14932741656095092</v>
      </c>
      <c r="J176" s="59">
        <v>0.14932741656095092</v>
      </c>
      <c r="K176" s="57"/>
      <c r="L176" s="59">
        <f t="shared" si="8"/>
        <v>0</v>
      </c>
    </row>
    <row r="177" spans="1:12" s="57" customFormat="1" ht="15.75" x14ac:dyDescent="0.25">
      <c r="A177" s="35" t="s">
        <v>112</v>
      </c>
      <c r="B177" s="72">
        <v>100.04769782417017</v>
      </c>
      <c r="C177" s="26">
        <v>98.005887410937021</v>
      </c>
      <c r="D177" s="26">
        <v>99.36708029164447</v>
      </c>
      <c r="E177" s="26"/>
      <c r="F177" s="26">
        <f t="shared" si="6"/>
        <v>1.388888888888884</v>
      </c>
      <c r="G177" s="93">
        <f t="shared" si="7"/>
        <v>-0.68029304754404496</v>
      </c>
      <c r="H177" s="26"/>
      <c r="I177" s="26">
        <v>1.3352716182334623</v>
      </c>
      <c r="J177" s="26">
        <v>1.3538170573755934</v>
      </c>
      <c r="K177"/>
      <c r="L177" s="26">
        <f t="shared" si="8"/>
        <v>1.8545439142131137E-2</v>
      </c>
    </row>
    <row r="178" spans="1:12" s="4" customFormat="1" ht="15.75" x14ac:dyDescent="0.25">
      <c r="A178" s="64" t="s">
        <v>113</v>
      </c>
      <c r="B178" s="139">
        <v>100.04769782417017</v>
      </c>
      <c r="C178" s="59">
        <v>98.005887410937021</v>
      </c>
      <c r="D178" s="59">
        <v>99.36708029164447</v>
      </c>
      <c r="E178" s="59"/>
      <c r="F178" s="59">
        <f t="shared" si="6"/>
        <v>1.388888888888884</v>
      </c>
      <c r="G178" s="94">
        <f t="shared" si="7"/>
        <v>-0.68029304754404496</v>
      </c>
      <c r="H178" s="59"/>
      <c r="I178" s="59">
        <v>1.3352716182334623</v>
      </c>
      <c r="J178" s="59">
        <v>1.3538170573755934</v>
      </c>
      <c r="K178" s="57"/>
      <c r="L178" s="59">
        <f t="shared" si="8"/>
        <v>1.8545439142131137E-2</v>
      </c>
    </row>
    <row r="179" spans="1:12" s="57" customFormat="1" ht="15.75" x14ac:dyDescent="0.25">
      <c r="A179" s="35" t="s">
        <v>178</v>
      </c>
      <c r="B179" s="72">
        <v>141.99941030830831</v>
      </c>
      <c r="C179" s="26">
        <v>141.99941030830831</v>
      </c>
      <c r="D179" s="26">
        <v>141.99941030830831</v>
      </c>
      <c r="E179" s="26"/>
      <c r="F179" s="26">
        <f t="shared" si="6"/>
        <v>0</v>
      </c>
      <c r="G179" s="93">
        <f t="shared" si="7"/>
        <v>0</v>
      </c>
      <c r="H179" s="26"/>
      <c r="I179" s="26">
        <v>0.10966616161999256</v>
      </c>
      <c r="J179" s="26">
        <v>0.10966616161999254</v>
      </c>
      <c r="K179"/>
      <c r="L179" s="26">
        <f t="shared" si="8"/>
        <v>0</v>
      </c>
    </row>
    <row r="180" spans="1:12" s="4" customFormat="1" ht="15.75" x14ac:dyDescent="0.25">
      <c r="A180" s="64" t="s">
        <v>208</v>
      </c>
      <c r="B180" s="139">
        <v>141.99941030830831</v>
      </c>
      <c r="C180" s="59">
        <v>141.99941030830831</v>
      </c>
      <c r="D180" s="59">
        <v>141.99941030830831</v>
      </c>
      <c r="E180" s="59"/>
      <c r="F180" s="59">
        <f t="shared" si="6"/>
        <v>0</v>
      </c>
      <c r="G180" s="94">
        <f t="shared" si="7"/>
        <v>0</v>
      </c>
      <c r="H180" s="59"/>
      <c r="I180" s="59">
        <v>0.10966616161999256</v>
      </c>
      <c r="J180" s="59">
        <v>0.10966616161999254</v>
      </c>
      <c r="K180" s="57"/>
      <c r="L180" s="59">
        <f t="shared" si="8"/>
        <v>0</v>
      </c>
    </row>
    <row r="181" spans="1:12" s="57" customFormat="1" ht="15.75" x14ac:dyDescent="0.25">
      <c r="A181" s="34" t="s">
        <v>137</v>
      </c>
      <c r="B181" s="72">
        <v>112.15517289409321</v>
      </c>
      <c r="C181" s="26">
        <v>112.15517289409321</v>
      </c>
      <c r="D181" s="26">
        <v>112.15517289409321</v>
      </c>
      <c r="E181" s="26"/>
      <c r="F181" s="26">
        <f t="shared" si="6"/>
        <v>0</v>
      </c>
      <c r="G181" s="93">
        <f t="shared" si="7"/>
        <v>0</v>
      </c>
      <c r="H181" s="26"/>
      <c r="I181" s="26">
        <v>0.76458043551000709</v>
      </c>
      <c r="J181" s="26">
        <v>0.76458043551000709</v>
      </c>
      <c r="K181"/>
      <c r="L181" s="26">
        <f t="shared" si="8"/>
        <v>0</v>
      </c>
    </row>
    <row r="182" spans="1:12" s="4" customFormat="1" ht="15.75" x14ac:dyDescent="0.25">
      <c r="A182" s="58" t="s">
        <v>179</v>
      </c>
      <c r="B182" s="139">
        <v>112.15517289409321</v>
      </c>
      <c r="C182" s="59">
        <v>112.15517289409321</v>
      </c>
      <c r="D182" s="59">
        <v>112.15517289409321</v>
      </c>
      <c r="E182" s="59"/>
      <c r="F182" s="59">
        <f t="shared" si="6"/>
        <v>0</v>
      </c>
      <c r="G182" s="94">
        <f t="shared" si="7"/>
        <v>0</v>
      </c>
      <c r="H182" s="59"/>
      <c r="I182" s="59">
        <v>0.76458043551000709</v>
      </c>
      <c r="J182" s="59">
        <v>0.76458043551000709</v>
      </c>
      <c r="K182" s="57"/>
      <c r="L182" s="59">
        <f t="shared" si="8"/>
        <v>0</v>
      </c>
    </row>
    <row r="183" spans="1:12" s="57" customFormat="1" ht="15.75" x14ac:dyDescent="0.25">
      <c r="A183" s="36" t="s">
        <v>207</v>
      </c>
      <c r="B183" s="72">
        <v>112.15517289409321</v>
      </c>
      <c r="C183" s="26">
        <v>112.15517289409321</v>
      </c>
      <c r="D183" s="26">
        <v>112.15517289409321</v>
      </c>
      <c r="E183" s="26"/>
      <c r="F183" s="26">
        <f t="shared" si="6"/>
        <v>0</v>
      </c>
      <c r="G183" s="93">
        <f t="shared" si="7"/>
        <v>0</v>
      </c>
      <c r="H183" s="26"/>
      <c r="I183" s="26">
        <v>0.76458043551000709</v>
      </c>
      <c r="J183" s="26">
        <v>0.76458043551000709</v>
      </c>
      <c r="K183"/>
      <c r="L183" s="26">
        <f t="shared" si="8"/>
        <v>0</v>
      </c>
    </row>
    <row r="184" spans="1:12" s="4" customFormat="1" ht="15.75" x14ac:dyDescent="0.25">
      <c r="A184" s="61" t="s">
        <v>136</v>
      </c>
      <c r="B184" s="139">
        <v>123.32994953028259</v>
      </c>
      <c r="C184" s="59">
        <v>113.43777297054528</v>
      </c>
      <c r="D184" s="59">
        <v>113.43777297054528</v>
      </c>
      <c r="E184" s="59"/>
      <c r="F184" s="59">
        <f t="shared" si="6"/>
        <v>0</v>
      </c>
      <c r="G184" s="94">
        <f t="shared" si="7"/>
        <v>-8.0209037605325264</v>
      </c>
      <c r="H184" s="59"/>
      <c r="I184" s="59">
        <v>0.99682977531240602</v>
      </c>
      <c r="J184" s="59">
        <v>0.99682977531240591</v>
      </c>
      <c r="K184" s="57"/>
      <c r="L184" s="59">
        <f t="shared" si="8"/>
        <v>0</v>
      </c>
    </row>
    <row r="185" spans="1:12" s="57" customFormat="1" ht="15.75" x14ac:dyDescent="0.25">
      <c r="A185" s="35" t="s">
        <v>180</v>
      </c>
      <c r="B185" s="72">
        <v>143.54637931897167</v>
      </c>
      <c r="C185" s="26">
        <v>143.42317105079044</v>
      </c>
      <c r="D185" s="26">
        <v>143.42317105079044</v>
      </c>
      <c r="E185" s="26"/>
      <c r="F185" s="26">
        <f t="shared" si="6"/>
        <v>0</v>
      </c>
      <c r="G185" s="93">
        <f t="shared" si="7"/>
        <v>-8.5831679465386834E-2</v>
      </c>
      <c r="H185" s="26"/>
      <c r="I185" s="26">
        <v>0.17244843443115337</v>
      </c>
      <c r="J185" s="26">
        <v>0.17244843443115337</v>
      </c>
      <c r="K185"/>
      <c r="L185" s="26">
        <f t="shared" si="8"/>
        <v>0</v>
      </c>
    </row>
    <row r="186" spans="1:12" s="4" customFormat="1" ht="15.75" x14ac:dyDescent="0.25">
      <c r="A186" s="64" t="s">
        <v>206</v>
      </c>
      <c r="B186" s="139">
        <v>143.54637931897167</v>
      </c>
      <c r="C186" s="59">
        <v>143.42317105079044</v>
      </c>
      <c r="D186" s="59">
        <v>143.42317105079044</v>
      </c>
      <c r="E186" s="59"/>
      <c r="F186" s="59">
        <f t="shared" si="6"/>
        <v>0</v>
      </c>
      <c r="G186" s="94">
        <f t="shared" si="7"/>
        <v>-8.5831679465386834E-2</v>
      </c>
      <c r="H186" s="59"/>
      <c r="I186" s="59">
        <v>0.17244843443115337</v>
      </c>
      <c r="J186" s="59">
        <v>0.17244843443115337</v>
      </c>
      <c r="K186" s="57"/>
      <c r="L186" s="59">
        <f t="shared" si="8"/>
        <v>0</v>
      </c>
    </row>
    <row r="187" spans="1:12" s="57" customFormat="1" ht="15.75" x14ac:dyDescent="0.25">
      <c r="A187" s="35" t="s">
        <v>114</v>
      </c>
      <c r="B187" s="72">
        <v>120.12527444275696</v>
      </c>
      <c r="C187" s="26">
        <v>108.68453715088216</v>
      </c>
      <c r="D187" s="26">
        <v>108.68453715088216</v>
      </c>
      <c r="E187" s="26"/>
      <c r="F187" s="26">
        <f t="shared" si="6"/>
        <v>0</v>
      </c>
      <c r="G187" s="93">
        <f t="shared" si="7"/>
        <v>-9.5240051229407374</v>
      </c>
      <c r="H187" s="26"/>
      <c r="I187" s="26">
        <v>0.82438134088125259</v>
      </c>
      <c r="J187" s="26">
        <v>0.82438134088125259</v>
      </c>
      <c r="K187"/>
      <c r="L187" s="26">
        <f t="shared" si="8"/>
        <v>0</v>
      </c>
    </row>
    <row r="188" spans="1:12" s="4" customFormat="1" ht="15.75" x14ac:dyDescent="0.25">
      <c r="A188" s="64" t="s">
        <v>205</v>
      </c>
      <c r="B188" s="139">
        <v>112.63870411500957</v>
      </c>
      <c r="C188" s="59">
        <v>101.16429659235817</v>
      </c>
      <c r="D188" s="59">
        <v>101.16429659235817</v>
      </c>
      <c r="E188" s="59"/>
      <c r="F188" s="59">
        <f t="shared" si="6"/>
        <v>0</v>
      </c>
      <c r="G188" s="94">
        <f t="shared" si="7"/>
        <v>-10.186913648203443</v>
      </c>
      <c r="H188" s="59"/>
      <c r="I188" s="59">
        <v>0.60483349012119625</v>
      </c>
      <c r="J188" s="59">
        <v>0.60483349012119614</v>
      </c>
      <c r="K188" s="57"/>
      <c r="L188" s="59">
        <f t="shared" si="8"/>
        <v>0</v>
      </c>
    </row>
    <row r="189" spans="1:12" s="57" customFormat="1" ht="15.75" x14ac:dyDescent="0.25">
      <c r="A189" s="36" t="s">
        <v>115</v>
      </c>
      <c r="B189" s="72">
        <v>147.98961814254824</v>
      </c>
      <c r="C189" s="26">
        <v>136.6741984315868</v>
      </c>
      <c r="D189" s="26">
        <v>136.6741984315868</v>
      </c>
      <c r="E189" s="26"/>
      <c r="F189" s="26">
        <f t="shared" si="6"/>
        <v>0</v>
      </c>
      <c r="G189" s="93">
        <f t="shared" si="7"/>
        <v>-7.6460902142892699</v>
      </c>
      <c r="H189" s="26"/>
      <c r="I189" s="26">
        <v>0.21954785076005651</v>
      </c>
      <c r="J189" s="26">
        <v>0.21954785076005651</v>
      </c>
      <c r="K189"/>
      <c r="L189" s="26">
        <f t="shared" si="8"/>
        <v>0</v>
      </c>
    </row>
    <row r="190" spans="1:12" s="4" customFormat="1" ht="15" customHeight="1" x14ac:dyDescent="0.25">
      <c r="A190" s="61" t="s">
        <v>151</v>
      </c>
      <c r="B190" s="139">
        <v>105.50726019827394</v>
      </c>
      <c r="C190" s="59">
        <v>105.97609135241588</v>
      </c>
      <c r="D190" s="59">
        <v>105.97609135241588</v>
      </c>
      <c r="E190" s="59"/>
      <c r="F190" s="59">
        <f t="shared" si="6"/>
        <v>0</v>
      </c>
      <c r="G190" s="94">
        <f t="shared" si="7"/>
        <v>0.44435914008276178</v>
      </c>
      <c r="H190" s="59"/>
      <c r="I190" s="59">
        <v>0.8810418528369538</v>
      </c>
      <c r="J190" s="59">
        <v>0.8810418528369538</v>
      </c>
      <c r="K190" s="57"/>
      <c r="L190" s="59">
        <f t="shared" si="8"/>
        <v>0</v>
      </c>
    </row>
    <row r="191" spans="1:12" s="57" customFormat="1" ht="15.75" x14ac:dyDescent="0.25">
      <c r="A191" s="35" t="s">
        <v>116</v>
      </c>
      <c r="B191" s="72">
        <v>107.43936419161457</v>
      </c>
      <c r="C191" s="26">
        <v>107.26386750279251</v>
      </c>
      <c r="D191" s="26">
        <v>107.26386750279251</v>
      </c>
      <c r="E191" s="26"/>
      <c r="F191" s="26">
        <f t="shared" si="6"/>
        <v>0</v>
      </c>
      <c r="G191" s="93">
        <f t="shared" si="7"/>
        <v>-0.16334486911991908</v>
      </c>
      <c r="H191" s="26"/>
      <c r="I191" s="26">
        <v>0.29189249658636013</v>
      </c>
      <c r="J191" s="26">
        <v>0.29189249658636013</v>
      </c>
      <c r="K191"/>
      <c r="L191" s="26">
        <f t="shared" si="8"/>
        <v>0</v>
      </c>
    </row>
    <row r="192" spans="1:12" s="4" customFormat="1" ht="15.75" x14ac:dyDescent="0.25">
      <c r="A192" s="64" t="s">
        <v>20</v>
      </c>
      <c r="B192" s="139">
        <v>107.43936419161457</v>
      </c>
      <c r="C192" s="59">
        <v>107.26386750279251</v>
      </c>
      <c r="D192" s="59">
        <v>107.26386750279251</v>
      </c>
      <c r="E192" s="59"/>
      <c r="F192" s="59">
        <f t="shared" si="6"/>
        <v>0</v>
      </c>
      <c r="G192" s="94">
        <f t="shared" si="7"/>
        <v>-0.16334486911991908</v>
      </c>
      <c r="H192" s="59"/>
      <c r="I192" s="59">
        <v>0.29189249658636013</v>
      </c>
      <c r="J192" s="59">
        <v>0.29189249658636013</v>
      </c>
      <c r="K192" s="57"/>
      <c r="L192" s="59">
        <f t="shared" si="8"/>
        <v>0</v>
      </c>
    </row>
    <row r="193" spans="1:12" s="57" customFormat="1" ht="15.75" x14ac:dyDescent="0.25">
      <c r="A193" s="35" t="s">
        <v>181</v>
      </c>
      <c r="B193" s="72">
        <v>104.56708918681669</v>
      </c>
      <c r="C193" s="26">
        <v>105.34945334017473</v>
      </c>
      <c r="D193" s="26">
        <v>105.34945334017473</v>
      </c>
      <c r="E193" s="26"/>
      <c r="F193" s="26">
        <f t="shared" si="6"/>
        <v>0</v>
      </c>
      <c r="G193" s="93">
        <f t="shared" si="7"/>
        <v>0.74819348940686758</v>
      </c>
      <c r="H193" s="26"/>
      <c r="I193" s="26">
        <v>0.58914935625059373</v>
      </c>
      <c r="J193" s="26">
        <v>0.58914935625059373</v>
      </c>
      <c r="K193"/>
      <c r="L193" s="26">
        <f t="shared" si="8"/>
        <v>0</v>
      </c>
    </row>
    <row r="194" spans="1:12" s="4" customFormat="1" ht="15.75" x14ac:dyDescent="0.25">
      <c r="A194" s="64" t="s">
        <v>204</v>
      </c>
      <c r="B194" s="139">
        <v>104.56708918681669</v>
      </c>
      <c r="C194" s="59">
        <v>105.34945334017473</v>
      </c>
      <c r="D194" s="59">
        <v>105.34945334017473</v>
      </c>
      <c r="E194" s="59"/>
      <c r="F194" s="59">
        <f t="shared" si="6"/>
        <v>0</v>
      </c>
      <c r="G194" s="94">
        <f t="shared" si="7"/>
        <v>0.74819348940686758</v>
      </c>
      <c r="H194" s="59"/>
      <c r="I194" s="59">
        <v>0.58914935625059373</v>
      </c>
      <c r="J194" s="59">
        <v>0.58914935625059373</v>
      </c>
      <c r="K194" s="57"/>
      <c r="L194" s="59">
        <f t="shared" si="8"/>
        <v>0</v>
      </c>
    </row>
    <row r="195" spans="1:12" s="57" customFormat="1" ht="15.75" x14ac:dyDescent="0.25">
      <c r="A195" s="33" t="s">
        <v>117</v>
      </c>
      <c r="B195" s="141">
        <v>130.07791242751054</v>
      </c>
      <c r="C195" s="37">
        <v>133.11915518648536</v>
      </c>
      <c r="D195" s="37">
        <v>133.11915518648536</v>
      </c>
      <c r="E195" s="37"/>
      <c r="F195" s="37">
        <f t="shared" si="6"/>
        <v>0</v>
      </c>
      <c r="G195" s="96">
        <f t="shared" si="7"/>
        <v>2.3380162721089448</v>
      </c>
      <c r="H195" s="37"/>
      <c r="I195" s="37">
        <v>3.3257772455646499</v>
      </c>
      <c r="J195" s="37">
        <v>3.3257772455646495</v>
      </c>
      <c r="K195"/>
      <c r="L195" s="37">
        <f t="shared" si="8"/>
        <v>0</v>
      </c>
    </row>
    <row r="196" spans="1:12" s="4" customFormat="1" ht="15.75" x14ac:dyDescent="0.25">
      <c r="A196" s="61" t="s">
        <v>135</v>
      </c>
      <c r="B196" s="139">
        <v>134.96624853431223</v>
      </c>
      <c r="C196" s="59">
        <v>140.40183998572448</v>
      </c>
      <c r="D196" s="59">
        <v>140.40183998572448</v>
      </c>
      <c r="E196" s="59"/>
      <c r="F196" s="59">
        <f t="shared" si="6"/>
        <v>0</v>
      </c>
      <c r="G196" s="94">
        <f t="shared" si="7"/>
        <v>4.0273709245392419</v>
      </c>
      <c r="H196" s="59"/>
      <c r="I196" s="59">
        <v>0.93726084942762511</v>
      </c>
      <c r="J196" s="59">
        <v>0.93726084942762489</v>
      </c>
      <c r="K196" s="57"/>
      <c r="L196" s="59">
        <f t="shared" si="8"/>
        <v>0</v>
      </c>
    </row>
    <row r="197" spans="1:12" s="57" customFormat="1" ht="15.75" x14ac:dyDescent="0.25">
      <c r="A197" s="35" t="s">
        <v>182</v>
      </c>
      <c r="B197" s="72">
        <v>134.96624853431223</v>
      </c>
      <c r="C197" s="26">
        <v>140.40183998572448</v>
      </c>
      <c r="D197" s="26">
        <v>140.40183998572448</v>
      </c>
      <c r="E197" s="26"/>
      <c r="F197" s="26">
        <f t="shared" si="6"/>
        <v>0</v>
      </c>
      <c r="G197" s="93">
        <f t="shared" si="7"/>
        <v>4.0273709245392419</v>
      </c>
      <c r="H197" s="26"/>
      <c r="I197" s="26">
        <v>0.93726084942762511</v>
      </c>
      <c r="J197" s="26">
        <v>0.93726084942762489</v>
      </c>
      <c r="K197"/>
      <c r="L197" s="26">
        <f t="shared" si="8"/>
        <v>0</v>
      </c>
    </row>
    <row r="198" spans="1:12" s="4" customFormat="1" ht="15.75" x14ac:dyDescent="0.25">
      <c r="A198" s="64" t="s">
        <v>135</v>
      </c>
      <c r="B198" s="139">
        <v>134.96624853431223</v>
      </c>
      <c r="C198" s="59">
        <v>140.40183998572448</v>
      </c>
      <c r="D198" s="59">
        <v>140.40183998572448</v>
      </c>
      <c r="E198" s="59"/>
      <c r="F198" s="59">
        <f t="shared" si="6"/>
        <v>0</v>
      </c>
      <c r="G198" s="94">
        <f t="shared" si="7"/>
        <v>4.0273709245392419</v>
      </c>
      <c r="H198" s="59"/>
      <c r="I198" s="59">
        <v>0.93726084942762511</v>
      </c>
      <c r="J198" s="59">
        <v>0.93726084942762489</v>
      </c>
      <c r="K198" s="57"/>
      <c r="L198" s="59">
        <f t="shared" si="8"/>
        <v>0</v>
      </c>
    </row>
    <row r="199" spans="1:12" s="57" customFormat="1" ht="15.75" x14ac:dyDescent="0.25">
      <c r="A199" s="34" t="s">
        <v>118</v>
      </c>
      <c r="B199" s="72">
        <v>128.21527648985492</v>
      </c>
      <c r="C199" s="26">
        <v>130.52120292839754</v>
      </c>
      <c r="D199" s="26">
        <v>130.52120292839754</v>
      </c>
      <c r="E199" s="26"/>
      <c r="F199" s="26">
        <f t="shared" ref="F199:F226" si="9">((D199/C199-1)*100)</f>
        <v>0</v>
      </c>
      <c r="G199" s="93">
        <f t="shared" si="7"/>
        <v>1.798480260443136</v>
      </c>
      <c r="H199" s="26"/>
      <c r="I199" s="26">
        <v>2.2468450828281554</v>
      </c>
      <c r="J199" s="26">
        <v>2.246845082828155</v>
      </c>
      <c r="K199"/>
      <c r="L199" s="26">
        <f t="shared" si="8"/>
        <v>0</v>
      </c>
    </row>
    <row r="200" spans="1:12" s="4" customFormat="1" ht="15.75" x14ac:dyDescent="0.25">
      <c r="A200" s="58" t="s">
        <v>119</v>
      </c>
      <c r="B200" s="139">
        <v>128.21527648985492</v>
      </c>
      <c r="C200" s="59">
        <v>130.52120292839754</v>
      </c>
      <c r="D200" s="59">
        <v>130.52120292839754</v>
      </c>
      <c r="E200" s="59"/>
      <c r="F200" s="59">
        <f t="shared" si="9"/>
        <v>0</v>
      </c>
      <c r="G200" s="94">
        <f t="shared" ref="G200:G224" si="10">((D200/B200-1)*100)</f>
        <v>1.798480260443136</v>
      </c>
      <c r="H200" s="59"/>
      <c r="I200" s="59">
        <v>2.2468450828281554</v>
      </c>
      <c r="J200" s="59">
        <v>2.246845082828155</v>
      </c>
      <c r="K200" s="57"/>
      <c r="L200" s="59">
        <f t="shared" ref="L200:L224" si="11">J200-I200</f>
        <v>0</v>
      </c>
    </row>
    <row r="201" spans="1:12" s="57" customFormat="1" ht="15.75" x14ac:dyDescent="0.25">
      <c r="A201" s="36" t="s">
        <v>118</v>
      </c>
      <c r="B201" s="72">
        <v>128.21527648985492</v>
      </c>
      <c r="C201" s="26">
        <v>130.52120292839754</v>
      </c>
      <c r="D201" s="26">
        <v>130.52120292839754</v>
      </c>
      <c r="E201" s="26"/>
      <c r="F201" s="26">
        <f t="shared" si="9"/>
        <v>0</v>
      </c>
      <c r="G201" s="93">
        <f t="shared" si="10"/>
        <v>1.798480260443136</v>
      </c>
      <c r="H201" s="26"/>
      <c r="I201" s="26">
        <v>2.2468450828281554</v>
      </c>
      <c r="J201" s="26">
        <v>2.246845082828155</v>
      </c>
      <c r="K201"/>
      <c r="L201" s="26">
        <f t="shared" si="11"/>
        <v>0</v>
      </c>
    </row>
    <row r="202" spans="1:12" s="4" customFormat="1" ht="15.75" x14ac:dyDescent="0.25">
      <c r="A202" s="61" t="s">
        <v>120</v>
      </c>
      <c r="B202" s="139">
        <v>129.55828833898522</v>
      </c>
      <c r="C202" s="59">
        <v>129.55828833898522</v>
      </c>
      <c r="D202" s="59">
        <v>129.55828833898522</v>
      </c>
      <c r="E202" s="59"/>
      <c r="F202" s="59">
        <f t="shared" si="9"/>
        <v>0</v>
      </c>
      <c r="G202" s="94">
        <f t="shared" si="10"/>
        <v>0</v>
      </c>
      <c r="H202" s="59"/>
      <c r="I202" s="59">
        <v>0.14167131330887003</v>
      </c>
      <c r="J202" s="59">
        <v>0.14167131330887003</v>
      </c>
      <c r="K202" s="57"/>
      <c r="L202" s="59">
        <f t="shared" si="11"/>
        <v>0</v>
      </c>
    </row>
    <row r="203" spans="1:12" s="57" customFormat="1" ht="15.75" x14ac:dyDescent="0.25">
      <c r="A203" s="35" t="s">
        <v>121</v>
      </c>
      <c r="B203" s="72">
        <v>129.55828833898522</v>
      </c>
      <c r="C203" s="26">
        <v>129.55828833898522</v>
      </c>
      <c r="D203" s="26">
        <v>129.55828833898522</v>
      </c>
      <c r="E203" s="26"/>
      <c r="F203" s="26">
        <f t="shared" si="9"/>
        <v>0</v>
      </c>
      <c r="G203" s="93">
        <f t="shared" si="10"/>
        <v>0</v>
      </c>
      <c r="H203" s="26"/>
      <c r="I203" s="26">
        <v>0.14167131330887003</v>
      </c>
      <c r="J203" s="26">
        <v>0.14167131330887003</v>
      </c>
      <c r="K203"/>
      <c r="L203" s="26">
        <f t="shared" si="11"/>
        <v>0</v>
      </c>
    </row>
    <row r="204" spans="1:12" s="4" customFormat="1" ht="15.75" x14ac:dyDescent="0.25">
      <c r="A204" s="64" t="s">
        <v>120</v>
      </c>
      <c r="B204" s="139">
        <v>129.55828833898522</v>
      </c>
      <c r="C204" s="59">
        <v>129.55828833898522</v>
      </c>
      <c r="D204" s="59">
        <v>129.55828833898522</v>
      </c>
      <c r="E204" s="59"/>
      <c r="F204" s="59">
        <f t="shared" si="9"/>
        <v>0</v>
      </c>
      <c r="G204" s="94">
        <f t="shared" si="10"/>
        <v>0</v>
      </c>
      <c r="H204" s="59"/>
      <c r="I204" s="59">
        <v>0.14167131330887003</v>
      </c>
      <c r="J204" s="59">
        <v>0.14167131330887003</v>
      </c>
      <c r="K204" s="57"/>
      <c r="L204" s="59">
        <f t="shared" si="11"/>
        <v>0</v>
      </c>
    </row>
    <row r="205" spans="1:12" s="57" customFormat="1" ht="15.75" x14ac:dyDescent="0.25">
      <c r="A205" s="33" t="s">
        <v>131</v>
      </c>
      <c r="B205" s="141">
        <v>125.27368908992756</v>
      </c>
      <c r="C205" s="37">
        <v>127.98068250768148</v>
      </c>
      <c r="D205" s="37">
        <v>127.98068250768148</v>
      </c>
      <c r="E205" s="37"/>
      <c r="F205" s="37">
        <f t="shared" si="9"/>
        <v>0</v>
      </c>
      <c r="G205" s="96">
        <f t="shared" si="10"/>
        <v>2.1608634960935014</v>
      </c>
      <c r="H205" s="37"/>
      <c r="I205" s="37">
        <v>3.8705804739095351</v>
      </c>
      <c r="J205" s="37">
        <v>3.8705804739095351</v>
      </c>
      <c r="K205"/>
      <c r="L205" s="37">
        <f t="shared" si="11"/>
        <v>0</v>
      </c>
    </row>
    <row r="206" spans="1:12" s="4" customFormat="1" ht="15.75" x14ac:dyDescent="0.25">
      <c r="A206" s="61" t="s">
        <v>122</v>
      </c>
      <c r="B206" s="139">
        <v>125.34849388734686</v>
      </c>
      <c r="C206" s="59">
        <v>128.14357660268783</v>
      </c>
      <c r="D206" s="59">
        <v>128.14357660268783</v>
      </c>
      <c r="E206" s="59"/>
      <c r="F206" s="59">
        <f t="shared" si="9"/>
        <v>0</v>
      </c>
      <c r="G206" s="94">
        <f t="shared" si="10"/>
        <v>2.2298494610178299</v>
      </c>
      <c r="H206" s="59"/>
      <c r="I206" s="59">
        <v>3.7533672138652956</v>
      </c>
      <c r="J206" s="59">
        <v>3.7533672138652951</v>
      </c>
      <c r="K206" s="57"/>
      <c r="L206" s="59">
        <f t="shared" si="11"/>
        <v>0</v>
      </c>
    </row>
    <row r="207" spans="1:12" s="57" customFormat="1" ht="15.75" x14ac:dyDescent="0.25">
      <c r="A207" s="35" t="s">
        <v>183</v>
      </c>
      <c r="B207" s="72">
        <v>125.34849388734686</v>
      </c>
      <c r="C207" s="26">
        <v>128.14357660268783</v>
      </c>
      <c r="D207" s="26">
        <v>128.14357660268783</v>
      </c>
      <c r="E207" s="26"/>
      <c r="F207" s="26">
        <f t="shared" si="9"/>
        <v>0</v>
      </c>
      <c r="G207" s="93">
        <f t="shared" si="10"/>
        <v>2.2298494610178299</v>
      </c>
      <c r="H207" s="26"/>
      <c r="I207" s="26">
        <v>3.7533672138652956</v>
      </c>
      <c r="J207" s="26">
        <v>3.7533672138652951</v>
      </c>
      <c r="K207"/>
      <c r="L207" s="26">
        <f t="shared" si="11"/>
        <v>0</v>
      </c>
    </row>
    <row r="208" spans="1:12" s="4" customFormat="1" ht="15.75" x14ac:dyDescent="0.25">
      <c r="A208" s="64" t="s">
        <v>21</v>
      </c>
      <c r="B208" s="139">
        <v>117.23053359372031</v>
      </c>
      <c r="C208" s="59">
        <v>118.6452934369818</v>
      </c>
      <c r="D208" s="59">
        <v>118.6452934369818</v>
      </c>
      <c r="E208" s="59"/>
      <c r="F208" s="59">
        <f t="shared" si="9"/>
        <v>0</v>
      </c>
      <c r="G208" s="94">
        <f t="shared" si="10"/>
        <v>1.2068185650033314</v>
      </c>
      <c r="H208" s="59"/>
      <c r="I208" s="59">
        <v>0.71895460141975354</v>
      </c>
      <c r="J208" s="59">
        <v>0.71895460141975354</v>
      </c>
      <c r="K208" s="57"/>
      <c r="L208" s="59">
        <f t="shared" si="11"/>
        <v>0</v>
      </c>
    </row>
    <row r="209" spans="1:12" s="57" customFormat="1" ht="15.75" x14ac:dyDescent="0.25">
      <c r="A209" s="36" t="s">
        <v>203</v>
      </c>
      <c r="B209" s="72">
        <v>127.46605964858927</v>
      </c>
      <c r="C209" s="26">
        <v>130.62119887414377</v>
      </c>
      <c r="D209" s="26">
        <v>130.62119887414377</v>
      </c>
      <c r="E209" s="26"/>
      <c r="F209" s="26">
        <f t="shared" si="9"/>
        <v>0</v>
      </c>
      <c r="G209" s="93">
        <f t="shared" si="10"/>
        <v>2.475277916531593</v>
      </c>
      <c r="H209" s="26"/>
      <c r="I209" s="26">
        <v>3.0344126124455419</v>
      </c>
      <c r="J209" s="26">
        <v>3.0344126124455419</v>
      </c>
      <c r="K209"/>
      <c r="L209" s="26">
        <f t="shared" si="11"/>
        <v>0</v>
      </c>
    </row>
    <row r="210" spans="1:12" s="4" customFormat="1" ht="15.75" x14ac:dyDescent="0.25">
      <c r="A210" s="61" t="s">
        <v>123</v>
      </c>
      <c r="B210" s="139">
        <v>122.97492976527279</v>
      </c>
      <c r="C210" s="59">
        <v>122.97492976527279</v>
      </c>
      <c r="D210" s="59">
        <v>122.97492976527279</v>
      </c>
      <c r="E210" s="59"/>
      <c r="F210" s="59">
        <f t="shared" si="9"/>
        <v>0</v>
      </c>
      <c r="G210" s="94">
        <f t="shared" si="10"/>
        <v>0</v>
      </c>
      <c r="H210" s="59"/>
      <c r="I210" s="59">
        <v>0.11721326004424018</v>
      </c>
      <c r="J210" s="59">
        <v>0.11721326004424018</v>
      </c>
      <c r="K210" s="57"/>
      <c r="L210" s="59">
        <f t="shared" si="11"/>
        <v>0</v>
      </c>
    </row>
    <row r="211" spans="1:12" s="57" customFormat="1" ht="15.75" x14ac:dyDescent="0.25">
      <c r="A211" s="35" t="s">
        <v>124</v>
      </c>
      <c r="B211" s="72">
        <v>122.97492976527279</v>
      </c>
      <c r="C211" s="26">
        <v>122.97492976527279</v>
      </c>
      <c r="D211" s="26">
        <v>122.97492976527279</v>
      </c>
      <c r="E211" s="26"/>
      <c r="F211" s="26">
        <f t="shared" si="9"/>
        <v>0</v>
      </c>
      <c r="G211" s="93">
        <f t="shared" si="10"/>
        <v>0</v>
      </c>
      <c r="H211" s="26"/>
      <c r="I211" s="26">
        <v>0.11721326004424018</v>
      </c>
      <c r="J211" s="26">
        <v>0.11721326004424018</v>
      </c>
      <c r="K211"/>
      <c r="L211" s="26">
        <f t="shared" si="11"/>
        <v>0</v>
      </c>
    </row>
    <row r="212" spans="1:12" s="4" customFormat="1" ht="15.75" x14ac:dyDescent="0.25">
      <c r="A212" s="64" t="s">
        <v>123</v>
      </c>
      <c r="B212" s="139">
        <v>122.97492976527279</v>
      </c>
      <c r="C212" s="59">
        <v>122.97492976527279</v>
      </c>
      <c r="D212" s="59">
        <v>122.97492976527279</v>
      </c>
      <c r="E212" s="59"/>
      <c r="F212" s="59">
        <f t="shared" si="9"/>
        <v>0</v>
      </c>
      <c r="G212" s="94">
        <f t="shared" si="10"/>
        <v>0</v>
      </c>
      <c r="H212" s="59"/>
      <c r="I212" s="59">
        <v>0.11721326004424018</v>
      </c>
      <c r="J212" s="59">
        <v>0.11721326004424018</v>
      </c>
      <c r="K212" s="57"/>
      <c r="L212" s="59">
        <f t="shared" si="11"/>
        <v>0</v>
      </c>
    </row>
    <row r="213" spans="1:12" s="57" customFormat="1" ht="15.75" x14ac:dyDescent="0.25">
      <c r="A213" s="33" t="s">
        <v>132</v>
      </c>
      <c r="B213" s="141">
        <v>98.245934608629341</v>
      </c>
      <c r="C213" s="37">
        <v>98.312517025938561</v>
      </c>
      <c r="D213" s="37">
        <v>98.334478219545886</v>
      </c>
      <c r="E213" s="37"/>
      <c r="F213" s="37">
        <f t="shared" si="9"/>
        <v>2.233814601810824E-2</v>
      </c>
      <c r="G213" s="96">
        <f t="shared" si="10"/>
        <v>9.0124452751427775E-2</v>
      </c>
      <c r="H213" s="37"/>
      <c r="I213" s="37">
        <v>7.0598916331587072</v>
      </c>
      <c r="J213" s="37">
        <v>7.0614686820604406</v>
      </c>
      <c r="K213"/>
      <c r="L213" s="37">
        <f t="shared" si="11"/>
        <v>1.577048901733491E-3</v>
      </c>
    </row>
    <row r="214" spans="1:12" s="4" customFormat="1" ht="15.75" x14ac:dyDescent="0.25">
      <c r="A214" s="61" t="s">
        <v>125</v>
      </c>
      <c r="B214" s="139">
        <v>98.706855697753937</v>
      </c>
      <c r="C214" s="59">
        <v>98.791671560094088</v>
      </c>
      <c r="D214" s="59">
        <v>98.821744074544</v>
      </c>
      <c r="E214" s="59"/>
      <c r="F214" s="59">
        <f t="shared" si="9"/>
        <v>3.0440333658710017E-2</v>
      </c>
      <c r="G214" s="94">
        <f t="shared" si="10"/>
        <v>0.11639351286991673</v>
      </c>
      <c r="H214" s="59"/>
      <c r="I214" s="59">
        <v>5.1807871734134325</v>
      </c>
      <c r="J214" s="59">
        <v>5.1823642223151669</v>
      </c>
      <c r="K214" s="57"/>
      <c r="L214" s="59">
        <f t="shared" si="11"/>
        <v>1.5770489017343792E-3</v>
      </c>
    </row>
    <row r="215" spans="1:12" s="57" customFormat="1" ht="15.75" x14ac:dyDescent="0.25">
      <c r="A215" s="35" t="s">
        <v>184</v>
      </c>
      <c r="B215" s="72">
        <v>120.09215057311731</v>
      </c>
      <c r="C215" s="26">
        <v>121.33659467916443</v>
      </c>
      <c r="D215" s="26">
        <v>121.33659467916443</v>
      </c>
      <c r="E215" s="26"/>
      <c r="F215" s="26">
        <f t="shared" si="9"/>
        <v>0</v>
      </c>
      <c r="G215" s="93">
        <f t="shared" si="10"/>
        <v>1.0362410033530445</v>
      </c>
      <c r="H215" s="26"/>
      <c r="I215" s="26">
        <v>0.14116518944423348</v>
      </c>
      <c r="J215" s="26">
        <v>0.14116518944423345</v>
      </c>
      <c r="K215"/>
      <c r="L215" s="26">
        <f t="shared" si="11"/>
        <v>0</v>
      </c>
    </row>
    <row r="216" spans="1:12" s="4" customFormat="1" ht="15.75" x14ac:dyDescent="0.25">
      <c r="A216" s="64" t="s">
        <v>202</v>
      </c>
      <c r="B216" s="139">
        <v>120.09215057311731</v>
      </c>
      <c r="C216" s="59">
        <v>121.33659467916443</v>
      </c>
      <c r="D216" s="59">
        <v>121.33659467916443</v>
      </c>
      <c r="E216" s="59"/>
      <c r="F216" s="59">
        <f t="shared" si="9"/>
        <v>0</v>
      </c>
      <c r="G216" s="94">
        <f t="shared" si="10"/>
        <v>1.0362410033530445</v>
      </c>
      <c r="H216" s="59"/>
      <c r="I216" s="59">
        <v>0.14116518944423348</v>
      </c>
      <c r="J216" s="59">
        <v>0.14116518944423345</v>
      </c>
      <c r="K216" s="57"/>
      <c r="L216" s="59">
        <f t="shared" si="11"/>
        <v>0</v>
      </c>
    </row>
    <row r="217" spans="1:12" s="57" customFormat="1" ht="15.75" x14ac:dyDescent="0.25">
      <c r="A217" s="35" t="s">
        <v>185</v>
      </c>
      <c r="B217" s="72">
        <v>98.221657739594775</v>
      </c>
      <c r="C217" s="26">
        <v>98.280163501496716</v>
      </c>
      <c r="D217" s="26">
        <v>98.310918312949894</v>
      </c>
      <c r="E217" s="26"/>
      <c r="F217" s="26">
        <f t="shared" si="9"/>
        <v>3.1292999886711748E-2</v>
      </c>
      <c r="G217" s="93">
        <f t="shared" si="10"/>
        <v>9.0876671611228588E-2</v>
      </c>
      <c r="H217" s="26"/>
      <c r="I217" s="26">
        <v>5.0396219839691989</v>
      </c>
      <c r="J217" s="26">
        <v>5.0411990328709333</v>
      </c>
      <c r="K217"/>
      <c r="L217" s="26">
        <f t="shared" si="11"/>
        <v>1.5770489017343792E-3</v>
      </c>
    </row>
    <row r="218" spans="1:12" s="4" customFormat="1" ht="15.75" x14ac:dyDescent="0.25">
      <c r="A218" s="64" t="s">
        <v>201</v>
      </c>
      <c r="B218" s="139">
        <v>98.221657739594775</v>
      </c>
      <c r="C218" s="59">
        <v>98.280163501496716</v>
      </c>
      <c r="D218" s="59">
        <v>98.310918312949894</v>
      </c>
      <c r="E218" s="59"/>
      <c r="F218" s="59">
        <f t="shared" si="9"/>
        <v>3.1292999886711748E-2</v>
      </c>
      <c r="G218" s="94">
        <f t="shared" si="10"/>
        <v>9.0876671611228588E-2</v>
      </c>
      <c r="H218" s="59"/>
      <c r="I218" s="59">
        <v>5.0396219839691989</v>
      </c>
      <c r="J218" s="59">
        <v>5.0411990328709333</v>
      </c>
      <c r="K218" s="57"/>
      <c r="L218" s="59">
        <f t="shared" si="11"/>
        <v>1.5770489017343792E-3</v>
      </c>
    </row>
    <row r="219" spans="1:12" s="57" customFormat="1" ht="15.75" x14ac:dyDescent="0.25">
      <c r="A219" s="34" t="s">
        <v>134</v>
      </c>
      <c r="B219" s="72">
        <v>87.573391601929771</v>
      </c>
      <c r="C219" s="26">
        <v>87.378190235726791</v>
      </c>
      <c r="D219" s="26">
        <v>87.378190235726791</v>
      </c>
      <c r="E219" s="26"/>
      <c r="F219" s="26">
        <f t="shared" si="9"/>
        <v>0</v>
      </c>
      <c r="G219" s="93">
        <f t="shared" si="10"/>
        <v>-0.22290031553223733</v>
      </c>
      <c r="H219" s="26"/>
      <c r="I219" s="26">
        <v>0.40885734937670559</v>
      </c>
      <c r="J219" s="26">
        <v>0.40885734937670559</v>
      </c>
      <c r="K219"/>
      <c r="L219" s="26">
        <f t="shared" si="11"/>
        <v>0</v>
      </c>
    </row>
    <row r="220" spans="1:12" s="4" customFormat="1" ht="15.75" x14ac:dyDescent="0.25">
      <c r="A220" s="58" t="s">
        <v>126</v>
      </c>
      <c r="B220" s="139">
        <v>87.573391601929771</v>
      </c>
      <c r="C220" s="59">
        <v>87.378190235726791</v>
      </c>
      <c r="D220" s="59">
        <v>87.378190235726791</v>
      </c>
      <c r="E220" s="59"/>
      <c r="F220" s="59">
        <f t="shared" si="9"/>
        <v>0</v>
      </c>
      <c r="G220" s="94">
        <f t="shared" si="10"/>
        <v>-0.22290031553223733</v>
      </c>
      <c r="H220" s="59"/>
      <c r="I220" s="59">
        <v>0.40885734937670559</v>
      </c>
      <c r="J220" s="59">
        <v>0.40885734937670559</v>
      </c>
      <c r="K220" s="57"/>
      <c r="L220" s="59">
        <f t="shared" si="11"/>
        <v>0</v>
      </c>
    </row>
    <row r="221" spans="1:12" s="57" customFormat="1" ht="15.75" x14ac:dyDescent="0.25">
      <c r="A221" s="36" t="s">
        <v>200</v>
      </c>
      <c r="B221" s="72">
        <v>87.573391601929771</v>
      </c>
      <c r="C221" s="26">
        <v>87.378190235726791</v>
      </c>
      <c r="D221" s="26">
        <v>87.378190235726791</v>
      </c>
      <c r="E221" s="26"/>
      <c r="F221" s="26">
        <f t="shared" si="9"/>
        <v>0</v>
      </c>
      <c r="G221" s="93">
        <f t="shared" si="10"/>
        <v>-0.22290031553223733</v>
      </c>
      <c r="H221" s="26"/>
      <c r="I221" s="26">
        <v>0.40885734937670559</v>
      </c>
      <c r="J221" s="26">
        <v>0.40885734937670559</v>
      </c>
      <c r="K221"/>
      <c r="L221" s="26">
        <f t="shared" si="11"/>
        <v>0</v>
      </c>
    </row>
    <row r="222" spans="1:12" s="4" customFormat="1" ht="15.75" x14ac:dyDescent="0.25">
      <c r="A222" s="61" t="s">
        <v>133</v>
      </c>
      <c r="B222" s="139">
        <v>100</v>
      </c>
      <c r="C222" s="59">
        <v>100.08487654320987</v>
      </c>
      <c r="D222" s="59">
        <v>100.08487654320987</v>
      </c>
      <c r="E222" s="59"/>
      <c r="F222" s="59">
        <f t="shared" si="9"/>
        <v>0</v>
      </c>
      <c r="G222" s="94">
        <f t="shared" si="10"/>
        <v>8.4876543209877475E-2</v>
      </c>
      <c r="H222" s="59"/>
      <c r="I222" s="59">
        <v>1.4702471103685693</v>
      </c>
      <c r="J222" s="59">
        <v>1.4702471103685693</v>
      </c>
      <c r="K222" s="57"/>
      <c r="L222" s="59">
        <f t="shared" si="11"/>
        <v>0</v>
      </c>
    </row>
    <row r="223" spans="1:12" s="57" customFormat="1" ht="15.75" x14ac:dyDescent="0.25">
      <c r="A223" s="35" t="s">
        <v>186</v>
      </c>
      <c r="B223" s="72">
        <v>100</v>
      </c>
      <c r="C223" s="26">
        <v>100.08487654320987</v>
      </c>
      <c r="D223" s="26">
        <v>100.08487654320987</v>
      </c>
      <c r="E223" s="26"/>
      <c r="F223" s="26">
        <f t="shared" si="9"/>
        <v>0</v>
      </c>
      <c r="G223" s="93">
        <f t="shared" si="10"/>
        <v>8.4876543209877475E-2</v>
      </c>
      <c r="H223" s="26"/>
      <c r="I223" s="26">
        <v>1.4702471103685693</v>
      </c>
      <c r="J223" s="26">
        <v>1.4702471103685693</v>
      </c>
      <c r="K223"/>
      <c r="L223" s="26">
        <f t="shared" si="11"/>
        <v>0</v>
      </c>
    </row>
    <row r="224" spans="1:12" s="4" customFormat="1" ht="15.75" x14ac:dyDescent="0.25">
      <c r="A224" s="64" t="s">
        <v>133</v>
      </c>
      <c r="B224" s="139">
        <v>100</v>
      </c>
      <c r="C224" s="59">
        <v>100.08487654320987</v>
      </c>
      <c r="D224" s="59">
        <v>100.08487654320987</v>
      </c>
      <c r="E224" s="59"/>
      <c r="F224" s="59">
        <f t="shared" si="9"/>
        <v>0</v>
      </c>
      <c r="G224" s="94">
        <f t="shared" si="10"/>
        <v>8.4876543209877475E-2</v>
      </c>
      <c r="H224" s="59"/>
      <c r="I224" s="59">
        <v>1.4702471103685693</v>
      </c>
      <c r="J224" s="59">
        <v>1.4702471103685693</v>
      </c>
      <c r="K224" s="57"/>
      <c r="L224" s="59">
        <f t="shared" si="11"/>
        <v>0</v>
      </c>
    </row>
    <row r="225" spans="1:12" ht="6.75" customHeight="1" x14ac:dyDescent="0.25">
      <c r="A225" s="44"/>
      <c r="B225" s="142"/>
      <c r="C225" s="43"/>
      <c r="D225" s="43"/>
      <c r="E225" s="43"/>
      <c r="F225" s="43"/>
      <c r="G225" s="89"/>
      <c r="H225" s="43"/>
      <c r="I225" s="43"/>
      <c r="J225" s="43"/>
      <c r="K225" s="29"/>
      <c r="L225" s="43"/>
    </row>
    <row r="226" spans="1:12" x14ac:dyDescent="0.25">
      <c r="A226" s="184" t="s">
        <v>54</v>
      </c>
      <c r="B226" s="185"/>
      <c r="C226" s="185"/>
      <c r="D226" s="185"/>
    </row>
    <row r="227" spans="1:12" ht="409.6" customHeight="1" x14ac:dyDescent="0.25">
      <c r="A227" s="23"/>
      <c r="B227" s="143"/>
      <c r="C227" s="8"/>
      <c r="D227" s="8"/>
    </row>
  </sheetData>
  <sortState ref="C230:D243">
    <sortCondition ref="C230"/>
  </sortState>
  <mergeCells count="4">
    <mergeCell ref="A3:A4"/>
    <mergeCell ref="I3:J3"/>
    <mergeCell ref="A226:D226"/>
    <mergeCell ref="C3:D3"/>
  </mergeCells>
  <pageMargins left="0.17" right="0.19" top="0.42" bottom="0.41" header="0.3" footer="0.3"/>
  <pageSetup paperSize="9" scale="59" orientation="portrait" horizontalDpi="4294967295" verticalDpi="4294967295" r:id="rId1"/>
  <rowBreaks count="2" manualBreakCount="2">
    <brk id="80" max="11" man="1"/>
    <brk id="149"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227"/>
  <sheetViews>
    <sheetView view="pageBreakPreview" zoomScaleSheetLayoutView="100" workbookViewId="0">
      <selection sqref="A1:XFD1048576"/>
    </sheetView>
  </sheetViews>
  <sheetFormatPr defaultRowHeight="15" x14ac:dyDescent="0.25"/>
  <cols>
    <col min="1" max="1" width="57.42578125" style="144" customWidth="1"/>
    <col min="2" max="2" width="9.7109375" style="144" customWidth="1"/>
    <col min="3" max="4" width="9.7109375" style="98" bestFit="1" customWidth="1"/>
    <col min="5" max="5" width="1.85546875" style="86" customWidth="1"/>
    <col min="6" max="7" width="12" style="86" customWidth="1"/>
    <col min="8" max="8" width="1.85546875" style="86" customWidth="1"/>
    <col min="9" max="10" width="9.7109375" style="86" bestFit="1" customWidth="1"/>
    <col min="11" max="11" width="1.85546875" style="86" customWidth="1"/>
    <col min="12" max="12" width="12.140625" style="86" bestFit="1" customWidth="1"/>
    <col min="13" max="16384" width="9.140625" style="86"/>
  </cols>
  <sheetData>
    <row r="1" spans="1:12" ht="15.75" x14ac:dyDescent="0.25">
      <c r="A1" s="146" t="s">
        <v>256</v>
      </c>
      <c r="B1" s="134"/>
      <c r="C1" s="147"/>
      <c r="D1" s="147"/>
      <c r="E1" s="88"/>
    </row>
    <row r="2" spans="1:12" ht="6" customHeight="1" x14ac:dyDescent="0.25">
      <c r="A2" s="135"/>
      <c r="B2" s="135"/>
      <c r="C2" s="89"/>
      <c r="D2" s="89"/>
      <c r="E2" s="85"/>
      <c r="F2" s="85"/>
      <c r="G2" s="85"/>
      <c r="H2" s="85"/>
      <c r="I2" s="85"/>
      <c r="J2" s="85"/>
      <c r="K2" s="85"/>
      <c r="L2" s="85"/>
    </row>
    <row r="3" spans="1:12" ht="45" customHeight="1" x14ac:dyDescent="0.25">
      <c r="A3" s="188" t="s">
        <v>56</v>
      </c>
      <c r="B3" s="183" t="s">
        <v>242</v>
      </c>
      <c r="C3" s="183"/>
      <c r="D3" s="183"/>
      <c r="E3" s="103"/>
      <c r="F3" s="180" t="s">
        <v>243</v>
      </c>
      <c r="G3" s="180"/>
      <c r="H3" s="90"/>
      <c r="I3" s="180" t="s">
        <v>244</v>
      </c>
      <c r="J3" s="180"/>
      <c r="K3" s="90"/>
      <c r="L3" s="148" t="s">
        <v>245</v>
      </c>
    </row>
    <row r="4" spans="1:12" ht="30" x14ac:dyDescent="0.25">
      <c r="A4" s="189"/>
      <c r="B4" s="117">
        <v>42795</v>
      </c>
      <c r="C4" s="84">
        <v>43132</v>
      </c>
      <c r="D4" s="117">
        <v>43160</v>
      </c>
      <c r="E4" s="135"/>
      <c r="F4" s="160" t="s">
        <v>263</v>
      </c>
      <c r="G4" s="160" t="s">
        <v>264</v>
      </c>
      <c r="H4" s="135"/>
      <c r="I4" s="117">
        <v>43132</v>
      </c>
      <c r="J4" s="117">
        <v>43160</v>
      </c>
      <c r="K4" s="135"/>
      <c r="L4" s="160" t="s">
        <v>263</v>
      </c>
    </row>
    <row r="5" spans="1:12" s="104" customFormat="1" ht="15.75" x14ac:dyDescent="0.25">
      <c r="A5" s="149" t="s">
        <v>241</v>
      </c>
      <c r="B5" s="92">
        <v>110.43188535416721</v>
      </c>
      <c r="C5" s="92">
        <v>112.84447365174462</v>
      </c>
      <c r="D5" s="92">
        <v>112.4696703509111</v>
      </c>
      <c r="E5" s="92"/>
      <c r="F5" s="92">
        <f t="shared" ref="F5:F68" si="0">((D5/C5-1)*100)</f>
        <v>-0.33214147640957536</v>
      </c>
      <c r="G5" s="92">
        <f>((D5/B5-1)*100)</f>
        <v>1.8452867939440676</v>
      </c>
      <c r="H5" s="92"/>
      <c r="I5" s="92">
        <v>112.84447365174462</v>
      </c>
      <c r="J5" s="92">
        <v>112.4696703509111</v>
      </c>
      <c r="L5" s="92">
        <f>J5-I5</f>
        <v>-0.37480330083351987</v>
      </c>
    </row>
    <row r="6" spans="1:12" ht="9.75" customHeight="1" x14ac:dyDescent="0.25">
      <c r="A6" s="145"/>
      <c r="B6" s="145"/>
      <c r="C6" s="145"/>
      <c r="D6" s="145"/>
      <c r="E6" s="145"/>
      <c r="F6" s="145"/>
      <c r="G6" s="145"/>
      <c r="H6" s="145"/>
      <c r="I6" s="145"/>
      <c r="J6" s="145"/>
      <c r="K6" s="145"/>
      <c r="L6" s="145"/>
    </row>
    <row r="7" spans="1:12" ht="15.75" x14ac:dyDescent="0.25">
      <c r="A7" s="150" t="s">
        <v>127</v>
      </c>
      <c r="B7" s="91">
        <v>109.26627750510089</v>
      </c>
      <c r="C7" s="91">
        <v>112.5956244728432</v>
      </c>
      <c r="D7" s="91">
        <v>110.27022126915129</v>
      </c>
      <c r="E7" s="91"/>
      <c r="F7" s="91">
        <f t="shared" si="0"/>
        <v>-2.0652696004654802</v>
      </c>
      <c r="G7" s="91">
        <f t="shared" ref="G7:G70" si="1">((D7/B7-1)*100)</f>
        <v>0.91880476481276396</v>
      </c>
      <c r="H7" s="91"/>
      <c r="I7" s="91">
        <v>26.779870120755874</v>
      </c>
      <c r="J7" s="91">
        <v>26.226793604107762</v>
      </c>
      <c r="L7" s="91">
        <f>J7-I7</f>
        <v>-0.55307651664811175</v>
      </c>
    </row>
    <row r="8" spans="1:12" s="104" customFormat="1" ht="15.75" x14ac:dyDescent="0.25">
      <c r="A8" s="151" t="s">
        <v>57</v>
      </c>
      <c r="B8" s="94">
        <v>109.55974460179293</v>
      </c>
      <c r="C8" s="94">
        <v>113.11199957518869</v>
      </c>
      <c r="D8" s="94">
        <v>110.56309744401999</v>
      </c>
      <c r="E8" s="94"/>
      <c r="F8" s="94">
        <f t="shared" si="0"/>
        <v>-2.2534321210318398</v>
      </c>
      <c r="G8" s="94">
        <f t="shared" si="1"/>
        <v>0.9158042909590991</v>
      </c>
      <c r="H8" s="94"/>
      <c r="I8" s="94">
        <v>24.459229425383089</v>
      </c>
      <c r="J8" s="94">
        <v>23.908057292954634</v>
      </c>
      <c r="L8" s="94">
        <f t="shared" ref="L8:L71" si="2">J8-I8</f>
        <v>-0.55117213242845509</v>
      </c>
    </row>
    <row r="9" spans="1:12" ht="15.75" x14ac:dyDescent="0.25">
      <c r="A9" s="152" t="s">
        <v>58</v>
      </c>
      <c r="B9" s="93">
        <v>125.15881345036986</v>
      </c>
      <c r="C9" s="93">
        <v>121.5457916544192</v>
      </c>
      <c r="D9" s="93">
        <v>121.78794769185868</v>
      </c>
      <c r="E9" s="93"/>
      <c r="F9" s="93">
        <f t="shared" si="0"/>
        <v>0.19923029349133703</v>
      </c>
      <c r="G9" s="93">
        <f t="shared" si="1"/>
        <v>-2.6932707857987626</v>
      </c>
      <c r="H9" s="93"/>
      <c r="I9" s="93">
        <v>3.5462852466258226</v>
      </c>
      <c r="J9" s="93">
        <v>3.5533505211307155</v>
      </c>
      <c r="L9" s="93">
        <f t="shared" si="2"/>
        <v>7.0652745048929155E-3</v>
      </c>
    </row>
    <row r="10" spans="1:12" s="104" customFormat="1" ht="15.75" x14ac:dyDescent="0.25">
      <c r="A10" s="153" t="s">
        <v>6</v>
      </c>
      <c r="B10" s="94">
        <v>152.56597663044957</v>
      </c>
      <c r="C10" s="94">
        <v>143.46360756866576</v>
      </c>
      <c r="D10" s="94">
        <v>143.65193075474448</v>
      </c>
      <c r="E10" s="94"/>
      <c r="F10" s="94">
        <f t="shared" si="0"/>
        <v>0.13126896031008251</v>
      </c>
      <c r="G10" s="94">
        <f t="shared" si="1"/>
        <v>-5.8427482146278127</v>
      </c>
      <c r="H10" s="94"/>
      <c r="I10" s="94">
        <v>1.0874838400271951</v>
      </c>
      <c r="J10" s="94">
        <v>1.0889113687575389</v>
      </c>
      <c r="L10" s="94">
        <f t="shared" si="2"/>
        <v>1.4275287303437967E-3</v>
      </c>
    </row>
    <row r="11" spans="1:12" ht="15.75" x14ac:dyDescent="0.25">
      <c r="A11" s="154" t="s">
        <v>7</v>
      </c>
      <c r="B11" s="93">
        <v>101.52064231225161</v>
      </c>
      <c r="C11" s="93">
        <v>97.383884919746578</v>
      </c>
      <c r="D11" s="93">
        <v>97.511303514180653</v>
      </c>
      <c r="E11" s="93"/>
      <c r="F11" s="93">
        <f t="shared" si="0"/>
        <v>0.13084156022229454</v>
      </c>
      <c r="G11" s="93">
        <f t="shared" si="1"/>
        <v>-3.9492843098246522</v>
      </c>
      <c r="H11" s="93"/>
      <c r="I11" s="93">
        <v>0.43338258687805131</v>
      </c>
      <c r="J11" s="93">
        <v>0.43394963141645426</v>
      </c>
      <c r="L11" s="93">
        <f t="shared" si="2"/>
        <v>5.6704453840294988E-4</v>
      </c>
    </row>
    <row r="12" spans="1:12" s="104" customFormat="1" ht="15.75" x14ac:dyDescent="0.25">
      <c r="A12" s="153" t="s">
        <v>59</v>
      </c>
      <c r="B12" s="94">
        <v>116.52209418367359</v>
      </c>
      <c r="C12" s="94">
        <v>116.48919583351282</v>
      </c>
      <c r="D12" s="94">
        <v>116.5002696646702</v>
      </c>
      <c r="E12" s="94"/>
      <c r="F12" s="94">
        <f t="shared" si="0"/>
        <v>9.5063160820529902E-3</v>
      </c>
      <c r="G12" s="94">
        <f t="shared" si="1"/>
        <v>-1.8729940580186621E-2</v>
      </c>
      <c r="H12" s="94"/>
      <c r="I12" s="94">
        <v>0.38747717185547359</v>
      </c>
      <c r="J12" s="94">
        <v>0.38751400666017594</v>
      </c>
      <c r="L12" s="94">
        <f t="shared" si="2"/>
        <v>3.6834804702345902E-5</v>
      </c>
    </row>
    <row r="13" spans="1:12" ht="15.75" x14ac:dyDescent="0.25">
      <c r="A13" s="154" t="s">
        <v>60</v>
      </c>
      <c r="B13" s="93">
        <v>92.83824889672016</v>
      </c>
      <c r="C13" s="93">
        <v>93.312605528717896</v>
      </c>
      <c r="D13" s="93">
        <v>92.93883608833994</v>
      </c>
      <c r="E13" s="93"/>
      <c r="F13" s="93">
        <f t="shared" si="0"/>
        <v>-0.40055621452229628</v>
      </c>
      <c r="G13" s="93">
        <f t="shared" si="1"/>
        <v>0.10834671357458081</v>
      </c>
      <c r="H13" s="93"/>
      <c r="I13" s="93">
        <v>0.28679907360069318</v>
      </c>
      <c r="J13" s="93">
        <v>0.28565028208819321</v>
      </c>
      <c r="L13" s="93">
        <f t="shared" si="2"/>
        <v>-1.1487915124999692E-3</v>
      </c>
    </row>
    <row r="14" spans="1:12" s="104" customFormat="1" ht="15.75" x14ac:dyDescent="0.25">
      <c r="A14" s="153" t="s">
        <v>61</v>
      </c>
      <c r="B14" s="94">
        <v>127.53268779740193</v>
      </c>
      <c r="C14" s="94">
        <v>125.73145249904624</v>
      </c>
      <c r="D14" s="94">
        <v>126.30678376193683</v>
      </c>
      <c r="E14" s="94"/>
      <c r="F14" s="94">
        <f t="shared" si="0"/>
        <v>0.45758738283481204</v>
      </c>
      <c r="G14" s="94">
        <f t="shared" si="1"/>
        <v>-0.96124692158341407</v>
      </c>
      <c r="H14" s="94"/>
      <c r="I14" s="94">
        <v>1.3511425742644096</v>
      </c>
      <c r="J14" s="94">
        <v>1.3573252322083531</v>
      </c>
      <c r="L14" s="94">
        <f t="shared" si="2"/>
        <v>6.1826579439434592E-3</v>
      </c>
    </row>
    <row r="15" spans="1:12" ht="15.75" x14ac:dyDescent="0.25">
      <c r="A15" s="152" t="s">
        <v>62</v>
      </c>
      <c r="B15" s="93">
        <v>98.876112761868185</v>
      </c>
      <c r="C15" s="93">
        <v>94.332724509134366</v>
      </c>
      <c r="D15" s="93">
        <v>95.621773106938122</v>
      </c>
      <c r="E15" s="93"/>
      <c r="F15" s="93">
        <f t="shared" si="0"/>
        <v>1.3664914318031185</v>
      </c>
      <c r="G15" s="93">
        <f t="shared" si="1"/>
        <v>-3.2913304983659408</v>
      </c>
      <c r="H15" s="93"/>
      <c r="I15" s="93">
        <v>1.2214469099226364</v>
      </c>
      <c r="J15" s="93">
        <v>1.238137877290753</v>
      </c>
      <c r="L15" s="93">
        <f t="shared" si="2"/>
        <v>1.6690967368116594E-2</v>
      </c>
    </row>
    <row r="16" spans="1:12" s="104" customFormat="1" ht="15.75" x14ac:dyDescent="0.25">
      <c r="A16" s="153" t="s">
        <v>188</v>
      </c>
      <c r="B16" s="94">
        <v>123.54768588726741</v>
      </c>
      <c r="C16" s="94">
        <v>114.82006324739412</v>
      </c>
      <c r="D16" s="94">
        <v>113.95436001494028</v>
      </c>
      <c r="E16" s="94"/>
      <c r="F16" s="94">
        <f t="shared" si="0"/>
        <v>-0.75396512418616224</v>
      </c>
      <c r="G16" s="94">
        <f t="shared" si="1"/>
        <v>-7.7648770217199186</v>
      </c>
      <c r="H16" s="94"/>
      <c r="I16" s="94">
        <v>0.18153174308794257</v>
      </c>
      <c r="J16" s="94">
        <v>0.18016305705573227</v>
      </c>
      <c r="L16" s="94">
        <f t="shared" si="2"/>
        <v>-1.3686860322102978E-3</v>
      </c>
    </row>
    <row r="17" spans="1:12" ht="15.75" x14ac:dyDescent="0.25">
      <c r="A17" s="154" t="s">
        <v>187</v>
      </c>
      <c r="B17" s="93">
        <v>95.772935062032616</v>
      </c>
      <c r="C17" s="93">
        <v>89.371520136038043</v>
      </c>
      <c r="D17" s="93">
        <v>90.603892617636987</v>
      </c>
      <c r="E17" s="93"/>
      <c r="F17" s="93">
        <f t="shared" si="0"/>
        <v>1.3789319905525455</v>
      </c>
      <c r="G17" s="93">
        <f t="shared" si="1"/>
        <v>-5.3971849573656865</v>
      </c>
      <c r="H17" s="93"/>
      <c r="I17" s="93">
        <v>0.7526398466339459</v>
      </c>
      <c r="J17" s="93">
        <v>0.76301823825282689</v>
      </c>
      <c r="L17" s="93">
        <f t="shared" si="2"/>
        <v>1.0378391618880989E-2</v>
      </c>
    </row>
    <row r="18" spans="1:12" s="104" customFormat="1" ht="15.75" x14ac:dyDescent="0.25">
      <c r="A18" s="153" t="s">
        <v>189</v>
      </c>
      <c r="B18" s="94">
        <v>94.506267181163835</v>
      </c>
      <c r="C18" s="94">
        <v>97.520295613843928</v>
      </c>
      <c r="D18" s="94">
        <v>100.12782527942917</v>
      </c>
      <c r="E18" s="94"/>
      <c r="F18" s="94">
        <f t="shared" si="0"/>
        <v>2.6738328151817869</v>
      </c>
      <c r="G18" s="94">
        <f t="shared" si="1"/>
        <v>5.9483442378367224</v>
      </c>
      <c r="H18" s="94"/>
      <c r="I18" s="94">
        <v>0.28727532020074786</v>
      </c>
      <c r="J18" s="94">
        <v>0.29495658198219393</v>
      </c>
      <c r="L18" s="94">
        <f t="shared" si="2"/>
        <v>7.6812617814460693E-3</v>
      </c>
    </row>
    <row r="19" spans="1:12" ht="15.75" x14ac:dyDescent="0.25">
      <c r="A19" s="152" t="s">
        <v>63</v>
      </c>
      <c r="B19" s="93">
        <v>100.34422045251124</v>
      </c>
      <c r="C19" s="93">
        <v>105.95623774145059</v>
      </c>
      <c r="D19" s="93">
        <v>101.55638186608859</v>
      </c>
      <c r="E19" s="93"/>
      <c r="F19" s="93">
        <f t="shared" si="0"/>
        <v>-4.1525218044248913</v>
      </c>
      <c r="G19" s="93">
        <f t="shared" si="1"/>
        <v>1.2080032194290879</v>
      </c>
      <c r="H19" s="93"/>
      <c r="I19" s="93">
        <v>8.0981530614248047</v>
      </c>
      <c r="J19" s="93">
        <v>7.7618754897934359</v>
      </c>
      <c r="L19" s="93">
        <f t="shared" si="2"/>
        <v>-0.33627757163136884</v>
      </c>
    </row>
    <row r="20" spans="1:12" s="104" customFormat="1" ht="15.75" x14ac:dyDescent="0.25">
      <c r="A20" s="153" t="s">
        <v>190</v>
      </c>
      <c r="B20" s="94">
        <v>103.07044627624397</v>
      </c>
      <c r="C20" s="94">
        <v>119.37731030873277</v>
      </c>
      <c r="D20" s="94">
        <v>112.75057876332872</v>
      </c>
      <c r="E20" s="94"/>
      <c r="F20" s="94">
        <f t="shared" si="0"/>
        <v>-5.5510812969952532</v>
      </c>
      <c r="G20" s="94">
        <f t="shared" si="1"/>
        <v>9.3917634363788203</v>
      </c>
      <c r="H20" s="94"/>
      <c r="I20" s="94">
        <v>4.5071607443846204</v>
      </c>
      <c r="J20" s="94">
        <v>4.2569645872775741</v>
      </c>
      <c r="L20" s="94">
        <f t="shared" si="2"/>
        <v>-0.25019615710704635</v>
      </c>
    </row>
    <row r="21" spans="1:12" ht="15.75" x14ac:dyDescent="0.25">
      <c r="A21" s="154" t="s">
        <v>191</v>
      </c>
      <c r="B21" s="93">
        <v>122.01229276416909</v>
      </c>
      <c r="C21" s="93">
        <v>116.15204919872311</v>
      </c>
      <c r="D21" s="93">
        <v>108.95296469486895</v>
      </c>
      <c r="E21" s="93"/>
      <c r="F21" s="93">
        <f t="shared" si="0"/>
        <v>-6.1979832069405276</v>
      </c>
      <c r="G21" s="93">
        <f t="shared" si="1"/>
        <v>-10.703288802663346</v>
      </c>
      <c r="H21" s="93"/>
      <c r="I21" s="93">
        <v>0.81384170726112914</v>
      </c>
      <c r="J21" s="93">
        <v>0.76339993491400615</v>
      </c>
      <c r="L21" s="93">
        <f t="shared" si="2"/>
        <v>-5.0441772347122993E-2</v>
      </c>
    </row>
    <row r="22" spans="1:12" s="104" customFormat="1" ht="15.75" x14ac:dyDescent="0.25">
      <c r="A22" s="153" t="s">
        <v>192</v>
      </c>
      <c r="B22" s="94">
        <v>92.299497153199709</v>
      </c>
      <c r="C22" s="94">
        <v>87.698730409259099</v>
      </c>
      <c r="D22" s="94">
        <v>86.573277810406651</v>
      </c>
      <c r="E22" s="94"/>
      <c r="F22" s="94">
        <f t="shared" si="0"/>
        <v>-1.2833168662765737</v>
      </c>
      <c r="G22" s="94">
        <f t="shared" si="1"/>
        <v>-6.2039550803712595</v>
      </c>
      <c r="H22" s="94"/>
      <c r="I22" s="94">
        <v>2.7771506097790541</v>
      </c>
      <c r="J22" s="94">
        <v>2.7415109676018568</v>
      </c>
      <c r="L22" s="94">
        <f t="shared" si="2"/>
        <v>-3.5639642177197395E-2</v>
      </c>
    </row>
    <row r="23" spans="1:12" ht="15.75" x14ac:dyDescent="0.25">
      <c r="A23" s="152" t="s">
        <v>152</v>
      </c>
      <c r="B23" s="93">
        <v>101.99005470965837</v>
      </c>
      <c r="C23" s="93">
        <v>101.99795604832755</v>
      </c>
      <c r="D23" s="93">
        <v>102.82318021563459</v>
      </c>
      <c r="E23" s="93"/>
      <c r="F23" s="93">
        <f t="shared" si="0"/>
        <v>0.80905951381617935</v>
      </c>
      <c r="G23" s="93">
        <f t="shared" si="1"/>
        <v>0.81686935882909761</v>
      </c>
      <c r="H23" s="93"/>
      <c r="I23" s="93">
        <v>3.6584253774301772</v>
      </c>
      <c r="J23" s="93">
        <v>3.6880242160021419</v>
      </c>
      <c r="L23" s="93">
        <f t="shared" si="2"/>
        <v>2.959883857196477E-2</v>
      </c>
    </row>
    <row r="24" spans="1:12" s="104" customFormat="1" ht="15.75" x14ac:dyDescent="0.25">
      <c r="A24" s="153" t="s">
        <v>64</v>
      </c>
      <c r="B24" s="94">
        <v>103.66927379241126</v>
      </c>
      <c r="C24" s="94">
        <v>102.53656870944154</v>
      </c>
      <c r="D24" s="94">
        <v>102.57795921751949</v>
      </c>
      <c r="E24" s="94"/>
      <c r="F24" s="94">
        <f t="shared" si="0"/>
        <v>4.0366581990114447E-2</v>
      </c>
      <c r="G24" s="94">
        <f t="shared" si="1"/>
        <v>-1.0526885498175931</v>
      </c>
      <c r="H24" s="94"/>
      <c r="I24" s="94">
        <v>0.10275375838990053</v>
      </c>
      <c r="J24" s="94">
        <v>0.10279523657002891</v>
      </c>
      <c r="L24" s="94">
        <f t="shared" si="2"/>
        <v>4.1478180128382003E-5</v>
      </c>
    </row>
    <row r="25" spans="1:12" ht="15.75" x14ac:dyDescent="0.25">
      <c r="A25" s="154" t="s">
        <v>65</v>
      </c>
      <c r="B25" s="93">
        <v>102.93096086743624</v>
      </c>
      <c r="C25" s="93">
        <v>103.2244743416078</v>
      </c>
      <c r="D25" s="93">
        <v>103.26232851959652</v>
      </c>
      <c r="E25" s="93"/>
      <c r="F25" s="93">
        <f t="shared" si="0"/>
        <v>3.6671708168212191E-2</v>
      </c>
      <c r="G25" s="93">
        <f t="shared" si="1"/>
        <v>0.32193195260952212</v>
      </c>
      <c r="H25" s="93"/>
      <c r="I25" s="93">
        <v>2.3722923835670597</v>
      </c>
      <c r="J25" s="93">
        <v>2.3731623437068583</v>
      </c>
      <c r="L25" s="93">
        <f t="shared" si="2"/>
        <v>8.6996013979856457E-4</v>
      </c>
    </row>
    <row r="26" spans="1:12" s="104" customFormat="1" ht="15.75" x14ac:dyDescent="0.25">
      <c r="A26" s="153" t="s">
        <v>193</v>
      </c>
      <c r="B26" s="94">
        <v>101.25502824211314</v>
      </c>
      <c r="C26" s="94">
        <v>99.297637105875751</v>
      </c>
      <c r="D26" s="94">
        <v>100.10449605818803</v>
      </c>
      <c r="E26" s="94"/>
      <c r="F26" s="94">
        <f t="shared" si="0"/>
        <v>0.81256611519564537</v>
      </c>
      <c r="G26" s="94">
        <f t="shared" si="1"/>
        <v>-1.1362716537632545</v>
      </c>
      <c r="H26" s="94"/>
      <c r="I26" s="94">
        <v>0.22954927139088616</v>
      </c>
      <c r="J26" s="94">
        <v>0.23141451098788698</v>
      </c>
      <c r="L26" s="94">
        <f t="shared" si="2"/>
        <v>1.8652395970008284E-3</v>
      </c>
    </row>
    <row r="27" spans="1:12" ht="15.75" x14ac:dyDescent="0.25">
      <c r="A27" s="154" t="s">
        <v>194</v>
      </c>
      <c r="B27" s="93">
        <v>105.38977366111226</v>
      </c>
      <c r="C27" s="93">
        <v>105.9653309794187</v>
      </c>
      <c r="D27" s="93">
        <v>104.54451718242802</v>
      </c>
      <c r="E27" s="93"/>
      <c r="F27" s="93">
        <f t="shared" si="0"/>
        <v>-1.3408289143801544</v>
      </c>
      <c r="G27" s="93">
        <f t="shared" si="1"/>
        <v>-0.80202893442224976</v>
      </c>
      <c r="H27" s="93"/>
      <c r="I27" s="93">
        <v>3.0889073976486537E-2</v>
      </c>
      <c r="J27" s="93">
        <v>3.0474904341225531E-2</v>
      </c>
      <c r="L27" s="93">
        <f t="shared" si="2"/>
        <v>-4.1416963526100595E-4</v>
      </c>
    </row>
    <row r="28" spans="1:12" s="104" customFormat="1" ht="15.75" x14ac:dyDescent="0.25">
      <c r="A28" s="153" t="s">
        <v>66</v>
      </c>
      <c r="B28" s="94">
        <v>101.81937732888169</v>
      </c>
      <c r="C28" s="94">
        <v>102.39208176157372</v>
      </c>
      <c r="D28" s="94">
        <v>102.74152904415259</v>
      </c>
      <c r="E28" s="94"/>
      <c r="F28" s="94">
        <f t="shared" si="0"/>
        <v>0.34128350216824366</v>
      </c>
      <c r="G28" s="94">
        <f t="shared" si="1"/>
        <v>0.90567408627171275</v>
      </c>
      <c r="H28" s="94"/>
      <c r="I28" s="94">
        <v>0.58525272289740315</v>
      </c>
      <c r="J28" s="94">
        <v>0.5872500938866424</v>
      </c>
      <c r="L28" s="94">
        <f t="shared" si="2"/>
        <v>1.9973709892392444E-3</v>
      </c>
    </row>
    <row r="29" spans="1:12" ht="15.75" x14ac:dyDescent="0.25">
      <c r="A29" s="154" t="s">
        <v>8</v>
      </c>
      <c r="B29" s="93">
        <v>95.924067147208078</v>
      </c>
      <c r="C29" s="93">
        <v>94.733678379588326</v>
      </c>
      <c r="D29" s="93">
        <v>101.8141143712533</v>
      </c>
      <c r="E29" s="93"/>
      <c r="F29" s="93">
        <f t="shared" si="0"/>
        <v>7.4740431415471598</v>
      </c>
      <c r="G29" s="93">
        <f t="shared" si="1"/>
        <v>6.1403226522976473</v>
      </c>
      <c r="H29" s="93"/>
      <c r="I29" s="93">
        <v>0.3376881672084408</v>
      </c>
      <c r="J29" s="93">
        <v>0.3629271265094996</v>
      </c>
      <c r="L29" s="93">
        <f t="shared" si="2"/>
        <v>2.5238959301058794E-2</v>
      </c>
    </row>
    <row r="30" spans="1:12" s="104" customFormat="1" ht="15.75" x14ac:dyDescent="0.25">
      <c r="A30" s="155" t="s">
        <v>153</v>
      </c>
      <c r="B30" s="94">
        <v>89.224652589488656</v>
      </c>
      <c r="C30" s="94">
        <v>89.366130451199297</v>
      </c>
      <c r="D30" s="94">
        <v>90.035121984219685</v>
      </c>
      <c r="E30" s="94"/>
      <c r="F30" s="94">
        <f t="shared" si="0"/>
        <v>0.74859628546377621</v>
      </c>
      <c r="G30" s="94">
        <f t="shared" si="1"/>
        <v>0.90834693238863728</v>
      </c>
      <c r="H30" s="94"/>
      <c r="I30" s="94">
        <v>0.52480630488208446</v>
      </c>
      <c r="J30" s="94">
        <v>0.52873498538631136</v>
      </c>
      <c r="L30" s="94">
        <f t="shared" si="2"/>
        <v>3.9286805042269002E-3</v>
      </c>
    </row>
    <row r="31" spans="1:12" ht="15.75" x14ac:dyDescent="0.25">
      <c r="A31" s="154" t="s">
        <v>195</v>
      </c>
      <c r="B31" s="93">
        <v>79.831698058105204</v>
      </c>
      <c r="C31" s="93">
        <v>82.433823536155174</v>
      </c>
      <c r="D31" s="93">
        <v>82.617324336960337</v>
      </c>
      <c r="E31" s="93"/>
      <c r="F31" s="93">
        <f t="shared" si="0"/>
        <v>0.2226037722545815</v>
      </c>
      <c r="G31" s="93">
        <f t="shared" si="1"/>
        <v>3.489373703196974</v>
      </c>
      <c r="H31" s="93"/>
      <c r="I31" s="93">
        <v>1.4520503856938306E-2</v>
      </c>
      <c r="J31" s="93">
        <v>1.4552827046274221E-2</v>
      </c>
      <c r="L31" s="93">
        <f t="shared" si="2"/>
        <v>3.232318933591577E-5</v>
      </c>
    </row>
    <row r="32" spans="1:12" s="104" customFormat="1" ht="15.75" x14ac:dyDescent="0.25">
      <c r="A32" s="153" t="s">
        <v>67</v>
      </c>
      <c r="B32" s="94">
        <v>129.87909694170094</v>
      </c>
      <c r="C32" s="94">
        <v>137.96603172440669</v>
      </c>
      <c r="D32" s="94">
        <v>137.62102777353778</v>
      </c>
      <c r="E32" s="94"/>
      <c r="F32" s="94">
        <f t="shared" si="0"/>
        <v>-0.25006441553532266</v>
      </c>
      <c r="G32" s="94">
        <f t="shared" si="1"/>
        <v>5.9608751632389101</v>
      </c>
      <c r="H32" s="94"/>
      <c r="I32" s="94">
        <v>4.6393463051294506E-2</v>
      </c>
      <c r="J32" s="94">
        <v>4.6277449509068688E-2</v>
      </c>
      <c r="L32" s="94">
        <f t="shared" si="2"/>
        <v>-1.1601354222581794E-4</v>
      </c>
    </row>
    <row r="33" spans="1:12" ht="15.75" x14ac:dyDescent="0.25">
      <c r="A33" s="154" t="s">
        <v>68</v>
      </c>
      <c r="B33" s="93">
        <v>86.982874423968696</v>
      </c>
      <c r="C33" s="93">
        <v>86.545031299320755</v>
      </c>
      <c r="D33" s="93">
        <v>87.293590249292521</v>
      </c>
      <c r="E33" s="93"/>
      <c r="F33" s="93">
        <f t="shared" si="0"/>
        <v>0.8649357897657195</v>
      </c>
      <c r="G33" s="93">
        <f t="shared" si="1"/>
        <v>0.35721494303504464</v>
      </c>
      <c r="H33" s="93"/>
      <c r="I33" s="93">
        <v>0.46389233797385176</v>
      </c>
      <c r="J33" s="93">
        <v>0.46790470883096852</v>
      </c>
      <c r="L33" s="93">
        <f t="shared" si="2"/>
        <v>4.0123708571167538E-3</v>
      </c>
    </row>
    <row r="34" spans="1:12" s="104" customFormat="1" ht="15.75" x14ac:dyDescent="0.25">
      <c r="A34" s="155" t="s">
        <v>69</v>
      </c>
      <c r="B34" s="94">
        <v>138.29555598867475</v>
      </c>
      <c r="C34" s="94">
        <v>135.81073924774648</v>
      </c>
      <c r="D34" s="94">
        <v>140.00781176087122</v>
      </c>
      <c r="E34" s="94"/>
      <c r="F34" s="94">
        <f t="shared" si="0"/>
        <v>3.0903833793794577</v>
      </c>
      <c r="G34" s="94">
        <f t="shared" si="1"/>
        <v>1.2381133724475468</v>
      </c>
      <c r="H34" s="94"/>
      <c r="I34" s="94">
        <v>1.6907545525268339</v>
      </c>
      <c r="J34" s="94">
        <v>1.7430053502042244</v>
      </c>
      <c r="L34" s="94">
        <f t="shared" si="2"/>
        <v>5.2250797677390493E-2</v>
      </c>
    </row>
    <row r="35" spans="1:12" ht="15.75" x14ac:dyDescent="0.25">
      <c r="A35" s="154" t="s">
        <v>70</v>
      </c>
      <c r="B35" s="93">
        <v>86.28327607848783</v>
      </c>
      <c r="C35" s="93">
        <v>102.32461495683629</v>
      </c>
      <c r="D35" s="93">
        <v>123.38378860262331</v>
      </c>
      <c r="E35" s="93"/>
      <c r="F35" s="93">
        <f t="shared" si="0"/>
        <v>20.58075044276535</v>
      </c>
      <c r="G35" s="93">
        <f t="shared" si="1"/>
        <v>42.998497751043786</v>
      </c>
      <c r="H35" s="93"/>
      <c r="I35" s="93">
        <v>0.22021966408116952</v>
      </c>
      <c r="J35" s="93">
        <v>0.26554252357161118</v>
      </c>
      <c r="L35" s="93">
        <f t="shared" si="2"/>
        <v>4.5322859490441653E-2</v>
      </c>
    </row>
    <row r="36" spans="1:12" s="104" customFormat="1" ht="15.75" x14ac:dyDescent="0.25">
      <c r="A36" s="153" t="s">
        <v>9</v>
      </c>
      <c r="B36" s="94">
        <v>135.45926528363876</v>
      </c>
      <c r="C36" s="94">
        <v>117.45884903801431</v>
      </c>
      <c r="D36" s="94">
        <v>128.34195404297708</v>
      </c>
      <c r="E36" s="94"/>
      <c r="F36" s="94">
        <f t="shared" si="0"/>
        <v>9.2654619844270591</v>
      </c>
      <c r="G36" s="94">
        <f t="shared" si="1"/>
        <v>-5.2542077692202982</v>
      </c>
      <c r="H36" s="94"/>
      <c r="I36" s="94">
        <v>0.32296288134684492</v>
      </c>
      <c r="J36" s="94">
        <v>0.35288688434184706</v>
      </c>
      <c r="L36" s="94">
        <f t="shared" si="2"/>
        <v>2.9924002995002141E-2</v>
      </c>
    </row>
    <row r="37" spans="1:12" ht="15.75" x14ac:dyDescent="0.25">
      <c r="A37" s="154" t="s">
        <v>10</v>
      </c>
      <c r="B37" s="93">
        <v>106.90417673307715</v>
      </c>
      <c r="C37" s="93">
        <v>102.92992288715804</v>
      </c>
      <c r="D37" s="93">
        <v>105.10633741469708</v>
      </c>
      <c r="E37" s="93"/>
      <c r="F37" s="93">
        <f t="shared" si="0"/>
        <v>2.114462409463802</v>
      </c>
      <c r="G37" s="93">
        <f t="shared" si="1"/>
        <v>-1.6817297259292263</v>
      </c>
      <c r="H37" s="93"/>
      <c r="I37" s="93">
        <v>0.16416456715921443</v>
      </c>
      <c r="J37" s="93">
        <v>0.16763576522145496</v>
      </c>
      <c r="L37" s="93">
        <f t="shared" si="2"/>
        <v>3.471198062240527E-3</v>
      </c>
    </row>
    <row r="38" spans="1:12" s="104" customFormat="1" ht="15.75" x14ac:dyDescent="0.25">
      <c r="A38" s="153" t="s">
        <v>196</v>
      </c>
      <c r="B38" s="94">
        <v>152.07637166473256</v>
      </c>
      <c r="C38" s="94">
        <v>164.21427712381768</v>
      </c>
      <c r="D38" s="94">
        <v>145.55823662338318</v>
      </c>
      <c r="E38" s="94"/>
      <c r="F38" s="94">
        <f t="shared" si="0"/>
        <v>-11.360790807712673</v>
      </c>
      <c r="G38" s="94">
        <f t="shared" si="1"/>
        <v>-4.2860932109290868</v>
      </c>
      <c r="H38" s="94"/>
      <c r="I38" s="94">
        <v>0.48842678359864466</v>
      </c>
      <c r="J38" s="94">
        <v>0.43293763846516309</v>
      </c>
      <c r="L38" s="94">
        <f t="shared" si="2"/>
        <v>-5.5489145133481577E-2</v>
      </c>
    </row>
    <row r="39" spans="1:12" ht="15.75" x14ac:dyDescent="0.25">
      <c r="A39" s="154" t="s">
        <v>71</v>
      </c>
      <c r="B39" s="93">
        <v>211.23919899268043</v>
      </c>
      <c r="C39" s="93">
        <v>189.09491573878014</v>
      </c>
      <c r="D39" s="93">
        <v>202.97271962983919</v>
      </c>
      <c r="E39" s="93"/>
      <c r="F39" s="93">
        <f t="shared" si="0"/>
        <v>7.339067704088964</v>
      </c>
      <c r="G39" s="93">
        <f t="shared" si="1"/>
        <v>-3.9133264101837817</v>
      </c>
      <c r="H39" s="93"/>
      <c r="I39" s="93">
        <v>0.41142074714988958</v>
      </c>
      <c r="J39" s="93">
        <v>0.44161519433188862</v>
      </c>
      <c r="L39" s="93">
        <f t="shared" si="2"/>
        <v>3.019444718199904E-2</v>
      </c>
    </row>
    <row r="40" spans="1:12" s="104" customFormat="1" ht="15.75" x14ac:dyDescent="0.25">
      <c r="A40" s="153" t="s">
        <v>197</v>
      </c>
      <c r="B40" s="94">
        <v>101.05420724208052</v>
      </c>
      <c r="C40" s="94">
        <v>104.10960521682084</v>
      </c>
      <c r="D40" s="94">
        <v>102.6486741079872</v>
      </c>
      <c r="E40" s="94"/>
      <c r="F40" s="94">
        <f t="shared" si="0"/>
        <v>-1.403262557562357</v>
      </c>
      <c r="G40" s="94">
        <f t="shared" si="1"/>
        <v>1.5778332336891854</v>
      </c>
      <c r="H40" s="94"/>
      <c r="I40" s="94">
        <v>8.3559909191070827E-2</v>
      </c>
      <c r="J40" s="94">
        <v>8.2387344272259425E-2</v>
      </c>
      <c r="L40" s="94">
        <f t="shared" si="2"/>
        <v>-1.1725649188114029E-3</v>
      </c>
    </row>
    <row r="41" spans="1:12" ht="15.75" x14ac:dyDescent="0.25">
      <c r="A41" s="152" t="s">
        <v>72</v>
      </c>
      <c r="B41" s="93">
        <v>94.807544172127507</v>
      </c>
      <c r="C41" s="93">
        <v>130.3952058151873</v>
      </c>
      <c r="D41" s="93">
        <v>109.17939612726549</v>
      </c>
      <c r="E41" s="93"/>
      <c r="F41" s="93">
        <f t="shared" si="0"/>
        <v>-16.270390889977627</v>
      </c>
      <c r="G41" s="93">
        <f t="shared" si="1"/>
        <v>15.158975037941303</v>
      </c>
      <c r="H41" s="93"/>
      <c r="I41" s="93">
        <v>1.9937949351874811</v>
      </c>
      <c r="J41" s="93">
        <v>1.669396705687902</v>
      </c>
      <c r="L41" s="93">
        <f t="shared" si="2"/>
        <v>-0.32439822949957908</v>
      </c>
    </row>
    <row r="42" spans="1:12" s="104" customFormat="1" ht="15.75" x14ac:dyDescent="0.25">
      <c r="A42" s="153" t="s">
        <v>11</v>
      </c>
      <c r="B42" s="94">
        <v>57.573214684394173</v>
      </c>
      <c r="C42" s="94">
        <v>59.364010960058977</v>
      </c>
      <c r="D42" s="94">
        <v>63.928821157296227</v>
      </c>
      <c r="E42" s="94"/>
      <c r="F42" s="94">
        <f t="shared" si="0"/>
        <v>7.6895245510087307</v>
      </c>
      <c r="G42" s="94">
        <f t="shared" si="1"/>
        <v>11.039172482798332</v>
      </c>
      <c r="H42" s="94"/>
      <c r="I42" s="94">
        <v>2.6942159342616259E-2</v>
      </c>
      <c r="J42" s="94">
        <v>2.901388329983863E-2</v>
      </c>
      <c r="L42" s="94">
        <f t="shared" si="2"/>
        <v>2.0717239572223718E-3</v>
      </c>
    </row>
    <row r="43" spans="1:12" ht="15.75" x14ac:dyDescent="0.25">
      <c r="A43" s="154" t="s">
        <v>198</v>
      </c>
      <c r="B43" s="93">
        <v>110.43488367291354</v>
      </c>
      <c r="C43" s="93">
        <v>144.42721237670034</v>
      </c>
      <c r="D43" s="93">
        <v>131.1033358423004</v>
      </c>
      <c r="E43" s="93"/>
      <c r="F43" s="93">
        <f t="shared" si="0"/>
        <v>-9.2253227872654104</v>
      </c>
      <c r="G43" s="93">
        <f t="shared" si="1"/>
        <v>18.715510427486628</v>
      </c>
      <c r="H43" s="93"/>
      <c r="I43" s="93">
        <v>0.48080609802351898</v>
      </c>
      <c r="J43" s="93">
        <v>0.43645018349999365</v>
      </c>
      <c r="L43" s="93">
        <f t="shared" si="2"/>
        <v>-4.435591452352533E-2</v>
      </c>
    </row>
    <row r="44" spans="1:12" s="104" customFormat="1" ht="15.75" x14ac:dyDescent="0.25">
      <c r="A44" s="153" t="s">
        <v>199</v>
      </c>
      <c r="B44" s="94">
        <v>91.074632745187273</v>
      </c>
      <c r="C44" s="94">
        <v>142.91743154413442</v>
      </c>
      <c r="D44" s="94">
        <v>109.13098440102969</v>
      </c>
      <c r="E44" s="94"/>
      <c r="F44" s="94">
        <f t="shared" si="0"/>
        <v>-23.640536201961559</v>
      </c>
      <c r="G44" s="94">
        <f t="shared" si="1"/>
        <v>19.825884674562786</v>
      </c>
      <c r="H44" s="94"/>
      <c r="I44" s="94">
        <v>1.1674999231941963</v>
      </c>
      <c r="J44" s="94">
        <v>0.89149668119359882</v>
      </c>
      <c r="L44" s="94">
        <f t="shared" si="2"/>
        <v>-0.27600324200059745</v>
      </c>
    </row>
    <row r="45" spans="1:12" ht="15.75" x14ac:dyDescent="0.25">
      <c r="A45" s="154" t="s">
        <v>73</v>
      </c>
      <c r="B45" s="93">
        <v>122.71115431920424</v>
      </c>
      <c r="C45" s="93">
        <v>122.93718889465207</v>
      </c>
      <c r="D45" s="93">
        <v>121.88779221468185</v>
      </c>
      <c r="E45" s="93"/>
      <c r="F45" s="93">
        <f t="shared" si="0"/>
        <v>-0.85360393336264551</v>
      </c>
      <c r="G45" s="93">
        <f t="shared" si="1"/>
        <v>-0.67097576344250509</v>
      </c>
      <c r="H45" s="93"/>
      <c r="I45" s="93">
        <v>7.2264939337195619E-2</v>
      </c>
      <c r="J45" s="93">
        <v>7.1648082972571178E-2</v>
      </c>
      <c r="L45" s="93">
        <f t="shared" si="2"/>
        <v>-6.1685636462444071E-4</v>
      </c>
    </row>
    <row r="46" spans="1:12" s="104" customFormat="1" ht="15.75" x14ac:dyDescent="0.25">
      <c r="A46" s="153" t="s">
        <v>240</v>
      </c>
      <c r="B46" s="94">
        <v>92.450107946443566</v>
      </c>
      <c r="C46" s="94">
        <v>93.292830767940032</v>
      </c>
      <c r="D46" s="94">
        <v>93.035238584070356</v>
      </c>
      <c r="E46" s="94"/>
      <c r="F46" s="94">
        <f t="shared" si="0"/>
        <v>-0.27611144580919067</v>
      </c>
      <c r="G46" s="94">
        <f t="shared" si="1"/>
        <v>0.63291503993241349</v>
      </c>
      <c r="H46" s="94"/>
      <c r="I46" s="94">
        <v>0.16694139319942061</v>
      </c>
      <c r="J46" s="94">
        <v>0.16648044890500369</v>
      </c>
      <c r="L46" s="94">
        <f t="shared" si="2"/>
        <v>-4.6094429441692619E-4</v>
      </c>
    </row>
    <row r="47" spans="1:12" ht="15.75" x14ac:dyDescent="0.25">
      <c r="A47" s="154" t="s">
        <v>12</v>
      </c>
      <c r="B47" s="93">
        <v>77.313586731074111</v>
      </c>
      <c r="C47" s="93">
        <v>82.543703925463134</v>
      </c>
      <c r="D47" s="93">
        <v>77.307505991009378</v>
      </c>
      <c r="E47" s="93"/>
      <c r="F47" s="93">
        <f t="shared" si="0"/>
        <v>-6.343546128220801</v>
      </c>
      <c r="G47" s="93">
        <f t="shared" si="1"/>
        <v>-7.8650342350328195E-3</v>
      </c>
      <c r="H47" s="93"/>
      <c r="I47" s="93">
        <v>7.9340422090533741E-2</v>
      </c>
      <c r="J47" s="93">
        <v>7.4307425816895631E-2</v>
      </c>
      <c r="L47" s="93">
        <f t="shared" si="2"/>
        <v>-5.0329962736381101E-3</v>
      </c>
    </row>
    <row r="48" spans="1:12" s="104" customFormat="1" ht="15.75" x14ac:dyDescent="0.25">
      <c r="A48" s="155" t="s">
        <v>154</v>
      </c>
      <c r="B48" s="94">
        <v>129.19599439305321</v>
      </c>
      <c r="C48" s="94">
        <v>125.72880204618809</v>
      </c>
      <c r="D48" s="94">
        <v>125.75381269180346</v>
      </c>
      <c r="E48" s="94"/>
      <c r="F48" s="94">
        <f t="shared" si="0"/>
        <v>1.9892534732157685E-2</v>
      </c>
      <c r="G48" s="94">
        <f t="shared" si="1"/>
        <v>-2.6643099249482938</v>
      </c>
      <c r="H48" s="94"/>
      <c r="I48" s="94">
        <v>0.99073160387640624</v>
      </c>
      <c r="J48" s="94">
        <v>0.99092868550480961</v>
      </c>
      <c r="L48" s="94">
        <f t="shared" si="2"/>
        <v>1.9708162840337273E-4</v>
      </c>
    </row>
    <row r="49" spans="1:12" ht="15.75" x14ac:dyDescent="0.25">
      <c r="A49" s="154" t="s">
        <v>239</v>
      </c>
      <c r="B49" s="93">
        <v>179.78287066238195</v>
      </c>
      <c r="C49" s="93">
        <v>168.61312383964889</v>
      </c>
      <c r="D49" s="93">
        <v>168.61312383964889</v>
      </c>
      <c r="E49" s="93"/>
      <c r="F49" s="93">
        <f t="shared" si="0"/>
        <v>0</v>
      </c>
      <c r="G49" s="93">
        <f t="shared" si="1"/>
        <v>-6.212909373167685</v>
      </c>
      <c r="H49" s="93"/>
      <c r="I49" s="93">
        <v>0.41505831028788009</v>
      </c>
      <c r="J49" s="93">
        <v>0.41505831028788009</v>
      </c>
      <c r="L49" s="93">
        <f t="shared" si="2"/>
        <v>0</v>
      </c>
    </row>
    <row r="50" spans="1:12" s="104" customFormat="1" ht="15.75" x14ac:dyDescent="0.25">
      <c r="A50" s="153" t="s">
        <v>238</v>
      </c>
      <c r="B50" s="94">
        <v>100.34580205200568</v>
      </c>
      <c r="C50" s="94">
        <v>102.3696762022862</v>
      </c>
      <c r="D50" s="94">
        <v>102.65823781711632</v>
      </c>
      <c r="E50" s="94"/>
      <c r="F50" s="94">
        <f t="shared" si="0"/>
        <v>0.28188192591320771</v>
      </c>
      <c r="G50" s="94">
        <f t="shared" si="1"/>
        <v>2.3044668713816163</v>
      </c>
      <c r="H50" s="94"/>
      <c r="I50" s="94">
        <v>3.6986116272055433E-2</v>
      </c>
      <c r="J50" s="94">
        <v>3.7090373448923589E-2</v>
      </c>
      <c r="L50" s="94">
        <f t="shared" si="2"/>
        <v>1.042571768681555E-4</v>
      </c>
    </row>
    <row r="51" spans="1:12" ht="15.75" x14ac:dyDescent="0.25">
      <c r="A51" s="154" t="s">
        <v>237</v>
      </c>
      <c r="B51" s="93">
        <v>110.86828391314909</v>
      </c>
      <c r="C51" s="93">
        <v>110.98390978569843</v>
      </c>
      <c r="D51" s="93">
        <v>111.671760327256</v>
      </c>
      <c r="E51" s="93"/>
      <c r="F51" s="93">
        <f t="shared" si="0"/>
        <v>0.61977501323007278</v>
      </c>
      <c r="G51" s="93">
        <f t="shared" si="1"/>
        <v>0.72471259204871519</v>
      </c>
      <c r="H51" s="93"/>
      <c r="I51" s="93">
        <v>0.20272774946379893</v>
      </c>
      <c r="J51" s="93">
        <v>0.2039842053998592</v>
      </c>
      <c r="L51" s="93">
        <f t="shared" si="2"/>
        <v>1.2564559360602745E-3</v>
      </c>
    </row>
    <row r="52" spans="1:12" s="104" customFormat="1" ht="15.75" x14ac:dyDescent="0.25">
      <c r="A52" s="153" t="s">
        <v>74</v>
      </c>
      <c r="B52" s="94">
        <v>103.75137564003104</v>
      </c>
      <c r="C52" s="94">
        <v>100.00734123205189</v>
      </c>
      <c r="D52" s="94">
        <v>98.923448840564205</v>
      </c>
      <c r="E52" s="94"/>
      <c r="F52" s="94">
        <f t="shared" si="0"/>
        <v>-1.0838128262731006</v>
      </c>
      <c r="G52" s="94">
        <f t="shared" si="1"/>
        <v>-4.6533617214074336</v>
      </c>
      <c r="H52" s="94"/>
      <c r="I52" s="94">
        <v>0.11862001270662875</v>
      </c>
      <c r="J52" s="94">
        <v>0.11733439379438751</v>
      </c>
      <c r="L52" s="94">
        <f t="shared" si="2"/>
        <v>-1.2856189122412431E-3</v>
      </c>
    </row>
    <row r="53" spans="1:12" ht="15.75" x14ac:dyDescent="0.25">
      <c r="A53" s="154" t="s">
        <v>236</v>
      </c>
      <c r="B53" s="93">
        <v>102.14032495688022</v>
      </c>
      <c r="C53" s="93">
        <v>106.01251327759789</v>
      </c>
      <c r="D53" s="93">
        <v>106.15061427404416</v>
      </c>
      <c r="E53" s="93"/>
      <c r="F53" s="93">
        <f t="shared" si="0"/>
        <v>0.13026858073315051</v>
      </c>
      <c r="G53" s="93">
        <f t="shared" si="1"/>
        <v>3.9262547077825838</v>
      </c>
      <c r="H53" s="93"/>
      <c r="I53" s="93">
        <v>0.15200007245706765</v>
      </c>
      <c r="J53" s="93">
        <v>0.15219808079417083</v>
      </c>
      <c r="L53" s="93">
        <f t="shared" si="2"/>
        <v>1.9800833710317822E-4</v>
      </c>
    </row>
    <row r="54" spans="1:12" s="104" customFormat="1" ht="15.75" x14ac:dyDescent="0.25">
      <c r="A54" s="153" t="s">
        <v>75</v>
      </c>
      <c r="B54" s="94">
        <v>110.11110943582527</v>
      </c>
      <c r="C54" s="94">
        <v>107.03277972976394</v>
      </c>
      <c r="D54" s="94">
        <v>106.90824940983065</v>
      </c>
      <c r="E54" s="94"/>
      <c r="F54" s="94">
        <f t="shared" si="0"/>
        <v>-0.11634783311029739</v>
      </c>
      <c r="G54" s="94">
        <f t="shared" si="1"/>
        <v>-2.9087528428376364</v>
      </c>
      <c r="H54" s="94"/>
      <c r="I54" s="94">
        <v>6.5339342688975538E-2</v>
      </c>
      <c r="J54" s="94">
        <v>6.5263321779588407E-2</v>
      </c>
      <c r="L54" s="94">
        <f t="shared" si="2"/>
        <v>-7.602090938713113E-5</v>
      </c>
    </row>
    <row r="55" spans="1:12" ht="15.75" x14ac:dyDescent="0.25">
      <c r="A55" s="152" t="s">
        <v>155</v>
      </c>
      <c r="B55" s="93">
        <v>133.74464748074982</v>
      </c>
      <c r="C55" s="93">
        <v>134.55400188128954</v>
      </c>
      <c r="D55" s="93">
        <v>134.54278565628604</v>
      </c>
      <c r="E55" s="93"/>
      <c r="F55" s="93">
        <f t="shared" si="0"/>
        <v>-8.3358538926159298E-3</v>
      </c>
      <c r="G55" s="93">
        <f t="shared" si="1"/>
        <v>0.59676270457933445</v>
      </c>
      <c r="H55" s="93"/>
      <c r="I55" s="93">
        <v>2.7348314335068422</v>
      </c>
      <c r="J55" s="93">
        <v>2.7346034619543351</v>
      </c>
      <c r="L55" s="93">
        <f t="shared" si="2"/>
        <v>-2.2797155250708911E-4</v>
      </c>
    </row>
    <row r="56" spans="1:12" s="104" customFormat="1" ht="15.75" x14ac:dyDescent="0.25">
      <c r="A56" s="153" t="s">
        <v>235</v>
      </c>
      <c r="B56" s="94">
        <v>110.91051134444115</v>
      </c>
      <c r="C56" s="94">
        <v>112.84424876628074</v>
      </c>
      <c r="D56" s="94">
        <v>112.78292463904657</v>
      </c>
      <c r="E56" s="94"/>
      <c r="F56" s="94">
        <f t="shared" si="0"/>
        <v>-5.4344043143206289E-2</v>
      </c>
      <c r="G56" s="94">
        <f t="shared" si="1"/>
        <v>1.6882198737597554</v>
      </c>
      <c r="H56" s="94"/>
      <c r="I56" s="94">
        <v>0.4194968561796274</v>
      </c>
      <c r="J56" s="94">
        <v>0.41926888462712064</v>
      </c>
      <c r="L56" s="94">
        <f t="shared" si="2"/>
        <v>-2.2797155250675605E-4</v>
      </c>
    </row>
    <row r="57" spans="1:12" ht="15.75" x14ac:dyDescent="0.25">
      <c r="A57" s="154" t="s">
        <v>234</v>
      </c>
      <c r="B57" s="93">
        <v>138.85587340049389</v>
      </c>
      <c r="C57" s="93">
        <v>139.41354428614687</v>
      </c>
      <c r="D57" s="93">
        <v>139.41354428614687</v>
      </c>
      <c r="E57" s="93"/>
      <c r="F57" s="93">
        <f t="shared" si="0"/>
        <v>0</v>
      </c>
      <c r="G57" s="93">
        <f t="shared" si="1"/>
        <v>0.40161850701447843</v>
      </c>
      <c r="H57" s="93"/>
      <c r="I57" s="93">
        <v>2.3153345773272149</v>
      </c>
      <c r="J57" s="93">
        <v>2.3153345773272145</v>
      </c>
      <c r="L57" s="93">
        <f t="shared" si="2"/>
        <v>0</v>
      </c>
    </row>
    <row r="58" spans="1:12" s="104" customFormat="1" ht="15.75" x14ac:dyDescent="0.25">
      <c r="A58" s="151" t="s">
        <v>76</v>
      </c>
      <c r="B58" s="94">
        <v>106.32864357641223</v>
      </c>
      <c r="C58" s="94">
        <v>107.42665991879657</v>
      </c>
      <c r="D58" s="94">
        <v>107.3385025248806</v>
      </c>
      <c r="E58" s="94"/>
      <c r="F58" s="94">
        <f t="shared" si="0"/>
        <v>-8.2062864081056119E-2</v>
      </c>
      <c r="G58" s="94">
        <f t="shared" si="1"/>
        <v>0.94975249801116934</v>
      </c>
      <c r="H58" s="94"/>
      <c r="I58" s="94">
        <v>2.3206406953727838</v>
      </c>
      <c r="J58" s="94">
        <v>2.3187363111531298</v>
      </c>
      <c r="L58" s="94">
        <f t="shared" si="2"/>
        <v>-1.9043842196539984E-3</v>
      </c>
    </row>
    <row r="59" spans="1:12" ht="15.75" x14ac:dyDescent="0.25">
      <c r="A59" s="152" t="s">
        <v>156</v>
      </c>
      <c r="B59" s="93">
        <v>108.00834651367791</v>
      </c>
      <c r="C59" s="93">
        <v>106.80465130593655</v>
      </c>
      <c r="D59" s="93">
        <v>106.51266458539618</v>
      </c>
      <c r="E59" s="93"/>
      <c r="F59" s="93">
        <f t="shared" si="0"/>
        <v>-0.27338389945582575</v>
      </c>
      <c r="G59" s="93">
        <f t="shared" si="1"/>
        <v>-1.384783654744981</v>
      </c>
      <c r="H59" s="93"/>
      <c r="I59" s="93">
        <v>0.52328295561210381</v>
      </c>
      <c r="J59" s="93">
        <v>0.52185238426286373</v>
      </c>
      <c r="L59" s="93">
        <f t="shared" si="2"/>
        <v>-1.4305713492400729E-3</v>
      </c>
    </row>
    <row r="60" spans="1:12" s="104" customFormat="1" ht="15.75" x14ac:dyDescent="0.25">
      <c r="A60" s="153" t="s">
        <v>13</v>
      </c>
      <c r="B60" s="94">
        <v>110.43101543759346</v>
      </c>
      <c r="C60" s="94">
        <v>108.53097920075656</v>
      </c>
      <c r="D60" s="94">
        <v>108.48482516556699</v>
      </c>
      <c r="E60" s="94"/>
      <c r="F60" s="94">
        <f t="shared" si="0"/>
        <v>-4.2526139107434968E-2</v>
      </c>
      <c r="G60" s="94">
        <f t="shared" si="1"/>
        <v>-1.7623583957047773</v>
      </c>
      <c r="H60" s="94"/>
      <c r="I60" s="94">
        <v>0.40266177915811946</v>
      </c>
      <c r="J60" s="94">
        <v>0.40249054264978218</v>
      </c>
      <c r="L60" s="94">
        <f t="shared" si="2"/>
        <v>-1.7123650833728021E-4</v>
      </c>
    </row>
    <row r="61" spans="1:12" ht="15.75" x14ac:dyDescent="0.25">
      <c r="A61" s="154" t="s">
        <v>14</v>
      </c>
      <c r="B61" s="93">
        <v>100.45084647969942</v>
      </c>
      <c r="C61" s="93">
        <v>101.41938260703644</v>
      </c>
      <c r="D61" s="93">
        <v>100.3605224150318</v>
      </c>
      <c r="E61" s="93"/>
      <c r="F61" s="93">
        <f t="shared" si="0"/>
        <v>-1.0440412520625775</v>
      </c>
      <c r="G61" s="93">
        <f t="shared" si="1"/>
        <v>-8.9918669511546145E-2</v>
      </c>
      <c r="H61" s="93"/>
      <c r="I61" s="93">
        <v>0.12062117645398433</v>
      </c>
      <c r="J61" s="93">
        <v>0.11936184161308155</v>
      </c>
      <c r="L61" s="93">
        <f t="shared" si="2"/>
        <v>-1.2593348409027788E-3</v>
      </c>
    </row>
    <row r="62" spans="1:12" s="104" customFormat="1" ht="15.75" x14ac:dyDescent="0.25">
      <c r="A62" s="155" t="s">
        <v>157</v>
      </c>
      <c r="B62" s="94">
        <v>105.83593123544921</v>
      </c>
      <c r="C62" s="94">
        <v>107.60911558577317</v>
      </c>
      <c r="D62" s="94">
        <v>107.58074806448876</v>
      </c>
      <c r="E62" s="94"/>
      <c r="F62" s="94">
        <f t="shared" si="0"/>
        <v>-2.6361634077176621E-2</v>
      </c>
      <c r="G62" s="94">
        <f t="shared" si="1"/>
        <v>1.6486053542231538</v>
      </c>
      <c r="H62" s="94"/>
      <c r="I62" s="94">
        <v>1.7973577397606799</v>
      </c>
      <c r="J62" s="94">
        <v>1.7968839268902663</v>
      </c>
      <c r="L62" s="94">
        <f t="shared" si="2"/>
        <v>-4.7381287041359244E-4</v>
      </c>
    </row>
    <row r="63" spans="1:12" ht="15.75" x14ac:dyDescent="0.25">
      <c r="A63" s="154" t="s">
        <v>233</v>
      </c>
      <c r="B63" s="93">
        <v>107.35452164579013</v>
      </c>
      <c r="C63" s="93">
        <v>110.37861342189237</v>
      </c>
      <c r="D63" s="93">
        <v>110.37861342189237</v>
      </c>
      <c r="E63" s="93"/>
      <c r="F63" s="93">
        <f t="shared" si="0"/>
        <v>0</v>
      </c>
      <c r="G63" s="93">
        <f t="shared" si="1"/>
        <v>2.8169207311826705</v>
      </c>
      <c r="H63" s="93"/>
      <c r="I63" s="93">
        <v>1.0042419561018325</v>
      </c>
      <c r="J63" s="93">
        <v>1.0042419561018325</v>
      </c>
      <c r="L63" s="93">
        <f t="shared" si="2"/>
        <v>0</v>
      </c>
    </row>
    <row r="64" spans="1:12" s="104" customFormat="1" ht="15.75" x14ac:dyDescent="0.25">
      <c r="A64" s="153" t="s">
        <v>77</v>
      </c>
      <c r="B64" s="94">
        <v>113.80131971444189</v>
      </c>
      <c r="C64" s="94">
        <v>116.64780402832375</v>
      </c>
      <c r="D64" s="94">
        <v>117.9575062443152</v>
      </c>
      <c r="E64" s="94"/>
      <c r="F64" s="94">
        <f t="shared" si="0"/>
        <v>1.1227834307737439</v>
      </c>
      <c r="G64" s="94">
        <f t="shared" si="1"/>
        <v>3.6521426467656992</v>
      </c>
      <c r="H64" s="94"/>
      <c r="I64" s="94">
        <v>0.27883594440919107</v>
      </c>
      <c r="J64" s="94">
        <v>0.28196666819205896</v>
      </c>
      <c r="L64" s="94">
        <f t="shared" si="2"/>
        <v>3.1307237828678836E-3</v>
      </c>
    </row>
    <row r="65" spans="1:12" ht="15.75" x14ac:dyDescent="0.25">
      <c r="A65" s="154" t="s">
        <v>232</v>
      </c>
      <c r="B65" s="93">
        <v>99.534366434286994</v>
      </c>
      <c r="C65" s="93">
        <v>98.632762844132472</v>
      </c>
      <c r="D65" s="93">
        <v>97.941455540690853</v>
      </c>
      <c r="E65" s="93"/>
      <c r="F65" s="93">
        <f t="shared" si="0"/>
        <v>-0.70089013377236942</v>
      </c>
      <c r="G65" s="93">
        <f t="shared" si="1"/>
        <v>-1.6003627195917192</v>
      </c>
      <c r="H65" s="93"/>
      <c r="I65" s="93">
        <v>0.51427983924965615</v>
      </c>
      <c r="J65" s="93">
        <v>0.51067530259637495</v>
      </c>
      <c r="L65" s="93">
        <f t="shared" si="2"/>
        <v>-3.6045366532811984E-3</v>
      </c>
    </row>
    <row r="66" spans="1:12" s="104" customFormat="1" ht="15.75" x14ac:dyDescent="0.25">
      <c r="A66" s="156" t="s">
        <v>247</v>
      </c>
      <c r="B66" s="95">
        <v>158.45104452910323</v>
      </c>
      <c r="C66" s="95">
        <v>170.15349332399563</v>
      </c>
      <c r="D66" s="95">
        <v>174.11759505585502</v>
      </c>
      <c r="E66" s="95"/>
      <c r="F66" s="95">
        <f t="shared" si="0"/>
        <v>2.3297210385867295</v>
      </c>
      <c r="G66" s="95">
        <f t="shared" si="1"/>
        <v>9.8873128752863906</v>
      </c>
      <c r="H66" s="95"/>
      <c r="I66" s="95">
        <v>2.1356414619207817</v>
      </c>
      <c r="J66" s="95">
        <v>2.1853959503679312</v>
      </c>
      <c r="L66" s="95">
        <f t="shared" si="2"/>
        <v>4.975448844714947E-2</v>
      </c>
    </row>
    <row r="67" spans="1:12" ht="15.75" x14ac:dyDescent="0.25">
      <c r="A67" s="157" t="s">
        <v>1</v>
      </c>
      <c r="B67" s="93">
        <v>178.26218574273344</v>
      </c>
      <c r="C67" s="93">
        <v>176.24762727642786</v>
      </c>
      <c r="D67" s="93">
        <v>176.24762727642786</v>
      </c>
      <c r="E67" s="93"/>
      <c r="F67" s="93">
        <f t="shared" si="0"/>
        <v>0</v>
      </c>
      <c r="G67" s="93">
        <f t="shared" si="1"/>
        <v>-1.1301098199328563</v>
      </c>
      <c r="H67" s="93"/>
      <c r="I67" s="93">
        <v>1.5329609607053736</v>
      </c>
      <c r="J67" s="93">
        <v>1.5329609607053736</v>
      </c>
      <c r="L67" s="93">
        <f t="shared" si="2"/>
        <v>0</v>
      </c>
    </row>
    <row r="68" spans="1:12" s="104" customFormat="1" ht="15.75" x14ac:dyDescent="0.25">
      <c r="A68" s="155" t="s">
        <v>78</v>
      </c>
      <c r="B68" s="94">
        <v>178.26218574273344</v>
      </c>
      <c r="C68" s="94">
        <v>176.24762727642786</v>
      </c>
      <c r="D68" s="94">
        <v>176.24762727642786</v>
      </c>
      <c r="E68" s="94"/>
      <c r="F68" s="94">
        <f t="shared" si="0"/>
        <v>0</v>
      </c>
      <c r="G68" s="94">
        <f t="shared" si="1"/>
        <v>-1.1301098199328563</v>
      </c>
      <c r="H68" s="94"/>
      <c r="I68" s="94">
        <v>1.5329609607053736</v>
      </c>
      <c r="J68" s="94">
        <v>1.5329609607053736</v>
      </c>
      <c r="L68" s="94">
        <f t="shared" si="2"/>
        <v>0</v>
      </c>
    </row>
    <row r="69" spans="1:12" ht="15.75" x14ac:dyDescent="0.25">
      <c r="A69" s="154" t="s">
        <v>15</v>
      </c>
      <c r="B69" s="93">
        <v>178.26218574273344</v>
      </c>
      <c r="C69" s="93">
        <v>176.24762727642786</v>
      </c>
      <c r="D69" s="93">
        <v>176.24762727642786</v>
      </c>
      <c r="E69" s="93"/>
      <c r="F69" s="93">
        <f t="shared" ref="F69:F132" si="3">((D69/C69-1)*100)</f>
        <v>0</v>
      </c>
      <c r="G69" s="93">
        <f t="shared" si="1"/>
        <v>-1.1301098199328563</v>
      </c>
      <c r="H69" s="93"/>
      <c r="I69" s="93">
        <v>1.5329609607053736</v>
      </c>
      <c r="J69" s="93">
        <v>1.5329609607053736</v>
      </c>
      <c r="L69" s="93">
        <f t="shared" si="2"/>
        <v>0</v>
      </c>
    </row>
    <row r="70" spans="1:12" s="104" customFormat="1" ht="15.75" x14ac:dyDescent="0.25">
      <c r="A70" s="151" t="s">
        <v>16</v>
      </c>
      <c r="B70" s="94">
        <v>113.73510516741888</v>
      </c>
      <c r="C70" s="94">
        <v>156.39835820379065</v>
      </c>
      <c r="D70" s="94">
        <v>169.30987648040804</v>
      </c>
      <c r="E70" s="94"/>
      <c r="F70" s="94">
        <f t="shared" si="3"/>
        <v>8.2555331302093258</v>
      </c>
      <c r="G70" s="94">
        <f t="shared" si="1"/>
        <v>48.86334015446041</v>
      </c>
      <c r="H70" s="94"/>
      <c r="I70" s="94">
        <v>0.60268050121540839</v>
      </c>
      <c r="J70" s="94">
        <v>0.65243498966255797</v>
      </c>
      <c r="L70" s="94">
        <f t="shared" si="2"/>
        <v>4.9754488447149581E-2</v>
      </c>
    </row>
    <row r="71" spans="1:12" ht="15.75" x14ac:dyDescent="0.25">
      <c r="A71" s="152" t="s">
        <v>16</v>
      </c>
      <c r="B71" s="93">
        <v>113.73510516741888</v>
      </c>
      <c r="C71" s="93">
        <v>156.39835820379065</v>
      </c>
      <c r="D71" s="93">
        <v>169.30987648040804</v>
      </c>
      <c r="E71" s="93"/>
      <c r="F71" s="93">
        <f t="shared" si="3"/>
        <v>8.2555331302093258</v>
      </c>
      <c r="G71" s="93">
        <f t="shared" ref="G71:G134" si="4">((D71/B71-1)*100)</f>
        <v>48.86334015446041</v>
      </c>
      <c r="H71" s="93"/>
      <c r="I71" s="93">
        <v>0.60268050121540839</v>
      </c>
      <c r="J71" s="93">
        <v>0.65243498966255797</v>
      </c>
      <c r="L71" s="93">
        <f t="shared" si="2"/>
        <v>4.9754488447149581E-2</v>
      </c>
    </row>
    <row r="72" spans="1:12" s="104" customFormat="1" ht="15.75" x14ac:dyDescent="0.25">
      <c r="A72" s="153" t="s">
        <v>16</v>
      </c>
      <c r="B72" s="94">
        <v>113.73510516741888</v>
      </c>
      <c r="C72" s="94">
        <v>156.39835820379065</v>
      </c>
      <c r="D72" s="94">
        <v>169.30987648040804</v>
      </c>
      <c r="E72" s="94"/>
      <c r="F72" s="94">
        <f t="shared" si="3"/>
        <v>8.2555331302093258</v>
      </c>
      <c r="G72" s="94">
        <f t="shared" si="4"/>
        <v>48.86334015446041</v>
      </c>
      <c r="H72" s="94"/>
      <c r="I72" s="94">
        <v>0.60268050121540839</v>
      </c>
      <c r="J72" s="94">
        <v>0.65243498966255797</v>
      </c>
      <c r="L72" s="94">
        <f t="shared" ref="L72:L135" si="5">J72-I72</f>
        <v>4.9754488447149581E-2</v>
      </c>
    </row>
    <row r="73" spans="1:12" ht="15.75" x14ac:dyDescent="0.25">
      <c r="A73" s="150" t="s">
        <v>128</v>
      </c>
      <c r="B73" s="96">
        <v>97.792834268833431</v>
      </c>
      <c r="C73" s="96">
        <v>94.320789774268917</v>
      </c>
      <c r="D73" s="96">
        <v>95.012145657498252</v>
      </c>
      <c r="E73" s="96"/>
      <c r="F73" s="96">
        <f t="shared" si="3"/>
        <v>0.73298356055320202</v>
      </c>
      <c r="G73" s="96">
        <f t="shared" si="4"/>
        <v>-2.8434482261665894</v>
      </c>
      <c r="H73" s="96"/>
      <c r="I73" s="96">
        <v>3.1363876223727285</v>
      </c>
      <c r="J73" s="96">
        <v>3.1593768280399459</v>
      </c>
      <c r="L73" s="96">
        <f t="shared" si="5"/>
        <v>2.2989205667217405E-2</v>
      </c>
    </row>
    <row r="74" spans="1:12" s="104" customFormat="1" ht="15.75" x14ac:dyDescent="0.25">
      <c r="A74" s="151" t="s">
        <v>79</v>
      </c>
      <c r="B74" s="94">
        <v>97.48755250974763</v>
      </c>
      <c r="C74" s="94">
        <v>93.118154278589898</v>
      </c>
      <c r="D74" s="94">
        <v>93.618491493275883</v>
      </c>
      <c r="E74" s="94"/>
      <c r="F74" s="94">
        <f t="shared" si="3"/>
        <v>0.53731435997870225</v>
      </c>
      <c r="G74" s="94">
        <f t="shared" si="4"/>
        <v>-3.9687743890020055</v>
      </c>
      <c r="H74" s="94"/>
      <c r="I74" s="94">
        <v>2.4947217967883688</v>
      </c>
      <c r="J74" s="94">
        <v>2.5081262952440313</v>
      </c>
      <c r="L74" s="94">
        <f t="shared" si="5"/>
        <v>1.3404498455662495E-2</v>
      </c>
    </row>
    <row r="75" spans="1:12" ht="15.75" x14ac:dyDescent="0.25">
      <c r="A75" s="152" t="s">
        <v>80</v>
      </c>
      <c r="B75" s="93">
        <v>96.526526343188522</v>
      </c>
      <c r="C75" s="93">
        <v>95.695108541093546</v>
      </c>
      <c r="D75" s="93">
        <v>95.695108541093546</v>
      </c>
      <c r="E75" s="93"/>
      <c r="F75" s="93">
        <f t="shared" si="3"/>
        <v>0</v>
      </c>
      <c r="G75" s="93">
        <f t="shared" si="4"/>
        <v>-0.86133608407181761</v>
      </c>
      <c r="H75" s="93"/>
      <c r="I75" s="93">
        <v>0.41798727196549634</v>
      </c>
      <c r="J75" s="93">
        <v>0.41798727196549634</v>
      </c>
      <c r="L75" s="93">
        <f t="shared" si="5"/>
        <v>0</v>
      </c>
    </row>
    <row r="76" spans="1:12" s="104" customFormat="1" ht="15.75" x14ac:dyDescent="0.25">
      <c r="A76" s="153" t="s">
        <v>81</v>
      </c>
      <c r="B76" s="94">
        <v>96.526526343188522</v>
      </c>
      <c r="C76" s="94">
        <v>95.695108541093546</v>
      </c>
      <c r="D76" s="94">
        <v>95.695108541093546</v>
      </c>
      <c r="E76" s="94"/>
      <c r="F76" s="94">
        <f t="shared" si="3"/>
        <v>0</v>
      </c>
      <c r="G76" s="94">
        <f t="shared" si="4"/>
        <v>-0.86133608407181761</v>
      </c>
      <c r="H76" s="94"/>
      <c r="I76" s="94">
        <v>0.41798727196549634</v>
      </c>
      <c r="J76" s="94">
        <v>0.41798727196549634</v>
      </c>
      <c r="L76" s="94">
        <f t="shared" si="5"/>
        <v>0</v>
      </c>
    </row>
    <row r="77" spans="1:12" ht="15.75" x14ac:dyDescent="0.25">
      <c r="A77" s="152" t="s">
        <v>82</v>
      </c>
      <c r="B77" s="93">
        <v>102.06690129922431</v>
      </c>
      <c r="C77" s="93">
        <v>96.65071001354994</v>
      </c>
      <c r="D77" s="93">
        <v>97.31828217827335</v>
      </c>
      <c r="E77" s="93"/>
      <c r="F77" s="93">
        <f t="shared" si="3"/>
        <v>0.69070590855444536</v>
      </c>
      <c r="G77" s="93">
        <f t="shared" si="4"/>
        <v>-4.6524574181297851</v>
      </c>
      <c r="H77" s="93"/>
      <c r="I77" s="93">
        <v>1.9406954956728844</v>
      </c>
      <c r="J77" s="93">
        <v>1.9540999941285473</v>
      </c>
      <c r="L77" s="93">
        <f t="shared" si="5"/>
        <v>1.3404498455662939E-2</v>
      </c>
    </row>
    <row r="78" spans="1:12" s="104" customFormat="1" ht="15.75" x14ac:dyDescent="0.25">
      <c r="A78" s="153" t="s">
        <v>231</v>
      </c>
      <c r="B78" s="94">
        <v>98.200705007619959</v>
      </c>
      <c r="C78" s="94">
        <v>88.051051376346678</v>
      </c>
      <c r="D78" s="94">
        <v>87.370305101814736</v>
      </c>
      <c r="E78" s="94"/>
      <c r="F78" s="94">
        <f t="shared" si="3"/>
        <v>-0.77312679847774124</v>
      </c>
      <c r="G78" s="94">
        <f t="shared" si="4"/>
        <v>-11.028841294942671</v>
      </c>
      <c r="H78" s="94"/>
      <c r="I78" s="94">
        <v>0.76248895005662309</v>
      </c>
      <c r="J78" s="94">
        <v>0.75659394364830368</v>
      </c>
      <c r="L78" s="94">
        <f t="shared" si="5"/>
        <v>-5.8950064083194142E-3</v>
      </c>
    </row>
    <row r="79" spans="1:12" ht="15.75" x14ac:dyDescent="0.25">
      <c r="A79" s="154" t="s">
        <v>230</v>
      </c>
      <c r="B79" s="93">
        <v>109.19945503213673</v>
      </c>
      <c r="C79" s="93">
        <v>105.71233426499295</v>
      </c>
      <c r="D79" s="93">
        <v>108.626281049852</v>
      </c>
      <c r="E79" s="93"/>
      <c r="F79" s="93">
        <f t="shared" si="3"/>
        <v>2.7564870316405532</v>
      </c>
      <c r="G79" s="93">
        <f t="shared" si="4"/>
        <v>-0.52488721863680476</v>
      </c>
      <c r="H79" s="93"/>
      <c r="I79" s="93">
        <v>0.76693840579245831</v>
      </c>
      <c r="J79" s="93">
        <v>0.78807896348879813</v>
      </c>
      <c r="L79" s="93">
        <f t="shared" si="5"/>
        <v>2.1140557696339823E-2</v>
      </c>
    </row>
    <row r="80" spans="1:12" s="104" customFormat="1" ht="15.75" x14ac:dyDescent="0.25">
      <c r="A80" s="153" t="s">
        <v>229</v>
      </c>
      <c r="B80" s="94">
        <v>97.681060654914106</v>
      </c>
      <c r="C80" s="94">
        <v>98.746348675579256</v>
      </c>
      <c r="D80" s="94">
        <v>98.304308003544662</v>
      </c>
      <c r="E80" s="94"/>
      <c r="F80" s="94">
        <f t="shared" si="3"/>
        <v>-0.44765267573272371</v>
      </c>
      <c r="G80" s="94">
        <f t="shared" si="4"/>
        <v>0.63804318304072627</v>
      </c>
      <c r="H80" s="94"/>
      <c r="I80" s="94">
        <v>0.41126813982380273</v>
      </c>
      <c r="J80" s="94">
        <v>0.40942708699144525</v>
      </c>
      <c r="L80" s="94">
        <f t="shared" si="5"/>
        <v>-1.8410528323574704E-3</v>
      </c>
    </row>
    <row r="81" spans="1:12" ht="15.75" x14ac:dyDescent="0.25">
      <c r="A81" s="152" t="s">
        <v>158</v>
      </c>
      <c r="B81" s="93">
        <v>60.04292709251169</v>
      </c>
      <c r="C81" s="93">
        <v>58.048342404740048</v>
      </c>
      <c r="D81" s="93">
        <v>58.048342404740048</v>
      </c>
      <c r="E81" s="93"/>
      <c r="F81" s="93">
        <f t="shared" si="3"/>
        <v>0</v>
      </c>
      <c r="G81" s="93">
        <f t="shared" si="4"/>
        <v>-3.3219311322022493</v>
      </c>
      <c r="H81" s="93"/>
      <c r="I81" s="93">
        <v>0.13603902914998786</v>
      </c>
      <c r="J81" s="93">
        <v>0.13603902914998786</v>
      </c>
      <c r="L81" s="93">
        <f t="shared" si="5"/>
        <v>0</v>
      </c>
    </row>
    <row r="82" spans="1:12" s="104" customFormat="1" ht="15.75" x14ac:dyDescent="0.25">
      <c r="A82" s="153" t="s">
        <v>228</v>
      </c>
      <c r="B82" s="94">
        <v>60.04292709251169</v>
      </c>
      <c r="C82" s="94">
        <v>58.048342404740048</v>
      </c>
      <c r="D82" s="94">
        <v>58.048342404740048</v>
      </c>
      <c r="E82" s="94"/>
      <c r="F82" s="94">
        <f t="shared" si="3"/>
        <v>0</v>
      </c>
      <c r="G82" s="94">
        <f t="shared" si="4"/>
        <v>-3.3219311322022493</v>
      </c>
      <c r="H82" s="94"/>
      <c r="I82" s="94">
        <v>0.13603902914998786</v>
      </c>
      <c r="J82" s="94">
        <v>0.13603902914998786</v>
      </c>
      <c r="L82" s="94">
        <f t="shared" si="5"/>
        <v>0</v>
      </c>
    </row>
    <row r="83" spans="1:12" ht="15.75" x14ac:dyDescent="0.25">
      <c r="A83" s="157" t="s">
        <v>83</v>
      </c>
      <c r="B83" s="93">
        <v>99.058621590180564</v>
      </c>
      <c r="C83" s="93">
        <v>99.307267732175603</v>
      </c>
      <c r="D83" s="93">
        <v>100.79064279633086</v>
      </c>
      <c r="E83" s="93"/>
      <c r="F83" s="93">
        <f t="shared" si="3"/>
        <v>1.4937225623363304</v>
      </c>
      <c r="G83" s="93">
        <f t="shared" si="4"/>
        <v>1.7484810290576247</v>
      </c>
      <c r="H83" s="93"/>
      <c r="I83" s="93">
        <v>0.64166582558435969</v>
      </c>
      <c r="J83" s="93">
        <v>0.65125053279591494</v>
      </c>
      <c r="L83" s="93">
        <f t="shared" si="5"/>
        <v>9.5847072115552434E-3</v>
      </c>
    </row>
    <row r="84" spans="1:12" s="104" customFormat="1" ht="15.75" x14ac:dyDescent="0.25">
      <c r="A84" s="155" t="s">
        <v>159</v>
      </c>
      <c r="B84" s="94">
        <v>99.058621590180564</v>
      </c>
      <c r="C84" s="94">
        <v>99.307267732175603</v>
      </c>
      <c r="D84" s="94">
        <v>100.79064279633086</v>
      </c>
      <c r="E84" s="94"/>
      <c r="F84" s="94">
        <f t="shared" si="3"/>
        <v>1.4937225623363304</v>
      </c>
      <c r="G84" s="94">
        <f t="shared" si="4"/>
        <v>1.7484810290576247</v>
      </c>
      <c r="H84" s="94"/>
      <c r="I84" s="94">
        <v>0.64166582558435969</v>
      </c>
      <c r="J84" s="94">
        <v>0.65125053279591494</v>
      </c>
      <c r="L84" s="94">
        <f t="shared" si="5"/>
        <v>9.5847072115552434E-3</v>
      </c>
    </row>
    <row r="85" spans="1:12" ht="15.75" x14ac:dyDescent="0.25">
      <c r="A85" s="154" t="s">
        <v>159</v>
      </c>
      <c r="B85" s="93">
        <v>99.058621590180564</v>
      </c>
      <c r="C85" s="93">
        <v>99.307267732175603</v>
      </c>
      <c r="D85" s="93">
        <v>100.79064279633086</v>
      </c>
      <c r="E85" s="93"/>
      <c r="F85" s="93">
        <f t="shared" si="3"/>
        <v>1.4937225623363304</v>
      </c>
      <c r="G85" s="93">
        <f t="shared" si="4"/>
        <v>1.7484810290576247</v>
      </c>
      <c r="H85" s="93"/>
      <c r="I85" s="93">
        <v>0.64166582558435969</v>
      </c>
      <c r="J85" s="93">
        <v>0.65125053279591494</v>
      </c>
      <c r="L85" s="93">
        <f t="shared" si="5"/>
        <v>9.5847072115552434E-3</v>
      </c>
    </row>
    <row r="86" spans="1:12" s="104" customFormat="1" ht="15.75" x14ac:dyDescent="0.25">
      <c r="A86" s="156" t="s">
        <v>129</v>
      </c>
      <c r="B86" s="95">
        <v>113.69969793553025</v>
      </c>
      <c r="C86" s="95">
        <v>118.17281912630531</v>
      </c>
      <c r="D86" s="95">
        <v>118.39521788399156</v>
      </c>
      <c r="E86" s="95"/>
      <c r="F86" s="95">
        <f t="shared" si="3"/>
        <v>0.18819789468553783</v>
      </c>
      <c r="G86" s="95">
        <f t="shared" si="4"/>
        <v>4.1297558689414871</v>
      </c>
      <c r="H86" s="95"/>
      <c r="I86" s="95">
        <v>39.296353197889381</v>
      </c>
      <c r="J86" s="95">
        <v>39.370308107295998</v>
      </c>
      <c r="L86" s="95">
        <f t="shared" si="5"/>
        <v>7.3954909406616309E-2</v>
      </c>
    </row>
    <row r="87" spans="1:12" ht="15.75" x14ac:dyDescent="0.25">
      <c r="A87" s="157" t="s">
        <v>149</v>
      </c>
      <c r="B87" s="93">
        <v>119.69595213470119</v>
      </c>
      <c r="C87" s="93">
        <v>128.42823763213607</v>
      </c>
      <c r="D87" s="93">
        <v>128.74117193435865</v>
      </c>
      <c r="E87" s="93"/>
      <c r="F87" s="93">
        <f t="shared" si="3"/>
        <v>0.2436647173489348</v>
      </c>
      <c r="G87" s="93">
        <f t="shared" si="4"/>
        <v>7.5568301503448732</v>
      </c>
      <c r="H87" s="93"/>
      <c r="I87" s="93">
        <v>30.842210737277011</v>
      </c>
      <c r="J87" s="93">
        <v>30.917362322894157</v>
      </c>
      <c r="L87" s="93">
        <f t="shared" si="5"/>
        <v>7.5151585617145855E-2</v>
      </c>
    </row>
    <row r="88" spans="1:12" s="104" customFormat="1" ht="15.75" x14ac:dyDescent="0.25">
      <c r="A88" s="155" t="s">
        <v>160</v>
      </c>
      <c r="B88" s="94">
        <v>119.69595213470119</v>
      </c>
      <c r="C88" s="94">
        <v>128.42823763213607</v>
      </c>
      <c r="D88" s="94">
        <v>128.74117193435865</v>
      </c>
      <c r="E88" s="94"/>
      <c r="F88" s="94">
        <f t="shared" si="3"/>
        <v>0.2436647173489348</v>
      </c>
      <c r="G88" s="94">
        <f t="shared" si="4"/>
        <v>7.5568301503448732</v>
      </c>
      <c r="H88" s="94"/>
      <c r="I88" s="94">
        <v>30.842210737277011</v>
      </c>
      <c r="J88" s="94">
        <v>30.917362322894157</v>
      </c>
      <c r="L88" s="94">
        <f t="shared" si="5"/>
        <v>7.5151585617145855E-2</v>
      </c>
    </row>
    <row r="89" spans="1:12" ht="15.75" x14ac:dyDescent="0.25">
      <c r="A89" s="154" t="s">
        <v>160</v>
      </c>
      <c r="B89" s="93">
        <v>119.69595213470119</v>
      </c>
      <c r="C89" s="93">
        <v>128.42823763213607</v>
      </c>
      <c r="D89" s="93">
        <v>128.74117193435865</v>
      </c>
      <c r="E89" s="93"/>
      <c r="F89" s="93">
        <f t="shared" si="3"/>
        <v>0.2436647173489348</v>
      </c>
      <c r="G89" s="93">
        <f t="shared" si="4"/>
        <v>7.5568301503448732</v>
      </c>
      <c r="H89" s="93"/>
      <c r="I89" s="93">
        <v>30.842210737277011</v>
      </c>
      <c r="J89" s="93">
        <v>30.917362322894157</v>
      </c>
      <c r="L89" s="93">
        <f t="shared" si="5"/>
        <v>7.5151585617145855E-2</v>
      </c>
    </row>
    <row r="90" spans="1:12" s="104" customFormat="1" ht="15.75" x14ac:dyDescent="0.25">
      <c r="A90" s="151" t="s">
        <v>148</v>
      </c>
      <c r="B90" s="94">
        <v>109.68955787467563</v>
      </c>
      <c r="C90" s="94">
        <v>108.52977142567724</v>
      </c>
      <c r="D90" s="94">
        <v>108.43175710571015</v>
      </c>
      <c r="E90" s="94"/>
      <c r="F90" s="94">
        <f t="shared" si="3"/>
        <v>-9.0310998244580443E-2</v>
      </c>
      <c r="G90" s="94">
        <f t="shared" si="4"/>
        <v>-1.1466914383979621</v>
      </c>
      <c r="H90" s="94"/>
      <c r="I90" s="94">
        <v>1.3250614363594715</v>
      </c>
      <c r="J90" s="94">
        <v>1.3238647601489413</v>
      </c>
      <c r="L90" s="94">
        <f t="shared" si="5"/>
        <v>-1.196676210530212E-3</v>
      </c>
    </row>
    <row r="91" spans="1:12" ht="15.75" x14ac:dyDescent="0.25">
      <c r="A91" s="152" t="s">
        <v>161</v>
      </c>
      <c r="B91" s="93">
        <v>97.658957426064902</v>
      </c>
      <c r="C91" s="93">
        <v>95.276994233239009</v>
      </c>
      <c r="D91" s="93">
        <v>95.07569294821964</v>
      </c>
      <c r="E91" s="93"/>
      <c r="F91" s="93">
        <f t="shared" si="3"/>
        <v>-0.21128005416143347</v>
      </c>
      <c r="G91" s="93">
        <f t="shared" si="4"/>
        <v>-2.6451894899666373</v>
      </c>
      <c r="H91" s="93"/>
      <c r="I91" s="93">
        <v>0.5663933660371343</v>
      </c>
      <c r="J91" s="93">
        <v>0.5651966898266042</v>
      </c>
      <c r="L91" s="93">
        <f t="shared" si="5"/>
        <v>-1.196676210530101E-3</v>
      </c>
    </row>
    <row r="92" spans="1:12" s="104" customFormat="1" ht="15.75" x14ac:dyDescent="0.25">
      <c r="A92" s="153" t="s">
        <v>227</v>
      </c>
      <c r="B92" s="94">
        <v>97.658957426064902</v>
      </c>
      <c r="C92" s="94">
        <v>95.276994233239009</v>
      </c>
      <c r="D92" s="94">
        <v>95.07569294821964</v>
      </c>
      <c r="E92" s="94"/>
      <c r="F92" s="94">
        <f t="shared" si="3"/>
        <v>-0.21128005416143347</v>
      </c>
      <c r="G92" s="94">
        <f t="shared" si="4"/>
        <v>-2.6451894899666373</v>
      </c>
      <c r="H92" s="94"/>
      <c r="I92" s="94">
        <v>0.5663933660371343</v>
      </c>
      <c r="J92" s="94">
        <v>0.5651966898266042</v>
      </c>
      <c r="L92" s="94">
        <f t="shared" si="5"/>
        <v>-1.196676210530101E-3</v>
      </c>
    </row>
    <row r="93" spans="1:12" ht="15.75" x14ac:dyDescent="0.25">
      <c r="A93" s="152" t="s">
        <v>162</v>
      </c>
      <c r="B93" s="93">
        <v>121.10601416389966</v>
      </c>
      <c r="C93" s="93">
        <v>121.10601416389966</v>
      </c>
      <c r="D93" s="93">
        <v>121.10601416389966</v>
      </c>
      <c r="E93" s="93"/>
      <c r="F93" s="93">
        <f t="shared" si="3"/>
        <v>0</v>
      </c>
      <c r="G93" s="93">
        <f t="shared" si="4"/>
        <v>0</v>
      </c>
      <c r="H93" s="93"/>
      <c r="I93" s="93">
        <v>0.75866807032233718</v>
      </c>
      <c r="J93" s="93">
        <v>0.75866807032233707</v>
      </c>
      <c r="L93" s="93">
        <f t="shared" si="5"/>
        <v>0</v>
      </c>
    </row>
    <row r="94" spans="1:12" s="104" customFormat="1" ht="15.75" x14ac:dyDescent="0.25">
      <c r="A94" s="153" t="s">
        <v>226</v>
      </c>
      <c r="B94" s="94">
        <v>121.10601416389966</v>
      </c>
      <c r="C94" s="94">
        <v>121.10601416389966</v>
      </c>
      <c r="D94" s="94">
        <v>121.10601416389966</v>
      </c>
      <c r="E94" s="94"/>
      <c r="F94" s="94">
        <f t="shared" si="3"/>
        <v>0</v>
      </c>
      <c r="G94" s="94">
        <f t="shared" si="4"/>
        <v>0</v>
      </c>
      <c r="H94" s="94"/>
      <c r="I94" s="94">
        <v>0.75866807032233718</v>
      </c>
      <c r="J94" s="94">
        <v>0.75866807032233707</v>
      </c>
      <c r="L94" s="94">
        <f t="shared" si="5"/>
        <v>0</v>
      </c>
    </row>
    <row r="95" spans="1:12" ht="15.75" x14ac:dyDescent="0.25">
      <c r="A95" s="157" t="s">
        <v>147</v>
      </c>
      <c r="B95" s="93">
        <v>101.33458127757973</v>
      </c>
      <c r="C95" s="93">
        <v>101.33458127757973</v>
      </c>
      <c r="D95" s="93">
        <v>101.33458127757973</v>
      </c>
      <c r="E95" s="93"/>
      <c r="F95" s="93">
        <f t="shared" si="3"/>
        <v>0</v>
      </c>
      <c r="G95" s="93">
        <f t="shared" si="4"/>
        <v>0</v>
      </c>
      <c r="H95" s="93"/>
      <c r="I95" s="93">
        <v>3.0910336413052337</v>
      </c>
      <c r="J95" s="93">
        <v>3.0910336413052333</v>
      </c>
      <c r="L95" s="93">
        <f t="shared" si="5"/>
        <v>0</v>
      </c>
    </row>
    <row r="96" spans="1:12" s="104" customFormat="1" ht="15.75" x14ac:dyDescent="0.25">
      <c r="A96" s="155" t="s">
        <v>84</v>
      </c>
      <c r="B96" s="94">
        <v>100.00000000000001</v>
      </c>
      <c r="C96" s="94">
        <v>100.00000000000001</v>
      </c>
      <c r="D96" s="94">
        <v>100.00000000000001</v>
      </c>
      <c r="E96" s="94"/>
      <c r="F96" s="94">
        <f t="shared" si="3"/>
        <v>0</v>
      </c>
      <c r="G96" s="94">
        <f t="shared" si="4"/>
        <v>0</v>
      </c>
      <c r="H96" s="94"/>
      <c r="I96" s="94">
        <v>2.7871770751551557</v>
      </c>
      <c r="J96" s="94">
        <v>2.7871770751551557</v>
      </c>
      <c r="L96" s="94">
        <f t="shared" si="5"/>
        <v>0</v>
      </c>
    </row>
    <row r="97" spans="1:12" ht="15.75" x14ac:dyDescent="0.25">
      <c r="A97" s="154" t="s">
        <v>85</v>
      </c>
      <c r="B97" s="93">
        <v>100.00000000000001</v>
      </c>
      <c r="C97" s="93">
        <v>100.00000000000001</v>
      </c>
      <c r="D97" s="93">
        <v>100.00000000000001</v>
      </c>
      <c r="E97" s="93"/>
      <c r="F97" s="93">
        <f t="shared" si="3"/>
        <v>0</v>
      </c>
      <c r="G97" s="93">
        <f t="shared" si="4"/>
        <v>0</v>
      </c>
      <c r="H97" s="93"/>
      <c r="I97" s="93">
        <v>2.7871770751551557</v>
      </c>
      <c r="J97" s="93">
        <v>2.7871770751551557</v>
      </c>
      <c r="L97" s="93">
        <f t="shared" si="5"/>
        <v>0</v>
      </c>
    </row>
    <row r="98" spans="1:12" s="104" customFormat="1" ht="15.75" x14ac:dyDescent="0.25">
      <c r="A98" s="155" t="s">
        <v>86</v>
      </c>
      <c r="B98" s="94">
        <v>115.47005383792515</v>
      </c>
      <c r="C98" s="94">
        <v>115.47005383792515</v>
      </c>
      <c r="D98" s="94">
        <v>115.47005383792515</v>
      </c>
      <c r="E98" s="94"/>
      <c r="F98" s="94">
        <f t="shared" si="3"/>
        <v>0</v>
      </c>
      <c r="G98" s="94">
        <f t="shared" si="4"/>
        <v>0</v>
      </c>
      <c r="H98" s="94"/>
      <c r="I98" s="94">
        <v>0.30385656615007767</v>
      </c>
      <c r="J98" s="94">
        <v>0.30385656615007767</v>
      </c>
      <c r="L98" s="94">
        <f t="shared" si="5"/>
        <v>0</v>
      </c>
    </row>
    <row r="99" spans="1:12" ht="15.75" x14ac:dyDescent="0.25">
      <c r="A99" s="154" t="s">
        <v>87</v>
      </c>
      <c r="B99" s="93">
        <v>115.47005383792515</v>
      </c>
      <c r="C99" s="93">
        <v>115.47005383792515</v>
      </c>
      <c r="D99" s="93">
        <v>115.47005383792515</v>
      </c>
      <c r="E99" s="93"/>
      <c r="F99" s="93">
        <f t="shared" si="3"/>
        <v>0</v>
      </c>
      <c r="G99" s="93">
        <f t="shared" si="4"/>
        <v>0</v>
      </c>
      <c r="H99" s="93"/>
      <c r="I99" s="93">
        <v>0.30385656615007767</v>
      </c>
      <c r="J99" s="93">
        <v>0.30385656615007767</v>
      </c>
      <c r="L99" s="93">
        <f t="shared" si="5"/>
        <v>0</v>
      </c>
    </row>
    <row r="100" spans="1:12" s="104" customFormat="1" ht="15.75" x14ac:dyDescent="0.25">
      <c r="A100" s="151" t="s">
        <v>146</v>
      </c>
      <c r="B100" s="94">
        <v>93.287201854419564</v>
      </c>
      <c r="C100" s="94">
        <v>81.298883010556054</v>
      </c>
      <c r="D100" s="94">
        <v>81.298883010556054</v>
      </c>
      <c r="E100" s="94"/>
      <c r="F100" s="94">
        <f t="shared" si="3"/>
        <v>0</v>
      </c>
      <c r="G100" s="94">
        <f t="shared" si="4"/>
        <v>-12.850979132777528</v>
      </c>
      <c r="H100" s="94"/>
      <c r="I100" s="94">
        <v>4.0380473829476635</v>
      </c>
      <c r="J100" s="94">
        <v>4.0380473829476626</v>
      </c>
      <c r="L100" s="94">
        <f t="shared" si="5"/>
        <v>0</v>
      </c>
    </row>
    <row r="101" spans="1:12" ht="15.75" x14ac:dyDescent="0.25">
      <c r="A101" s="152" t="s">
        <v>17</v>
      </c>
      <c r="B101" s="93">
        <v>84.522124753762313</v>
      </c>
      <c r="C101" s="93">
        <v>65.412580507732187</v>
      </c>
      <c r="D101" s="93">
        <v>65.412580507732187</v>
      </c>
      <c r="E101" s="93"/>
      <c r="F101" s="93">
        <f t="shared" si="3"/>
        <v>0</v>
      </c>
      <c r="G101" s="93">
        <f t="shared" si="4"/>
        <v>-22.60892553482514</v>
      </c>
      <c r="H101" s="93"/>
      <c r="I101" s="93">
        <v>2.0382435176981089</v>
      </c>
      <c r="J101" s="93">
        <v>2.0382435176981093</v>
      </c>
      <c r="L101" s="93">
        <f t="shared" si="5"/>
        <v>0</v>
      </c>
    </row>
    <row r="102" spans="1:12" s="104" customFormat="1" ht="15.75" x14ac:dyDescent="0.25">
      <c r="A102" s="153" t="s">
        <v>17</v>
      </c>
      <c r="B102" s="94">
        <v>84.522124753762313</v>
      </c>
      <c r="C102" s="94">
        <v>65.412580507732187</v>
      </c>
      <c r="D102" s="94">
        <v>65.412580507732187</v>
      </c>
      <c r="E102" s="94"/>
      <c r="F102" s="94">
        <f t="shared" si="3"/>
        <v>0</v>
      </c>
      <c r="G102" s="94">
        <f t="shared" si="4"/>
        <v>-22.60892553482514</v>
      </c>
      <c r="H102" s="94"/>
      <c r="I102" s="94">
        <v>2.0382435176981089</v>
      </c>
      <c r="J102" s="94">
        <v>2.0382435176981093</v>
      </c>
      <c r="L102" s="94">
        <f t="shared" si="5"/>
        <v>0</v>
      </c>
    </row>
    <row r="103" spans="1:12" ht="15.75" x14ac:dyDescent="0.25">
      <c r="A103" s="152" t="s">
        <v>88</v>
      </c>
      <c r="B103" s="93">
        <v>88.888888888888886</v>
      </c>
      <c r="C103" s="93">
        <v>88.8888888888889</v>
      </c>
      <c r="D103" s="93">
        <v>88.8888888888889</v>
      </c>
      <c r="E103" s="93"/>
      <c r="F103" s="93">
        <f t="shared" si="3"/>
        <v>0</v>
      </c>
      <c r="G103" s="93">
        <f t="shared" si="4"/>
        <v>2.2204460492503131E-14</v>
      </c>
      <c r="H103" s="93"/>
      <c r="I103" s="93">
        <v>0.98966613960571204</v>
      </c>
      <c r="J103" s="93">
        <v>0.98966613960571193</v>
      </c>
      <c r="L103" s="93">
        <f t="shared" si="5"/>
        <v>0</v>
      </c>
    </row>
    <row r="104" spans="1:12" s="104" customFormat="1" ht="15.75" x14ac:dyDescent="0.25">
      <c r="A104" s="153" t="s">
        <v>89</v>
      </c>
      <c r="B104" s="94">
        <v>88.888888888888886</v>
      </c>
      <c r="C104" s="94">
        <v>88.8888888888889</v>
      </c>
      <c r="D104" s="94">
        <v>88.8888888888889</v>
      </c>
      <c r="E104" s="94"/>
      <c r="F104" s="94">
        <f t="shared" si="3"/>
        <v>0</v>
      </c>
      <c r="G104" s="94">
        <f t="shared" si="4"/>
        <v>2.2204460492503131E-14</v>
      </c>
      <c r="H104" s="94"/>
      <c r="I104" s="94">
        <v>0.98966613960571204</v>
      </c>
      <c r="J104" s="94">
        <v>0.98966613960571193</v>
      </c>
      <c r="L104" s="94">
        <f t="shared" si="5"/>
        <v>0</v>
      </c>
    </row>
    <row r="105" spans="1:12" ht="15.75" x14ac:dyDescent="0.25">
      <c r="A105" s="152" t="s">
        <v>90</v>
      </c>
      <c r="B105" s="93">
        <v>136.95652173913044</v>
      </c>
      <c r="C105" s="93">
        <v>136.95652173913044</v>
      </c>
      <c r="D105" s="93">
        <v>136.95652173913044</v>
      </c>
      <c r="E105" s="93"/>
      <c r="F105" s="93">
        <f t="shared" si="3"/>
        <v>0</v>
      </c>
      <c r="G105" s="93">
        <f t="shared" si="4"/>
        <v>0</v>
      </c>
      <c r="H105" s="93"/>
      <c r="I105" s="93">
        <v>1.0101377256438415</v>
      </c>
      <c r="J105" s="93">
        <v>1.0101377256438415</v>
      </c>
      <c r="L105" s="93">
        <f t="shared" si="5"/>
        <v>0</v>
      </c>
    </row>
    <row r="106" spans="1:12" s="104" customFormat="1" ht="15.75" x14ac:dyDescent="0.25">
      <c r="A106" s="153" t="s">
        <v>91</v>
      </c>
      <c r="B106" s="94">
        <v>136.95652173913044</v>
      </c>
      <c r="C106" s="94">
        <v>136.95652173913044</v>
      </c>
      <c r="D106" s="94">
        <v>136.95652173913044</v>
      </c>
      <c r="E106" s="94"/>
      <c r="F106" s="94">
        <f t="shared" si="3"/>
        <v>0</v>
      </c>
      <c r="G106" s="94">
        <f t="shared" si="4"/>
        <v>0</v>
      </c>
      <c r="H106" s="94"/>
      <c r="I106" s="94">
        <v>1.0101377256438415</v>
      </c>
      <c r="J106" s="94">
        <v>1.0101377256438415</v>
      </c>
      <c r="L106" s="94">
        <f t="shared" si="5"/>
        <v>0</v>
      </c>
    </row>
    <row r="107" spans="1:12" ht="15.75" x14ac:dyDescent="0.25">
      <c r="A107" s="150" t="s">
        <v>250</v>
      </c>
      <c r="B107" s="96">
        <v>99.511092311215066</v>
      </c>
      <c r="C107" s="96">
        <v>97.830001310559865</v>
      </c>
      <c r="D107" s="96">
        <v>98.037598423655425</v>
      </c>
      <c r="E107" s="96"/>
      <c r="F107" s="96">
        <f t="shared" si="3"/>
        <v>0.21220189135697787</v>
      </c>
      <c r="G107" s="96">
        <f t="shared" si="4"/>
        <v>-1.4807333065457451</v>
      </c>
      <c r="H107" s="96"/>
      <c r="I107" s="96">
        <v>7.2186183789651253</v>
      </c>
      <c r="J107" s="96">
        <v>7.2339364236951305</v>
      </c>
      <c r="L107" s="96">
        <f t="shared" si="5"/>
        <v>1.5318044730005198E-2</v>
      </c>
    </row>
    <row r="108" spans="1:12" s="104" customFormat="1" ht="15.75" x14ac:dyDescent="0.25">
      <c r="A108" s="151" t="s">
        <v>145</v>
      </c>
      <c r="B108" s="94">
        <v>100.24014749758653</v>
      </c>
      <c r="C108" s="94">
        <v>98.356688403050015</v>
      </c>
      <c r="D108" s="94">
        <v>98.356688403050015</v>
      </c>
      <c r="E108" s="94"/>
      <c r="F108" s="94">
        <f t="shared" si="3"/>
        <v>0</v>
      </c>
      <c r="G108" s="94">
        <f t="shared" si="4"/>
        <v>-1.8789468506935969</v>
      </c>
      <c r="H108" s="94"/>
      <c r="I108" s="94">
        <v>2.1514561896164315</v>
      </c>
      <c r="J108" s="94">
        <v>2.1514561896164315</v>
      </c>
      <c r="L108" s="94">
        <f t="shared" si="5"/>
        <v>0</v>
      </c>
    </row>
    <row r="109" spans="1:12" ht="15.75" x14ac:dyDescent="0.25">
      <c r="A109" s="152" t="s">
        <v>163</v>
      </c>
      <c r="B109" s="93">
        <v>100.24014749758653</v>
      </c>
      <c r="C109" s="93">
        <v>98.356688403050015</v>
      </c>
      <c r="D109" s="93">
        <v>98.356688403050015</v>
      </c>
      <c r="E109" s="93"/>
      <c r="F109" s="93">
        <f t="shared" si="3"/>
        <v>0</v>
      </c>
      <c r="G109" s="93">
        <f t="shared" si="4"/>
        <v>-1.8789468506935969</v>
      </c>
      <c r="H109" s="93"/>
      <c r="I109" s="93">
        <v>2.1514561896164315</v>
      </c>
      <c r="J109" s="93">
        <v>2.1514561896164315</v>
      </c>
      <c r="L109" s="93">
        <f t="shared" si="5"/>
        <v>0</v>
      </c>
    </row>
    <row r="110" spans="1:12" s="104" customFormat="1" ht="15.75" x14ac:dyDescent="0.25">
      <c r="A110" s="153" t="s">
        <v>225</v>
      </c>
      <c r="B110" s="94">
        <v>100.24014749758653</v>
      </c>
      <c r="C110" s="94">
        <v>98.356688403050015</v>
      </c>
      <c r="D110" s="94">
        <v>98.356688403050015</v>
      </c>
      <c r="E110" s="94"/>
      <c r="F110" s="94">
        <f t="shared" si="3"/>
        <v>0</v>
      </c>
      <c r="G110" s="94">
        <f t="shared" si="4"/>
        <v>-1.8789468506935969</v>
      </c>
      <c r="H110" s="94"/>
      <c r="I110" s="94">
        <v>2.1514561896164315</v>
      </c>
      <c r="J110" s="94">
        <v>2.1514561896164315</v>
      </c>
      <c r="L110" s="94">
        <f t="shared" si="5"/>
        <v>0</v>
      </c>
    </row>
    <row r="111" spans="1:12" ht="15.75" x14ac:dyDescent="0.25">
      <c r="A111" s="157" t="s">
        <v>92</v>
      </c>
      <c r="B111" s="93">
        <v>94.007409121132213</v>
      </c>
      <c r="C111" s="93">
        <v>84.563237483378714</v>
      </c>
      <c r="D111" s="93">
        <v>85.694524051905276</v>
      </c>
      <c r="E111" s="93"/>
      <c r="F111" s="93">
        <f t="shared" si="3"/>
        <v>1.3377995003430732</v>
      </c>
      <c r="G111" s="93">
        <f t="shared" si="4"/>
        <v>-8.8427977613077964</v>
      </c>
      <c r="H111" s="93"/>
      <c r="I111" s="93">
        <v>0.27023997700091423</v>
      </c>
      <c r="J111" s="93">
        <v>0.27385524606295969</v>
      </c>
      <c r="L111" s="93">
        <f t="shared" si="5"/>
        <v>3.6152690620454564E-3</v>
      </c>
    </row>
    <row r="112" spans="1:12" s="104" customFormat="1" ht="15.75" x14ac:dyDescent="0.25">
      <c r="A112" s="155" t="s">
        <v>93</v>
      </c>
      <c r="B112" s="94">
        <v>94.007409121132213</v>
      </c>
      <c r="C112" s="94">
        <v>84.563237483378714</v>
      </c>
      <c r="D112" s="94">
        <v>85.694524051905276</v>
      </c>
      <c r="E112" s="94"/>
      <c r="F112" s="94">
        <f t="shared" si="3"/>
        <v>1.3377995003430732</v>
      </c>
      <c r="G112" s="94">
        <f t="shared" si="4"/>
        <v>-8.8427977613077964</v>
      </c>
      <c r="H112" s="94"/>
      <c r="I112" s="94">
        <v>0.27023997700091423</v>
      </c>
      <c r="J112" s="94">
        <v>0.27385524606295969</v>
      </c>
      <c r="L112" s="94">
        <f t="shared" si="5"/>
        <v>3.6152690620454564E-3</v>
      </c>
    </row>
    <row r="113" spans="1:12" ht="15.75" x14ac:dyDescent="0.25">
      <c r="A113" s="154" t="s">
        <v>92</v>
      </c>
      <c r="B113" s="93">
        <v>94.007409121132213</v>
      </c>
      <c r="C113" s="93">
        <v>84.563237483378714</v>
      </c>
      <c r="D113" s="93">
        <v>85.694524051905276</v>
      </c>
      <c r="E113" s="93"/>
      <c r="F113" s="93">
        <f t="shared" si="3"/>
        <v>1.3377995003430732</v>
      </c>
      <c r="G113" s="93">
        <f t="shared" si="4"/>
        <v>-8.8427977613077964</v>
      </c>
      <c r="H113" s="93"/>
      <c r="I113" s="93">
        <v>0.27023997700091423</v>
      </c>
      <c r="J113" s="93">
        <v>0.27385524606295969</v>
      </c>
      <c r="L113" s="93">
        <f t="shared" si="5"/>
        <v>3.6152690620454564E-3</v>
      </c>
    </row>
    <row r="114" spans="1:12" s="104" customFormat="1" ht="15.75" x14ac:dyDescent="0.25">
      <c r="A114" s="151" t="s">
        <v>94</v>
      </c>
      <c r="B114" s="94">
        <v>81.621604392691779</v>
      </c>
      <c r="C114" s="94">
        <v>82.793363297213531</v>
      </c>
      <c r="D114" s="94">
        <v>82.843729843343098</v>
      </c>
      <c r="E114" s="94"/>
      <c r="F114" s="94">
        <f t="shared" si="3"/>
        <v>6.0834038048152017E-2</v>
      </c>
      <c r="G114" s="94">
        <f t="shared" si="4"/>
        <v>1.4973063317544222</v>
      </c>
      <c r="H114" s="94"/>
      <c r="I114" s="94">
        <v>1.6851302066031313</v>
      </c>
      <c r="J114" s="94">
        <v>1.6861553393541768</v>
      </c>
      <c r="L114" s="94">
        <f t="shared" si="5"/>
        <v>1.0251327510455432E-3</v>
      </c>
    </row>
    <row r="115" spans="1:12" ht="15.75" x14ac:dyDescent="0.25">
      <c r="A115" s="152" t="s">
        <v>164</v>
      </c>
      <c r="B115" s="93">
        <v>80.904321934332501</v>
      </c>
      <c r="C115" s="93">
        <v>82.603669831797873</v>
      </c>
      <c r="D115" s="93">
        <v>82.485566953609109</v>
      </c>
      <c r="E115" s="93"/>
      <c r="F115" s="93">
        <f t="shared" si="3"/>
        <v>-0.14297534047731375</v>
      </c>
      <c r="G115" s="93">
        <f t="shared" si="4"/>
        <v>1.9544629773426081</v>
      </c>
      <c r="H115" s="93"/>
      <c r="I115" s="93">
        <v>1.5391363657757882</v>
      </c>
      <c r="J115" s="93">
        <v>1.5369357803164103</v>
      </c>
      <c r="L115" s="93">
        <f t="shared" si="5"/>
        <v>-2.2005854593778462E-3</v>
      </c>
    </row>
    <row r="116" spans="1:12" s="104" customFormat="1" ht="15.75" x14ac:dyDescent="0.25">
      <c r="A116" s="153" t="s">
        <v>224</v>
      </c>
      <c r="B116" s="94">
        <v>71.617277925741831</v>
      </c>
      <c r="C116" s="94">
        <v>72.995543594077034</v>
      </c>
      <c r="D116" s="94">
        <v>72.995543594077034</v>
      </c>
      <c r="E116" s="94"/>
      <c r="F116" s="94">
        <f t="shared" si="3"/>
        <v>0</v>
      </c>
      <c r="G116" s="94">
        <f t="shared" si="4"/>
        <v>1.9244876491456342</v>
      </c>
      <c r="H116" s="94"/>
      <c r="I116" s="94">
        <v>0.30850888153959549</v>
      </c>
      <c r="J116" s="94">
        <v>0.30850888153959549</v>
      </c>
      <c r="L116" s="94">
        <f t="shared" si="5"/>
        <v>0</v>
      </c>
    </row>
    <row r="117" spans="1:12" ht="15.75" x14ac:dyDescent="0.25">
      <c r="A117" s="154" t="s">
        <v>223</v>
      </c>
      <c r="B117" s="93">
        <v>72.823998389900837</v>
      </c>
      <c r="C117" s="93">
        <v>73.752897773631005</v>
      </c>
      <c r="D117" s="93">
        <v>73.752897773631005</v>
      </c>
      <c r="E117" s="93"/>
      <c r="F117" s="93">
        <f t="shared" si="3"/>
        <v>0</v>
      </c>
      <c r="G117" s="93">
        <f t="shared" si="4"/>
        <v>1.2755402123855175</v>
      </c>
      <c r="H117" s="93"/>
      <c r="I117" s="93">
        <v>0.45465507356213258</v>
      </c>
      <c r="J117" s="93">
        <v>0.45465507356213258</v>
      </c>
      <c r="L117" s="93">
        <f t="shared" si="5"/>
        <v>0</v>
      </c>
    </row>
    <row r="118" spans="1:12" s="104" customFormat="1" ht="15.75" x14ac:dyDescent="0.25">
      <c r="A118" s="153" t="s">
        <v>18</v>
      </c>
      <c r="B118" s="94">
        <v>84.557047184781226</v>
      </c>
      <c r="C118" s="94">
        <v>92.640091990620334</v>
      </c>
      <c r="D118" s="94">
        <v>92.640091990620334</v>
      </c>
      <c r="E118" s="94"/>
      <c r="F118" s="94">
        <f t="shared" si="3"/>
        <v>0</v>
      </c>
      <c r="G118" s="94">
        <f t="shared" si="4"/>
        <v>9.5592798884939221</v>
      </c>
      <c r="H118" s="94"/>
      <c r="I118" s="94">
        <v>0.20528575551765979</v>
      </c>
      <c r="J118" s="94">
        <v>0.20528575551765976</v>
      </c>
      <c r="L118" s="94">
        <f t="shared" si="5"/>
        <v>0</v>
      </c>
    </row>
    <row r="119" spans="1:12" ht="15.75" x14ac:dyDescent="0.25">
      <c r="A119" s="154" t="s">
        <v>95</v>
      </c>
      <c r="B119" s="93">
        <v>92.245907902471387</v>
      </c>
      <c r="C119" s="93">
        <v>92.245907902471387</v>
      </c>
      <c r="D119" s="93">
        <v>92.245907902471387</v>
      </c>
      <c r="E119" s="93"/>
      <c r="F119" s="93">
        <f t="shared" si="3"/>
        <v>0</v>
      </c>
      <c r="G119" s="93">
        <f t="shared" si="4"/>
        <v>0</v>
      </c>
      <c r="H119" s="93"/>
      <c r="I119" s="93">
        <v>0.4216051713508972</v>
      </c>
      <c r="J119" s="93">
        <v>0.42160517135089715</v>
      </c>
      <c r="L119" s="93">
        <f t="shared" si="5"/>
        <v>0</v>
      </c>
    </row>
    <row r="120" spans="1:12" s="104" customFormat="1" ht="15.75" x14ac:dyDescent="0.25">
      <c r="A120" s="153" t="s">
        <v>96</v>
      </c>
      <c r="B120" s="94">
        <v>100.92083813869822</v>
      </c>
      <c r="C120" s="94">
        <v>102.43284501949022</v>
      </c>
      <c r="D120" s="94">
        <v>100.92083813869822</v>
      </c>
      <c r="E120" s="94"/>
      <c r="F120" s="94">
        <f t="shared" si="3"/>
        <v>-1.4760957586449019</v>
      </c>
      <c r="G120" s="94">
        <f t="shared" si="4"/>
        <v>0</v>
      </c>
      <c r="H120" s="94"/>
      <c r="I120" s="94">
        <v>0.14908148380550318</v>
      </c>
      <c r="J120" s="94">
        <v>0.14688089834612528</v>
      </c>
      <c r="L120" s="94">
        <f t="shared" si="5"/>
        <v>-2.2005854593779017E-3</v>
      </c>
    </row>
    <row r="121" spans="1:12" ht="15.75" x14ac:dyDescent="0.25">
      <c r="A121" s="152" t="s">
        <v>97</v>
      </c>
      <c r="B121" s="93">
        <v>89.388949745555934</v>
      </c>
      <c r="C121" s="93">
        <v>84.847525698502565</v>
      </c>
      <c r="D121" s="93">
        <v>86.72222265286733</v>
      </c>
      <c r="E121" s="93"/>
      <c r="F121" s="93">
        <f t="shared" si="3"/>
        <v>2.2094892443019765</v>
      </c>
      <c r="G121" s="93">
        <f t="shared" si="4"/>
        <v>-2.9832849589120247</v>
      </c>
      <c r="H121" s="93"/>
      <c r="I121" s="93">
        <v>0.1459938408273431</v>
      </c>
      <c r="J121" s="93">
        <v>0.1492195590377666</v>
      </c>
      <c r="L121" s="93">
        <f t="shared" si="5"/>
        <v>3.2257182104235005E-3</v>
      </c>
    </row>
    <row r="122" spans="1:12" s="104" customFormat="1" ht="15.75" x14ac:dyDescent="0.25">
      <c r="A122" s="153" t="s">
        <v>98</v>
      </c>
      <c r="B122" s="94">
        <v>89.388949745555934</v>
      </c>
      <c r="C122" s="94">
        <v>84.847525698502565</v>
      </c>
      <c r="D122" s="94">
        <v>86.72222265286733</v>
      </c>
      <c r="E122" s="94"/>
      <c r="F122" s="94">
        <f t="shared" si="3"/>
        <v>2.2094892443019765</v>
      </c>
      <c r="G122" s="94">
        <f t="shared" si="4"/>
        <v>-2.9832849589120247</v>
      </c>
      <c r="H122" s="94"/>
      <c r="I122" s="94">
        <v>0.1459938408273431</v>
      </c>
      <c r="J122" s="94">
        <v>0.1492195590377666</v>
      </c>
      <c r="L122" s="94">
        <f t="shared" si="5"/>
        <v>3.2257182104235005E-3</v>
      </c>
    </row>
    <row r="123" spans="1:12" ht="15.75" x14ac:dyDescent="0.25">
      <c r="A123" s="157" t="s">
        <v>144</v>
      </c>
      <c r="B123" s="93">
        <v>107.21302172505487</v>
      </c>
      <c r="C123" s="93">
        <v>103.04694211634832</v>
      </c>
      <c r="D123" s="93">
        <v>102.75853938597338</v>
      </c>
      <c r="E123" s="93"/>
      <c r="F123" s="93">
        <f t="shared" si="3"/>
        <v>-0.27987509813663936</v>
      </c>
      <c r="G123" s="93">
        <f t="shared" si="4"/>
        <v>-4.154796000904537</v>
      </c>
      <c r="H123" s="93"/>
      <c r="I123" s="93">
        <v>0.78235415048948886</v>
      </c>
      <c r="J123" s="93">
        <v>0.78016453604303027</v>
      </c>
      <c r="L123" s="93">
        <f t="shared" si="5"/>
        <v>-2.1896144464585987E-3</v>
      </c>
    </row>
    <row r="124" spans="1:12" s="104" customFormat="1" ht="15.75" x14ac:dyDescent="0.25">
      <c r="A124" s="155" t="s">
        <v>165</v>
      </c>
      <c r="B124" s="94">
        <v>107.21302172505487</v>
      </c>
      <c r="C124" s="94">
        <v>103.04694211634832</v>
      </c>
      <c r="D124" s="94">
        <v>102.75853938597338</v>
      </c>
      <c r="E124" s="94"/>
      <c r="F124" s="94">
        <f t="shared" si="3"/>
        <v>-0.27987509813663936</v>
      </c>
      <c r="G124" s="94">
        <f t="shared" si="4"/>
        <v>-4.154796000904537</v>
      </c>
      <c r="H124" s="94"/>
      <c r="I124" s="94">
        <v>0.78235415048948886</v>
      </c>
      <c r="J124" s="94">
        <v>0.78016453604303027</v>
      </c>
      <c r="L124" s="94">
        <f t="shared" si="5"/>
        <v>-2.1896144464585987E-3</v>
      </c>
    </row>
    <row r="125" spans="1:12" ht="15.75" x14ac:dyDescent="0.25">
      <c r="A125" s="154" t="s">
        <v>222</v>
      </c>
      <c r="B125" s="93">
        <v>107.21302172505487</v>
      </c>
      <c r="C125" s="93">
        <v>103.04694211634832</v>
      </c>
      <c r="D125" s="93">
        <v>102.75853938597338</v>
      </c>
      <c r="E125" s="93"/>
      <c r="F125" s="93">
        <f t="shared" si="3"/>
        <v>-0.27987509813663936</v>
      </c>
      <c r="G125" s="93">
        <f t="shared" si="4"/>
        <v>-4.154796000904537</v>
      </c>
      <c r="H125" s="93"/>
      <c r="I125" s="93">
        <v>0.78235415048948886</v>
      </c>
      <c r="J125" s="93">
        <v>0.78016453604303027</v>
      </c>
      <c r="L125" s="93">
        <f t="shared" si="5"/>
        <v>-2.1896144464585987E-3</v>
      </c>
    </row>
    <row r="126" spans="1:12" s="104" customFormat="1" ht="15.75" x14ac:dyDescent="0.25">
      <c r="A126" s="151" t="s">
        <v>143</v>
      </c>
      <c r="B126" s="94">
        <v>96.012044718019368</v>
      </c>
      <c r="C126" s="94">
        <v>91.594220081908873</v>
      </c>
      <c r="D126" s="94">
        <v>91.594220081908873</v>
      </c>
      <c r="E126" s="94"/>
      <c r="F126" s="94">
        <f t="shared" si="3"/>
        <v>0</v>
      </c>
      <c r="G126" s="94">
        <f t="shared" si="4"/>
        <v>-4.6013233538410026</v>
      </c>
      <c r="H126" s="94"/>
      <c r="I126" s="94">
        <v>0.25658832239424967</v>
      </c>
      <c r="J126" s="94">
        <v>0.25658832239424967</v>
      </c>
      <c r="L126" s="94">
        <f t="shared" si="5"/>
        <v>0</v>
      </c>
    </row>
    <row r="127" spans="1:12" ht="15.75" x14ac:dyDescent="0.25">
      <c r="A127" s="152" t="s">
        <v>166</v>
      </c>
      <c r="B127" s="93">
        <v>96.012044718019368</v>
      </c>
      <c r="C127" s="93">
        <v>91.594220081908873</v>
      </c>
      <c r="D127" s="93">
        <v>91.594220081908873</v>
      </c>
      <c r="E127" s="93"/>
      <c r="F127" s="93">
        <f t="shared" si="3"/>
        <v>0</v>
      </c>
      <c r="G127" s="93">
        <f t="shared" si="4"/>
        <v>-4.6013233538410026</v>
      </c>
      <c r="H127" s="93"/>
      <c r="I127" s="93">
        <v>0.25658832239424967</v>
      </c>
      <c r="J127" s="93">
        <v>0.25658832239424967</v>
      </c>
      <c r="L127" s="93">
        <f t="shared" si="5"/>
        <v>0</v>
      </c>
    </row>
    <row r="128" spans="1:12" s="104" customFormat="1" ht="15.75" x14ac:dyDescent="0.25">
      <c r="A128" s="153" t="s">
        <v>221</v>
      </c>
      <c r="B128" s="94">
        <v>96.012044718019368</v>
      </c>
      <c r="C128" s="94">
        <v>91.594220081908873</v>
      </c>
      <c r="D128" s="94">
        <v>91.594220081908873</v>
      </c>
      <c r="E128" s="94"/>
      <c r="F128" s="94">
        <f t="shared" si="3"/>
        <v>0</v>
      </c>
      <c r="G128" s="94">
        <f t="shared" si="4"/>
        <v>-4.6013233538410026</v>
      </c>
      <c r="H128" s="94"/>
      <c r="I128" s="94">
        <v>0.25658832239424967</v>
      </c>
      <c r="J128" s="94">
        <v>0.25658832239424967</v>
      </c>
      <c r="L128" s="94">
        <f t="shared" si="5"/>
        <v>0</v>
      </c>
    </row>
    <row r="129" spans="1:12" ht="15.75" x14ac:dyDescent="0.25">
      <c r="A129" s="157" t="s">
        <v>142</v>
      </c>
      <c r="B129" s="93">
        <v>117.15550320016885</v>
      </c>
      <c r="C129" s="93">
        <v>115.34659255202976</v>
      </c>
      <c r="D129" s="93">
        <v>116.062608967513</v>
      </c>
      <c r="E129" s="93"/>
      <c r="F129" s="93">
        <f t="shared" si="3"/>
        <v>0.62075211728536139</v>
      </c>
      <c r="G129" s="93">
        <f t="shared" si="4"/>
        <v>-0.93285778542435693</v>
      </c>
      <c r="H129" s="93"/>
      <c r="I129" s="93">
        <v>2.072849532860908</v>
      </c>
      <c r="J129" s="93">
        <v>2.0857167902242821</v>
      </c>
      <c r="L129" s="93">
        <f t="shared" si="5"/>
        <v>1.2867257363374129E-2</v>
      </c>
    </row>
    <row r="130" spans="1:12" s="104" customFormat="1" ht="15.75" x14ac:dyDescent="0.25">
      <c r="A130" s="155" t="s">
        <v>99</v>
      </c>
      <c r="B130" s="94">
        <v>99.767928482660452</v>
      </c>
      <c r="C130" s="94">
        <v>96.662034988137762</v>
      </c>
      <c r="D130" s="94">
        <v>97.89143276359377</v>
      </c>
      <c r="E130" s="94"/>
      <c r="F130" s="94">
        <f t="shared" si="3"/>
        <v>1.2718517415931441</v>
      </c>
      <c r="G130" s="94">
        <f t="shared" si="4"/>
        <v>-1.8808606609415746</v>
      </c>
      <c r="H130" s="94"/>
      <c r="I130" s="94">
        <v>1.0116947551808331</v>
      </c>
      <c r="J130" s="94">
        <v>1.024562012544207</v>
      </c>
      <c r="L130" s="94">
        <f t="shared" si="5"/>
        <v>1.2867257363373907E-2</v>
      </c>
    </row>
    <row r="131" spans="1:12" ht="15.75" x14ac:dyDescent="0.25">
      <c r="A131" s="154" t="s">
        <v>220</v>
      </c>
      <c r="B131" s="93">
        <v>98.090318873445327</v>
      </c>
      <c r="C131" s="93">
        <v>94.802455587752178</v>
      </c>
      <c r="D131" s="93">
        <v>96.038993180789376</v>
      </c>
      <c r="E131" s="93"/>
      <c r="F131" s="93">
        <f t="shared" si="3"/>
        <v>1.3043307637665702</v>
      </c>
      <c r="G131" s="93">
        <f t="shared" si="4"/>
        <v>-2.0912621308760815</v>
      </c>
      <c r="H131" s="93"/>
      <c r="I131" s="93">
        <v>0.81447919463304963</v>
      </c>
      <c r="J131" s="93">
        <v>0.82510269733312669</v>
      </c>
      <c r="L131" s="93">
        <f t="shared" si="5"/>
        <v>1.0623502700077059E-2</v>
      </c>
    </row>
    <row r="132" spans="1:12" s="104" customFormat="1" ht="15.75" x14ac:dyDescent="0.25">
      <c r="A132" s="153" t="s">
        <v>100</v>
      </c>
      <c r="B132" s="94">
        <v>107.45489290908006</v>
      </c>
      <c r="C132" s="94">
        <v>105.18280204880965</v>
      </c>
      <c r="D132" s="94">
        <v>106.37948451108653</v>
      </c>
      <c r="E132" s="94"/>
      <c r="F132" s="94">
        <f t="shared" si="3"/>
        <v>1.1377168500622092</v>
      </c>
      <c r="G132" s="94">
        <f t="shared" si="4"/>
        <v>-1.0007998415702213</v>
      </c>
      <c r="H132" s="94"/>
      <c r="I132" s="94">
        <v>0.19721556054778352</v>
      </c>
      <c r="J132" s="94">
        <v>0.19945931521108029</v>
      </c>
      <c r="L132" s="94">
        <f t="shared" si="5"/>
        <v>2.2437546632967653E-3</v>
      </c>
    </row>
    <row r="133" spans="1:12" ht="15.75" x14ac:dyDescent="0.25">
      <c r="A133" s="152" t="s">
        <v>167</v>
      </c>
      <c r="B133" s="93">
        <v>141.40606992085807</v>
      </c>
      <c r="C133" s="93">
        <v>141.40606992085807</v>
      </c>
      <c r="D133" s="93">
        <v>141.40606992085807</v>
      </c>
      <c r="E133" s="93"/>
      <c r="F133" s="93">
        <f t="shared" ref="F133:F196" si="6">((D133/C133-1)*100)</f>
        <v>0</v>
      </c>
      <c r="G133" s="93">
        <f t="shared" si="4"/>
        <v>0</v>
      </c>
      <c r="H133" s="93"/>
      <c r="I133" s="93">
        <v>1.0611547776800752</v>
      </c>
      <c r="J133" s="93">
        <v>1.0611547776800752</v>
      </c>
      <c r="L133" s="93">
        <f t="shared" si="5"/>
        <v>0</v>
      </c>
    </row>
    <row r="134" spans="1:12" s="104" customFormat="1" ht="15.75" x14ac:dyDescent="0.25">
      <c r="A134" s="153" t="s">
        <v>101</v>
      </c>
      <c r="B134" s="94">
        <v>141.40606992085807</v>
      </c>
      <c r="C134" s="94">
        <v>141.40606992085807</v>
      </c>
      <c r="D134" s="94">
        <v>141.40606992085807</v>
      </c>
      <c r="E134" s="94"/>
      <c r="F134" s="94">
        <f t="shared" si="6"/>
        <v>0</v>
      </c>
      <c r="G134" s="94">
        <f t="shared" si="4"/>
        <v>0</v>
      </c>
      <c r="H134" s="94"/>
      <c r="I134" s="94">
        <v>1.0611547776800752</v>
      </c>
      <c r="J134" s="94">
        <v>1.0611547776800752</v>
      </c>
      <c r="L134" s="94">
        <f t="shared" si="5"/>
        <v>0</v>
      </c>
    </row>
    <row r="135" spans="1:12" s="158" customFormat="1" ht="15.75" x14ac:dyDescent="0.25">
      <c r="A135" s="150" t="s">
        <v>2</v>
      </c>
      <c r="B135" s="96">
        <v>128.87693609345939</v>
      </c>
      <c r="C135" s="96">
        <v>129.92420907073239</v>
      </c>
      <c r="D135" s="96">
        <v>129.8980795531514</v>
      </c>
      <c r="E135" s="96"/>
      <c r="F135" s="96">
        <f t="shared" si="6"/>
        <v>-2.0111353971574708E-2</v>
      </c>
      <c r="G135" s="96">
        <f t="shared" ref="G135:G198" si="7">((D135/B135-1)*100)</f>
        <v>0.7923399567409728</v>
      </c>
      <c r="H135" s="96"/>
      <c r="I135" s="96">
        <v>4.3451642851328147</v>
      </c>
      <c r="J135" s="96">
        <v>4.3442904137627849</v>
      </c>
      <c r="L135" s="96">
        <f t="shared" si="5"/>
        <v>-8.7387137002981063E-4</v>
      </c>
    </row>
    <row r="136" spans="1:12" s="104" customFormat="1" ht="15.75" x14ac:dyDescent="0.25">
      <c r="A136" s="151" t="s">
        <v>141</v>
      </c>
      <c r="B136" s="94">
        <v>102.07417043805275</v>
      </c>
      <c r="C136" s="94">
        <v>103.93288706733426</v>
      </c>
      <c r="D136" s="94">
        <v>103.88651198662767</v>
      </c>
      <c r="E136" s="94"/>
      <c r="F136" s="94">
        <f t="shared" si="6"/>
        <v>-4.4620217926349959E-2</v>
      </c>
      <c r="G136" s="94">
        <f t="shared" si="7"/>
        <v>1.7755143547062202</v>
      </c>
      <c r="H136" s="94"/>
      <c r="I136" s="94">
        <v>1.9584650426220125</v>
      </c>
      <c r="J136" s="94">
        <v>1.9575911712519829</v>
      </c>
      <c r="L136" s="94">
        <f t="shared" ref="L136:L199" si="8">J136-I136</f>
        <v>-8.7387137002958859E-4</v>
      </c>
    </row>
    <row r="137" spans="1:12" ht="15.75" x14ac:dyDescent="0.25">
      <c r="A137" s="152" t="s">
        <v>102</v>
      </c>
      <c r="B137" s="93">
        <v>107.5551496165461</v>
      </c>
      <c r="C137" s="93">
        <v>110.41567302216373</v>
      </c>
      <c r="D137" s="93">
        <v>110.34514381575013</v>
      </c>
      <c r="E137" s="93"/>
      <c r="F137" s="93">
        <f t="shared" si="6"/>
        <v>-6.3876082519043198E-2</v>
      </c>
      <c r="G137" s="93">
        <f t="shared" si="7"/>
        <v>2.594012661551659</v>
      </c>
      <c r="H137" s="93"/>
      <c r="I137" s="93">
        <v>1.3680728929624693</v>
      </c>
      <c r="J137" s="93">
        <v>1.3671990215924399</v>
      </c>
      <c r="L137" s="93">
        <f t="shared" si="8"/>
        <v>-8.7387137002936655E-4</v>
      </c>
    </row>
    <row r="138" spans="1:12" s="104" customFormat="1" ht="15.75" x14ac:dyDescent="0.25">
      <c r="A138" s="153" t="s">
        <v>103</v>
      </c>
      <c r="B138" s="94">
        <v>107.5551496165461</v>
      </c>
      <c r="C138" s="94">
        <v>110.41567302216373</v>
      </c>
      <c r="D138" s="94">
        <v>110.34514381575013</v>
      </c>
      <c r="E138" s="94"/>
      <c r="F138" s="94">
        <f t="shared" si="6"/>
        <v>-6.3876082519043198E-2</v>
      </c>
      <c r="G138" s="94">
        <f t="shared" si="7"/>
        <v>2.594012661551659</v>
      </c>
      <c r="H138" s="94"/>
      <c r="I138" s="94">
        <v>1.3680728929624693</v>
      </c>
      <c r="J138" s="94">
        <v>1.3671990215924399</v>
      </c>
      <c r="L138" s="94">
        <f t="shared" si="8"/>
        <v>-8.7387137002936655E-4</v>
      </c>
    </row>
    <row r="139" spans="1:12" ht="15.75" x14ac:dyDescent="0.25">
      <c r="A139" s="152" t="s">
        <v>168</v>
      </c>
      <c r="B139" s="93">
        <v>91.550881173224226</v>
      </c>
      <c r="C139" s="93">
        <v>91.486163658435842</v>
      </c>
      <c r="D139" s="93">
        <v>91.486163658435842</v>
      </c>
      <c r="E139" s="93"/>
      <c r="F139" s="93">
        <f t="shared" si="6"/>
        <v>0</v>
      </c>
      <c r="G139" s="93">
        <f t="shared" si="7"/>
        <v>-7.0690215057500616E-2</v>
      </c>
      <c r="H139" s="93"/>
      <c r="I139" s="93">
        <v>0.59039214965954301</v>
      </c>
      <c r="J139" s="93">
        <v>0.59039214965954301</v>
      </c>
      <c r="L139" s="93">
        <f t="shared" si="8"/>
        <v>0</v>
      </c>
    </row>
    <row r="140" spans="1:12" s="104" customFormat="1" ht="15.75" x14ac:dyDescent="0.25">
      <c r="A140" s="153" t="s">
        <v>219</v>
      </c>
      <c r="B140" s="94">
        <v>91.550881173224226</v>
      </c>
      <c r="C140" s="94">
        <v>91.486163658435842</v>
      </c>
      <c r="D140" s="94">
        <v>91.486163658435842</v>
      </c>
      <c r="E140" s="94"/>
      <c r="F140" s="94">
        <f t="shared" si="6"/>
        <v>0</v>
      </c>
      <c r="G140" s="94">
        <f t="shared" si="7"/>
        <v>-7.0690215057500616E-2</v>
      </c>
      <c r="H140" s="94"/>
      <c r="I140" s="94">
        <v>0.59039214965954301</v>
      </c>
      <c r="J140" s="94">
        <v>0.59039214965954301</v>
      </c>
      <c r="L140" s="94">
        <f t="shared" si="8"/>
        <v>0</v>
      </c>
    </row>
    <row r="141" spans="1:12" ht="15.75" x14ac:dyDescent="0.25">
      <c r="A141" s="157" t="s">
        <v>104</v>
      </c>
      <c r="B141" s="93">
        <v>163.46937158495564</v>
      </c>
      <c r="C141" s="93">
        <v>163.46937158495564</v>
      </c>
      <c r="D141" s="93">
        <v>163.46937158495564</v>
      </c>
      <c r="E141" s="93"/>
      <c r="F141" s="93">
        <f t="shared" si="6"/>
        <v>0</v>
      </c>
      <c r="G141" s="93">
        <f t="shared" si="7"/>
        <v>0</v>
      </c>
      <c r="H141" s="93"/>
      <c r="I141" s="93">
        <v>2.3866992425108022</v>
      </c>
      <c r="J141" s="93">
        <v>2.3866992425108022</v>
      </c>
      <c r="L141" s="93">
        <f t="shared" si="8"/>
        <v>0</v>
      </c>
    </row>
    <row r="142" spans="1:12" s="104" customFormat="1" ht="15.75" x14ac:dyDescent="0.25">
      <c r="A142" s="155" t="s">
        <v>19</v>
      </c>
      <c r="B142" s="94">
        <v>169.42514348606315</v>
      </c>
      <c r="C142" s="94">
        <v>169.42514348606315</v>
      </c>
      <c r="D142" s="94">
        <v>169.42514348606315</v>
      </c>
      <c r="E142" s="94"/>
      <c r="F142" s="94">
        <f t="shared" si="6"/>
        <v>0</v>
      </c>
      <c r="G142" s="94">
        <f t="shared" si="7"/>
        <v>0</v>
      </c>
      <c r="H142" s="94"/>
      <c r="I142" s="94">
        <v>2.017119794463798</v>
      </c>
      <c r="J142" s="94">
        <v>2.017119794463798</v>
      </c>
      <c r="L142" s="94">
        <f t="shared" si="8"/>
        <v>0</v>
      </c>
    </row>
    <row r="143" spans="1:12" ht="15.75" x14ac:dyDescent="0.25">
      <c r="A143" s="154" t="s">
        <v>105</v>
      </c>
      <c r="B143" s="93">
        <v>169.42514348606315</v>
      </c>
      <c r="C143" s="93">
        <v>169.42514348606315</v>
      </c>
      <c r="D143" s="93">
        <v>169.42514348606315</v>
      </c>
      <c r="E143" s="93"/>
      <c r="F143" s="93">
        <f t="shared" si="6"/>
        <v>0</v>
      </c>
      <c r="G143" s="93">
        <f t="shared" si="7"/>
        <v>0</v>
      </c>
      <c r="H143" s="93"/>
      <c r="I143" s="93">
        <v>2.017119794463798</v>
      </c>
      <c r="J143" s="93">
        <v>2.017119794463798</v>
      </c>
      <c r="L143" s="93">
        <f t="shared" si="8"/>
        <v>0</v>
      </c>
    </row>
    <row r="144" spans="1:12" s="104" customFormat="1" ht="15.75" x14ac:dyDescent="0.25">
      <c r="A144" s="155" t="s">
        <v>106</v>
      </c>
      <c r="B144" s="94">
        <v>146.66666666666663</v>
      </c>
      <c r="C144" s="94">
        <v>146.66666666666663</v>
      </c>
      <c r="D144" s="94">
        <v>146.66666666666663</v>
      </c>
      <c r="E144" s="94"/>
      <c r="F144" s="94">
        <f t="shared" si="6"/>
        <v>0</v>
      </c>
      <c r="G144" s="94">
        <f t="shared" si="7"/>
        <v>0</v>
      </c>
      <c r="H144" s="94"/>
      <c r="I144" s="94">
        <v>0.13728657167136607</v>
      </c>
      <c r="J144" s="94">
        <v>0.13728657167136607</v>
      </c>
      <c r="L144" s="94">
        <f t="shared" si="8"/>
        <v>0</v>
      </c>
    </row>
    <row r="145" spans="1:12" ht="15.75" x14ac:dyDescent="0.25">
      <c r="A145" s="154" t="s">
        <v>107</v>
      </c>
      <c r="B145" s="93">
        <v>146.66666666666663</v>
      </c>
      <c r="C145" s="93">
        <v>146.66666666666663</v>
      </c>
      <c r="D145" s="93">
        <v>146.66666666666663</v>
      </c>
      <c r="E145" s="93"/>
      <c r="F145" s="93">
        <f t="shared" si="6"/>
        <v>0</v>
      </c>
      <c r="G145" s="93">
        <f t="shared" si="7"/>
        <v>0</v>
      </c>
      <c r="H145" s="93"/>
      <c r="I145" s="93">
        <v>0.13728657167136607</v>
      </c>
      <c r="J145" s="93">
        <v>0.13728657167136607</v>
      </c>
      <c r="L145" s="93">
        <f t="shared" si="8"/>
        <v>0</v>
      </c>
    </row>
    <row r="146" spans="1:12" s="104" customFormat="1" ht="15.75" x14ac:dyDescent="0.25">
      <c r="A146" s="155" t="s">
        <v>108</v>
      </c>
      <c r="B146" s="94">
        <v>132.09195402298852</v>
      </c>
      <c r="C146" s="94">
        <v>132.09195402298852</v>
      </c>
      <c r="D146" s="94">
        <v>132.09195402298852</v>
      </c>
      <c r="E146" s="94"/>
      <c r="F146" s="94">
        <f t="shared" si="6"/>
        <v>0</v>
      </c>
      <c r="G146" s="94">
        <f t="shared" si="7"/>
        <v>0</v>
      </c>
      <c r="H146" s="94"/>
      <c r="I146" s="94">
        <v>0.23229287637563814</v>
      </c>
      <c r="J146" s="94">
        <v>0.23229287637563814</v>
      </c>
      <c r="L146" s="94">
        <f t="shared" si="8"/>
        <v>0</v>
      </c>
    </row>
    <row r="147" spans="1:12" ht="15.75" x14ac:dyDescent="0.25">
      <c r="A147" s="154" t="s">
        <v>218</v>
      </c>
      <c r="B147" s="93">
        <v>132.09195402298852</v>
      </c>
      <c r="C147" s="93">
        <v>132.09195402298852</v>
      </c>
      <c r="D147" s="93">
        <v>132.09195402298852</v>
      </c>
      <c r="E147" s="93"/>
      <c r="F147" s="93">
        <f t="shared" si="6"/>
        <v>0</v>
      </c>
      <c r="G147" s="93">
        <f t="shared" si="7"/>
        <v>0</v>
      </c>
      <c r="H147" s="93"/>
      <c r="I147" s="93">
        <v>0.23229287637563814</v>
      </c>
      <c r="J147" s="93">
        <v>0.23229287637563814</v>
      </c>
      <c r="L147" s="93">
        <f t="shared" si="8"/>
        <v>0</v>
      </c>
    </row>
    <row r="148" spans="1:12" s="104" customFormat="1" ht="15.75" x14ac:dyDescent="0.25">
      <c r="A148" s="156" t="s">
        <v>3</v>
      </c>
      <c r="B148" s="95">
        <v>107.04736338598453</v>
      </c>
      <c r="C148" s="95">
        <v>104.98615574304976</v>
      </c>
      <c r="D148" s="95">
        <v>104.97361861599212</v>
      </c>
      <c r="E148" s="95"/>
      <c r="F148" s="95">
        <f t="shared" si="6"/>
        <v>-1.1941695520623075E-2</v>
      </c>
      <c r="G148" s="95">
        <f t="shared" si="7"/>
        <v>-1.9372217160688265</v>
      </c>
      <c r="H148" s="95"/>
      <c r="I148" s="95">
        <v>5.275298939450372</v>
      </c>
      <c r="J148" s="95">
        <v>5.27466897931322</v>
      </c>
      <c r="L148" s="95">
        <f t="shared" si="8"/>
        <v>-6.2996013715199695E-4</v>
      </c>
    </row>
    <row r="149" spans="1:12" ht="15.75" x14ac:dyDescent="0.25">
      <c r="A149" s="157" t="s">
        <v>150</v>
      </c>
      <c r="B149" s="93">
        <v>101.93642906455156</v>
      </c>
      <c r="C149" s="93">
        <v>99.576727355424424</v>
      </c>
      <c r="D149" s="93">
        <v>99.554658386370235</v>
      </c>
      <c r="E149" s="93"/>
      <c r="F149" s="93">
        <f t="shared" si="6"/>
        <v>-2.2162778030876407E-2</v>
      </c>
      <c r="G149" s="93">
        <f t="shared" si="7"/>
        <v>-2.3365255189320644</v>
      </c>
      <c r="H149" s="93"/>
      <c r="I149" s="93">
        <v>2.8424240691922735</v>
      </c>
      <c r="J149" s="93">
        <v>2.841794109055122</v>
      </c>
      <c r="L149" s="93">
        <f t="shared" si="8"/>
        <v>-6.2996013715155286E-4</v>
      </c>
    </row>
    <row r="150" spans="1:12" s="104" customFormat="1" ht="15.75" x14ac:dyDescent="0.25">
      <c r="A150" s="155" t="s">
        <v>109</v>
      </c>
      <c r="B150" s="94">
        <v>102.27703707009215</v>
      </c>
      <c r="C150" s="94">
        <v>99.069326183293157</v>
      </c>
      <c r="D150" s="94">
        <v>99.069326183293157</v>
      </c>
      <c r="E150" s="94"/>
      <c r="F150" s="94">
        <f t="shared" si="6"/>
        <v>0</v>
      </c>
      <c r="G150" s="94">
        <f t="shared" si="7"/>
        <v>-3.1362962583680432</v>
      </c>
      <c r="H150" s="94"/>
      <c r="I150" s="94">
        <v>2.259279935831306</v>
      </c>
      <c r="J150" s="94">
        <v>2.259279935831306</v>
      </c>
      <c r="L150" s="94">
        <f t="shared" si="8"/>
        <v>0</v>
      </c>
    </row>
    <row r="151" spans="1:12" ht="15.75" x14ac:dyDescent="0.25">
      <c r="A151" s="154" t="s">
        <v>110</v>
      </c>
      <c r="B151" s="93">
        <v>102.27703707009215</v>
      </c>
      <c r="C151" s="93">
        <v>99.069326183293157</v>
      </c>
      <c r="D151" s="93">
        <v>99.069326183293157</v>
      </c>
      <c r="E151" s="93"/>
      <c r="F151" s="93">
        <f t="shared" si="6"/>
        <v>0</v>
      </c>
      <c r="G151" s="93">
        <f t="shared" si="7"/>
        <v>-3.1362962583680432</v>
      </c>
      <c r="H151" s="93"/>
      <c r="I151" s="93">
        <v>2.259279935831306</v>
      </c>
      <c r="J151" s="93">
        <v>2.259279935831306</v>
      </c>
      <c r="L151" s="93">
        <f t="shared" si="8"/>
        <v>0</v>
      </c>
    </row>
    <row r="152" spans="1:12" s="104" customFormat="1" ht="15.75" x14ac:dyDescent="0.25">
      <c r="A152" s="155" t="s">
        <v>169</v>
      </c>
      <c r="B152" s="94">
        <v>60.314072639355636</v>
      </c>
      <c r="C152" s="94">
        <v>69.415272495913968</v>
      </c>
      <c r="D152" s="94">
        <v>68.441563892238904</v>
      </c>
      <c r="E152" s="94"/>
      <c r="F152" s="94">
        <f t="shared" si="6"/>
        <v>-1.4027296424318991</v>
      </c>
      <c r="G152" s="94">
        <f t="shared" si="7"/>
        <v>13.475281799458493</v>
      </c>
      <c r="H152" s="94"/>
      <c r="I152" s="94">
        <v>4.4909590422484345E-2</v>
      </c>
      <c r="J152" s="94">
        <v>4.4279630285333396E-2</v>
      </c>
      <c r="L152" s="94">
        <f t="shared" si="8"/>
        <v>-6.2996013715094917E-4</v>
      </c>
    </row>
    <row r="153" spans="1:12" ht="15.75" x14ac:dyDescent="0.25">
      <c r="A153" s="154" t="s">
        <v>217</v>
      </c>
      <c r="B153" s="93">
        <v>60.314072639355636</v>
      </c>
      <c r="C153" s="93">
        <v>69.415272495913968</v>
      </c>
      <c r="D153" s="93">
        <v>68.441563892238904</v>
      </c>
      <c r="E153" s="93"/>
      <c r="F153" s="93">
        <f t="shared" si="6"/>
        <v>-1.4027296424318991</v>
      </c>
      <c r="G153" s="93">
        <f t="shared" si="7"/>
        <v>13.475281799458493</v>
      </c>
      <c r="H153" s="93"/>
      <c r="I153" s="93">
        <v>4.4909590422484345E-2</v>
      </c>
      <c r="J153" s="93">
        <v>4.4279630285333396E-2</v>
      </c>
      <c r="L153" s="93">
        <f t="shared" si="8"/>
        <v>-6.2996013715094917E-4</v>
      </c>
    </row>
    <row r="154" spans="1:12" s="104" customFormat="1" ht="15.75" x14ac:dyDescent="0.25">
      <c r="A154" s="155" t="s">
        <v>170</v>
      </c>
      <c r="B154" s="94">
        <v>105.69857852291514</v>
      </c>
      <c r="C154" s="94">
        <v>105.68010943590173</v>
      </c>
      <c r="D154" s="94">
        <v>105.68010943590173</v>
      </c>
      <c r="E154" s="94"/>
      <c r="F154" s="94">
        <f t="shared" si="6"/>
        <v>0</v>
      </c>
      <c r="G154" s="94">
        <f t="shared" si="7"/>
        <v>-1.7473354203534353E-2</v>
      </c>
      <c r="H154" s="94"/>
      <c r="I154" s="94">
        <v>0.53823454293848283</v>
      </c>
      <c r="J154" s="94">
        <v>0.53823454293848272</v>
      </c>
      <c r="L154" s="94">
        <f t="shared" si="8"/>
        <v>0</v>
      </c>
    </row>
    <row r="155" spans="1:12" ht="15.75" x14ac:dyDescent="0.25">
      <c r="A155" s="154" t="s">
        <v>216</v>
      </c>
      <c r="B155" s="93">
        <v>105.69857852291514</v>
      </c>
      <c r="C155" s="93">
        <v>105.68010943590173</v>
      </c>
      <c r="D155" s="93">
        <v>105.68010943590173</v>
      </c>
      <c r="E155" s="93"/>
      <c r="F155" s="93">
        <f t="shared" si="6"/>
        <v>0</v>
      </c>
      <c r="G155" s="93">
        <f t="shared" si="7"/>
        <v>-1.7473354203534353E-2</v>
      </c>
      <c r="H155" s="93"/>
      <c r="I155" s="93">
        <v>0.53823454293848283</v>
      </c>
      <c r="J155" s="93">
        <v>0.53823454293848272</v>
      </c>
      <c r="L155" s="93">
        <f t="shared" si="8"/>
        <v>0</v>
      </c>
    </row>
    <row r="156" spans="1:12" s="104" customFormat="1" ht="15.75" x14ac:dyDescent="0.25">
      <c r="A156" s="151" t="s">
        <v>111</v>
      </c>
      <c r="B156" s="94">
        <v>113.76971914829386</v>
      </c>
      <c r="C156" s="94">
        <v>112.10111747125245</v>
      </c>
      <c r="D156" s="94">
        <v>112.10111747125245</v>
      </c>
      <c r="E156" s="94"/>
      <c r="F156" s="94">
        <f t="shared" si="6"/>
        <v>0</v>
      </c>
      <c r="G156" s="94">
        <f t="shared" si="7"/>
        <v>-1.4666483221835724</v>
      </c>
      <c r="H156" s="94"/>
      <c r="I156" s="94">
        <v>2.4328748702580985</v>
      </c>
      <c r="J156" s="94">
        <v>2.4328748702580985</v>
      </c>
      <c r="L156" s="94">
        <f t="shared" si="8"/>
        <v>0</v>
      </c>
    </row>
    <row r="157" spans="1:12" ht="15.75" x14ac:dyDescent="0.25">
      <c r="A157" s="152" t="s">
        <v>171</v>
      </c>
      <c r="B157" s="93">
        <v>122.09635610194326</v>
      </c>
      <c r="C157" s="93">
        <v>122.09635610194326</v>
      </c>
      <c r="D157" s="93">
        <v>122.09635610194326</v>
      </c>
      <c r="E157" s="93"/>
      <c r="F157" s="93">
        <f t="shared" si="6"/>
        <v>0</v>
      </c>
      <c r="G157" s="93">
        <f t="shared" si="7"/>
        <v>0</v>
      </c>
      <c r="H157" s="93"/>
      <c r="I157" s="93">
        <v>0.90627837124632582</v>
      </c>
      <c r="J157" s="93">
        <v>0.90627837124632571</v>
      </c>
      <c r="L157" s="93">
        <f t="shared" si="8"/>
        <v>0</v>
      </c>
    </row>
    <row r="158" spans="1:12" s="104" customFormat="1" ht="15.75" x14ac:dyDescent="0.25">
      <c r="A158" s="153" t="s">
        <v>215</v>
      </c>
      <c r="B158" s="94">
        <v>122.09635610194326</v>
      </c>
      <c r="C158" s="94">
        <v>122.09635610194326</v>
      </c>
      <c r="D158" s="94">
        <v>122.09635610194326</v>
      </c>
      <c r="E158" s="94"/>
      <c r="F158" s="94">
        <f t="shared" si="6"/>
        <v>0</v>
      </c>
      <c r="G158" s="94">
        <f t="shared" si="7"/>
        <v>0</v>
      </c>
      <c r="H158" s="94"/>
      <c r="I158" s="94">
        <v>0.90627837124632582</v>
      </c>
      <c r="J158" s="94">
        <v>0.90627837124632571</v>
      </c>
      <c r="L158" s="94">
        <f t="shared" si="8"/>
        <v>0</v>
      </c>
    </row>
    <row r="159" spans="1:12" ht="15.75" x14ac:dyDescent="0.25">
      <c r="A159" s="152" t="s">
        <v>172</v>
      </c>
      <c r="B159" s="93">
        <v>105.39652721250954</v>
      </c>
      <c r="C159" s="93">
        <v>96.112074374048845</v>
      </c>
      <c r="D159" s="93">
        <v>96.112074374048845</v>
      </c>
      <c r="E159" s="93"/>
      <c r="F159" s="93">
        <f t="shared" si="6"/>
        <v>0</v>
      </c>
      <c r="G159" s="93">
        <f t="shared" si="7"/>
        <v>-8.8090690310322906</v>
      </c>
      <c r="H159" s="93"/>
      <c r="I159" s="93">
        <v>0.37487298342062425</v>
      </c>
      <c r="J159" s="93">
        <v>0.37487298342062425</v>
      </c>
      <c r="L159" s="93">
        <f t="shared" si="8"/>
        <v>0</v>
      </c>
    </row>
    <row r="160" spans="1:12" s="104" customFormat="1" ht="15.75" x14ac:dyDescent="0.25">
      <c r="A160" s="153" t="s">
        <v>214</v>
      </c>
      <c r="B160" s="94">
        <v>105.39652721250954</v>
      </c>
      <c r="C160" s="94">
        <v>96.112074374048845</v>
      </c>
      <c r="D160" s="94">
        <v>96.112074374048845</v>
      </c>
      <c r="E160" s="94"/>
      <c r="F160" s="94">
        <f t="shared" si="6"/>
        <v>0</v>
      </c>
      <c r="G160" s="94">
        <f t="shared" si="7"/>
        <v>-8.8090690310322906</v>
      </c>
      <c r="H160" s="94"/>
      <c r="I160" s="94">
        <v>0.37487298342062425</v>
      </c>
      <c r="J160" s="94">
        <v>0.37487298342062425</v>
      </c>
      <c r="L160" s="94">
        <f t="shared" si="8"/>
        <v>0</v>
      </c>
    </row>
    <row r="161" spans="1:12" ht="15.75" x14ac:dyDescent="0.25">
      <c r="A161" s="152" t="s">
        <v>173</v>
      </c>
      <c r="B161" s="93">
        <v>110.96157043944844</v>
      </c>
      <c r="C161" s="93">
        <v>110.96157043944844</v>
      </c>
      <c r="D161" s="93">
        <v>110.96157043944844</v>
      </c>
      <c r="E161" s="93"/>
      <c r="F161" s="93">
        <f t="shared" si="6"/>
        <v>0</v>
      </c>
      <c r="G161" s="93">
        <f t="shared" si="7"/>
        <v>0</v>
      </c>
      <c r="H161" s="93"/>
      <c r="I161" s="93">
        <v>1.1517235155911487</v>
      </c>
      <c r="J161" s="93">
        <v>1.1517235155911485</v>
      </c>
      <c r="L161" s="93">
        <f t="shared" si="8"/>
        <v>0</v>
      </c>
    </row>
    <row r="162" spans="1:12" s="104" customFormat="1" ht="15.75" x14ac:dyDescent="0.25">
      <c r="A162" s="153" t="s">
        <v>213</v>
      </c>
      <c r="B162" s="94">
        <v>110.96157043944844</v>
      </c>
      <c r="C162" s="94">
        <v>110.96157043944844</v>
      </c>
      <c r="D162" s="94">
        <v>110.96157043944844</v>
      </c>
      <c r="E162" s="94"/>
      <c r="F162" s="94">
        <f t="shared" si="6"/>
        <v>0</v>
      </c>
      <c r="G162" s="94">
        <f t="shared" si="7"/>
        <v>0</v>
      </c>
      <c r="H162" s="94"/>
      <c r="I162" s="94">
        <v>1.1517235155911487</v>
      </c>
      <c r="J162" s="94">
        <v>1.1517235155911485</v>
      </c>
      <c r="L162" s="94">
        <f t="shared" si="8"/>
        <v>0</v>
      </c>
    </row>
    <row r="163" spans="1:12" ht="15.75" x14ac:dyDescent="0.25">
      <c r="A163" s="150" t="s">
        <v>4</v>
      </c>
      <c r="B163" s="96">
        <v>95.746365973594948</v>
      </c>
      <c r="C163" s="96">
        <v>95.746365973594948</v>
      </c>
      <c r="D163" s="96">
        <v>95.746365973594948</v>
      </c>
      <c r="E163" s="96"/>
      <c r="F163" s="96">
        <f t="shared" si="6"/>
        <v>0</v>
      </c>
      <c r="G163" s="96">
        <f t="shared" si="7"/>
        <v>0</v>
      </c>
      <c r="H163" s="96"/>
      <c r="I163" s="96">
        <v>4.7393814630301456</v>
      </c>
      <c r="J163" s="96">
        <v>4.7393814630301456</v>
      </c>
      <c r="L163" s="96">
        <f t="shared" si="8"/>
        <v>0</v>
      </c>
    </row>
    <row r="164" spans="1:12" s="104" customFormat="1" ht="15.75" x14ac:dyDescent="0.25">
      <c r="A164" s="151" t="s">
        <v>140</v>
      </c>
      <c r="B164" s="94">
        <v>67.034874246153493</v>
      </c>
      <c r="C164" s="94">
        <v>67.034874246153493</v>
      </c>
      <c r="D164" s="94">
        <v>67.034874246153493</v>
      </c>
      <c r="E164" s="94"/>
      <c r="F164" s="94">
        <f t="shared" si="6"/>
        <v>0</v>
      </c>
      <c r="G164" s="94">
        <f t="shared" si="7"/>
        <v>0</v>
      </c>
      <c r="H164" s="94"/>
      <c r="I164" s="94">
        <v>0.90138280018030803</v>
      </c>
      <c r="J164" s="94">
        <v>0.90138280018030803</v>
      </c>
      <c r="L164" s="94">
        <f t="shared" si="8"/>
        <v>0</v>
      </c>
    </row>
    <row r="165" spans="1:12" ht="15.75" x14ac:dyDescent="0.25">
      <c r="A165" s="152" t="s">
        <v>174</v>
      </c>
      <c r="B165" s="93">
        <v>67.034874246153493</v>
      </c>
      <c r="C165" s="93">
        <v>67.034874246153493</v>
      </c>
      <c r="D165" s="93">
        <v>67.034874246153493</v>
      </c>
      <c r="E165" s="93"/>
      <c r="F165" s="93">
        <f t="shared" si="6"/>
        <v>0</v>
      </c>
      <c r="G165" s="93">
        <f t="shared" si="7"/>
        <v>0</v>
      </c>
      <c r="H165" s="93"/>
      <c r="I165" s="93">
        <v>0.90138280018030803</v>
      </c>
      <c r="J165" s="93">
        <v>0.90138280018030803</v>
      </c>
      <c r="L165" s="93">
        <f t="shared" si="8"/>
        <v>0</v>
      </c>
    </row>
    <row r="166" spans="1:12" s="104" customFormat="1" ht="15.75" x14ac:dyDescent="0.25">
      <c r="A166" s="153" t="s">
        <v>140</v>
      </c>
      <c r="B166" s="94">
        <v>67.034874246153493</v>
      </c>
      <c r="C166" s="94">
        <v>67.034874246153493</v>
      </c>
      <c r="D166" s="94">
        <v>67.034874246153493</v>
      </c>
      <c r="E166" s="94"/>
      <c r="F166" s="94">
        <f t="shared" si="6"/>
        <v>0</v>
      </c>
      <c r="G166" s="94">
        <f t="shared" si="7"/>
        <v>0</v>
      </c>
      <c r="H166" s="94"/>
      <c r="I166" s="94">
        <v>0.90138280018030803</v>
      </c>
      <c r="J166" s="94">
        <v>0.90138280018030803</v>
      </c>
      <c r="L166" s="94">
        <f t="shared" si="8"/>
        <v>0</v>
      </c>
    </row>
    <row r="167" spans="1:12" ht="15.75" x14ac:dyDescent="0.25">
      <c r="A167" s="157" t="s">
        <v>139</v>
      </c>
      <c r="B167" s="93">
        <v>106.45476405536553</v>
      </c>
      <c r="C167" s="93">
        <v>106.45476405536553</v>
      </c>
      <c r="D167" s="93">
        <v>106.45476405536553</v>
      </c>
      <c r="E167" s="93"/>
      <c r="F167" s="93">
        <f t="shared" si="6"/>
        <v>0</v>
      </c>
      <c r="G167" s="93">
        <f t="shared" si="7"/>
        <v>0</v>
      </c>
      <c r="H167" s="93"/>
      <c r="I167" s="93">
        <v>3.837998662849837</v>
      </c>
      <c r="J167" s="93">
        <v>3.837998662849837</v>
      </c>
      <c r="L167" s="93">
        <f t="shared" si="8"/>
        <v>0</v>
      </c>
    </row>
    <row r="168" spans="1:12" s="104" customFormat="1" ht="15.75" x14ac:dyDescent="0.25">
      <c r="A168" s="155" t="s">
        <v>175</v>
      </c>
      <c r="B168" s="94">
        <v>106.45476405536553</v>
      </c>
      <c r="C168" s="94">
        <v>106.45476405536553</v>
      </c>
      <c r="D168" s="94">
        <v>106.45476405536553</v>
      </c>
      <c r="E168" s="94"/>
      <c r="F168" s="94">
        <f t="shared" si="6"/>
        <v>0</v>
      </c>
      <c r="G168" s="94">
        <f t="shared" si="7"/>
        <v>0</v>
      </c>
      <c r="H168" s="94"/>
      <c r="I168" s="94">
        <v>3.837998662849837</v>
      </c>
      <c r="J168" s="94">
        <v>3.837998662849837</v>
      </c>
      <c r="L168" s="94">
        <f t="shared" si="8"/>
        <v>0</v>
      </c>
    </row>
    <row r="169" spans="1:12" ht="15.75" x14ac:dyDescent="0.25">
      <c r="A169" s="154" t="s">
        <v>212</v>
      </c>
      <c r="B169" s="93">
        <v>106.45476405536553</v>
      </c>
      <c r="C169" s="93">
        <v>106.45476405536553</v>
      </c>
      <c r="D169" s="93">
        <v>106.45476405536553</v>
      </c>
      <c r="E169" s="93"/>
      <c r="F169" s="93">
        <f t="shared" si="6"/>
        <v>0</v>
      </c>
      <c r="G169" s="93">
        <f t="shared" si="7"/>
        <v>0</v>
      </c>
      <c r="H169" s="93"/>
      <c r="I169" s="93">
        <v>3.837998662849837</v>
      </c>
      <c r="J169" s="93">
        <v>3.837998662849837</v>
      </c>
      <c r="L169" s="93">
        <f t="shared" si="8"/>
        <v>0</v>
      </c>
    </row>
    <row r="170" spans="1:12" s="104" customFormat="1" ht="15.75" x14ac:dyDescent="0.25">
      <c r="A170" s="156" t="s">
        <v>130</v>
      </c>
      <c r="B170" s="95">
        <v>102.48197574553998</v>
      </c>
      <c r="C170" s="95">
        <v>101.1533467053865</v>
      </c>
      <c r="D170" s="95">
        <v>101.46037657959128</v>
      </c>
      <c r="E170" s="95"/>
      <c r="F170" s="95">
        <f t="shared" si="6"/>
        <v>0.30352913097282386</v>
      </c>
      <c r="G170" s="95">
        <f t="shared" si="7"/>
        <v>-0.99685740689202662</v>
      </c>
      <c r="H170" s="95"/>
      <c r="I170" s="95">
        <v>3.9207014479132511</v>
      </c>
      <c r="J170" s="95">
        <v>3.932601918946141</v>
      </c>
      <c r="L170" s="95">
        <f t="shared" si="8"/>
        <v>1.1900471032889826E-2</v>
      </c>
    </row>
    <row r="171" spans="1:12" ht="15.75" x14ac:dyDescent="0.25">
      <c r="A171" s="157" t="s">
        <v>138</v>
      </c>
      <c r="B171" s="93">
        <v>94.257401135375574</v>
      </c>
      <c r="C171" s="93">
        <v>93.244765215139836</v>
      </c>
      <c r="D171" s="93">
        <v>93.819476603701446</v>
      </c>
      <c r="E171" s="93"/>
      <c r="F171" s="93">
        <f t="shared" si="6"/>
        <v>0.61634708097082491</v>
      </c>
      <c r="G171" s="93">
        <f t="shared" si="7"/>
        <v>-0.4646049290550347</v>
      </c>
      <c r="H171" s="93"/>
      <c r="I171" s="93">
        <v>1.9308067483900646</v>
      </c>
      <c r="J171" s="93">
        <v>1.9427072194229544</v>
      </c>
      <c r="L171" s="93">
        <f t="shared" si="8"/>
        <v>1.1900471032889826E-2</v>
      </c>
    </row>
    <row r="172" spans="1:12" s="104" customFormat="1" ht="15.75" x14ac:dyDescent="0.25">
      <c r="A172" s="155" t="s">
        <v>176</v>
      </c>
      <c r="B172" s="94">
        <v>81.740187779980687</v>
      </c>
      <c r="C172" s="94">
        <v>81.384559219606217</v>
      </c>
      <c r="D172" s="94">
        <v>81.384559219606217</v>
      </c>
      <c r="E172" s="94"/>
      <c r="F172" s="94">
        <f t="shared" si="6"/>
        <v>0</v>
      </c>
      <c r="G172" s="94">
        <f t="shared" si="7"/>
        <v>-0.43507186615684423</v>
      </c>
      <c r="H172" s="94"/>
      <c r="I172" s="94">
        <v>0.71345919964866755</v>
      </c>
      <c r="J172" s="94">
        <v>0.71345919964866755</v>
      </c>
      <c r="L172" s="94">
        <f t="shared" si="8"/>
        <v>0</v>
      </c>
    </row>
    <row r="173" spans="1:12" ht="15.75" x14ac:dyDescent="0.25">
      <c r="A173" s="154" t="s">
        <v>211</v>
      </c>
      <c r="B173" s="93">
        <v>79.791088857728639</v>
      </c>
      <c r="C173" s="93">
        <v>82.627025466007041</v>
      </c>
      <c r="D173" s="93">
        <v>82.627025466007041</v>
      </c>
      <c r="E173" s="93"/>
      <c r="F173" s="93">
        <f t="shared" si="6"/>
        <v>0</v>
      </c>
      <c r="G173" s="93">
        <f t="shared" si="7"/>
        <v>3.554202165776954</v>
      </c>
      <c r="H173" s="93"/>
      <c r="I173" s="93">
        <v>9.495720044335286E-2</v>
      </c>
      <c r="J173" s="93">
        <v>9.4957200443352846E-2</v>
      </c>
      <c r="L173" s="93">
        <f t="shared" si="8"/>
        <v>0</v>
      </c>
    </row>
    <row r="174" spans="1:12" s="104" customFormat="1" ht="15.75" x14ac:dyDescent="0.25">
      <c r="A174" s="153" t="s">
        <v>210</v>
      </c>
      <c r="B174" s="94">
        <v>82.034249920849945</v>
      </c>
      <c r="C174" s="94">
        <v>81.197107325706384</v>
      </c>
      <c r="D174" s="94">
        <v>81.197107325706384</v>
      </c>
      <c r="E174" s="94"/>
      <c r="F174" s="94">
        <f t="shared" si="6"/>
        <v>0</v>
      </c>
      <c r="G174" s="94">
        <f t="shared" si="7"/>
        <v>-1.0204793680094193</v>
      </c>
      <c r="H174" s="94"/>
      <c r="I174" s="94">
        <v>0.61850199920531468</v>
      </c>
      <c r="J174" s="94">
        <v>0.61850199920531468</v>
      </c>
      <c r="L174" s="94">
        <f t="shared" si="8"/>
        <v>0</v>
      </c>
    </row>
    <row r="175" spans="1:12" ht="15.75" x14ac:dyDescent="0.25">
      <c r="A175" s="152" t="s">
        <v>177</v>
      </c>
      <c r="B175" s="93">
        <v>99.262187476460795</v>
      </c>
      <c r="C175" s="93">
        <v>99.262187476460795</v>
      </c>
      <c r="D175" s="93">
        <v>99.262187476460795</v>
      </c>
      <c r="E175" s="93"/>
      <c r="F175" s="93">
        <f t="shared" si="6"/>
        <v>0</v>
      </c>
      <c r="G175" s="93">
        <f t="shared" si="7"/>
        <v>0</v>
      </c>
      <c r="H175" s="93"/>
      <c r="I175" s="93">
        <v>0.1718270908752888</v>
      </c>
      <c r="J175" s="93">
        <v>0.17182709087528877</v>
      </c>
      <c r="L175" s="93">
        <f t="shared" si="8"/>
        <v>0</v>
      </c>
    </row>
    <row r="176" spans="1:12" s="104" customFormat="1" ht="15.75" x14ac:dyDescent="0.25">
      <c r="A176" s="153" t="s">
        <v>209</v>
      </c>
      <c r="B176" s="94">
        <v>99.262187476460795</v>
      </c>
      <c r="C176" s="94">
        <v>99.262187476460795</v>
      </c>
      <c r="D176" s="94">
        <v>99.262187476460795</v>
      </c>
      <c r="E176" s="94"/>
      <c r="F176" s="94">
        <f t="shared" si="6"/>
        <v>0</v>
      </c>
      <c r="G176" s="94">
        <f t="shared" si="7"/>
        <v>0</v>
      </c>
      <c r="H176" s="94"/>
      <c r="I176" s="94">
        <v>0.1718270908752888</v>
      </c>
      <c r="J176" s="94">
        <v>0.17182709087528877</v>
      </c>
      <c r="L176" s="94">
        <f t="shared" si="8"/>
        <v>0</v>
      </c>
    </row>
    <row r="177" spans="1:12" ht="15.75" x14ac:dyDescent="0.25">
      <c r="A177" s="152" t="s">
        <v>112</v>
      </c>
      <c r="B177" s="93">
        <v>96.809263820244652</v>
      </c>
      <c r="C177" s="93">
        <v>94.833544565684662</v>
      </c>
      <c r="D177" s="93">
        <v>96.150677129096948</v>
      </c>
      <c r="E177" s="93"/>
      <c r="F177" s="93">
        <f t="shared" si="6"/>
        <v>1.388888888888884</v>
      </c>
      <c r="G177" s="93">
        <f t="shared" si="7"/>
        <v>-0.68029304754405606</v>
      </c>
      <c r="H177" s="93"/>
      <c r="I177" s="93">
        <v>0.85683391436807643</v>
      </c>
      <c r="J177" s="93">
        <v>0.86873438540096626</v>
      </c>
      <c r="L177" s="93">
        <f t="shared" si="8"/>
        <v>1.1900471032889826E-2</v>
      </c>
    </row>
    <row r="178" spans="1:12" s="104" customFormat="1" ht="15.75" x14ac:dyDescent="0.25">
      <c r="A178" s="153" t="s">
        <v>113</v>
      </c>
      <c r="B178" s="94">
        <v>96.809263820244652</v>
      </c>
      <c r="C178" s="94">
        <v>94.833544565684662</v>
      </c>
      <c r="D178" s="94">
        <v>96.150677129096948</v>
      </c>
      <c r="E178" s="94"/>
      <c r="F178" s="94">
        <f t="shared" si="6"/>
        <v>1.388888888888884</v>
      </c>
      <c r="G178" s="94">
        <f t="shared" si="7"/>
        <v>-0.68029304754405606</v>
      </c>
      <c r="H178" s="94"/>
      <c r="I178" s="94">
        <v>0.85683391436807643</v>
      </c>
      <c r="J178" s="94">
        <v>0.86873438540096626</v>
      </c>
      <c r="L178" s="94">
        <f t="shared" si="8"/>
        <v>1.1900471032889826E-2</v>
      </c>
    </row>
    <row r="179" spans="1:12" ht="15.75" x14ac:dyDescent="0.25">
      <c r="A179" s="152" t="s">
        <v>178</v>
      </c>
      <c r="B179" s="93">
        <v>160.69798195713369</v>
      </c>
      <c r="C179" s="93">
        <v>160.69798195713369</v>
      </c>
      <c r="D179" s="93">
        <v>160.69798195713369</v>
      </c>
      <c r="E179" s="93"/>
      <c r="F179" s="93">
        <f t="shared" si="6"/>
        <v>0</v>
      </c>
      <c r="G179" s="93">
        <f t="shared" si="7"/>
        <v>0</v>
      </c>
      <c r="H179" s="93"/>
      <c r="I179" s="93">
        <v>0.18868654349803179</v>
      </c>
      <c r="J179" s="93">
        <v>0.18868654349803177</v>
      </c>
      <c r="L179" s="93">
        <f t="shared" si="8"/>
        <v>0</v>
      </c>
    </row>
    <row r="180" spans="1:12" s="104" customFormat="1" ht="15.75" x14ac:dyDescent="0.25">
      <c r="A180" s="153" t="s">
        <v>208</v>
      </c>
      <c r="B180" s="94">
        <v>160.69798195713369</v>
      </c>
      <c r="C180" s="94">
        <v>160.69798195713369</v>
      </c>
      <c r="D180" s="94">
        <v>160.69798195713369</v>
      </c>
      <c r="E180" s="94"/>
      <c r="F180" s="94">
        <f t="shared" si="6"/>
        <v>0</v>
      </c>
      <c r="G180" s="94">
        <f t="shared" si="7"/>
        <v>0</v>
      </c>
      <c r="H180" s="94"/>
      <c r="I180" s="94">
        <v>0.18868654349803179</v>
      </c>
      <c r="J180" s="94">
        <v>0.18868654349803177</v>
      </c>
      <c r="L180" s="94">
        <f t="shared" si="8"/>
        <v>0</v>
      </c>
    </row>
    <row r="181" spans="1:12" ht="15.75" x14ac:dyDescent="0.25">
      <c r="A181" s="157" t="s">
        <v>137</v>
      </c>
      <c r="B181" s="93">
        <v>111.50561142510205</v>
      </c>
      <c r="C181" s="93">
        <v>111.50561142510205</v>
      </c>
      <c r="D181" s="93">
        <v>111.50561142510205</v>
      </c>
      <c r="E181" s="93"/>
      <c r="F181" s="93">
        <f t="shared" si="6"/>
        <v>0</v>
      </c>
      <c r="G181" s="93">
        <f t="shared" si="7"/>
        <v>0</v>
      </c>
      <c r="H181" s="93"/>
      <c r="I181" s="93">
        <v>0.51790337017018206</v>
      </c>
      <c r="J181" s="93">
        <v>0.51790337017018206</v>
      </c>
      <c r="L181" s="93">
        <f t="shared" si="8"/>
        <v>0</v>
      </c>
    </row>
    <row r="182" spans="1:12" s="104" customFormat="1" ht="15.75" x14ac:dyDescent="0.25">
      <c r="A182" s="155" t="s">
        <v>179</v>
      </c>
      <c r="B182" s="94">
        <v>111.50561142510205</v>
      </c>
      <c r="C182" s="94">
        <v>111.50561142510205</v>
      </c>
      <c r="D182" s="94">
        <v>111.50561142510205</v>
      </c>
      <c r="E182" s="94"/>
      <c r="F182" s="94">
        <f t="shared" si="6"/>
        <v>0</v>
      </c>
      <c r="G182" s="94">
        <f t="shared" si="7"/>
        <v>0</v>
      </c>
      <c r="H182" s="94"/>
      <c r="I182" s="94">
        <v>0.51790337017018206</v>
      </c>
      <c r="J182" s="94">
        <v>0.51790337017018206</v>
      </c>
      <c r="L182" s="94">
        <f t="shared" si="8"/>
        <v>0</v>
      </c>
    </row>
    <row r="183" spans="1:12" ht="15.75" x14ac:dyDescent="0.25">
      <c r="A183" s="154" t="s">
        <v>207</v>
      </c>
      <c r="B183" s="93">
        <v>111.50561142510205</v>
      </c>
      <c r="C183" s="93">
        <v>111.50561142510205</v>
      </c>
      <c r="D183" s="93">
        <v>111.50561142510205</v>
      </c>
      <c r="E183" s="93"/>
      <c r="F183" s="93">
        <f t="shared" si="6"/>
        <v>0</v>
      </c>
      <c r="G183" s="93">
        <f t="shared" si="7"/>
        <v>0</v>
      </c>
      <c r="H183" s="93"/>
      <c r="I183" s="93">
        <v>0.51790337017018206</v>
      </c>
      <c r="J183" s="93">
        <v>0.51790337017018206</v>
      </c>
      <c r="L183" s="93">
        <f t="shared" si="8"/>
        <v>0</v>
      </c>
    </row>
    <row r="184" spans="1:12" s="104" customFormat="1" ht="15.75" x14ac:dyDescent="0.25">
      <c r="A184" s="151" t="s">
        <v>136</v>
      </c>
      <c r="B184" s="94">
        <v>121.72430619846665</v>
      </c>
      <c r="C184" s="94">
        <v>116.28683185440813</v>
      </c>
      <c r="D184" s="94">
        <v>116.28683185440813</v>
      </c>
      <c r="E184" s="94"/>
      <c r="F184" s="94">
        <f t="shared" si="6"/>
        <v>0</v>
      </c>
      <c r="G184" s="94">
        <f t="shared" si="7"/>
        <v>-4.4670407364597597</v>
      </c>
      <c r="H184" s="94"/>
      <c r="I184" s="94">
        <v>0.85008098359206474</v>
      </c>
      <c r="J184" s="94">
        <v>0.85008098359206474</v>
      </c>
      <c r="L184" s="94">
        <f t="shared" si="8"/>
        <v>0</v>
      </c>
    </row>
    <row r="185" spans="1:12" ht="15.75" x14ac:dyDescent="0.25">
      <c r="A185" s="152" t="s">
        <v>180</v>
      </c>
      <c r="B185" s="93">
        <v>148.50950270622093</v>
      </c>
      <c r="C185" s="93">
        <v>148.33644826479588</v>
      </c>
      <c r="D185" s="93">
        <v>148.33644826479588</v>
      </c>
      <c r="E185" s="93"/>
      <c r="F185" s="93">
        <f t="shared" si="6"/>
        <v>0</v>
      </c>
      <c r="G185" s="93">
        <f t="shared" si="7"/>
        <v>-0.11652752064451599</v>
      </c>
      <c r="H185" s="93"/>
      <c r="I185" s="93">
        <v>0.27544402136426077</v>
      </c>
      <c r="J185" s="93">
        <v>0.27544402136426077</v>
      </c>
      <c r="L185" s="93">
        <f t="shared" si="8"/>
        <v>0</v>
      </c>
    </row>
    <row r="186" spans="1:12" s="104" customFormat="1" ht="15.75" x14ac:dyDescent="0.25">
      <c r="A186" s="153" t="s">
        <v>206</v>
      </c>
      <c r="B186" s="94">
        <v>148.50950270622093</v>
      </c>
      <c r="C186" s="94">
        <v>148.33644826479588</v>
      </c>
      <c r="D186" s="94">
        <v>148.33644826479588</v>
      </c>
      <c r="E186" s="94"/>
      <c r="F186" s="94">
        <f t="shared" si="6"/>
        <v>0</v>
      </c>
      <c r="G186" s="94">
        <f t="shared" si="7"/>
        <v>-0.11652752064451599</v>
      </c>
      <c r="H186" s="94"/>
      <c r="I186" s="94">
        <v>0.27544402136426077</v>
      </c>
      <c r="J186" s="94">
        <v>0.27544402136426077</v>
      </c>
      <c r="L186" s="94">
        <f t="shared" si="8"/>
        <v>0</v>
      </c>
    </row>
    <row r="187" spans="1:12" ht="15.75" x14ac:dyDescent="0.25">
      <c r="A187" s="152" t="s">
        <v>114</v>
      </c>
      <c r="B187" s="93">
        <v>112.60379438279131</v>
      </c>
      <c r="C187" s="93">
        <v>105.37375510792319</v>
      </c>
      <c r="D187" s="93">
        <v>105.37375510792319</v>
      </c>
      <c r="E187" s="93"/>
      <c r="F187" s="93">
        <f t="shared" si="6"/>
        <v>0</v>
      </c>
      <c r="G187" s="93">
        <f t="shared" si="7"/>
        <v>-6.4207776607331235</v>
      </c>
      <c r="H187" s="93"/>
      <c r="I187" s="93">
        <v>0.57463696222780403</v>
      </c>
      <c r="J187" s="93">
        <v>0.57463696222780403</v>
      </c>
      <c r="L187" s="93">
        <f t="shared" si="8"/>
        <v>0</v>
      </c>
    </row>
    <row r="188" spans="1:12" s="104" customFormat="1" ht="15.75" x14ac:dyDescent="0.25">
      <c r="A188" s="153" t="s">
        <v>205</v>
      </c>
      <c r="B188" s="94">
        <v>99.999999999999986</v>
      </c>
      <c r="C188" s="94">
        <v>99.999999999999986</v>
      </c>
      <c r="D188" s="94">
        <v>99.999999999999986</v>
      </c>
      <c r="E188" s="94"/>
      <c r="F188" s="94">
        <f t="shared" si="6"/>
        <v>0</v>
      </c>
      <c r="G188" s="94">
        <f t="shared" si="7"/>
        <v>0</v>
      </c>
      <c r="H188" s="94"/>
      <c r="I188" s="94">
        <v>0.39920368875855877</v>
      </c>
      <c r="J188" s="94">
        <v>0.39920368875855877</v>
      </c>
      <c r="L188" s="94">
        <f t="shared" si="8"/>
        <v>0</v>
      </c>
    </row>
    <row r="189" spans="1:12" ht="15.75" x14ac:dyDescent="0.25">
      <c r="A189" s="154" t="s">
        <v>115</v>
      </c>
      <c r="B189" s="93">
        <v>147.03569925479295</v>
      </c>
      <c r="C189" s="93">
        <v>120.05414571585585</v>
      </c>
      <c r="D189" s="93">
        <v>120.05414571585585</v>
      </c>
      <c r="E189" s="93"/>
      <c r="F189" s="93">
        <f t="shared" si="6"/>
        <v>0</v>
      </c>
      <c r="G189" s="93">
        <f t="shared" si="7"/>
        <v>-18.350341907227385</v>
      </c>
      <c r="H189" s="93"/>
      <c r="I189" s="93">
        <v>0.17543327346924531</v>
      </c>
      <c r="J189" s="93">
        <v>0.17543327346924531</v>
      </c>
      <c r="L189" s="93">
        <f t="shared" si="8"/>
        <v>0</v>
      </c>
    </row>
    <row r="190" spans="1:12" s="104" customFormat="1" ht="15.75" x14ac:dyDescent="0.25">
      <c r="A190" s="151" t="s">
        <v>151</v>
      </c>
      <c r="B190" s="94">
        <v>100.46962830637797</v>
      </c>
      <c r="C190" s="94">
        <v>101.98152632313742</v>
      </c>
      <c r="D190" s="94">
        <v>101.98152632313742</v>
      </c>
      <c r="E190" s="94"/>
      <c r="F190" s="94">
        <f t="shared" si="6"/>
        <v>0</v>
      </c>
      <c r="G190" s="94">
        <f t="shared" si="7"/>
        <v>1.5048309048670605</v>
      </c>
      <c r="H190" s="94"/>
      <c r="I190" s="94">
        <v>0.62191034576094006</v>
      </c>
      <c r="J190" s="94">
        <v>0.62191034576094006</v>
      </c>
      <c r="L190" s="94">
        <f t="shared" si="8"/>
        <v>0</v>
      </c>
    </row>
    <row r="191" spans="1:12" ht="15.75" x14ac:dyDescent="0.25">
      <c r="A191" s="152" t="s">
        <v>116</v>
      </c>
      <c r="B191" s="93">
        <v>99.110843992442682</v>
      </c>
      <c r="C191" s="93">
        <v>99.512038465418996</v>
      </c>
      <c r="D191" s="93">
        <v>99.512038465418996</v>
      </c>
      <c r="E191" s="93"/>
      <c r="F191" s="93">
        <f t="shared" si="6"/>
        <v>0</v>
      </c>
      <c r="G191" s="93">
        <f t="shared" si="7"/>
        <v>0.40479372066180019</v>
      </c>
      <c r="H191" s="93"/>
      <c r="I191" s="93">
        <v>0.18686050434393742</v>
      </c>
      <c r="J191" s="93">
        <v>0.18686050434393742</v>
      </c>
      <c r="L191" s="93">
        <f t="shared" si="8"/>
        <v>0</v>
      </c>
    </row>
    <row r="192" spans="1:12" s="104" customFormat="1" ht="15.75" x14ac:dyDescent="0.25">
      <c r="A192" s="153" t="s">
        <v>20</v>
      </c>
      <c r="B192" s="94">
        <v>99.110843992442682</v>
      </c>
      <c r="C192" s="94">
        <v>99.512038465418996</v>
      </c>
      <c r="D192" s="94">
        <v>99.512038465418996</v>
      </c>
      <c r="E192" s="94"/>
      <c r="F192" s="94">
        <f t="shared" si="6"/>
        <v>0</v>
      </c>
      <c r="G192" s="94">
        <f t="shared" si="7"/>
        <v>0.40479372066180019</v>
      </c>
      <c r="H192" s="94"/>
      <c r="I192" s="94">
        <v>0.18686050434393742</v>
      </c>
      <c r="J192" s="94">
        <v>0.18686050434393742</v>
      </c>
      <c r="L192" s="94">
        <f t="shared" si="8"/>
        <v>0</v>
      </c>
    </row>
    <row r="193" spans="1:12" ht="15.75" x14ac:dyDescent="0.25">
      <c r="A193" s="152" t="s">
        <v>181</v>
      </c>
      <c r="B193" s="93">
        <v>101.07417358278701</v>
      </c>
      <c r="C193" s="93">
        <v>103.08024169997987</v>
      </c>
      <c r="D193" s="93">
        <v>103.08024169997987</v>
      </c>
      <c r="E193" s="93"/>
      <c r="F193" s="93">
        <f t="shared" si="6"/>
        <v>0</v>
      </c>
      <c r="G193" s="93">
        <f t="shared" si="7"/>
        <v>1.98474847340675</v>
      </c>
      <c r="H193" s="93"/>
      <c r="I193" s="93">
        <v>0.43504984141700265</v>
      </c>
      <c r="J193" s="93">
        <v>0.43504984141700259</v>
      </c>
      <c r="L193" s="93">
        <f t="shared" si="8"/>
        <v>0</v>
      </c>
    </row>
    <row r="194" spans="1:12" s="104" customFormat="1" ht="15.75" x14ac:dyDescent="0.25">
      <c r="A194" s="153" t="s">
        <v>204</v>
      </c>
      <c r="B194" s="94">
        <v>101.07417358278701</v>
      </c>
      <c r="C194" s="94">
        <v>103.08024169997987</v>
      </c>
      <c r="D194" s="94">
        <v>103.08024169997987</v>
      </c>
      <c r="E194" s="94"/>
      <c r="F194" s="94">
        <f t="shared" si="6"/>
        <v>0</v>
      </c>
      <c r="G194" s="94">
        <f t="shared" si="7"/>
        <v>1.98474847340675</v>
      </c>
      <c r="H194" s="94"/>
      <c r="I194" s="94">
        <v>0.43504984141700265</v>
      </c>
      <c r="J194" s="94">
        <v>0.43504984141700259</v>
      </c>
      <c r="L194" s="94">
        <f t="shared" si="8"/>
        <v>0</v>
      </c>
    </row>
    <row r="195" spans="1:12" ht="15.75" x14ac:dyDescent="0.25">
      <c r="A195" s="150" t="s">
        <v>117</v>
      </c>
      <c r="B195" s="96">
        <v>127.7970169576827</v>
      </c>
      <c r="C195" s="96">
        <v>133.03091886109445</v>
      </c>
      <c r="D195" s="96">
        <v>133.03091886109445</v>
      </c>
      <c r="E195" s="96"/>
      <c r="F195" s="96">
        <f t="shared" si="6"/>
        <v>0</v>
      </c>
      <c r="G195" s="96">
        <f t="shared" si="7"/>
        <v>4.0954804955618318</v>
      </c>
      <c r="H195" s="96"/>
      <c r="I195" s="96">
        <v>4.1872109268220488</v>
      </c>
      <c r="J195" s="96">
        <v>4.1872109268220488</v>
      </c>
      <c r="L195" s="96">
        <f t="shared" si="8"/>
        <v>0</v>
      </c>
    </row>
    <row r="196" spans="1:12" s="104" customFormat="1" ht="15.75" x14ac:dyDescent="0.25">
      <c r="A196" s="151" t="s">
        <v>135</v>
      </c>
      <c r="B196" s="94">
        <v>146.63602035335904</v>
      </c>
      <c r="C196" s="94">
        <v>157.47727587664042</v>
      </c>
      <c r="D196" s="94">
        <v>157.47727587664042</v>
      </c>
      <c r="E196" s="94"/>
      <c r="F196" s="94">
        <f t="shared" si="6"/>
        <v>0</v>
      </c>
      <c r="G196" s="94">
        <f t="shared" si="7"/>
        <v>7.3933099774233124</v>
      </c>
      <c r="H196" s="94"/>
      <c r="I196" s="94">
        <v>1.1422318661075501</v>
      </c>
      <c r="J196" s="94">
        <v>1.1422318661075501</v>
      </c>
      <c r="L196" s="94">
        <f t="shared" si="8"/>
        <v>0</v>
      </c>
    </row>
    <row r="197" spans="1:12" ht="15.75" x14ac:dyDescent="0.25">
      <c r="A197" s="152" t="s">
        <v>182</v>
      </c>
      <c r="B197" s="93">
        <v>146.63602035335904</v>
      </c>
      <c r="C197" s="93">
        <v>157.47727587664042</v>
      </c>
      <c r="D197" s="93">
        <v>157.47727587664042</v>
      </c>
      <c r="E197" s="93"/>
      <c r="F197" s="93">
        <f t="shared" ref="F197:F224" si="9">((D197/C197-1)*100)</f>
        <v>0</v>
      </c>
      <c r="G197" s="93">
        <f t="shared" si="7"/>
        <v>7.3933099774233124</v>
      </c>
      <c r="H197" s="93"/>
      <c r="I197" s="93">
        <v>1.1422318661075501</v>
      </c>
      <c r="J197" s="93">
        <v>1.1422318661075501</v>
      </c>
      <c r="L197" s="93">
        <f t="shared" si="8"/>
        <v>0</v>
      </c>
    </row>
    <row r="198" spans="1:12" s="104" customFormat="1" ht="15.75" x14ac:dyDescent="0.25">
      <c r="A198" s="153" t="s">
        <v>135</v>
      </c>
      <c r="B198" s="94">
        <v>146.63602035335904</v>
      </c>
      <c r="C198" s="94">
        <v>157.47727587664042</v>
      </c>
      <c r="D198" s="94">
        <v>157.47727587664042</v>
      </c>
      <c r="E198" s="94"/>
      <c r="F198" s="94">
        <f t="shared" si="9"/>
        <v>0</v>
      </c>
      <c r="G198" s="94">
        <f t="shared" si="7"/>
        <v>7.3933099774233124</v>
      </c>
      <c r="H198" s="94"/>
      <c r="I198" s="94">
        <v>1.1422318661075501</v>
      </c>
      <c r="J198" s="94">
        <v>1.1422318661075501</v>
      </c>
      <c r="L198" s="94">
        <f t="shared" si="8"/>
        <v>0</v>
      </c>
    </row>
    <row r="199" spans="1:12" ht="15.75" x14ac:dyDescent="0.25">
      <c r="A199" s="157" t="s">
        <v>118</v>
      </c>
      <c r="B199" s="93">
        <v>121.06598345610905</v>
      </c>
      <c r="C199" s="93">
        <v>124.78434416753313</v>
      </c>
      <c r="D199" s="93">
        <v>124.78434416753313</v>
      </c>
      <c r="E199" s="93"/>
      <c r="F199" s="93">
        <f t="shared" si="9"/>
        <v>0</v>
      </c>
      <c r="G199" s="93">
        <f t="shared" ref="G199:G225" si="10">((D199/B199-1)*100)</f>
        <v>3.0713505191754642</v>
      </c>
      <c r="H199" s="93"/>
      <c r="I199" s="93">
        <v>2.889578710322207</v>
      </c>
      <c r="J199" s="93">
        <v>2.889578710322207</v>
      </c>
      <c r="L199" s="93">
        <f t="shared" si="8"/>
        <v>0</v>
      </c>
    </row>
    <row r="200" spans="1:12" s="104" customFormat="1" ht="15.75" x14ac:dyDescent="0.25">
      <c r="A200" s="155" t="s">
        <v>119</v>
      </c>
      <c r="B200" s="94">
        <v>121.06598345610905</v>
      </c>
      <c r="C200" s="94">
        <v>124.78434416753313</v>
      </c>
      <c r="D200" s="94">
        <v>124.78434416753313</v>
      </c>
      <c r="E200" s="94"/>
      <c r="F200" s="94">
        <f t="shared" si="9"/>
        <v>0</v>
      </c>
      <c r="G200" s="94">
        <f t="shared" si="10"/>
        <v>3.0713505191754642</v>
      </c>
      <c r="H200" s="94"/>
      <c r="I200" s="94">
        <v>2.889578710322207</v>
      </c>
      <c r="J200" s="94">
        <v>2.889578710322207</v>
      </c>
      <c r="L200" s="94">
        <f t="shared" ref="L200:L224" si="11">J200-I200</f>
        <v>0</v>
      </c>
    </row>
    <row r="201" spans="1:12" ht="15.75" x14ac:dyDescent="0.25">
      <c r="A201" s="154" t="s">
        <v>118</v>
      </c>
      <c r="B201" s="93">
        <v>121.06598345610905</v>
      </c>
      <c r="C201" s="93">
        <v>124.78434416753313</v>
      </c>
      <c r="D201" s="93">
        <v>124.78434416753313</v>
      </c>
      <c r="E201" s="93"/>
      <c r="F201" s="93">
        <f t="shared" si="9"/>
        <v>0</v>
      </c>
      <c r="G201" s="93">
        <f t="shared" si="10"/>
        <v>3.0713505191754642</v>
      </c>
      <c r="H201" s="93"/>
      <c r="I201" s="93">
        <v>2.889578710322207</v>
      </c>
      <c r="J201" s="93">
        <v>2.889578710322207</v>
      </c>
      <c r="L201" s="93">
        <f t="shared" si="11"/>
        <v>0</v>
      </c>
    </row>
    <row r="202" spans="1:12" s="104" customFormat="1" ht="15.75" x14ac:dyDescent="0.25">
      <c r="A202" s="151" t="s">
        <v>120</v>
      </c>
      <c r="B202" s="94">
        <v>145.83654765374885</v>
      </c>
      <c r="C202" s="94">
        <v>145.83654765374885</v>
      </c>
      <c r="D202" s="94">
        <v>145.83654765374885</v>
      </c>
      <c r="E202" s="94"/>
      <c r="F202" s="94">
        <f t="shared" si="9"/>
        <v>0</v>
      </c>
      <c r="G202" s="94">
        <f t="shared" si="10"/>
        <v>0</v>
      </c>
      <c r="H202" s="94"/>
      <c r="I202" s="94">
        <v>0.15540035039229169</v>
      </c>
      <c r="J202" s="94">
        <v>0.15540035039229169</v>
      </c>
      <c r="L202" s="94">
        <f t="shared" si="11"/>
        <v>0</v>
      </c>
    </row>
    <row r="203" spans="1:12" ht="15.75" x14ac:dyDescent="0.25">
      <c r="A203" s="152" t="s">
        <v>121</v>
      </c>
      <c r="B203" s="93">
        <v>145.83654765374885</v>
      </c>
      <c r="C203" s="93">
        <v>145.83654765374885</v>
      </c>
      <c r="D203" s="93">
        <v>145.83654765374885</v>
      </c>
      <c r="E203" s="93"/>
      <c r="F203" s="93">
        <f t="shared" si="9"/>
        <v>0</v>
      </c>
      <c r="G203" s="93">
        <f t="shared" si="10"/>
        <v>0</v>
      </c>
      <c r="H203" s="93"/>
      <c r="I203" s="93">
        <v>0.15540035039229169</v>
      </c>
      <c r="J203" s="93">
        <v>0.15540035039229169</v>
      </c>
      <c r="L203" s="93">
        <f t="shared" si="11"/>
        <v>0</v>
      </c>
    </row>
    <row r="204" spans="1:12" s="104" customFormat="1" ht="15.75" x14ac:dyDescent="0.25">
      <c r="A204" s="153" t="s">
        <v>120</v>
      </c>
      <c r="B204" s="94">
        <v>145.83654765374885</v>
      </c>
      <c r="C204" s="94">
        <v>145.83654765374885</v>
      </c>
      <c r="D204" s="94">
        <v>145.83654765374885</v>
      </c>
      <c r="E204" s="94"/>
      <c r="F204" s="94">
        <f t="shared" si="9"/>
        <v>0</v>
      </c>
      <c r="G204" s="94">
        <f t="shared" si="10"/>
        <v>0</v>
      </c>
      <c r="H204" s="94"/>
      <c r="I204" s="94">
        <v>0.15540035039229169</v>
      </c>
      <c r="J204" s="94">
        <v>0.15540035039229169</v>
      </c>
      <c r="L204" s="94">
        <f t="shared" si="11"/>
        <v>0</v>
      </c>
    </row>
    <row r="205" spans="1:12" ht="15.75" x14ac:dyDescent="0.25">
      <c r="A205" s="150" t="s">
        <v>131</v>
      </c>
      <c r="B205" s="96">
        <v>127.46380896773262</v>
      </c>
      <c r="C205" s="96">
        <v>131.90347424303792</v>
      </c>
      <c r="D205" s="96">
        <v>131.90347424303792</v>
      </c>
      <c r="E205" s="96"/>
      <c r="F205" s="96">
        <f t="shared" si="9"/>
        <v>0</v>
      </c>
      <c r="G205" s="96">
        <f t="shared" si="10"/>
        <v>3.4830790882996343</v>
      </c>
      <c r="H205" s="96"/>
      <c r="I205" s="96">
        <v>5.3972217110317704</v>
      </c>
      <c r="J205" s="96">
        <v>5.3972217110317695</v>
      </c>
      <c r="L205" s="96">
        <f t="shared" si="11"/>
        <v>0</v>
      </c>
    </row>
    <row r="206" spans="1:12" s="104" customFormat="1" ht="15.75" x14ac:dyDescent="0.25">
      <c r="A206" s="151" t="s">
        <v>122</v>
      </c>
      <c r="B206" s="94">
        <v>127.59195608940512</v>
      </c>
      <c r="C206" s="94">
        <v>132.15836354255904</v>
      </c>
      <c r="D206" s="94">
        <v>132.15836354255904</v>
      </c>
      <c r="E206" s="94"/>
      <c r="F206" s="94">
        <f t="shared" si="9"/>
        <v>0</v>
      </c>
      <c r="G206" s="94">
        <f t="shared" si="10"/>
        <v>3.5789148415862559</v>
      </c>
      <c r="H206" s="94"/>
      <c r="I206" s="94">
        <v>5.2575600791143167</v>
      </c>
      <c r="J206" s="94">
        <v>5.2575600791143167</v>
      </c>
      <c r="L206" s="94">
        <f t="shared" si="11"/>
        <v>0</v>
      </c>
    </row>
    <row r="207" spans="1:12" ht="15.75" x14ac:dyDescent="0.25">
      <c r="A207" s="152" t="s">
        <v>183</v>
      </c>
      <c r="B207" s="93">
        <v>127.59195608940512</v>
      </c>
      <c r="C207" s="93">
        <v>132.15836354255904</v>
      </c>
      <c r="D207" s="93">
        <v>132.15836354255904</v>
      </c>
      <c r="E207" s="93"/>
      <c r="F207" s="93">
        <f t="shared" si="9"/>
        <v>0</v>
      </c>
      <c r="G207" s="93">
        <f t="shared" si="10"/>
        <v>3.5789148415862559</v>
      </c>
      <c r="H207" s="93"/>
      <c r="I207" s="93">
        <v>5.2575600791143167</v>
      </c>
      <c r="J207" s="93">
        <v>5.2575600791143167</v>
      </c>
      <c r="L207" s="93">
        <f t="shared" si="11"/>
        <v>0</v>
      </c>
    </row>
    <row r="208" spans="1:12" s="104" customFormat="1" ht="15.75" x14ac:dyDescent="0.25">
      <c r="A208" s="153" t="s">
        <v>21</v>
      </c>
      <c r="B208" s="94">
        <v>120.34211147170078</v>
      </c>
      <c r="C208" s="94">
        <v>123.49298217070483</v>
      </c>
      <c r="D208" s="94">
        <v>123.49298217070483</v>
      </c>
      <c r="E208" s="94"/>
      <c r="F208" s="94">
        <f t="shared" si="9"/>
        <v>0</v>
      </c>
      <c r="G208" s="94">
        <f t="shared" si="10"/>
        <v>2.6182611061673189</v>
      </c>
      <c r="H208" s="94"/>
      <c r="I208" s="94">
        <v>0.88861978736966718</v>
      </c>
      <c r="J208" s="94">
        <v>0.88861978736966729</v>
      </c>
      <c r="L208" s="94">
        <f t="shared" si="11"/>
        <v>0</v>
      </c>
    </row>
    <row r="209" spans="1:12" ht="15.75" x14ac:dyDescent="0.25">
      <c r="A209" s="154" t="s">
        <v>203</v>
      </c>
      <c r="B209" s="93">
        <v>129.1928548049722</v>
      </c>
      <c r="C209" s="93">
        <v>134.07183874645835</v>
      </c>
      <c r="D209" s="93">
        <v>134.07183874645835</v>
      </c>
      <c r="E209" s="93"/>
      <c r="F209" s="93">
        <f t="shared" si="9"/>
        <v>0</v>
      </c>
      <c r="G209" s="93">
        <f t="shared" si="10"/>
        <v>3.7765122141246943</v>
      </c>
      <c r="H209" s="93"/>
      <c r="I209" s="93">
        <v>4.36894029174465</v>
      </c>
      <c r="J209" s="93">
        <v>4.3689402917446492</v>
      </c>
      <c r="L209" s="93">
        <f t="shared" si="11"/>
        <v>0</v>
      </c>
    </row>
    <row r="210" spans="1:12" s="104" customFormat="1" ht="15.75" x14ac:dyDescent="0.25">
      <c r="A210" s="151" t="s">
        <v>123</v>
      </c>
      <c r="B210" s="94">
        <v>122.97492976527282</v>
      </c>
      <c r="C210" s="94">
        <v>122.97492976527282</v>
      </c>
      <c r="D210" s="94">
        <v>122.97492976527282</v>
      </c>
      <c r="E210" s="94"/>
      <c r="F210" s="94">
        <f t="shared" si="9"/>
        <v>0</v>
      </c>
      <c r="G210" s="94">
        <f t="shared" si="10"/>
        <v>0</v>
      </c>
      <c r="H210" s="94"/>
      <c r="I210" s="94">
        <v>0.13966163191745351</v>
      </c>
      <c r="J210" s="94">
        <v>0.13966163191745351</v>
      </c>
      <c r="L210" s="94">
        <f t="shared" si="11"/>
        <v>0</v>
      </c>
    </row>
    <row r="211" spans="1:12" ht="15.75" x14ac:dyDescent="0.25">
      <c r="A211" s="152" t="s">
        <v>124</v>
      </c>
      <c r="B211" s="93">
        <v>122.97492976527282</v>
      </c>
      <c r="C211" s="93">
        <v>122.97492976527282</v>
      </c>
      <c r="D211" s="93">
        <v>122.97492976527282</v>
      </c>
      <c r="E211" s="93"/>
      <c r="F211" s="93">
        <f t="shared" si="9"/>
        <v>0</v>
      </c>
      <c r="G211" s="93">
        <f t="shared" si="10"/>
        <v>0</v>
      </c>
      <c r="H211" s="93"/>
      <c r="I211" s="93">
        <v>0.13966163191745351</v>
      </c>
      <c r="J211" s="93">
        <v>0.13966163191745351</v>
      </c>
      <c r="L211" s="93">
        <f t="shared" si="11"/>
        <v>0</v>
      </c>
    </row>
    <row r="212" spans="1:12" s="104" customFormat="1" ht="15.75" x14ac:dyDescent="0.25">
      <c r="A212" s="153" t="s">
        <v>123</v>
      </c>
      <c r="B212" s="94">
        <v>122.97492976527282</v>
      </c>
      <c r="C212" s="94">
        <v>122.97492976527282</v>
      </c>
      <c r="D212" s="94">
        <v>122.97492976527282</v>
      </c>
      <c r="E212" s="94"/>
      <c r="F212" s="94">
        <f t="shared" si="9"/>
        <v>0</v>
      </c>
      <c r="G212" s="94">
        <f t="shared" si="10"/>
        <v>0</v>
      </c>
      <c r="H212" s="94"/>
      <c r="I212" s="94">
        <v>0.13966163191745351</v>
      </c>
      <c r="J212" s="94">
        <v>0.13966163191745351</v>
      </c>
      <c r="L212" s="94">
        <f t="shared" si="11"/>
        <v>0</v>
      </c>
    </row>
    <row r="213" spans="1:12" ht="15.75" x14ac:dyDescent="0.25">
      <c r="A213" s="150" t="s">
        <v>132</v>
      </c>
      <c r="B213" s="96">
        <v>97.625419603861843</v>
      </c>
      <c r="C213" s="96">
        <v>97.618277795413292</v>
      </c>
      <c r="D213" s="96">
        <v>97.707482475815667</v>
      </c>
      <c r="E213" s="96"/>
      <c r="F213" s="96">
        <f t="shared" si="9"/>
        <v>9.1381124946021686E-2</v>
      </c>
      <c r="G213" s="96">
        <f t="shared" si="10"/>
        <v>8.4058918555030004E-2</v>
      </c>
      <c r="H213" s="96"/>
      <c r="I213" s="96">
        <v>6.412624096460334</v>
      </c>
      <c r="J213" s="96">
        <v>6.4184840244982384</v>
      </c>
      <c r="L213" s="96">
        <f t="shared" si="11"/>
        <v>5.8599280379043606E-3</v>
      </c>
    </row>
    <row r="214" spans="1:12" s="104" customFormat="1" ht="15.75" x14ac:dyDescent="0.25">
      <c r="A214" s="151" t="s">
        <v>125</v>
      </c>
      <c r="B214" s="94">
        <v>98.957840065711594</v>
      </c>
      <c r="C214" s="94">
        <v>98.960992031899181</v>
      </c>
      <c r="D214" s="94">
        <v>99.09042191796479</v>
      </c>
      <c r="E214" s="94"/>
      <c r="F214" s="94">
        <f t="shared" si="9"/>
        <v>0.1307887920362516</v>
      </c>
      <c r="G214" s="94">
        <f t="shared" si="10"/>
        <v>0.13397811852517982</v>
      </c>
      <c r="H214" s="94"/>
      <c r="I214" s="94">
        <v>4.4804512272589037</v>
      </c>
      <c r="J214" s="94">
        <v>4.4863111552968089</v>
      </c>
      <c r="L214" s="94">
        <f t="shared" si="11"/>
        <v>5.8599280379052487E-3</v>
      </c>
    </row>
    <row r="215" spans="1:12" ht="15.75" x14ac:dyDescent="0.25">
      <c r="A215" s="152" t="s">
        <v>184</v>
      </c>
      <c r="B215" s="93">
        <v>119.03936600643362</v>
      </c>
      <c r="C215" s="93">
        <v>120.99779181102143</v>
      </c>
      <c r="D215" s="93">
        <v>120.99779181102143</v>
      </c>
      <c r="E215" s="93"/>
      <c r="F215" s="93">
        <f t="shared" si="9"/>
        <v>0</v>
      </c>
      <c r="G215" s="93">
        <f t="shared" si="10"/>
        <v>1.6451917296686158</v>
      </c>
      <c r="H215" s="93"/>
      <c r="I215" s="93">
        <v>0.19403048317947061</v>
      </c>
      <c r="J215" s="93">
        <v>0.19403048317947058</v>
      </c>
      <c r="L215" s="93">
        <f t="shared" si="11"/>
        <v>0</v>
      </c>
    </row>
    <row r="216" spans="1:12" s="104" customFormat="1" ht="15.75" x14ac:dyDescent="0.25">
      <c r="A216" s="153" t="s">
        <v>202</v>
      </c>
      <c r="B216" s="94">
        <v>119.03936600643362</v>
      </c>
      <c r="C216" s="94">
        <v>120.99779181102143</v>
      </c>
      <c r="D216" s="94">
        <v>120.99779181102143</v>
      </c>
      <c r="E216" s="94"/>
      <c r="F216" s="94">
        <f t="shared" si="9"/>
        <v>0</v>
      </c>
      <c r="G216" s="94">
        <f t="shared" si="10"/>
        <v>1.6451917296686158</v>
      </c>
      <c r="H216" s="94"/>
      <c r="I216" s="94">
        <v>0.19403048317947061</v>
      </c>
      <c r="J216" s="94">
        <v>0.19403048317947058</v>
      </c>
      <c r="L216" s="94">
        <f t="shared" si="11"/>
        <v>0</v>
      </c>
    </row>
    <row r="217" spans="1:12" ht="15.75" x14ac:dyDescent="0.25">
      <c r="A217" s="152" t="s">
        <v>185</v>
      </c>
      <c r="B217" s="93">
        <v>98.220457679321257</v>
      </c>
      <c r="C217" s="93">
        <v>98.151813085164648</v>
      </c>
      <c r="D217" s="93">
        <v>98.285995564162647</v>
      </c>
      <c r="E217" s="93"/>
      <c r="F217" s="93">
        <f t="shared" si="9"/>
        <v>0.13670911904761773</v>
      </c>
      <c r="G217" s="93">
        <f t="shared" si="10"/>
        <v>6.6725289608560168E-2</v>
      </c>
      <c r="H217" s="93"/>
      <c r="I217" s="93">
        <v>4.2864207440794333</v>
      </c>
      <c r="J217" s="93">
        <v>4.2922806721173385</v>
      </c>
      <c r="L217" s="93">
        <f t="shared" si="11"/>
        <v>5.8599280379052487E-3</v>
      </c>
    </row>
    <row r="218" spans="1:12" s="104" customFormat="1" ht="15.75" x14ac:dyDescent="0.25">
      <c r="A218" s="153" t="s">
        <v>201</v>
      </c>
      <c r="B218" s="94">
        <v>98.220457679321257</v>
      </c>
      <c r="C218" s="94">
        <v>98.151813085164648</v>
      </c>
      <c r="D218" s="94">
        <v>98.285995564162647</v>
      </c>
      <c r="E218" s="94"/>
      <c r="F218" s="94">
        <f t="shared" si="9"/>
        <v>0.13670911904761773</v>
      </c>
      <c r="G218" s="94">
        <f t="shared" si="10"/>
        <v>6.6725289608560168E-2</v>
      </c>
      <c r="H218" s="94"/>
      <c r="I218" s="94">
        <v>4.2864207440794333</v>
      </c>
      <c r="J218" s="94">
        <v>4.2922806721173385</v>
      </c>
      <c r="L218" s="94">
        <f t="shared" si="11"/>
        <v>5.8599280379052487E-3</v>
      </c>
    </row>
    <row r="219" spans="1:12" ht="15.75" x14ac:dyDescent="0.25">
      <c r="A219" s="157" t="s">
        <v>134</v>
      </c>
      <c r="B219" s="93">
        <v>74.589698183208057</v>
      </c>
      <c r="C219" s="93">
        <v>74.126994044869832</v>
      </c>
      <c r="D219" s="93">
        <v>74.126994044869832</v>
      </c>
      <c r="E219" s="93"/>
      <c r="F219" s="93">
        <f t="shared" si="9"/>
        <v>0</v>
      </c>
      <c r="G219" s="93">
        <f t="shared" si="10"/>
        <v>-0.62033249846611405</v>
      </c>
      <c r="H219" s="93"/>
      <c r="I219" s="93">
        <v>0.31740448344768263</v>
      </c>
      <c r="J219" s="93">
        <v>0.31740448344768263</v>
      </c>
      <c r="L219" s="93">
        <f t="shared" si="11"/>
        <v>0</v>
      </c>
    </row>
    <row r="220" spans="1:12" s="104" customFormat="1" ht="15.75" x14ac:dyDescent="0.25">
      <c r="A220" s="155" t="s">
        <v>126</v>
      </c>
      <c r="B220" s="94">
        <v>74.589698183208057</v>
      </c>
      <c r="C220" s="94">
        <v>74.126994044869832</v>
      </c>
      <c r="D220" s="94">
        <v>74.126994044869832</v>
      </c>
      <c r="E220" s="94"/>
      <c r="F220" s="94">
        <f t="shared" si="9"/>
        <v>0</v>
      </c>
      <c r="G220" s="94">
        <f t="shared" si="10"/>
        <v>-0.62033249846611405</v>
      </c>
      <c r="H220" s="94"/>
      <c r="I220" s="94">
        <v>0.31740448344768263</v>
      </c>
      <c r="J220" s="94">
        <v>0.31740448344768263</v>
      </c>
      <c r="L220" s="94">
        <f t="shared" si="11"/>
        <v>0</v>
      </c>
    </row>
    <row r="221" spans="1:12" ht="15.75" x14ac:dyDescent="0.25">
      <c r="A221" s="154" t="s">
        <v>200</v>
      </c>
      <c r="B221" s="93">
        <v>74.589698183208057</v>
      </c>
      <c r="C221" s="93">
        <v>74.126994044869832</v>
      </c>
      <c r="D221" s="93">
        <v>74.126994044869832</v>
      </c>
      <c r="E221" s="93"/>
      <c r="F221" s="93">
        <f t="shared" si="9"/>
        <v>0</v>
      </c>
      <c r="G221" s="93">
        <f t="shared" si="10"/>
        <v>-0.62033249846611405</v>
      </c>
      <c r="H221" s="93"/>
      <c r="I221" s="93">
        <v>0.31740448344768263</v>
      </c>
      <c r="J221" s="93">
        <v>0.31740448344768263</v>
      </c>
      <c r="L221" s="93">
        <f t="shared" si="11"/>
        <v>0</v>
      </c>
    </row>
    <row r="222" spans="1:12" s="104" customFormat="1" ht="15.75" x14ac:dyDescent="0.25">
      <c r="A222" s="151" t="s">
        <v>133</v>
      </c>
      <c r="B222" s="94">
        <v>100.00000000000001</v>
      </c>
      <c r="C222" s="94">
        <v>100.08487654320989</v>
      </c>
      <c r="D222" s="94">
        <v>100.08487654320989</v>
      </c>
      <c r="E222" s="94"/>
      <c r="F222" s="94">
        <f t="shared" si="9"/>
        <v>0</v>
      </c>
      <c r="G222" s="94">
        <f t="shared" si="10"/>
        <v>8.4876543209877475E-2</v>
      </c>
      <c r="H222" s="94"/>
      <c r="I222" s="94">
        <v>1.6147683857537465</v>
      </c>
      <c r="J222" s="94">
        <v>1.6147683857537465</v>
      </c>
      <c r="L222" s="94">
        <f t="shared" si="11"/>
        <v>0</v>
      </c>
    </row>
    <row r="223" spans="1:12" ht="15.75" x14ac:dyDescent="0.25">
      <c r="A223" s="152" t="s">
        <v>186</v>
      </c>
      <c r="B223" s="93">
        <v>100.00000000000001</v>
      </c>
      <c r="C223" s="93">
        <v>100.08487654320989</v>
      </c>
      <c r="D223" s="93">
        <v>100.08487654320989</v>
      </c>
      <c r="E223" s="93"/>
      <c r="F223" s="93">
        <f t="shared" si="9"/>
        <v>0</v>
      </c>
      <c r="G223" s="93">
        <f t="shared" si="10"/>
        <v>8.4876543209877475E-2</v>
      </c>
      <c r="H223" s="93"/>
      <c r="I223" s="93">
        <v>1.6147683857537465</v>
      </c>
      <c r="J223" s="93">
        <v>1.6147683857537465</v>
      </c>
      <c r="L223" s="93">
        <f t="shared" si="11"/>
        <v>0</v>
      </c>
    </row>
    <row r="224" spans="1:12" s="104" customFormat="1" ht="15.75" x14ac:dyDescent="0.25">
      <c r="A224" s="153" t="s">
        <v>133</v>
      </c>
      <c r="B224" s="94">
        <v>100.00000000000001</v>
      </c>
      <c r="C224" s="94">
        <v>100.08487654320989</v>
      </c>
      <c r="D224" s="94">
        <v>100.08487654320989</v>
      </c>
      <c r="E224" s="94"/>
      <c r="F224" s="94">
        <f t="shared" si="9"/>
        <v>0</v>
      </c>
      <c r="G224" s="94">
        <f t="shared" si="10"/>
        <v>8.4876543209877475E-2</v>
      </c>
      <c r="H224" s="94"/>
      <c r="I224" s="94">
        <v>1.6147683857537465</v>
      </c>
      <c r="J224" s="94">
        <v>1.6147683857537465</v>
      </c>
      <c r="L224" s="94">
        <f t="shared" si="11"/>
        <v>0</v>
      </c>
    </row>
    <row r="225" spans="1:12" ht="7.5" customHeight="1" x14ac:dyDescent="0.25">
      <c r="A225" s="142"/>
      <c r="B225" s="142"/>
      <c r="C225" s="89"/>
      <c r="D225" s="89"/>
      <c r="E225" s="89"/>
      <c r="F225" s="89"/>
      <c r="G225" s="89"/>
      <c r="H225" s="89"/>
      <c r="I225" s="89"/>
      <c r="J225" s="89"/>
      <c r="K225" s="85"/>
      <c r="L225" s="89"/>
    </row>
    <row r="226" spans="1:12" x14ac:dyDescent="0.25">
      <c r="A226" s="190" t="s">
        <v>54</v>
      </c>
      <c r="B226" s="191"/>
      <c r="C226" s="191"/>
      <c r="D226" s="191"/>
    </row>
    <row r="227" spans="1:12" x14ac:dyDescent="0.25">
      <c r="A227" s="143"/>
      <c r="B227" s="143"/>
      <c r="C227" s="97"/>
      <c r="D227" s="97"/>
    </row>
  </sheetData>
  <mergeCells count="5">
    <mergeCell ref="A3:A4"/>
    <mergeCell ref="I3:J3"/>
    <mergeCell ref="A226:D226"/>
    <mergeCell ref="B3:D3"/>
    <mergeCell ref="F3:G3"/>
  </mergeCells>
  <pageMargins left="0.70866141732283505" right="0.70866141732283505" top="0.74803149606299202" bottom="0.74803149606299202" header="0.31496062992126" footer="0.31496062992126"/>
  <pageSetup paperSize="9" scale="59"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227"/>
  <sheetViews>
    <sheetView tabSelected="1" view="pageBreakPreview" zoomScaleSheetLayoutView="100" workbookViewId="0">
      <selection activeCell="F15" sqref="F15"/>
    </sheetView>
  </sheetViews>
  <sheetFormatPr defaultRowHeight="15" x14ac:dyDescent="0.25"/>
  <cols>
    <col min="1" max="1" width="57.42578125" style="144" customWidth="1"/>
    <col min="2" max="2" width="9.7109375" style="144" customWidth="1"/>
    <col min="3" max="4" width="9.7109375" style="98" bestFit="1" customWidth="1"/>
    <col min="5" max="5" width="1.85546875" style="86" customWidth="1"/>
    <col min="6" max="7" width="11.28515625" style="86" customWidth="1"/>
    <col min="8" max="8" width="1.85546875" style="86" customWidth="1"/>
    <col min="9" max="10" width="9.7109375" style="86" bestFit="1" customWidth="1"/>
    <col min="11" max="11" width="1.85546875" style="86" customWidth="1"/>
    <col min="12" max="12" width="12.140625" style="86" bestFit="1" customWidth="1"/>
    <col min="13" max="16384" width="9.140625" style="86"/>
  </cols>
  <sheetData>
    <row r="1" spans="1:12" ht="15.75" x14ac:dyDescent="0.25">
      <c r="A1" s="146" t="s">
        <v>257</v>
      </c>
      <c r="B1" s="134"/>
      <c r="C1" s="87"/>
      <c r="D1" s="87"/>
      <c r="E1" s="88"/>
    </row>
    <row r="2" spans="1:12" ht="6" customHeight="1" x14ac:dyDescent="0.25">
      <c r="A2" s="135"/>
      <c r="B2" s="135"/>
      <c r="C2" s="89"/>
      <c r="D2" s="89"/>
      <c r="E2" s="85"/>
      <c r="F2" s="85"/>
      <c r="G2" s="85"/>
      <c r="H2" s="85"/>
      <c r="I2" s="85"/>
      <c r="J2" s="85"/>
      <c r="K2" s="85"/>
      <c r="L2" s="85"/>
    </row>
    <row r="3" spans="1:12" ht="47.25" customHeight="1" x14ac:dyDescent="0.25">
      <c r="A3" s="188" t="s">
        <v>56</v>
      </c>
      <c r="B3" s="183" t="s">
        <v>242</v>
      </c>
      <c r="C3" s="183"/>
      <c r="D3" s="183"/>
      <c r="E3" s="103"/>
      <c r="F3" s="180" t="s">
        <v>243</v>
      </c>
      <c r="G3" s="180"/>
      <c r="H3" s="90"/>
      <c r="I3" s="180" t="s">
        <v>244</v>
      </c>
      <c r="J3" s="180"/>
      <c r="K3" s="90"/>
      <c r="L3" s="148" t="s">
        <v>245</v>
      </c>
    </row>
    <row r="4" spans="1:12" ht="30" x14ac:dyDescent="0.25">
      <c r="A4" s="189"/>
      <c r="B4" s="117">
        <v>42795</v>
      </c>
      <c r="C4" s="84">
        <v>43132</v>
      </c>
      <c r="D4" s="117">
        <v>43160</v>
      </c>
      <c r="E4" s="135"/>
      <c r="F4" s="160" t="s">
        <v>263</v>
      </c>
      <c r="G4" s="160" t="s">
        <v>264</v>
      </c>
      <c r="H4" s="135"/>
      <c r="I4" s="117">
        <v>43132</v>
      </c>
      <c r="J4" s="117">
        <v>43160</v>
      </c>
      <c r="K4" s="135"/>
      <c r="L4" s="160" t="s">
        <v>263</v>
      </c>
    </row>
    <row r="5" spans="1:12" s="104" customFormat="1" ht="15.75" x14ac:dyDescent="0.25">
      <c r="A5" s="149" t="s">
        <v>241</v>
      </c>
      <c r="B5" s="92">
        <v>110.74978891001659</v>
      </c>
      <c r="C5" s="92">
        <v>109.42885020039111</v>
      </c>
      <c r="D5" s="92">
        <v>109.29941622529516</v>
      </c>
      <c r="E5" s="92"/>
      <c r="F5" s="92">
        <f>((D5/C5-1)*100)</f>
        <v>-0.11828139915472935</v>
      </c>
      <c r="G5" s="92">
        <f>((D5/B5-1)*100)</f>
        <v>-1.3095940850052945</v>
      </c>
      <c r="H5" s="92"/>
      <c r="I5" s="92">
        <v>109.42885020039111</v>
      </c>
      <c r="J5" s="92">
        <v>109.29941622529516</v>
      </c>
      <c r="L5" s="92">
        <f>J5-I5</f>
        <v>-0.12943397509594945</v>
      </c>
    </row>
    <row r="6" spans="1:12" ht="6" customHeight="1" x14ac:dyDescent="0.25">
      <c r="A6" s="145"/>
      <c r="B6" s="145"/>
      <c r="C6" s="145"/>
      <c r="D6" s="145"/>
      <c r="E6" s="145"/>
      <c r="F6" s="145"/>
      <c r="G6" s="145"/>
      <c r="H6" s="145"/>
      <c r="I6" s="145"/>
      <c r="J6" s="145"/>
      <c r="K6" s="145"/>
      <c r="L6" s="145"/>
    </row>
    <row r="7" spans="1:12" ht="15.75" x14ac:dyDescent="0.25">
      <c r="A7" s="150" t="s">
        <v>127</v>
      </c>
      <c r="B7" s="91">
        <v>116.06058518173062</v>
      </c>
      <c r="C7" s="91">
        <v>116.56327125889435</v>
      </c>
      <c r="D7" s="91">
        <v>116.07266569577919</v>
      </c>
      <c r="E7" s="91"/>
      <c r="F7" s="91">
        <f t="shared" ref="F7:F70" si="0">((D7/C7-1)*100)</f>
        <v>-0.42089206815884017</v>
      </c>
      <c r="G7" s="91">
        <f t="shared" ref="G7:G70" si="1">((D7/B7-1)*100)</f>
        <v>1.0408799877814623E-2</v>
      </c>
      <c r="H7" s="91"/>
      <c r="I7" s="91">
        <v>37.78231850320217</v>
      </c>
      <c r="J7" s="91">
        <v>37.623295721455676</v>
      </c>
      <c r="L7" s="91">
        <f>J7-I7</f>
        <v>-0.15902278174649354</v>
      </c>
    </row>
    <row r="8" spans="1:12" s="104" customFormat="1" ht="15.75" x14ac:dyDescent="0.25">
      <c r="A8" s="151" t="s">
        <v>57</v>
      </c>
      <c r="B8" s="94">
        <v>116.80170732688808</v>
      </c>
      <c r="C8" s="94">
        <v>117.27547650521986</v>
      </c>
      <c r="D8" s="94">
        <v>116.74888786205346</v>
      </c>
      <c r="E8" s="94"/>
      <c r="F8" s="94">
        <f t="shared" si="0"/>
        <v>-0.44901854919596751</v>
      </c>
      <c r="G8" s="94">
        <f t="shared" si="1"/>
        <v>-4.5221483524027217E-2</v>
      </c>
      <c r="H8" s="94"/>
      <c r="I8" s="94">
        <v>35.147020726507492</v>
      </c>
      <c r="J8" s="94">
        <v>34.98920408395572</v>
      </c>
      <c r="L8" s="94">
        <f t="shared" ref="L8:L71" si="2">J8-I8</f>
        <v>-0.15781664255177219</v>
      </c>
    </row>
    <row r="9" spans="1:12" ht="15.75" x14ac:dyDescent="0.25">
      <c r="A9" s="152" t="s">
        <v>58</v>
      </c>
      <c r="B9" s="93">
        <v>143.64867523747415</v>
      </c>
      <c r="C9" s="93">
        <v>131.6337199234099</v>
      </c>
      <c r="D9" s="93">
        <v>131.67445609572061</v>
      </c>
      <c r="E9" s="93"/>
      <c r="F9" s="93">
        <f t="shared" si="0"/>
        <v>3.0946608767434824E-2</v>
      </c>
      <c r="G9" s="93">
        <f t="shared" si="1"/>
        <v>-8.3357671916975526</v>
      </c>
      <c r="H9" s="93"/>
      <c r="I9" s="93">
        <v>6.7149717314853197</v>
      </c>
      <c r="J9" s="93">
        <v>6.7170497875159061</v>
      </c>
      <c r="L9" s="93">
        <f>J9-I9</f>
        <v>2.0780560305864171E-3</v>
      </c>
    </row>
    <row r="10" spans="1:12" s="104" customFormat="1" ht="15.75" x14ac:dyDescent="0.25">
      <c r="A10" s="153" t="s">
        <v>6</v>
      </c>
      <c r="B10" s="94">
        <v>183.37406182968277</v>
      </c>
      <c r="C10" s="94">
        <v>156.50091400886393</v>
      </c>
      <c r="D10" s="94">
        <v>156.55874504337194</v>
      </c>
      <c r="E10" s="94"/>
      <c r="F10" s="94">
        <f t="shared" si="0"/>
        <v>3.6952521890531997E-2</v>
      </c>
      <c r="G10" s="94">
        <f t="shared" si="1"/>
        <v>-14.623287786042937</v>
      </c>
      <c r="H10" s="94"/>
      <c r="I10" s="94">
        <v>2.6007520982426726</v>
      </c>
      <c r="J10" s="94">
        <v>2.6017131417310937</v>
      </c>
      <c r="L10" s="94">
        <f t="shared" si="2"/>
        <v>9.6104348842107612E-4</v>
      </c>
    </row>
    <row r="11" spans="1:12" ht="15.75" x14ac:dyDescent="0.25">
      <c r="A11" s="154" t="s">
        <v>7</v>
      </c>
      <c r="B11" s="93">
        <v>135.29005292035293</v>
      </c>
      <c r="C11" s="93">
        <v>135.29103360779038</v>
      </c>
      <c r="D11" s="93">
        <v>135.29260275259929</v>
      </c>
      <c r="E11" s="93"/>
      <c r="F11" s="93">
        <f t="shared" si="0"/>
        <v>1.1598291232317592E-3</v>
      </c>
      <c r="G11" s="93">
        <f t="shared" si="1"/>
        <v>1.8847152405632173E-3</v>
      </c>
      <c r="H11" s="93"/>
      <c r="I11" s="93">
        <v>0.2377548680538851</v>
      </c>
      <c r="J11" s="93">
        <v>0.23775762560408673</v>
      </c>
      <c r="L11" s="93">
        <f t="shared" si="2"/>
        <v>2.7575502016263798E-6</v>
      </c>
    </row>
    <row r="12" spans="1:12" s="104" customFormat="1" ht="15.75" x14ac:dyDescent="0.25">
      <c r="A12" s="153" t="s">
        <v>59</v>
      </c>
      <c r="B12" s="94">
        <v>104.1500881253902</v>
      </c>
      <c r="C12" s="94">
        <v>104.28318595842246</v>
      </c>
      <c r="D12" s="94">
        <v>103.99211472831465</v>
      </c>
      <c r="E12" s="94"/>
      <c r="F12" s="94">
        <f t="shared" si="0"/>
        <v>-0.27911616569123998</v>
      </c>
      <c r="G12" s="94">
        <f t="shared" si="1"/>
        <v>-0.15167860144809087</v>
      </c>
      <c r="H12" s="94"/>
      <c r="I12" s="94">
        <v>0.57148562574855921</v>
      </c>
      <c r="J12" s="94">
        <v>0.56989051698249316</v>
      </c>
      <c r="L12" s="94">
        <f t="shared" si="2"/>
        <v>-1.5951087660660557E-3</v>
      </c>
    </row>
    <row r="13" spans="1:12" ht="15.75" x14ac:dyDescent="0.25">
      <c r="A13" s="154" t="s">
        <v>60</v>
      </c>
      <c r="B13" s="93">
        <v>104.40888655591503</v>
      </c>
      <c r="C13" s="93">
        <v>104.82611835373341</v>
      </c>
      <c r="D13" s="93">
        <v>104.82611835373341</v>
      </c>
      <c r="E13" s="93"/>
      <c r="F13" s="93">
        <f t="shared" si="0"/>
        <v>0</v>
      </c>
      <c r="G13" s="93">
        <f t="shared" si="1"/>
        <v>0.39961330072697532</v>
      </c>
      <c r="H13" s="93"/>
      <c r="I13" s="93">
        <v>0.42014332486306433</v>
      </c>
      <c r="J13" s="93">
        <v>0.42014332486306433</v>
      </c>
      <c r="L13" s="93">
        <f t="shared" si="2"/>
        <v>0</v>
      </c>
    </row>
    <row r="14" spans="1:12" s="104" customFormat="1" ht="15.75" x14ac:dyDescent="0.25">
      <c r="A14" s="153" t="s">
        <v>61</v>
      </c>
      <c r="B14" s="94">
        <v>131.90982612137881</v>
      </c>
      <c r="C14" s="94">
        <v>124.62069852434379</v>
      </c>
      <c r="D14" s="94">
        <v>124.7377390860202</v>
      </c>
      <c r="E14" s="94"/>
      <c r="F14" s="94">
        <f t="shared" si="0"/>
        <v>9.3917433510082304E-2</v>
      </c>
      <c r="G14" s="94">
        <f t="shared" si="1"/>
        <v>-5.43711355419354</v>
      </c>
      <c r="H14" s="94"/>
      <c r="I14" s="94">
        <v>2.884835814577138</v>
      </c>
      <c r="J14" s="94">
        <v>2.8875451783351678</v>
      </c>
      <c r="L14" s="94">
        <f t="shared" si="2"/>
        <v>2.7093637580297703E-3</v>
      </c>
    </row>
    <row r="15" spans="1:12" ht="15.75" x14ac:dyDescent="0.25">
      <c r="A15" s="152" t="s">
        <v>62</v>
      </c>
      <c r="B15" s="93">
        <v>91.385712102249158</v>
      </c>
      <c r="C15" s="93">
        <v>88.423748186314342</v>
      </c>
      <c r="D15" s="93">
        <v>88.348206591927379</v>
      </c>
      <c r="E15" s="93"/>
      <c r="F15" s="93">
        <f t="shared" si="0"/>
        <v>-8.5431341620800794E-2</v>
      </c>
      <c r="G15" s="93">
        <f t="shared" si="1"/>
        <v>-3.3238297765007196</v>
      </c>
      <c r="H15" s="93"/>
      <c r="I15" s="93">
        <v>0.73246435660049769</v>
      </c>
      <c r="J15" s="93">
        <v>0.73183860247375965</v>
      </c>
      <c r="L15" s="93">
        <f t="shared" si="2"/>
        <v>-6.2575412673804287E-4</v>
      </c>
    </row>
    <row r="16" spans="1:12" s="104" customFormat="1" ht="15.75" x14ac:dyDescent="0.25">
      <c r="A16" s="153" t="s">
        <v>188</v>
      </c>
      <c r="B16" s="94">
        <v>116.02073771524391</v>
      </c>
      <c r="C16" s="94">
        <v>115.28528733779886</v>
      </c>
      <c r="D16" s="94">
        <v>115.28528733779886</v>
      </c>
      <c r="E16" s="94"/>
      <c r="F16" s="94">
        <f t="shared" si="0"/>
        <v>0</v>
      </c>
      <c r="G16" s="94">
        <f t="shared" si="1"/>
        <v>-0.63389562239304365</v>
      </c>
      <c r="H16" s="94"/>
      <c r="I16" s="94">
        <v>3.5313451827895914E-2</v>
      </c>
      <c r="J16" s="94">
        <v>3.5313451827895907E-2</v>
      </c>
      <c r="L16" s="94">
        <f t="shared" si="2"/>
        <v>0</v>
      </c>
    </row>
    <row r="17" spans="1:12" ht="15.75" x14ac:dyDescent="0.25">
      <c r="A17" s="154" t="s">
        <v>187</v>
      </c>
      <c r="B17" s="93">
        <v>89.561743389103356</v>
      </c>
      <c r="C17" s="93">
        <v>84.908636287389228</v>
      </c>
      <c r="D17" s="93">
        <v>84.9147712159196</v>
      </c>
      <c r="E17" s="93"/>
      <c r="F17" s="93">
        <f t="shared" si="0"/>
        <v>7.2253292463742014E-3</v>
      </c>
      <c r="G17" s="93">
        <f t="shared" si="1"/>
        <v>-5.188568240565461</v>
      </c>
      <c r="H17" s="93"/>
      <c r="I17" s="93">
        <v>0.49429038043587836</v>
      </c>
      <c r="J17" s="93">
        <v>0.4943260945432979</v>
      </c>
      <c r="L17" s="93">
        <f>J17-I17</f>
        <v>3.5714107419537733E-5</v>
      </c>
    </row>
    <row r="18" spans="1:12" s="104" customFormat="1" ht="15.75" x14ac:dyDescent="0.25">
      <c r="A18" s="153" t="s">
        <v>189</v>
      </c>
      <c r="B18" s="94">
        <v>92.810728807576837</v>
      </c>
      <c r="C18" s="94">
        <v>94.099063892310824</v>
      </c>
      <c r="D18" s="94">
        <v>93.792234646787378</v>
      </c>
      <c r="E18" s="94"/>
      <c r="F18" s="94">
        <f t="shared" si="0"/>
        <v>-0.32607045472268226</v>
      </c>
      <c r="G18" s="94">
        <f t="shared" si="1"/>
        <v>1.0575348904386717</v>
      </c>
      <c r="H18" s="94"/>
      <c r="I18" s="94">
        <v>0.20286052433672339</v>
      </c>
      <c r="J18" s="94">
        <v>0.20219905610256581</v>
      </c>
      <c r="L18" s="94">
        <f t="shared" si="2"/>
        <v>-6.614682341575806E-4</v>
      </c>
    </row>
    <row r="19" spans="1:12" ht="15.75" x14ac:dyDescent="0.25">
      <c r="A19" s="152" t="s">
        <v>63</v>
      </c>
      <c r="B19" s="93">
        <v>114.79907312778515</v>
      </c>
      <c r="C19" s="93">
        <v>113.54428510163265</v>
      </c>
      <c r="D19" s="93">
        <v>112.3001676664877</v>
      </c>
      <c r="E19" s="93"/>
      <c r="F19" s="93">
        <f t="shared" si="0"/>
        <v>-1.0957111879575043</v>
      </c>
      <c r="G19" s="93">
        <f t="shared" si="1"/>
        <v>-2.1767644922671692</v>
      </c>
      <c r="H19" s="93"/>
      <c r="I19" s="93">
        <v>10.791905486981218</v>
      </c>
      <c r="J19" s="93">
        <v>10.673657371166565</v>
      </c>
      <c r="L19" s="93">
        <f t="shared" si="2"/>
        <v>-0.11824811581465333</v>
      </c>
    </row>
    <row r="20" spans="1:12" s="104" customFormat="1" ht="15.75" x14ac:dyDescent="0.25">
      <c r="A20" s="153" t="s">
        <v>190</v>
      </c>
      <c r="B20" s="94">
        <v>131.72652041522264</v>
      </c>
      <c r="C20" s="94">
        <v>130.85281569800176</v>
      </c>
      <c r="D20" s="94">
        <v>125.47670018299375</v>
      </c>
      <c r="E20" s="94"/>
      <c r="F20" s="94">
        <f t="shared" si="0"/>
        <v>-4.1085210786871222</v>
      </c>
      <c r="G20" s="94">
        <f t="shared" si="1"/>
        <v>-4.7445421108281538</v>
      </c>
      <c r="H20" s="94"/>
      <c r="I20" s="94">
        <v>5.2036061769584343</v>
      </c>
      <c r="J20" s="94">
        <v>4.9898149203262321</v>
      </c>
      <c r="L20" s="94">
        <f t="shared" si="2"/>
        <v>-0.21379125663220222</v>
      </c>
    </row>
    <row r="21" spans="1:12" ht="15.75" x14ac:dyDescent="0.25">
      <c r="A21" s="154" t="s">
        <v>191</v>
      </c>
      <c r="B21" s="93">
        <v>101.240239321998</v>
      </c>
      <c r="C21" s="93">
        <v>98.482221949316497</v>
      </c>
      <c r="D21" s="93">
        <v>115.12898453902885</v>
      </c>
      <c r="E21" s="93"/>
      <c r="F21" s="93">
        <f t="shared" si="0"/>
        <v>16.903317431525402</v>
      </c>
      <c r="G21" s="93">
        <f t="shared" si="1"/>
        <v>13.718601724021241</v>
      </c>
      <c r="H21" s="93"/>
      <c r="I21" s="93">
        <v>0.71065106868420158</v>
      </c>
      <c r="J21" s="93">
        <v>0.83077467465441956</v>
      </c>
      <c r="L21" s="93">
        <f t="shared" si="2"/>
        <v>0.12012360597021798</v>
      </c>
    </row>
    <row r="22" spans="1:12" s="104" customFormat="1" ht="15.75" x14ac:dyDescent="0.25">
      <c r="A22" s="153" t="s">
        <v>192</v>
      </c>
      <c r="B22" s="94">
        <v>102.82911961541656</v>
      </c>
      <c r="C22" s="94">
        <v>101.48471703265311</v>
      </c>
      <c r="D22" s="94">
        <v>100.97329402157818</v>
      </c>
      <c r="E22" s="94"/>
      <c r="F22" s="94">
        <f t="shared" si="0"/>
        <v>-0.50394091448309197</v>
      </c>
      <c r="G22" s="94">
        <f t="shared" si="1"/>
        <v>-1.8047665882769515</v>
      </c>
      <c r="H22" s="94"/>
      <c r="I22" s="94">
        <v>4.8776482413385844</v>
      </c>
      <c r="J22" s="94">
        <v>4.8530677761859131</v>
      </c>
      <c r="L22" s="94">
        <f t="shared" si="2"/>
        <v>-2.4580465152671316E-2</v>
      </c>
    </row>
    <row r="23" spans="1:12" ht="15.75" x14ac:dyDescent="0.25">
      <c r="A23" s="152" t="s">
        <v>152</v>
      </c>
      <c r="B23" s="93">
        <v>102.08420366130603</v>
      </c>
      <c r="C23" s="93">
        <v>104.28804753996248</v>
      </c>
      <c r="D23" s="93">
        <v>104.71819040827458</v>
      </c>
      <c r="E23" s="93"/>
      <c r="F23" s="93">
        <f t="shared" si="0"/>
        <v>0.41245653596810872</v>
      </c>
      <c r="G23" s="93">
        <f t="shared" si="1"/>
        <v>2.5802099174006887</v>
      </c>
      <c r="H23" s="93"/>
      <c r="I23" s="93">
        <v>6.2572601463044917</v>
      </c>
      <c r="J23" s="93">
        <v>6.2830686247504515</v>
      </c>
      <c r="L23" s="93">
        <f t="shared" si="2"/>
        <v>2.5808478445959793E-2</v>
      </c>
    </row>
    <row r="24" spans="1:12" s="104" customFormat="1" ht="15.75" x14ac:dyDescent="0.25">
      <c r="A24" s="153" t="s">
        <v>64</v>
      </c>
      <c r="B24" s="94">
        <v>95.283361069174688</v>
      </c>
      <c r="C24" s="94">
        <v>94.84945295029425</v>
      </c>
      <c r="D24" s="94">
        <v>94.84945295029425</v>
      </c>
      <c r="E24" s="94"/>
      <c r="F24" s="94">
        <f t="shared" si="0"/>
        <v>0</v>
      </c>
      <c r="G24" s="94">
        <f t="shared" si="1"/>
        <v>-0.45538708333916489</v>
      </c>
      <c r="H24" s="94"/>
      <c r="I24" s="94">
        <v>7.4013666778679252E-2</v>
      </c>
      <c r="J24" s="94">
        <v>7.4013666778679238E-2</v>
      </c>
      <c r="L24" s="94">
        <f t="shared" si="2"/>
        <v>0</v>
      </c>
    </row>
    <row r="25" spans="1:12" ht="15.75" x14ac:dyDescent="0.25">
      <c r="A25" s="154" t="s">
        <v>65</v>
      </c>
      <c r="B25" s="93">
        <v>100.54627750693668</v>
      </c>
      <c r="C25" s="93">
        <v>103.45184949061642</v>
      </c>
      <c r="D25" s="93">
        <v>103.8256725772641</v>
      </c>
      <c r="E25" s="93"/>
      <c r="F25" s="93">
        <f t="shared" si="0"/>
        <v>0.36134983423528055</v>
      </c>
      <c r="G25" s="93">
        <f t="shared" si="1"/>
        <v>3.261577804410698</v>
      </c>
      <c r="H25" s="93"/>
      <c r="I25" s="93">
        <v>3.989771906099465</v>
      </c>
      <c r="J25" s="93">
        <v>4.0041889402685209</v>
      </c>
      <c r="L25" s="93">
        <f t="shared" si="2"/>
        <v>1.4417034169055931E-2</v>
      </c>
    </row>
    <row r="26" spans="1:12" s="104" customFormat="1" ht="15.75" x14ac:dyDescent="0.25">
      <c r="A26" s="153" t="s">
        <v>193</v>
      </c>
      <c r="B26" s="94">
        <v>97.218595875301403</v>
      </c>
      <c r="C26" s="94">
        <v>104.06846779911278</v>
      </c>
      <c r="D26" s="94">
        <v>103.71041194057926</v>
      </c>
      <c r="E26" s="94"/>
      <c r="F26" s="94">
        <f t="shared" si="0"/>
        <v>-0.34405797078197464</v>
      </c>
      <c r="G26" s="94">
        <f t="shared" si="1"/>
        <v>6.6775455938539396</v>
      </c>
      <c r="H26" s="94"/>
      <c r="I26" s="94">
        <v>0.28750329940924135</v>
      </c>
      <c r="J26" s="94">
        <v>0.28651412139136267</v>
      </c>
      <c r="L26" s="94">
        <f t="shared" si="2"/>
        <v>-9.8917801787867798E-4</v>
      </c>
    </row>
    <row r="27" spans="1:12" ht="15.75" x14ac:dyDescent="0.25">
      <c r="A27" s="154" t="s">
        <v>194</v>
      </c>
      <c r="B27" s="93">
        <v>102.57456947205726</v>
      </c>
      <c r="C27" s="93">
        <v>101.4919241916712</v>
      </c>
      <c r="D27" s="93">
        <v>100.89897605287184</v>
      </c>
      <c r="E27" s="93"/>
      <c r="F27" s="93">
        <f t="shared" si="0"/>
        <v>-0.58423184260409933</v>
      </c>
      <c r="G27" s="93">
        <f t="shared" si="1"/>
        <v>-1.6335368774244463</v>
      </c>
      <c r="H27" s="93"/>
      <c r="I27" s="93">
        <v>2.8514173578428659E-2</v>
      </c>
      <c r="J27" s="93">
        <v>2.8347584696728073E-2</v>
      </c>
      <c r="L27" s="93">
        <f t="shared" si="2"/>
        <v>-1.6658888170058631E-4</v>
      </c>
    </row>
    <row r="28" spans="1:12" s="104" customFormat="1" ht="15.75" x14ac:dyDescent="0.25">
      <c r="A28" s="153" t="s">
        <v>66</v>
      </c>
      <c r="B28" s="94">
        <v>99.395515553946325</v>
      </c>
      <c r="C28" s="94">
        <v>99.064558450209105</v>
      </c>
      <c r="D28" s="94">
        <v>99.040159317452876</v>
      </c>
      <c r="E28" s="94"/>
      <c r="F28" s="94">
        <f t="shared" si="0"/>
        <v>-2.462952759083592E-2</v>
      </c>
      <c r="G28" s="94">
        <f t="shared" si="1"/>
        <v>-0.35751737340763423</v>
      </c>
      <c r="H28" s="94"/>
      <c r="I28" s="94">
        <v>1.0181099210991007</v>
      </c>
      <c r="J28" s="94">
        <v>1.0178591654351783</v>
      </c>
      <c r="L28" s="94">
        <f t="shared" si="2"/>
        <v>-2.5075566392240844E-4</v>
      </c>
    </row>
    <row r="29" spans="1:12" ht="15.75" x14ac:dyDescent="0.25">
      <c r="A29" s="154" t="s">
        <v>8</v>
      </c>
      <c r="B29" s="93">
        <v>116.48044607800573</v>
      </c>
      <c r="C29" s="93">
        <v>117.20231987909634</v>
      </c>
      <c r="D29" s="93">
        <v>118.94777438164556</v>
      </c>
      <c r="E29" s="93"/>
      <c r="F29" s="93">
        <f t="shared" si="0"/>
        <v>1.4892661718213462</v>
      </c>
      <c r="G29" s="93">
        <f t="shared" si="1"/>
        <v>2.1182339068202882</v>
      </c>
      <c r="H29" s="93"/>
      <c r="I29" s="93">
        <v>0.85934717933957716</v>
      </c>
      <c r="J29" s="93">
        <v>0.87214514617998229</v>
      </c>
      <c r="L29" s="93">
        <f t="shared" si="2"/>
        <v>1.2797966840405128E-2</v>
      </c>
    </row>
    <row r="30" spans="1:12" s="104" customFormat="1" ht="15.75" x14ac:dyDescent="0.25">
      <c r="A30" s="155" t="s">
        <v>153</v>
      </c>
      <c r="B30" s="94">
        <v>84.914531719153601</v>
      </c>
      <c r="C30" s="94">
        <v>84.445120715346306</v>
      </c>
      <c r="D30" s="94">
        <v>84.246263480833434</v>
      </c>
      <c r="E30" s="94"/>
      <c r="F30" s="94">
        <f t="shared" si="0"/>
        <v>-0.23548694445377771</v>
      </c>
      <c r="G30" s="94">
        <f t="shared" si="1"/>
        <v>-0.78698925235836104</v>
      </c>
      <c r="H30" s="94"/>
      <c r="I30" s="94">
        <v>1.0489717106620988</v>
      </c>
      <c r="J30" s="94">
        <v>1.0465015192324758</v>
      </c>
      <c r="L30" s="94">
        <f t="shared" si="2"/>
        <v>-2.4701914296230143E-3</v>
      </c>
    </row>
    <row r="31" spans="1:12" ht="15.75" x14ac:dyDescent="0.25">
      <c r="A31" s="154" t="s">
        <v>195</v>
      </c>
      <c r="B31" s="93">
        <v>98.703810409167247</v>
      </c>
      <c r="C31" s="93">
        <v>98.262121693882094</v>
      </c>
      <c r="D31" s="93">
        <v>97.873455644332665</v>
      </c>
      <c r="E31" s="93"/>
      <c r="F31" s="93">
        <f t="shared" si="0"/>
        <v>-0.39554005434591089</v>
      </c>
      <c r="G31" s="93">
        <f t="shared" si="1"/>
        <v>-0.84125907742813588</v>
      </c>
      <c r="H31" s="93"/>
      <c r="I31" s="93">
        <v>4.6587940593345339E-2</v>
      </c>
      <c r="J31" s="93">
        <v>4.6403666627803777E-2</v>
      </c>
      <c r="L31" s="93">
        <f t="shared" si="2"/>
        <v>-1.8427396554156206E-4</v>
      </c>
    </row>
    <row r="32" spans="1:12" s="104" customFormat="1" ht="15.75" x14ac:dyDescent="0.25">
      <c r="A32" s="153" t="s">
        <v>67</v>
      </c>
      <c r="B32" s="94">
        <v>111.2685317850395</v>
      </c>
      <c r="C32" s="94">
        <v>111.35449236855737</v>
      </c>
      <c r="D32" s="94">
        <v>111.35449236855737</v>
      </c>
      <c r="E32" s="94"/>
      <c r="F32" s="94">
        <f t="shared" si="0"/>
        <v>0</v>
      </c>
      <c r="G32" s="94">
        <f t="shared" si="1"/>
        <v>7.7255071257642527E-2</v>
      </c>
      <c r="H32" s="94"/>
      <c r="I32" s="94">
        <v>9.1544913981067826E-3</v>
      </c>
      <c r="J32" s="94">
        <v>9.1544913981067826E-3</v>
      </c>
      <c r="L32" s="94">
        <f t="shared" si="2"/>
        <v>0</v>
      </c>
    </row>
    <row r="33" spans="1:12" ht="15.75" x14ac:dyDescent="0.25">
      <c r="A33" s="154" t="s">
        <v>68</v>
      </c>
      <c r="B33" s="93">
        <v>84.180955044797443</v>
      </c>
      <c r="C33" s="93">
        <v>83.706588460812569</v>
      </c>
      <c r="D33" s="93">
        <v>83.513937723938071</v>
      </c>
      <c r="E33" s="93"/>
      <c r="F33" s="93">
        <f t="shared" si="0"/>
        <v>-0.23015002811240803</v>
      </c>
      <c r="G33" s="93">
        <f t="shared" si="1"/>
        <v>-0.79236131320251646</v>
      </c>
      <c r="H33" s="93"/>
      <c r="I33" s="93">
        <v>0.99322927867064659</v>
      </c>
      <c r="J33" s="93">
        <v>0.99094336120656545</v>
      </c>
      <c r="L33" s="93">
        <f t="shared" si="2"/>
        <v>-2.2859174640811331E-3</v>
      </c>
    </row>
    <row r="34" spans="1:12" s="104" customFormat="1" ht="15.75" x14ac:dyDescent="0.25">
      <c r="A34" s="155" t="s">
        <v>69</v>
      </c>
      <c r="B34" s="94">
        <v>100.34571173193662</v>
      </c>
      <c r="C34" s="94">
        <v>124.18150360830506</v>
      </c>
      <c r="D34" s="94">
        <v>131.29074273357753</v>
      </c>
      <c r="E34" s="94"/>
      <c r="F34" s="94">
        <f t="shared" si="0"/>
        <v>5.7248776337066376</v>
      </c>
      <c r="G34" s="94">
        <f t="shared" si="1"/>
        <v>30.838418969320202</v>
      </c>
      <c r="H34" s="94"/>
      <c r="I34" s="94">
        <v>2.5167053526771657</v>
      </c>
      <c r="J34" s="94">
        <v>2.6607836545188781</v>
      </c>
      <c r="L34" s="94">
        <f t="shared" si="2"/>
        <v>0.14407830184171244</v>
      </c>
    </row>
    <row r="35" spans="1:12" ht="15.75" x14ac:dyDescent="0.25">
      <c r="A35" s="154" t="s">
        <v>70</v>
      </c>
      <c r="B35" s="93">
        <v>104.98498357344913</v>
      </c>
      <c r="C35" s="93">
        <v>160.26666288574495</v>
      </c>
      <c r="D35" s="93">
        <v>170.40031611558084</v>
      </c>
      <c r="E35" s="93"/>
      <c r="F35" s="93">
        <f t="shared" si="0"/>
        <v>6.3229950929097667</v>
      </c>
      <c r="G35" s="93">
        <f t="shared" si="1"/>
        <v>62.309227772909196</v>
      </c>
      <c r="H35" s="93"/>
      <c r="I35" s="93">
        <v>0.41999932393277295</v>
      </c>
      <c r="J35" s="93">
        <v>0.44655586057529634</v>
      </c>
      <c r="L35" s="93">
        <f t="shared" si="2"/>
        <v>2.6556536642523387E-2</v>
      </c>
    </row>
    <row r="36" spans="1:12" s="104" customFormat="1" ht="15.75" x14ac:dyDescent="0.25">
      <c r="A36" s="153" t="s">
        <v>9</v>
      </c>
      <c r="B36" s="94">
        <v>106.77440918456098</v>
      </c>
      <c r="C36" s="94">
        <v>116.77378081294341</v>
      </c>
      <c r="D36" s="94">
        <v>120.69570337864829</v>
      </c>
      <c r="E36" s="94"/>
      <c r="F36" s="94">
        <f t="shared" si="0"/>
        <v>3.3585643441546909</v>
      </c>
      <c r="G36" s="94">
        <f t="shared" si="1"/>
        <v>13.038043760114991</v>
      </c>
      <c r="H36" s="94"/>
      <c r="I36" s="94">
        <v>0.32143276665100645</v>
      </c>
      <c r="J36" s="94">
        <v>0.33222829294217709</v>
      </c>
      <c r="L36" s="94">
        <f t="shared" si="2"/>
        <v>1.0795526291170643E-2</v>
      </c>
    </row>
    <row r="37" spans="1:12" ht="15.75" x14ac:dyDescent="0.25">
      <c r="A37" s="154" t="s">
        <v>10</v>
      </c>
      <c r="B37" s="93">
        <v>99.316175853969654</v>
      </c>
      <c r="C37" s="93">
        <v>100.91160252079219</v>
      </c>
      <c r="D37" s="93">
        <v>100.26804159208754</v>
      </c>
      <c r="E37" s="93"/>
      <c r="F37" s="93">
        <f t="shared" si="0"/>
        <v>-0.63774720907047167</v>
      </c>
      <c r="G37" s="93">
        <f t="shared" si="1"/>
        <v>0.95841964305740657</v>
      </c>
      <c r="H37" s="93"/>
      <c r="I37" s="93">
        <v>0.1577286295744082</v>
      </c>
      <c r="J37" s="93">
        <v>0.15672271964139226</v>
      </c>
      <c r="L37" s="93">
        <f t="shared" si="2"/>
        <v>-1.0059099330159416E-3</v>
      </c>
    </row>
    <row r="38" spans="1:12" s="104" customFormat="1" ht="15.75" x14ac:dyDescent="0.25">
      <c r="A38" s="153" t="s">
        <v>196</v>
      </c>
      <c r="B38" s="94">
        <v>82.208406737632984</v>
      </c>
      <c r="C38" s="94">
        <v>80.790868946067064</v>
      </c>
      <c r="D38" s="94">
        <v>81.408146326519983</v>
      </c>
      <c r="E38" s="94"/>
      <c r="F38" s="94">
        <f t="shared" si="0"/>
        <v>0.76404349712464459</v>
      </c>
      <c r="G38" s="94">
        <f t="shared" si="1"/>
        <v>-0.97345325480765466</v>
      </c>
      <c r="H38" s="94"/>
      <c r="I38" s="94">
        <v>0.45363580317520147</v>
      </c>
      <c r="J38" s="94">
        <v>0.45710177802999069</v>
      </c>
      <c r="L38" s="94">
        <f t="shared" si="2"/>
        <v>3.4659748547892222E-3</v>
      </c>
    </row>
    <row r="39" spans="1:12" ht="15.75" x14ac:dyDescent="0.25">
      <c r="A39" s="154" t="s">
        <v>71</v>
      </c>
      <c r="B39" s="93">
        <v>111.48691947927817</v>
      </c>
      <c r="C39" s="93">
        <v>165.08895144666309</v>
      </c>
      <c r="D39" s="93">
        <v>182.96927063963412</v>
      </c>
      <c r="E39" s="93"/>
      <c r="F39" s="93">
        <f t="shared" si="0"/>
        <v>10.83071824994164</v>
      </c>
      <c r="G39" s="93">
        <f t="shared" si="1"/>
        <v>64.117253839489408</v>
      </c>
      <c r="H39" s="93"/>
      <c r="I39" s="93">
        <v>0.96090746420933482</v>
      </c>
      <c r="J39" s="93">
        <v>1.0649806443005065</v>
      </c>
      <c r="L39" s="93">
        <f t="shared" si="2"/>
        <v>0.10407318009117172</v>
      </c>
    </row>
    <row r="40" spans="1:12" s="104" customFormat="1" ht="15.75" x14ac:dyDescent="0.25">
      <c r="A40" s="153" t="s">
        <v>197</v>
      </c>
      <c r="B40" s="94">
        <v>104.96290259563713</v>
      </c>
      <c r="C40" s="94">
        <v>107.14808314200091</v>
      </c>
      <c r="D40" s="94">
        <v>107.24994908709667</v>
      </c>
      <c r="E40" s="94"/>
      <c r="F40" s="94">
        <f t="shared" si="0"/>
        <v>9.5070244943862292E-2</v>
      </c>
      <c r="G40" s="94">
        <f t="shared" si="1"/>
        <v>2.1789093431135775</v>
      </c>
      <c r="H40" s="94"/>
      <c r="I40" s="94">
        <v>0.20300136513444195</v>
      </c>
      <c r="J40" s="94">
        <v>0.20319435902951463</v>
      </c>
      <c r="L40" s="94">
        <f t="shared" si="2"/>
        <v>1.9299389507268505E-4</v>
      </c>
    </row>
    <row r="41" spans="1:12" ht="15.75" x14ac:dyDescent="0.25">
      <c r="A41" s="152" t="s">
        <v>72</v>
      </c>
      <c r="B41" s="93">
        <v>118.91920817704032</v>
      </c>
      <c r="C41" s="93">
        <v>146.09145554440045</v>
      </c>
      <c r="D41" s="93">
        <v>135.10658103959051</v>
      </c>
      <c r="E41" s="93"/>
      <c r="F41" s="93">
        <f t="shared" si="0"/>
        <v>-7.5191765759848872</v>
      </c>
      <c r="G41" s="93">
        <f t="shared" si="1"/>
        <v>13.612075888069587</v>
      </c>
      <c r="H41" s="93"/>
      <c r="I41" s="93">
        <v>2.686761689904813</v>
      </c>
      <c r="J41" s="93">
        <v>2.4847393342649542</v>
      </c>
      <c r="L41" s="93">
        <f t="shared" si="2"/>
        <v>-0.20202235563985882</v>
      </c>
    </row>
    <row r="42" spans="1:12" s="104" customFormat="1" ht="15.75" x14ac:dyDescent="0.25">
      <c r="A42" s="153" t="s">
        <v>11</v>
      </c>
      <c r="B42" s="94">
        <v>93.008941265807778</v>
      </c>
      <c r="C42" s="94">
        <v>92.531977472352622</v>
      </c>
      <c r="D42" s="94">
        <v>97.226070553504485</v>
      </c>
      <c r="E42" s="94"/>
      <c r="F42" s="94">
        <f t="shared" si="0"/>
        <v>5.0729414947977336</v>
      </c>
      <c r="G42" s="94">
        <f t="shared" si="1"/>
        <v>4.5341116996963526</v>
      </c>
      <c r="H42" s="94"/>
      <c r="I42" s="94">
        <v>5.0223279780654266E-2</v>
      </c>
      <c r="J42" s="94">
        <v>5.2771077380695433E-2</v>
      </c>
      <c r="L42" s="94">
        <f t="shared" si="2"/>
        <v>2.547797600041167E-3</v>
      </c>
    </row>
    <row r="43" spans="1:12" ht="15.75" x14ac:dyDescent="0.25">
      <c r="A43" s="154" t="s">
        <v>198</v>
      </c>
      <c r="B43" s="93">
        <v>112.74956105628847</v>
      </c>
      <c r="C43" s="93">
        <v>122.04896830195642</v>
      </c>
      <c r="D43" s="93">
        <v>124.13704912878543</v>
      </c>
      <c r="E43" s="93"/>
      <c r="F43" s="93">
        <f t="shared" si="0"/>
        <v>1.7108549591857036</v>
      </c>
      <c r="G43" s="93">
        <f t="shared" si="1"/>
        <v>10.099807011055173</v>
      </c>
      <c r="H43" s="93"/>
      <c r="I43" s="93">
        <v>0.54650446575054079</v>
      </c>
      <c r="J43" s="93">
        <v>0.55585436450500503</v>
      </c>
      <c r="L43" s="93">
        <f t="shared" si="2"/>
        <v>9.3498987544642365E-3</v>
      </c>
    </row>
    <row r="44" spans="1:12" s="104" customFormat="1" ht="15.75" x14ac:dyDescent="0.25">
      <c r="A44" s="153" t="s">
        <v>199</v>
      </c>
      <c r="B44" s="94">
        <v>138.14556249857188</v>
      </c>
      <c r="C44" s="94">
        <v>196.62666047425051</v>
      </c>
      <c r="D44" s="94">
        <v>167.44658161248455</v>
      </c>
      <c r="E44" s="94"/>
      <c r="F44" s="94">
        <f t="shared" si="0"/>
        <v>-14.840347077749039</v>
      </c>
      <c r="G44" s="94">
        <f t="shared" si="1"/>
        <v>21.210249959506001</v>
      </c>
      <c r="H44" s="94"/>
      <c r="I44" s="94">
        <v>1.4437403472643515</v>
      </c>
      <c r="J44" s="94">
        <v>1.2294842688288226</v>
      </c>
      <c r="L44" s="94">
        <f t="shared" si="2"/>
        <v>-0.21425607843552896</v>
      </c>
    </row>
    <row r="45" spans="1:12" ht="15.75" x14ac:dyDescent="0.25">
      <c r="A45" s="154" t="s">
        <v>73</v>
      </c>
      <c r="B45" s="93">
        <v>101.48005662285263</v>
      </c>
      <c r="C45" s="93">
        <v>108.1249539507382</v>
      </c>
      <c r="D45" s="93">
        <v>113.51460272083415</v>
      </c>
      <c r="E45" s="93"/>
      <c r="F45" s="93">
        <f t="shared" si="0"/>
        <v>4.9846483842679534</v>
      </c>
      <c r="G45" s="93">
        <f t="shared" si="1"/>
        <v>11.859025801204993</v>
      </c>
      <c r="H45" s="93"/>
      <c r="I45" s="93">
        <v>8.8686643421986913E-2</v>
      </c>
      <c r="J45" s="93">
        <v>9.3107360760382465E-2</v>
      </c>
      <c r="L45" s="93">
        <f t="shared" si="2"/>
        <v>4.4207173383955523E-3</v>
      </c>
    </row>
    <row r="46" spans="1:12" s="104" customFormat="1" ht="15.75" x14ac:dyDescent="0.25">
      <c r="A46" s="153" t="s">
        <v>240</v>
      </c>
      <c r="B46" s="94">
        <v>102.51819986718259</v>
      </c>
      <c r="C46" s="94">
        <v>103.8121652580945</v>
      </c>
      <c r="D46" s="94">
        <v>103.89834714667147</v>
      </c>
      <c r="E46" s="94"/>
      <c r="F46" s="94">
        <f t="shared" si="0"/>
        <v>8.3017138080787589E-2</v>
      </c>
      <c r="G46" s="94">
        <f t="shared" si="1"/>
        <v>1.3462461116922952</v>
      </c>
      <c r="H46" s="94"/>
      <c r="I46" s="94">
        <v>0.39630160765145928</v>
      </c>
      <c r="J46" s="94">
        <v>0.39663060590429966</v>
      </c>
      <c r="L46" s="94">
        <f t="shared" si="2"/>
        <v>3.2899825284038453E-4</v>
      </c>
    </row>
    <row r="47" spans="1:12" ht="15.75" x14ac:dyDescent="0.25">
      <c r="A47" s="154" t="s">
        <v>12</v>
      </c>
      <c r="B47" s="93">
        <v>102.68655798129224</v>
      </c>
      <c r="C47" s="93">
        <v>116.03150329663185</v>
      </c>
      <c r="D47" s="93">
        <v>112.85661170281523</v>
      </c>
      <c r="E47" s="93"/>
      <c r="F47" s="93">
        <f t="shared" si="0"/>
        <v>-2.7362324055218767</v>
      </c>
      <c r="G47" s="93">
        <f t="shared" si="1"/>
        <v>9.9039776202994432</v>
      </c>
      <c r="H47" s="93"/>
      <c r="I47" s="93">
        <v>0.16130534603582031</v>
      </c>
      <c r="J47" s="93">
        <v>0.15689165688574896</v>
      </c>
      <c r="L47" s="93">
        <f t="shared" si="2"/>
        <v>-4.4136891500713427E-3</v>
      </c>
    </row>
    <row r="48" spans="1:12" s="104" customFormat="1" ht="15.75" x14ac:dyDescent="0.25">
      <c r="A48" s="155" t="s">
        <v>154</v>
      </c>
      <c r="B48" s="94">
        <v>158.87096693615641</v>
      </c>
      <c r="C48" s="94">
        <v>143.98917941807917</v>
      </c>
      <c r="D48" s="94">
        <v>143.84462847012284</v>
      </c>
      <c r="E48" s="94"/>
      <c r="F48" s="94">
        <f t="shared" si="0"/>
        <v>-0.10039014635719878</v>
      </c>
      <c r="G48" s="94">
        <f t="shared" si="1"/>
        <v>-9.4582029402968342</v>
      </c>
      <c r="H48" s="94"/>
      <c r="I48" s="94">
        <v>1.9825581091219699</v>
      </c>
      <c r="J48" s="94">
        <v>1.9805678161346061</v>
      </c>
      <c r="L48" s="94">
        <f t="shared" si="2"/>
        <v>-1.990292987363862E-3</v>
      </c>
    </row>
    <row r="49" spans="1:12" ht="15.75" x14ac:dyDescent="0.25">
      <c r="A49" s="154" t="s">
        <v>239</v>
      </c>
      <c r="B49" s="93">
        <v>188.6720371808872</v>
      </c>
      <c r="C49" s="93">
        <v>165.8873673428285</v>
      </c>
      <c r="D49" s="93">
        <v>165.8873673428285</v>
      </c>
      <c r="E49" s="93"/>
      <c r="F49" s="93">
        <f t="shared" si="0"/>
        <v>0</v>
      </c>
      <c r="G49" s="93">
        <f t="shared" si="1"/>
        <v>-12.076336365740381</v>
      </c>
      <c r="H49" s="93"/>
      <c r="I49" s="93">
        <v>1.4848841841947329</v>
      </c>
      <c r="J49" s="93">
        <v>1.4848841841947327</v>
      </c>
      <c r="L49" s="93">
        <f t="shared" si="2"/>
        <v>0</v>
      </c>
    </row>
    <row r="50" spans="1:12" s="104" customFormat="1" ht="15.75" x14ac:dyDescent="0.25">
      <c r="A50" s="153" t="s">
        <v>238</v>
      </c>
      <c r="B50" s="94">
        <v>108.97097751937274</v>
      </c>
      <c r="C50" s="94">
        <v>108.6983011395868</v>
      </c>
      <c r="D50" s="94">
        <v>108.5776405742989</v>
      </c>
      <c r="E50" s="94"/>
      <c r="F50" s="94">
        <f t="shared" si="0"/>
        <v>-0.11100501481891012</v>
      </c>
      <c r="G50" s="94">
        <f t="shared" si="1"/>
        <v>-0.36095569116456616</v>
      </c>
      <c r="H50" s="94"/>
      <c r="I50" s="94">
        <v>2.46049300884068E-2</v>
      </c>
      <c r="J50" s="94">
        <v>2.4577617382115977E-2</v>
      </c>
      <c r="L50" s="94">
        <f t="shared" si="2"/>
        <v>-2.7312706290822525E-5</v>
      </c>
    </row>
    <row r="51" spans="1:12" ht="15.75" x14ac:dyDescent="0.25">
      <c r="A51" s="154" t="s">
        <v>237</v>
      </c>
      <c r="B51" s="93">
        <v>100.66665580859258</v>
      </c>
      <c r="C51" s="93">
        <v>97.702247541879004</v>
      </c>
      <c r="D51" s="93">
        <v>97.407658283968416</v>
      </c>
      <c r="E51" s="93"/>
      <c r="F51" s="93">
        <f t="shared" si="0"/>
        <v>-0.30151738094286173</v>
      </c>
      <c r="G51" s="93">
        <f t="shared" si="1"/>
        <v>-3.2374151087534053</v>
      </c>
      <c r="H51" s="93"/>
      <c r="I51" s="93">
        <v>0.10859605520058252</v>
      </c>
      <c r="J51" s="93">
        <v>0.10826861921913444</v>
      </c>
      <c r="L51" s="93">
        <f t="shared" si="2"/>
        <v>-3.2743598144807651E-4</v>
      </c>
    </row>
    <row r="52" spans="1:12" s="104" customFormat="1" ht="15.75" x14ac:dyDescent="0.25">
      <c r="A52" s="153" t="s">
        <v>74</v>
      </c>
      <c r="B52" s="94">
        <v>102.61610410229834</v>
      </c>
      <c r="C52" s="94">
        <v>104.72290579727378</v>
      </c>
      <c r="D52" s="94">
        <v>104.86297394030902</v>
      </c>
      <c r="E52" s="94"/>
      <c r="F52" s="94">
        <f t="shared" si="0"/>
        <v>0.13375119986298589</v>
      </c>
      <c r="G52" s="94">
        <f t="shared" si="1"/>
        <v>2.1895879381376382</v>
      </c>
      <c r="H52" s="94"/>
      <c r="I52" s="94">
        <v>0.12671939653874215</v>
      </c>
      <c r="J52" s="94">
        <v>0.12688888525207184</v>
      </c>
      <c r="L52" s="94">
        <f t="shared" si="2"/>
        <v>1.6948871332969628E-4</v>
      </c>
    </row>
    <row r="53" spans="1:12" ht="15.75" x14ac:dyDescent="0.25">
      <c r="A53" s="154" t="s">
        <v>236</v>
      </c>
      <c r="B53" s="93">
        <v>96.856791018014803</v>
      </c>
      <c r="C53" s="93">
        <v>98.53513848180107</v>
      </c>
      <c r="D53" s="93">
        <v>98.53513848180107</v>
      </c>
      <c r="E53" s="93"/>
      <c r="F53" s="93">
        <f t="shared" si="0"/>
        <v>0</v>
      </c>
      <c r="G53" s="93">
        <f t="shared" si="1"/>
        <v>1.7328134105476511</v>
      </c>
      <c r="H53" s="93"/>
      <c r="I53" s="93">
        <v>0.14445142322652954</v>
      </c>
      <c r="J53" s="93">
        <v>0.14445142322652954</v>
      </c>
      <c r="L53" s="93">
        <f t="shared" si="2"/>
        <v>0</v>
      </c>
    </row>
    <row r="54" spans="1:12" s="104" customFormat="1" ht="15.75" x14ac:dyDescent="0.25">
      <c r="A54" s="153" t="s">
        <v>75</v>
      </c>
      <c r="B54" s="94">
        <v>119.32907400856477</v>
      </c>
      <c r="C54" s="94">
        <v>116.08396624038183</v>
      </c>
      <c r="D54" s="94">
        <v>113.83819313657817</v>
      </c>
      <c r="E54" s="94"/>
      <c r="F54" s="94">
        <f t="shared" si="0"/>
        <v>-1.9346109342552986</v>
      </c>
      <c r="G54" s="94">
        <f t="shared" si="1"/>
        <v>-4.6014610585116023</v>
      </c>
      <c r="H54" s="94"/>
      <c r="I54" s="94">
        <v>9.3302119872976222E-2</v>
      </c>
      <c r="J54" s="94">
        <v>9.1497086860021615E-2</v>
      </c>
      <c r="L54" s="94">
        <f t="shared" si="2"/>
        <v>-1.8050330129546072E-3</v>
      </c>
    </row>
    <row r="55" spans="1:12" ht="15.75" x14ac:dyDescent="0.25">
      <c r="A55" s="152" t="s">
        <v>155</v>
      </c>
      <c r="B55" s="93">
        <v>118.06028601859141</v>
      </c>
      <c r="C55" s="93">
        <v>117.78795528787036</v>
      </c>
      <c r="D55" s="93">
        <v>117.57218162710889</v>
      </c>
      <c r="E55" s="93"/>
      <c r="F55" s="93">
        <f t="shared" si="0"/>
        <v>-0.18318822177880723</v>
      </c>
      <c r="G55" s="93">
        <f t="shared" si="1"/>
        <v>-0.41343656528636252</v>
      </c>
      <c r="H55" s="93"/>
      <c r="I55" s="93">
        <v>2.4154221427699198</v>
      </c>
      <c r="J55" s="93">
        <v>2.4109973738981276</v>
      </c>
      <c r="L55" s="93">
        <f t="shared" si="2"/>
        <v>-4.4247688717922173E-3</v>
      </c>
    </row>
    <row r="56" spans="1:12" s="104" customFormat="1" ht="15.75" x14ac:dyDescent="0.25">
      <c r="A56" s="153" t="s">
        <v>235</v>
      </c>
      <c r="B56" s="94">
        <v>109.01362732287703</v>
      </c>
      <c r="C56" s="94">
        <v>106.89051881331527</v>
      </c>
      <c r="D56" s="94">
        <v>106.76111219496646</v>
      </c>
      <c r="E56" s="94"/>
      <c r="F56" s="94">
        <f t="shared" si="0"/>
        <v>-0.12106463677552526</v>
      </c>
      <c r="G56" s="94">
        <f t="shared" si="1"/>
        <v>-2.0662693125869991</v>
      </c>
      <c r="H56" s="94"/>
      <c r="I56" s="94">
        <v>0.8335961991665376</v>
      </c>
      <c r="J56" s="94">
        <v>0.83258700895584203</v>
      </c>
      <c r="L56" s="94">
        <f t="shared" si="2"/>
        <v>-1.0091902106955652E-3</v>
      </c>
    </row>
    <row r="57" spans="1:12" ht="15.75" x14ac:dyDescent="0.25">
      <c r="A57" s="154" t="s">
        <v>234</v>
      </c>
      <c r="B57" s="93">
        <v>123.61203595719863</v>
      </c>
      <c r="C57" s="93">
        <v>124.47548980348634</v>
      </c>
      <c r="D57" s="93">
        <v>124.20671445021719</v>
      </c>
      <c r="E57" s="93"/>
      <c r="F57" s="93">
        <f t="shared" si="0"/>
        <v>-0.21592632709738213</v>
      </c>
      <c r="G57" s="93">
        <f t="shared" si="1"/>
        <v>0.48108461964373461</v>
      </c>
      <c r="H57" s="93"/>
      <c r="I57" s="93">
        <v>1.5818259436033821</v>
      </c>
      <c r="J57" s="93">
        <v>1.5784103649422856</v>
      </c>
      <c r="L57" s="93">
        <f t="shared" si="2"/>
        <v>-3.4155786610965411E-3</v>
      </c>
    </row>
    <row r="58" spans="1:12" s="104" customFormat="1" ht="15.75" x14ac:dyDescent="0.25">
      <c r="A58" s="151" t="s">
        <v>76</v>
      </c>
      <c r="B58" s="94">
        <v>106.97235004658967</v>
      </c>
      <c r="C58" s="94">
        <v>107.82963836804049</v>
      </c>
      <c r="D58" s="94">
        <v>107.78028624004261</v>
      </c>
      <c r="E58" s="94"/>
      <c r="F58" s="94">
        <f t="shared" si="0"/>
        <v>-4.5768611250862623E-2</v>
      </c>
      <c r="G58" s="94">
        <f t="shared" si="1"/>
        <v>0.75527572601805648</v>
      </c>
      <c r="H58" s="94"/>
      <c r="I58" s="94">
        <v>2.6352977766946766</v>
      </c>
      <c r="J58" s="94">
        <v>2.6340916374999583</v>
      </c>
      <c r="L58" s="94">
        <f t="shared" si="2"/>
        <v>-1.2061391947182365E-3</v>
      </c>
    </row>
    <row r="59" spans="1:12" ht="15.75" x14ac:dyDescent="0.25">
      <c r="A59" s="152" t="s">
        <v>156</v>
      </c>
      <c r="B59" s="93">
        <v>106.09379778586394</v>
      </c>
      <c r="C59" s="93">
        <v>106.64862155470007</v>
      </c>
      <c r="D59" s="93">
        <v>106.49890973737222</v>
      </c>
      <c r="E59" s="93"/>
      <c r="F59" s="93">
        <f t="shared" si="0"/>
        <v>-0.14037857699930045</v>
      </c>
      <c r="G59" s="93">
        <f t="shared" si="1"/>
        <v>0.38184319909626563</v>
      </c>
      <c r="H59" s="93"/>
      <c r="I59" s="93">
        <v>0.80478471527182927</v>
      </c>
      <c r="J59" s="93">
        <v>0.80365496994062269</v>
      </c>
      <c r="L59" s="93">
        <f t="shared" si="2"/>
        <v>-1.1297453312065775E-3</v>
      </c>
    </row>
    <row r="60" spans="1:12" s="104" customFormat="1" ht="15.75" x14ac:dyDescent="0.25">
      <c r="A60" s="153" t="s">
        <v>13</v>
      </c>
      <c r="B60" s="94">
        <v>108.77312373914569</v>
      </c>
      <c r="C60" s="94">
        <v>109.04222644734627</v>
      </c>
      <c r="D60" s="94">
        <v>108.83962341896715</v>
      </c>
      <c r="E60" s="94"/>
      <c r="F60" s="94">
        <f t="shared" si="0"/>
        <v>-0.18580235838906445</v>
      </c>
      <c r="G60" s="94">
        <f t="shared" si="1"/>
        <v>6.1136131367289792E-2</v>
      </c>
      <c r="H60" s="94"/>
      <c r="I60" s="94">
        <v>0.63236010094716488</v>
      </c>
      <c r="J60" s="94">
        <v>0.63118516096609356</v>
      </c>
      <c r="L60" s="94">
        <f t="shared" si="2"/>
        <v>-1.1749399810713212E-3</v>
      </c>
    </row>
    <row r="61" spans="1:12" ht="15.75" x14ac:dyDescent="0.25">
      <c r="A61" s="154" t="s">
        <v>14</v>
      </c>
      <c r="B61" s="93">
        <v>97.199237238786026</v>
      </c>
      <c r="C61" s="93">
        <v>98.702569445084137</v>
      </c>
      <c r="D61" s="93">
        <v>98.728440624116743</v>
      </c>
      <c r="E61" s="93"/>
      <c r="F61" s="93">
        <f t="shared" si="0"/>
        <v>2.6211251822583215E-2</v>
      </c>
      <c r="G61" s="93">
        <f t="shared" si="1"/>
        <v>1.5732668576132758</v>
      </c>
      <c r="H61" s="93"/>
      <c r="I61" s="93">
        <v>0.17242461432466435</v>
      </c>
      <c r="J61" s="93">
        <v>0.1724698089745291</v>
      </c>
      <c r="L61" s="93">
        <f t="shared" si="2"/>
        <v>4.5194649864743752E-5</v>
      </c>
    </row>
    <row r="62" spans="1:12" s="104" customFormat="1" ht="15.75" x14ac:dyDescent="0.25">
      <c r="A62" s="155" t="s">
        <v>157</v>
      </c>
      <c r="B62" s="94">
        <v>107.36479339990768</v>
      </c>
      <c r="C62" s="94">
        <v>108.35719059147834</v>
      </c>
      <c r="D62" s="94">
        <v>108.35266845798311</v>
      </c>
      <c r="E62" s="94"/>
      <c r="F62" s="94">
        <f t="shared" si="0"/>
        <v>-4.1733580120939529E-3</v>
      </c>
      <c r="G62" s="94">
        <f t="shared" si="1"/>
        <v>0.92011079870086832</v>
      </c>
      <c r="H62" s="94"/>
      <c r="I62" s="94">
        <v>1.8305130614228475</v>
      </c>
      <c r="J62" s="94">
        <v>1.8304366675593358</v>
      </c>
      <c r="L62" s="94">
        <f t="shared" si="2"/>
        <v>-7.6393863511770022E-5</v>
      </c>
    </row>
    <row r="63" spans="1:12" ht="15.75" x14ac:dyDescent="0.25">
      <c r="A63" s="154" t="s">
        <v>233</v>
      </c>
      <c r="B63" s="93">
        <v>112.31879886699261</v>
      </c>
      <c r="C63" s="93">
        <v>114.15380359311969</v>
      </c>
      <c r="D63" s="93">
        <v>114.59564600631826</v>
      </c>
      <c r="E63" s="93"/>
      <c r="F63" s="93">
        <f t="shared" si="0"/>
        <v>0.3870588620712434</v>
      </c>
      <c r="G63" s="93">
        <f t="shared" si="1"/>
        <v>2.0271291736496222</v>
      </c>
      <c r="H63" s="93"/>
      <c r="I63" s="93">
        <v>0.41750818802326817</v>
      </c>
      <c r="J63" s="93">
        <v>0.41912419046488525</v>
      </c>
      <c r="L63" s="93">
        <f t="shared" si="2"/>
        <v>1.6160024416170815E-3</v>
      </c>
    </row>
    <row r="64" spans="1:12" s="104" customFormat="1" ht="15.75" x14ac:dyDescent="0.25">
      <c r="A64" s="153" t="s">
        <v>77</v>
      </c>
      <c r="B64" s="94">
        <v>108.82291677438768</v>
      </c>
      <c r="C64" s="94">
        <v>110.88051490880632</v>
      </c>
      <c r="D64" s="94">
        <v>110.93257331640861</v>
      </c>
      <c r="E64" s="94"/>
      <c r="F64" s="94">
        <f t="shared" si="0"/>
        <v>4.6950005278301177E-2</v>
      </c>
      <c r="G64" s="94">
        <f t="shared" si="1"/>
        <v>1.9386142225857439</v>
      </c>
      <c r="H64" s="94"/>
      <c r="I64" s="94">
        <v>0.62438753680294856</v>
      </c>
      <c r="J64" s="94">
        <v>0.62468068678443467</v>
      </c>
      <c r="L64" s="94">
        <f t="shared" si="2"/>
        <v>2.9314998148610716E-4</v>
      </c>
    </row>
    <row r="65" spans="1:12" ht="15.75" x14ac:dyDescent="0.25">
      <c r="A65" s="154" t="s">
        <v>232</v>
      </c>
      <c r="B65" s="93">
        <v>103.90249899255753</v>
      </c>
      <c r="C65" s="93">
        <v>103.70088933723646</v>
      </c>
      <c r="D65" s="93">
        <v>103.43979576727921</v>
      </c>
      <c r="E65" s="93"/>
      <c r="F65" s="93">
        <f t="shared" si="0"/>
        <v>-0.25177563242314571</v>
      </c>
      <c r="G65" s="93">
        <f t="shared" si="1"/>
        <v>-0.44532444336248256</v>
      </c>
      <c r="H65" s="93"/>
      <c r="I65" s="93">
        <v>0.78861733659663058</v>
      </c>
      <c r="J65" s="93">
        <v>0.78663179031001573</v>
      </c>
      <c r="L65" s="93">
        <f t="shared" si="2"/>
        <v>-1.9855462866148477E-3</v>
      </c>
    </row>
    <row r="66" spans="1:12" s="104" customFormat="1" ht="15.75" x14ac:dyDescent="0.25">
      <c r="A66" s="156" t="s">
        <v>247</v>
      </c>
      <c r="B66" s="95">
        <v>159.76384398527972</v>
      </c>
      <c r="C66" s="95">
        <v>163.04431139078281</v>
      </c>
      <c r="D66" s="95">
        <v>163.50147363921786</v>
      </c>
      <c r="E66" s="95"/>
      <c r="F66" s="95">
        <f t="shared" si="0"/>
        <v>0.28039141294500247</v>
      </c>
      <c r="G66" s="95">
        <f t="shared" si="1"/>
        <v>2.3394715354260853</v>
      </c>
      <c r="H66" s="95"/>
      <c r="I66" s="95">
        <v>5.0685053103154631</v>
      </c>
      <c r="J66" s="95">
        <v>5.0827169639702481</v>
      </c>
      <c r="L66" s="95">
        <f t="shared" si="2"/>
        <v>1.4211653654784939E-2</v>
      </c>
    </row>
    <row r="67" spans="1:12" ht="15.75" x14ac:dyDescent="0.25">
      <c r="A67" s="157" t="s">
        <v>1</v>
      </c>
      <c r="B67" s="93">
        <v>170.4102840442674</v>
      </c>
      <c r="C67" s="93">
        <v>172.08510541451196</v>
      </c>
      <c r="D67" s="93">
        <v>172.08510541451196</v>
      </c>
      <c r="E67" s="93"/>
      <c r="F67" s="93">
        <f t="shared" si="0"/>
        <v>0</v>
      </c>
      <c r="G67" s="93">
        <f t="shared" si="1"/>
        <v>0.98281707564638054</v>
      </c>
      <c r="H67" s="93"/>
      <c r="I67" s="93">
        <v>4.0381137088916095</v>
      </c>
      <c r="J67" s="93">
        <v>4.0381137088916086</v>
      </c>
      <c r="L67" s="93">
        <f t="shared" si="2"/>
        <v>0</v>
      </c>
    </row>
    <row r="68" spans="1:12" s="104" customFormat="1" ht="15.75" x14ac:dyDescent="0.25">
      <c r="A68" s="155" t="s">
        <v>78</v>
      </c>
      <c r="B68" s="94">
        <v>170.4102840442674</v>
      </c>
      <c r="C68" s="94">
        <v>172.08510541451196</v>
      </c>
      <c r="D68" s="94">
        <v>172.08510541451196</v>
      </c>
      <c r="E68" s="94"/>
      <c r="F68" s="94">
        <f t="shared" si="0"/>
        <v>0</v>
      </c>
      <c r="G68" s="94">
        <f t="shared" si="1"/>
        <v>0.98281707564638054</v>
      </c>
      <c r="H68" s="94"/>
      <c r="I68" s="94">
        <v>4.0381137088916095</v>
      </c>
      <c r="J68" s="94">
        <v>4.0381137088916086</v>
      </c>
      <c r="L68" s="94">
        <f t="shared" si="2"/>
        <v>0</v>
      </c>
    </row>
    <row r="69" spans="1:12" ht="15.75" x14ac:dyDescent="0.25">
      <c r="A69" s="154" t="s">
        <v>15</v>
      </c>
      <c r="B69" s="93">
        <v>170.4102840442674</v>
      </c>
      <c r="C69" s="93">
        <v>172.08510541451196</v>
      </c>
      <c r="D69" s="93">
        <v>172.08510541451196</v>
      </c>
      <c r="E69" s="93"/>
      <c r="F69" s="93">
        <f t="shared" si="0"/>
        <v>0</v>
      </c>
      <c r="G69" s="93">
        <f t="shared" si="1"/>
        <v>0.98281707564638054</v>
      </c>
      <c r="H69" s="93"/>
      <c r="I69" s="93">
        <v>4.0381137088916095</v>
      </c>
      <c r="J69" s="93">
        <v>4.0381137088916086</v>
      </c>
      <c r="L69" s="93">
        <f t="shared" si="2"/>
        <v>0</v>
      </c>
    </row>
    <row r="70" spans="1:12" s="104" customFormat="1" ht="15.75" x14ac:dyDescent="0.25">
      <c r="A70" s="151" t="s">
        <v>16</v>
      </c>
      <c r="B70" s="94">
        <v>126.9819084000037</v>
      </c>
      <c r="C70" s="94">
        <v>135.20639320559235</v>
      </c>
      <c r="D70" s="94">
        <v>137.07122443043485</v>
      </c>
      <c r="E70" s="94"/>
      <c r="F70" s="94">
        <f t="shared" si="0"/>
        <v>1.3792478156020804</v>
      </c>
      <c r="G70" s="94">
        <f t="shared" si="1"/>
        <v>7.9454751921423039</v>
      </c>
      <c r="H70" s="94"/>
      <c r="I70" s="94">
        <v>1.0303916014238539</v>
      </c>
      <c r="J70" s="94">
        <v>1.0446032550786395</v>
      </c>
      <c r="L70" s="94">
        <f t="shared" si="2"/>
        <v>1.4211653654785605E-2</v>
      </c>
    </row>
    <row r="71" spans="1:12" ht="15.75" x14ac:dyDescent="0.25">
      <c r="A71" s="152" t="s">
        <v>16</v>
      </c>
      <c r="B71" s="93">
        <v>126.9819084000037</v>
      </c>
      <c r="C71" s="93">
        <v>135.20639320559235</v>
      </c>
      <c r="D71" s="93">
        <v>137.07122443043485</v>
      </c>
      <c r="E71" s="93"/>
      <c r="F71" s="93">
        <f t="shared" ref="F71:F134" si="3">((D71/C71-1)*100)</f>
        <v>1.3792478156020804</v>
      </c>
      <c r="G71" s="93">
        <f t="shared" ref="G71:G134" si="4">((D71/B71-1)*100)</f>
        <v>7.9454751921423039</v>
      </c>
      <c r="H71" s="93"/>
      <c r="I71" s="93">
        <v>1.0303916014238539</v>
      </c>
      <c r="J71" s="93">
        <v>1.0446032550786395</v>
      </c>
      <c r="L71" s="93">
        <f t="shared" si="2"/>
        <v>1.4211653654785605E-2</v>
      </c>
    </row>
    <row r="72" spans="1:12" s="104" customFormat="1" ht="15.75" x14ac:dyDescent="0.25">
      <c r="A72" s="153" t="s">
        <v>16</v>
      </c>
      <c r="B72" s="94">
        <v>126.9819084000037</v>
      </c>
      <c r="C72" s="94">
        <v>135.20639320559235</v>
      </c>
      <c r="D72" s="94">
        <v>137.07122443043485</v>
      </c>
      <c r="E72" s="94"/>
      <c r="F72" s="94">
        <f t="shared" si="3"/>
        <v>1.3792478156020804</v>
      </c>
      <c r="G72" s="94">
        <f t="shared" si="4"/>
        <v>7.9454751921423039</v>
      </c>
      <c r="H72" s="94"/>
      <c r="I72" s="94">
        <v>1.0303916014238539</v>
      </c>
      <c r="J72" s="94">
        <v>1.0446032550786395</v>
      </c>
      <c r="L72" s="94">
        <f t="shared" ref="L72:L135" si="5">J72-I72</f>
        <v>1.4211653654785605E-2</v>
      </c>
    </row>
    <row r="73" spans="1:12" ht="15.75" x14ac:dyDescent="0.25">
      <c r="A73" s="150" t="s">
        <v>128</v>
      </c>
      <c r="B73" s="96">
        <v>102.32134886034919</v>
      </c>
      <c r="C73" s="96">
        <v>101.37599474109115</v>
      </c>
      <c r="D73" s="96">
        <v>100.3973581515483</v>
      </c>
      <c r="E73" s="96"/>
      <c r="F73" s="96">
        <f t="shared" si="3"/>
        <v>-0.96535337783094644</v>
      </c>
      <c r="G73" s="96">
        <f t="shared" si="4"/>
        <v>-1.8803414245709305</v>
      </c>
      <c r="H73" s="96"/>
      <c r="I73" s="96">
        <v>4.4338207024198768</v>
      </c>
      <c r="J73" s="96">
        <v>4.3910186645020985</v>
      </c>
      <c r="L73" s="96">
        <f t="shared" si="5"/>
        <v>-4.2802037917778257E-2</v>
      </c>
    </row>
    <row r="74" spans="1:12" s="104" customFormat="1" ht="15.75" x14ac:dyDescent="0.25">
      <c r="A74" s="151" t="s">
        <v>79</v>
      </c>
      <c r="B74" s="94">
        <v>102.43749332817781</v>
      </c>
      <c r="C74" s="94">
        <v>101.18247497833235</v>
      </c>
      <c r="D74" s="94">
        <v>100.25689103156253</v>
      </c>
      <c r="E74" s="94"/>
      <c r="F74" s="94">
        <f t="shared" si="3"/>
        <v>-0.91476705523168</v>
      </c>
      <c r="G74" s="94">
        <f t="shared" si="4"/>
        <v>-2.1287150102641705</v>
      </c>
      <c r="H74" s="94"/>
      <c r="I74" s="94">
        <v>3.3019921489952573</v>
      </c>
      <c r="J74" s="94">
        <v>3.2717866126499118</v>
      </c>
      <c r="L74" s="94">
        <f t="shared" si="5"/>
        <v>-3.0205536345345507E-2</v>
      </c>
    </row>
    <row r="75" spans="1:12" ht="15.75" x14ac:dyDescent="0.25">
      <c r="A75" s="152" t="s">
        <v>80</v>
      </c>
      <c r="B75" s="93">
        <v>97.192522008884538</v>
      </c>
      <c r="C75" s="93">
        <v>93.282980151399997</v>
      </c>
      <c r="D75" s="93">
        <v>95.103003894754451</v>
      </c>
      <c r="E75" s="93"/>
      <c r="F75" s="93">
        <f t="shared" si="3"/>
        <v>1.9510780427474783</v>
      </c>
      <c r="G75" s="93">
        <f t="shared" si="4"/>
        <v>-2.1498753926141312</v>
      </c>
      <c r="H75" s="93"/>
      <c r="I75" s="93">
        <v>0.54851040279226204</v>
      </c>
      <c r="J75" s="93">
        <v>0.55921226882332753</v>
      </c>
      <c r="L75" s="93">
        <f t="shared" si="5"/>
        <v>1.0701866031065488E-2</v>
      </c>
    </row>
    <row r="76" spans="1:12" s="104" customFormat="1" ht="15.75" x14ac:dyDescent="0.25">
      <c r="A76" s="153" t="s">
        <v>81</v>
      </c>
      <c r="B76" s="94">
        <v>97.192522008884538</v>
      </c>
      <c r="C76" s="94">
        <v>93.282980151399997</v>
      </c>
      <c r="D76" s="94">
        <v>95.103003894754451</v>
      </c>
      <c r="E76" s="94"/>
      <c r="F76" s="94">
        <f t="shared" si="3"/>
        <v>1.9510780427474783</v>
      </c>
      <c r="G76" s="94">
        <f t="shared" si="4"/>
        <v>-2.1498753926141312</v>
      </c>
      <c r="H76" s="94"/>
      <c r="I76" s="94">
        <v>0.54851040279226204</v>
      </c>
      <c r="J76" s="94">
        <v>0.55921226882332753</v>
      </c>
      <c r="L76" s="94">
        <f t="shared" si="5"/>
        <v>1.0701866031065488E-2</v>
      </c>
    </row>
    <row r="77" spans="1:12" ht="15.75" x14ac:dyDescent="0.25">
      <c r="A77" s="152" t="s">
        <v>82</v>
      </c>
      <c r="B77" s="93">
        <v>104.55215363441908</v>
      </c>
      <c r="C77" s="93">
        <v>103.75201564005521</v>
      </c>
      <c r="D77" s="93">
        <v>101.96361597566725</v>
      </c>
      <c r="E77" s="93"/>
      <c r="F77" s="93">
        <f t="shared" si="3"/>
        <v>-1.7237252243777257</v>
      </c>
      <c r="G77" s="93">
        <f t="shared" si="4"/>
        <v>-2.4758338960697124</v>
      </c>
      <c r="H77" s="93"/>
      <c r="I77" s="93">
        <v>2.3731974097658277</v>
      </c>
      <c r="J77" s="93">
        <v>2.3322900073894153</v>
      </c>
      <c r="L77" s="93">
        <f t="shared" si="5"/>
        <v>-4.0907402376412438E-2</v>
      </c>
    </row>
    <row r="78" spans="1:12" s="104" customFormat="1" ht="15.75" x14ac:dyDescent="0.25">
      <c r="A78" s="153" t="s">
        <v>231</v>
      </c>
      <c r="B78" s="94">
        <v>101.51941290557194</v>
      </c>
      <c r="C78" s="94">
        <v>100.41924955528631</v>
      </c>
      <c r="D78" s="94">
        <v>98.434956200675771</v>
      </c>
      <c r="E78" s="94"/>
      <c r="F78" s="94">
        <f t="shared" si="3"/>
        <v>-1.9760089458924712</v>
      </c>
      <c r="G78" s="94">
        <f t="shared" si="4"/>
        <v>-3.0382924965938973</v>
      </c>
      <c r="H78" s="94"/>
      <c r="I78" s="94">
        <v>1.0917986512336724</v>
      </c>
      <c r="J78" s="94">
        <v>1.0702246122141617</v>
      </c>
      <c r="L78" s="94">
        <f t="shared" si="5"/>
        <v>-2.1574039019510716E-2</v>
      </c>
    </row>
    <row r="79" spans="1:12" ht="15.75" x14ac:dyDescent="0.25">
      <c r="A79" s="154" t="s">
        <v>230</v>
      </c>
      <c r="B79" s="93">
        <v>106.38733949234836</v>
      </c>
      <c r="C79" s="93">
        <v>104.89725477011655</v>
      </c>
      <c r="D79" s="93">
        <v>103.98984131043149</v>
      </c>
      <c r="E79" s="93"/>
      <c r="F79" s="93">
        <f t="shared" si="3"/>
        <v>-0.86504976862709082</v>
      </c>
      <c r="G79" s="93">
        <f t="shared" si="4"/>
        <v>-2.2535559149773676</v>
      </c>
      <c r="H79" s="93"/>
      <c r="I79" s="93">
        <v>0.64196701697971448</v>
      </c>
      <c r="J79" s="93">
        <v>0.63641368278466925</v>
      </c>
      <c r="L79" s="93">
        <f t="shared" si="5"/>
        <v>-5.5533341950452231E-3</v>
      </c>
    </row>
    <row r="80" spans="1:12" s="104" customFormat="1" ht="15.75" x14ac:dyDescent="0.25">
      <c r="A80" s="153" t="s">
        <v>229</v>
      </c>
      <c r="B80" s="94">
        <v>108.24888904155722</v>
      </c>
      <c r="C80" s="94">
        <v>108.72131616831794</v>
      </c>
      <c r="D80" s="94">
        <v>106.37832502484191</v>
      </c>
      <c r="E80" s="94"/>
      <c r="F80" s="94">
        <f t="shared" si="3"/>
        <v>-2.1550430274857035</v>
      </c>
      <c r="G80" s="94">
        <f t="shared" si="4"/>
        <v>-1.7280214450950959</v>
      </c>
      <c r="H80" s="94"/>
      <c r="I80" s="94">
        <v>0.63943174155244076</v>
      </c>
      <c r="J80" s="94">
        <v>0.62565171239058437</v>
      </c>
      <c r="L80" s="94">
        <f t="shared" si="5"/>
        <v>-1.3780029161856389E-2</v>
      </c>
    </row>
    <row r="81" spans="1:12" ht="15.75" x14ac:dyDescent="0.25">
      <c r="A81" s="152" t="s">
        <v>158</v>
      </c>
      <c r="B81" s="93">
        <v>97.919854714288789</v>
      </c>
      <c r="C81" s="93">
        <v>98.005989850579866</v>
      </c>
      <c r="D81" s="93">
        <v>98.005989850579866</v>
      </c>
      <c r="E81" s="93"/>
      <c r="F81" s="93">
        <f t="shared" si="3"/>
        <v>0</v>
      </c>
      <c r="G81" s="93">
        <f t="shared" si="4"/>
        <v>8.7964934734019451E-2</v>
      </c>
      <c r="H81" s="93"/>
      <c r="I81" s="93">
        <v>0.38028433643716841</v>
      </c>
      <c r="J81" s="93">
        <v>0.38028433643716841</v>
      </c>
      <c r="L81" s="93">
        <f t="shared" si="5"/>
        <v>0</v>
      </c>
    </row>
    <row r="82" spans="1:12" s="104" customFormat="1" ht="15.75" x14ac:dyDescent="0.25">
      <c r="A82" s="153" t="s">
        <v>228</v>
      </c>
      <c r="B82" s="94">
        <v>97.919854714288789</v>
      </c>
      <c r="C82" s="94">
        <v>98.005989850579866</v>
      </c>
      <c r="D82" s="94">
        <v>98.005989850579866</v>
      </c>
      <c r="E82" s="94"/>
      <c r="F82" s="94">
        <f t="shared" si="3"/>
        <v>0</v>
      </c>
      <c r="G82" s="94">
        <f t="shared" si="4"/>
        <v>8.7964934734019451E-2</v>
      </c>
      <c r="H82" s="94"/>
      <c r="I82" s="94">
        <v>0.38028433643716841</v>
      </c>
      <c r="J82" s="94">
        <v>0.38028433643716841</v>
      </c>
      <c r="L82" s="94">
        <f t="shared" si="5"/>
        <v>0</v>
      </c>
    </row>
    <row r="83" spans="1:12" ht="15.75" x14ac:dyDescent="0.25">
      <c r="A83" s="157" t="s">
        <v>83</v>
      </c>
      <c r="B83" s="93">
        <v>101.97995650382751</v>
      </c>
      <c r="C83" s="93">
        <v>101.94482224598066</v>
      </c>
      <c r="D83" s="93">
        <v>100.81024394802436</v>
      </c>
      <c r="E83" s="93"/>
      <c r="F83" s="93">
        <f t="shared" si="3"/>
        <v>-1.1129337154747287</v>
      </c>
      <c r="G83" s="93">
        <f t="shared" si="4"/>
        <v>-1.1470024070457829</v>
      </c>
      <c r="H83" s="93"/>
      <c r="I83" s="93">
        <v>1.1318285534246195</v>
      </c>
      <c r="J83" s="93">
        <v>1.119232051852187</v>
      </c>
      <c r="L83" s="93">
        <f t="shared" si="5"/>
        <v>-1.2596501572432528E-2</v>
      </c>
    </row>
    <row r="84" spans="1:12" s="104" customFormat="1" ht="15.75" x14ac:dyDescent="0.25">
      <c r="A84" s="155" t="s">
        <v>159</v>
      </c>
      <c r="B84" s="94">
        <v>101.97995650382751</v>
      </c>
      <c r="C84" s="94">
        <v>101.94482224598066</v>
      </c>
      <c r="D84" s="94">
        <v>100.81024394802436</v>
      </c>
      <c r="E84" s="94"/>
      <c r="F84" s="94">
        <f t="shared" si="3"/>
        <v>-1.1129337154747287</v>
      </c>
      <c r="G84" s="94">
        <f t="shared" si="4"/>
        <v>-1.1470024070457829</v>
      </c>
      <c r="H84" s="94"/>
      <c r="I84" s="94">
        <v>1.1318285534246195</v>
      </c>
      <c r="J84" s="94">
        <v>1.119232051852187</v>
      </c>
      <c r="L84" s="94">
        <f t="shared" si="5"/>
        <v>-1.2596501572432528E-2</v>
      </c>
    </row>
    <row r="85" spans="1:12" ht="15.75" x14ac:dyDescent="0.25">
      <c r="A85" s="154" t="s">
        <v>159</v>
      </c>
      <c r="B85" s="93">
        <v>101.97995650382751</v>
      </c>
      <c r="C85" s="93">
        <v>101.94482224598066</v>
      </c>
      <c r="D85" s="93">
        <v>100.81024394802436</v>
      </c>
      <c r="E85" s="93"/>
      <c r="F85" s="93">
        <f t="shared" si="3"/>
        <v>-1.1129337154747287</v>
      </c>
      <c r="G85" s="93">
        <f t="shared" si="4"/>
        <v>-1.1470024070457829</v>
      </c>
      <c r="H85" s="93"/>
      <c r="I85" s="93">
        <v>1.1318285534246195</v>
      </c>
      <c r="J85" s="93">
        <v>1.119232051852187</v>
      </c>
      <c r="L85" s="93">
        <f t="shared" si="5"/>
        <v>-1.2596501572432528E-2</v>
      </c>
    </row>
    <row r="86" spans="1:12" s="104" customFormat="1" ht="15.75" x14ac:dyDescent="0.25">
      <c r="A86" s="156" t="s">
        <v>129</v>
      </c>
      <c r="B86" s="95">
        <v>103.60777245342159</v>
      </c>
      <c r="C86" s="95">
        <v>95.660465399215326</v>
      </c>
      <c r="D86" s="95">
        <v>95.636630630489435</v>
      </c>
      <c r="E86" s="95"/>
      <c r="F86" s="95">
        <f t="shared" si="3"/>
        <v>-2.4916007492148395E-2</v>
      </c>
      <c r="G86" s="95">
        <f t="shared" si="4"/>
        <v>-7.6935751384054729</v>
      </c>
      <c r="H86" s="95"/>
      <c r="I86" s="95">
        <v>14.128096768613826</v>
      </c>
      <c r="J86" s="95">
        <v>14.124576610964459</v>
      </c>
      <c r="L86" s="95">
        <f t="shared" si="5"/>
        <v>-3.5201576493673059E-3</v>
      </c>
    </row>
    <row r="87" spans="1:12" ht="15.75" x14ac:dyDescent="0.25">
      <c r="A87" s="157" t="s">
        <v>149</v>
      </c>
      <c r="B87" s="93">
        <v>106.8532425139463</v>
      </c>
      <c r="C87" s="93">
        <v>111.95000764594712</v>
      </c>
      <c r="D87" s="93">
        <v>111.95000764594712</v>
      </c>
      <c r="E87" s="93"/>
      <c r="F87" s="93">
        <f t="shared" si="3"/>
        <v>0</v>
      </c>
      <c r="G87" s="93">
        <f t="shared" si="4"/>
        <v>4.769874092810622</v>
      </c>
      <c r="H87" s="93"/>
      <c r="I87" s="93">
        <v>1.265230573394786</v>
      </c>
      <c r="J87" s="93">
        <v>1.2652305733947857</v>
      </c>
      <c r="L87" s="93">
        <f t="shared" si="5"/>
        <v>0</v>
      </c>
    </row>
    <row r="88" spans="1:12" s="104" customFormat="1" ht="15.75" x14ac:dyDescent="0.25">
      <c r="A88" s="155" t="s">
        <v>160</v>
      </c>
      <c r="B88" s="94">
        <v>106.8532425139463</v>
      </c>
      <c r="C88" s="94">
        <v>111.95000764594712</v>
      </c>
      <c r="D88" s="94">
        <v>111.95000764594712</v>
      </c>
      <c r="E88" s="94"/>
      <c r="F88" s="94">
        <f t="shared" si="3"/>
        <v>0</v>
      </c>
      <c r="G88" s="94">
        <f t="shared" si="4"/>
        <v>4.769874092810622</v>
      </c>
      <c r="H88" s="94"/>
      <c r="I88" s="94">
        <v>1.265230573394786</v>
      </c>
      <c r="J88" s="94">
        <v>1.2652305733947857</v>
      </c>
      <c r="L88" s="94">
        <f t="shared" si="5"/>
        <v>0</v>
      </c>
    </row>
    <row r="89" spans="1:12" ht="15.75" x14ac:dyDescent="0.25">
      <c r="A89" s="154" t="s">
        <v>160</v>
      </c>
      <c r="B89" s="93">
        <v>106.8532425139463</v>
      </c>
      <c r="C89" s="93">
        <v>111.95000764594712</v>
      </c>
      <c r="D89" s="93">
        <v>111.95000764594712</v>
      </c>
      <c r="E89" s="93"/>
      <c r="F89" s="93">
        <f t="shared" si="3"/>
        <v>0</v>
      </c>
      <c r="G89" s="93">
        <f t="shared" si="4"/>
        <v>4.769874092810622</v>
      </c>
      <c r="H89" s="93"/>
      <c r="I89" s="93">
        <v>1.265230573394786</v>
      </c>
      <c r="J89" s="93">
        <v>1.2652305733947857</v>
      </c>
      <c r="L89" s="93">
        <f t="shared" si="5"/>
        <v>0</v>
      </c>
    </row>
    <row r="90" spans="1:12" s="104" customFormat="1" ht="15.75" x14ac:dyDescent="0.25">
      <c r="A90" s="151" t="s">
        <v>148</v>
      </c>
      <c r="B90" s="94">
        <v>107.41895289659318</v>
      </c>
      <c r="C90" s="94">
        <v>107.69290553718741</v>
      </c>
      <c r="D90" s="94">
        <v>107.61842603155227</v>
      </c>
      <c r="E90" s="94"/>
      <c r="F90" s="94">
        <f t="shared" si="3"/>
        <v>-6.9159157015608042E-2</v>
      </c>
      <c r="G90" s="94">
        <f t="shared" si="4"/>
        <v>0.18569640606262983</v>
      </c>
      <c r="H90" s="94"/>
      <c r="I90" s="94">
        <v>5.0899371844193793</v>
      </c>
      <c r="J90" s="94">
        <v>5.0864170267700093</v>
      </c>
      <c r="L90" s="94">
        <f t="shared" si="5"/>
        <v>-3.5201576493699704E-3</v>
      </c>
    </row>
    <row r="91" spans="1:12" ht="15.75" x14ac:dyDescent="0.25">
      <c r="A91" s="152" t="s">
        <v>161</v>
      </c>
      <c r="B91" s="93">
        <v>105.22987369564962</v>
      </c>
      <c r="C91" s="93">
        <v>105.04566510184357</v>
      </c>
      <c r="D91" s="93">
        <v>104.96027079684038</v>
      </c>
      <c r="E91" s="93"/>
      <c r="F91" s="93">
        <f t="shared" si="3"/>
        <v>-8.1292554928757976E-2</v>
      </c>
      <c r="G91" s="93">
        <f t="shared" si="4"/>
        <v>-0.25620376547157431</v>
      </c>
      <c r="H91" s="93"/>
      <c r="I91" s="93">
        <v>4.3302337495157115</v>
      </c>
      <c r="J91" s="93">
        <v>4.3267135918663424</v>
      </c>
      <c r="L91" s="93">
        <f t="shared" si="5"/>
        <v>-3.5201576493690823E-3</v>
      </c>
    </row>
    <row r="92" spans="1:12" s="104" customFormat="1" ht="15.75" x14ac:dyDescent="0.25">
      <c r="A92" s="153" t="s">
        <v>227</v>
      </c>
      <c r="B92" s="94">
        <v>105.22987369564962</v>
      </c>
      <c r="C92" s="94">
        <v>105.04566510184357</v>
      </c>
      <c r="D92" s="94">
        <v>104.96027079684038</v>
      </c>
      <c r="E92" s="94"/>
      <c r="F92" s="94">
        <f t="shared" si="3"/>
        <v>-8.1292554928757976E-2</v>
      </c>
      <c r="G92" s="94">
        <f t="shared" si="4"/>
        <v>-0.25620376547157431</v>
      </c>
      <c r="H92" s="94"/>
      <c r="I92" s="94">
        <v>4.3302337495157115</v>
      </c>
      <c r="J92" s="94">
        <v>4.3267135918663424</v>
      </c>
      <c r="L92" s="94">
        <f t="shared" si="5"/>
        <v>-3.5201576493690823E-3</v>
      </c>
    </row>
    <row r="93" spans="1:12" ht="15.75" x14ac:dyDescent="0.25">
      <c r="A93" s="152" t="s">
        <v>162</v>
      </c>
      <c r="B93" s="93">
        <v>122.35661058360637</v>
      </c>
      <c r="C93" s="93">
        <v>125.75692598073286</v>
      </c>
      <c r="D93" s="93">
        <v>125.75692598073286</v>
      </c>
      <c r="E93" s="93"/>
      <c r="F93" s="93">
        <f t="shared" si="3"/>
        <v>0</v>
      </c>
      <c r="G93" s="93">
        <f t="shared" si="4"/>
        <v>2.7790205865526607</v>
      </c>
      <c r="H93" s="93"/>
      <c r="I93" s="93">
        <v>0.75970343490366687</v>
      </c>
      <c r="J93" s="93">
        <v>0.75970343490366676</v>
      </c>
      <c r="L93" s="93">
        <f t="shared" si="5"/>
        <v>0</v>
      </c>
    </row>
    <row r="94" spans="1:12" s="104" customFormat="1" ht="15.75" x14ac:dyDescent="0.25">
      <c r="A94" s="153" t="s">
        <v>226</v>
      </c>
      <c r="B94" s="94">
        <v>122.35661058360637</v>
      </c>
      <c r="C94" s="94">
        <v>125.75692598073286</v>
      </c>
      <c r="D94" s="94">
        <v>125.75692598073286</v>
      </c>
      <c r="E94" s="94"/>
      <c r="F94" s="94">
        <f t="shared" si="3"/>
        <v>0</v>
      </c>
      <c r="G94" s="94">
        <f t="shared" si="4"/>
        <v>2.7790205865526607</v>
      </c>
      <c r="H94" s="94"/>
      <c r="I94" s="94">
        <v>0.75970343490366687</v>
      </c>
      <c r="J94" s="94">
        <v>0.75970343490366676</v>
      </c>
      <c r="L94" s="94">
        <f t="shared" si="5"/>
        <v>0</v>
      </c>
    </row>
    <row r="95" spans="1:12" ht="15.75" x14ac:dyDescent="0.25">
      <c r="A95" s="157" t="s">
        <v>147</v>
      </c>
      <c r="B95" s="93">
        <v>108.48689886243125</v>
      </c>
      <c r="C95" s="93">
        <v>108.48689886243125</v>
      </c>
      <c r="D95" s="93">
        <v>108.48689886243125</v>
      </c>
      <c r="E95" s="93"/>
      <c r="F95" s="93">
        <f t="shared" si="3"/>
        <v>0</v>
      </c>
      <c r="G95" s="93">
        <f t="shared" si="4"/>
        <v>0</v>
      </c>
      <c r="H95" s="93"/>
      <c r="I95" s="93">
        <v>0.35246204551742621</v>
      </c>
      <c r="J95" s="93">
        <v>0.35246204551742616</v>
      </c>
      <c r="L95" s="93">
        <f t="shared" si="5"/>
        <v>0</v>
      </c>
    </row>
    <row r="96" spans="1:12" s="104" customFormat="1" ht="15.75" x14ac:dyDescent="0.25">
      <c r="A96" s="155" t="s">
        <v>84</v>
      </c>
      <c r="B96" s="94">
        <v>99.999999999999986</v>
      </c>
      <c r="C96" s="94">
        <v>99.999999999999986</v>
      </c>
      <c r="D96" s="94">
        <v>99.999999999999986</v>
      </c>
      <c r="E96" s="94"/>
      <c r="F96" s="94">
        <f t="shared" si="3"/>
        <v>0</v>
      </c>
      <c r="G96" s="94">
        <f t="shared" si="4"/>
        <v>0</v>
      </c>
      <c r="H96" s="94"/>
      <c r="I96" s="94">
        <v>0.20600390916610059</v>
      </c>
      <c r="J96" s="94">
        <v>0.20600390916610056</v>
      </c>
      <c r="L96" s="94">
        <f t="shared" si="5"/>
        <v>0</v>
      </c>
    </row>
    <row r="97" spans="1:12" ht="15.75" x14ac:dyDescent="0.25">
      <c r="A97" s="154" t="s">
        <v>85</v>
      </c>
      <c r="B97" s="93">
        <v>99.999999999999986</v>
      </c>
      <c r="C97" s="93">
        <v>99.999999999999986</v>
      </c>
      <c r="D97" s="93">
        <v>99.999999999999986</v>
      </c>
      <c r="E97" s="93"/>
      <c r="F97" s="93">
        <f t="shared" si="3"/>
        <v>0</v>
      </c>
      <c r="G97" s="93">
        <f t="shared" si="4"/>
        <v>0</v>
      </c>
      <c r="H97" s="93"/>
      <c r="I97" s="93">
        <v>0.20600390916610059</v>
      </c>
      <c r="J97" s="93">
        <v>0.20600390916610056</v>
      </c>
      <c r="L97" s="93">
        <f t="shared" si="5"/>
        <v>0</v>
      </c>
    </row>
    <row r="98" spans="1:12" s="104" customFormat="1" ht="15.75" x14ac:dyDescent="0.25">
      <c r="A98" s="155" t="s">
        <v>86</v>
      </c>
      <c r="B98" s="94">
        <v>123.19297953692291</v>
      </c>
      <c r="C98" s="94">
        <v>123.19297953692291</v>
      </c>
      <c r="D98" s="94">
        <v>123.19297953692291</v>
      </c>
      <c r="E98" s="94"/>
      <c r="F98" s="94">
        <f t="shared" si="3"/>
        <v>0</v>
      </c>
      <c r="G98" s="94">
        <f t="shared" si="4"/>
        <v>0</v>
      </c>
      <c r="H98" s="94"/>
      <c r="I98" s="94">
        <v>0.1464581363513256</v>
      </c>
      <c r="J98" s="94">
        <v>0.1464581363513256</v>
      </c>
      <c r="L98" s="94">
        <f t="shared" si="5"/>
        <v>0</v>
      </c>
    </row>
    <row r="99" spans="1:12" ht="15.75" x14ac:dyDescent="0.25">
      <c r="A99" s="154" t="s">
        <v>87</v>
      </c>
      <c r="B99" s="93">
        <v>123.19297953692291</v>
      </c>
      <c r="C99" s="93">
        <v>123.19297953692291</v>
      </c>
      <c r="D99" s="93">
        <v>123.19297953692291</v>
      </c>
      <c r="E99" s="93"/>
      <c r="F99" s="93">
        <f t="shared" si="3"/>
        <v>0</v>
      </c>
      <c r="G99" s="93">
        <f t="shared" si="4"/>
        <v>0</v>
      </c>
      <c r="H99" s="93"/>
      <c r="I99" s="93">
        <v>0.1464581363513256</v>
      </c>
      <c r="J99" s="93">
        <v>0.1464581363513256</v>
      </c>
      <c r="L99" s="93">
        <f t="shared" si="5"/>
        <v>0</v>
      </c>
    </row>
    <row r="100" spans="1:12" s="104" customFormat="1" ht="15.75" x14ac:dyDescent="0.25">
      <c r="A100" s="151" t="s">
        <v>146</v>
      </c>
      <c r="B100" s="94">
        <v>100.89850726396241</v>
      </c>
      <c r="C100" s="94">
        <v>86.409138876866336</v>
      </c>
      <c r="D100" s="94">
        <v>86.409138876866336</v>
      </c>
      <c r="E100" s="94"/>
      <c r="F100" s="94">
        <f t="shared" si="3"/>
        <v>0</v>
      </c>
      <c r="G100" s="94">
        <f t="shared" si="4"/>
        <v>-14.360339691835255</v>
      </c>
      <c r="H100" s="94"/>
      <c r="I100" s="94">
        <v>7.4204669652822375</v>
      </c>
      <c r="J100" s="94">
        <v>7.4204669652822375</v>
      </c>
      <c r="L100" s="94">
        <f t="shared" si="5"/>
        <v>0</v>
      </c>
    </row>
    <row r="101" spans="1:12" ht="15.75" x14ac:dyDescent="0.25">
      <c r="A101" s="152" t="s">
        <v>17</v>
      </c>
      <c r="B101" s="93">
        <v>97.058054061984635</v>
      </c>
      <c r="C101" s="93">
        <v>75.133414927386767</v>
      </c>
      <c r="D101" s="93">
        <v>75.133414927386767</v>
      </c>
      <c r="E101" s="93"/>
      <c r="F101" s="93">
        <f t="shared" si="3"/>
        <v>0</v>
      </c>
      <c r="G101" s="93">
        <f t="shared" si="4"/>
        <v>-22.589201222390088</v>
      </c>
      <c r="H101" s="93"/>
      <c r="I101" s="93">
        <v>4.2640441032302263</v>
      </c>
      <c r="J101" s="93">
        <v>4.2640441032302254</v>
      </c>
      <c r="L101" s="93">
        <f t="shared" si="5"/>
        <v>0</v>
      </c>
    </row>
    <row r="102" spans="1:12" s="104" customFormat="1" ht="15.75" x14ac:dyDescent="0.25">
      <c r="A102" s="153" t="s">
        <v>17</v>
      </c>
      <c r="B102" s="94">
        <v>97.058054061984635</v>
      </c>
      <c r="C102" s="94">
        <v>75.133414927386767</v>
      </c>
      <c r="D102" s="94">
        <v>75.133414927386767</v>
      </c>
      <c r="E102" s="94"/>
      <c r="F102" s="94">
        <f t="shared" si="3"/>
        <v>0</v>
      </c>
      <c r="G102" s="94">
        <f t="shared" si="4"/>
        <v>-22.589201222390088</v>
      </c>
      <c r="H102" s="94"/>
      <c r="I102" s="94">
        <v>4.2640441032302263</v>
      </c>
      <c r="J102" s="94">
        <v>4.2640441032302254</v>
      </c>
      <c r="L102" s="94">
        <f t="shared" si="5"/>
        <v>0</v>
      </c>
    </row>
    <row r="103" spans="1:12" ht="15.75" x14ac:dyDescent="0.25">
      <c r="A103" s="152" t="s">
        <v>88</v>
      </c>
      <c r="B103" s="93">
        <v>101.37911846308744</v>
      </c>
      <c r="C103" s="93">
        <v>101.37911846308745</v>
      </c>
      <c r="D103" s="93">
        <v>101.37911846308745</v>
      </c>
      <c r="E103" s="93"/>
      <c r="F103" s="93">
        <f t="shared" si="3"/>
        <v>0</v>
      </c>
      <c r="G103" s="93">
        <f t="shared" si="4"/>
        <v>2.2204460492503131E-14</v>
      </c>
      <c r="H103" s="93"/>
      <c r="I103" s="93">
        <v>2.3209005235199518</v>
      </c>
      <c r="J103" s="93">
        <v>2.3209005235199514</v>
      </c>
      <c r="L103" s="93">
        <f t="shared" si="5"/>
        <v>0</v>
      </c>
    </row>
    <row r="104" spans="1:12" s="104" customFormat="1" ht="15.75" x14ac:dyDescent="0.25">
      <c r="A104" s="153" t="s">
        <v>89</v>
      </c>
      <c r="B104" s="94">
        <v>101.37911846308744</v>
      </c>
      <c r="C104" s="94">
        <v>101.37911846308745</v>
      </c>
      <c r="D104" s="94">
        <v>101.37911846308745</v>
      </c>
      <c r="E104" s="94"/>
      <c r="F104" s="94">
        <f t="shared" si="3"/>
        <v>0</v>
      </c>
      <c r="G104" s="94">
        <f t="shared" si="4"/>
        <v>2.2204460492503131E-14</v>
      </c>
      <c r="H104" s="94"/>
      <c r="I104" s="94">
        <v>2.3209005235199518</v>
      </c>
      <c r="J104" s="94">
        <v>2.3209005235199514</v>
      </c>
      <c r="L104" s="94">
        <f t="shared" si="5"/>
        <v>0</v>
      </c>
    </row>
    <row r="105" spans="1:12" ht="15.75" x14ac:dyDescent="0.25">
      <c r="A105" s="152" t="s">
        <v>90</v>
      </c>
      <c r="B105" s="93">
        <v>134.11907242766719</v>
      </c>
      <c r="C105" s="93">
        <v>134.11907242766719</v>
      </c>
      <c r="D105" s="93">
        <v>134.11907242766719</v>
      </c>
      <c r="E105" s="93"/>
      <c r="F105" s="93">
        <f t="shared" si="3"/>
        <v>0</v>
      </c>
      <c r="G105" s="93">
        <f t="shared" si="4"/>
        <v>0</v>
      </c>
      <c r="H105" s="93"/>
      <c r="I105" s="93">
        <v>0.83552233853205982</v>
      </c>
      <c r="J105" s="93">
        <v>0.83552233853205971</v>
      </c>
      <c r="L105" s="93">
        <f t="shared" si="5"/>
        <v>0</v>
      </c>
    </row>
    <row r="106" spans="1:12" s="104" customFormat="1" ht="15.75" x14ac:dyDescent="0.25">
      <c r="A106" s="153" t="s">
        <v>91</v>
      </c>
      <c r="B106" s="94">
        <v>134.11907242766719</v>
      </c>
      <c r="C106" s="94">
        <v>134.11907242766719</v>
      </c>
      <c r="D106" s="94">
        <v>134.11907242766719</v>
      </c>
      <c r="E106" s="94"/>
      <c r="F106" s="94">
        <f t="shared" si="3"/>
        <v>0</v>
      </c>
      <c r="G106" s="94">
        <f t="shared" si="4"/>
        <v>0</v>
      </c>
      <c r="H106" s="94"/>
      <c r="I106" s="94">
        <v>0.83552233853205982</v>
      </c>
      <c r="J106" s="94">
        <v>0.83552233853205971</v>
      </c>
      <c r="L106" s="94">
        <f t="shared" si="5"/>
        <v>0</v>
      </c>
    </row>
    <row r="107" spans="1:12" ht="15.75" x14ac:dyDescent="0.25">
      <c r="A107" s="150" t="s">
        <v>250</v>
      </c>
      <c r="B107" s="96">
        <v>101.08337931681302</v>
      </c>
      <c r="C107" s="96">
        <v>98.499145423127914</v>
      </c>
      <c r="D107" s="96">
        <v>98.344732654115504</v>
      </c>
      <c r="E107" s="96"/>
      <c r="F107" s="96">
        <f t="shared" si="3"/>
        <v>-0.15676559258366307</v>
      </c>
      <c r="G107" s="96">
        <f t="shared" si="4"/>
        <v>-2.7092947240259124</v>
      </c>
      <c r="H107" s="96"/>
      <c r="I107" s="96">
        <v>9.7084617973032294</v>
      </c>
      <c r="J107" s="96">
        <v>9.6932422696359275</v>
      </c>
      <c r="L107" s="96">
        <f t="shared" si="5"/>
        <v>-1.5219527667301946E-2</v>
      </c>
    </row>
    <row r="108" spans="1:12" s="104" customFormat="1" ht="15.75" x14ac:dyDescent="0.25">
      <c r="A108" s="151" t="s">
        <v>145</v>
      </c>
      <c r="B108" s="94">
        <v>103.62294577494708</v>
      </c>
      <c r="C108" s="94">
        <v>102.01751020412652</v>
      </c>
      <c r="D108" s="94">
        <v>102.01751020412652</v>
      </c>
      <c r="E108" s="94"/>
      <c r="F108" s="94">
        <f t="shared" si="3"/>
        <v>0</v>
      </c>
      <c r="G108" s="94">
        <f t="shared" si="4"/>
        <v>-1.5493050876080217</v>
      </c>
      <c r="H108" s="94"/>
      <c r="I108" s="94">
        <v>2.0082435029114585</v>
      </c>
      <c r="J108" s="94">
        <v>2.008243502911458</v>
      </c>
      <c r="L108" s="94">
        <f t="shared" si="5"/>
        <v>0</v>
      </c>
    </row>
    <row r="109" spans="1:12" ht="15.75" x14ac:dyDescent="0.25">
      <c r="A109" s="152" t="s">
        <v>163</v>
      </c>
      <c r="B109" s="93">
        <v>103.62294577494708</v>
      </c>
      <c r="C109" s="93">
        <v>102.01751020412652</v>
      </c>
      <c r="D109" s="93">
        <v>102.01751020412652</v>
      </c>
      <c r="E109" s="93"/>
      <c r="F109" s="93">
        <f t="shared" si="3"/>
        <v>0</v>
      </c>
      <c r="G109" s="93">
        <f t="shared" si="4"/>
        <v>-1.5493050876080217</v>
      </c>
      <c r="H109" s="93"/>
      <c r="I109" s="93">
        <v>2.0082435029114585</v>
      </c>
      <c r="J109" s="93">
        <v>2.008243502911458</v>
      </c>
      <c r="L109" s="93">
        <f t="shared" si="5"/>
        <v>0</v>
      </c>
    </row>
    <row r="110" spans="1:12" s="104" customFormat="1" ht="15.75" x14ac:dyDescent="0.25">
      <c r="A110" s="153" t="s">
        <v>225</v>
      </c>
      <c r="B110" s="94">
        <v>103.62294577494708</v>
      </c>
      <c r="C110" s="94">
        <v>102.01751020412652</v>
      </c>
      <c r="D110" s="94">
        <v>102.01751020412652</v>
      </c>
      <c r="E110" s="94"/>
      <c r="F110" s="94">
        <f t="shared" si="3"/>
        <v>0</v>
      </c>
      <c r="G110" s="94">
        <f t="shared" si="4"/>
        <v>-1.5493050876080217</v>
      </c>
      <c r="H110" s="94"/>
      <c r="I110" s="94">
        <v>2.0082435029114585</v>
      </c>
      <c r="J110" s="94">
        <v>2.008243502911458</v>
      </c>
      <c r="L110" s="94">
        <f t="shared" si="5"/>
        <v>0</v>
      </c>
    </row>
    <row r="111" spans="1:12" ht="15.75" x14ac:dyDescent="0.25">
      <c r="A111" s="157" t="s">
        <v>92</v>
      </c>
      <c r="B111" s="93">
        <v>98.332445097329483</v>
      </c>
      <c r="C111" s="93">
        <v>99.076779612701344</v>
      </c>
      <c r="D111" s="93">
        <v>99.076779612701344</v>
      </c>
      <c r="E111" s="93"/>
      <c r="F111" s="93">
        <f t="shared" si="3"/>
        <v>0</v>
      </c>
      <c r="G111" s="93">
        <f t="shared" si="4"/>
        <v>0.75695719214052826</v>
      </c>
      <c r="H111" s="93"/>
      <c r="I111" s="93">
        <v>0.3038164340365373</v>
      </c>
      <c r="J111" s="93">
        <v>0.3038164340365373</v>
      </c>
      <c r="L111" s="93">
        <f t="shared" si="5"/>
        <v>0</v>
      </c>
    </row>
    <row r="112" spans="1:12" s="104" customFormat="1" ht="15.75" x14ac:dyDescent="0.25">
      <c r="A112" s="155" t="s">
        <v>93</v>
      </c>
      <c r="B112" s="94">
        <v>98.332445097329483</v>
      </c>
      <c r="C112" s="94">
        <v>99.076779612701344</v>
      </c>
      <c r="D112" s="94">
        <v>99.076779612701344</v>
      </c>
      <c r="E112" s="94"/>
      <c r="F112" s="94">
        <f t="shared" si="3"/>
        <v>0</v>
      </c>
      <c r="G112" s="94">
        <f t="shared" si="4"/>
        <v>0.75695719214052826</v>
      </c>
      <c r="H112" s="94"/>
      <c r="I112" s="94">
        <v>0.3038164340365373</v>
      </c>
      <c r="J112" s="94">
        <v>0.3038164340365373</v>
      </c>
      <c r="L112" s="94">
        <f t="shared" si="5"/>
        <v>0</v>
      </c>
    </row>
    <row r="113" spans="1:12" ht="15.75" x14ac:dyDescent="0.25">
      <c r="A113" s="154" t="s">
        <v>92</v>
      </c>
      <c r="B113" s="93">
        <v>98.332445097329483</v>
      </c>
      <c r="C113" s="93">
        <v>99.076779612701344</v>
      </c>
      <c r="D113" s="93">
        <v>99.076779612701344</v>
      </c>
      <c r="E113" s="93"/>
      <c r="F113" s="93">
        <f t="shared" si="3"/>
        <v>0</v>
      </c>
      <c r="G113" s="93">
        <f t="shared" si="4"/>
        <v>0.75695719214052826</v>
      </c>
      <c r="H113" s="93"/>
      <c r="I113" s="93">
        <v>0.3038164340365373</v>
      </c>
      <c r="J113" s="93">
        <v>0.3038164340365373</v>
      </c>
      <c r="L113" s="93">
        <f t="shared" si="5"/>
        <v>0</v>
      </c>
    </row>
    <row r="114" spans="1:12" s="104" customFormat="1" ht="15.75" x14ac:dyDescent="0.25">
      <c r="A114" s="151" t="s">
        <v>94</v>
      </c>
      <c r="B114" s="94">
        <v>90.994206606270112</v>
      </c>
      <c r="C114" s="94">
        <v>89.37331179005561</v>
      </c>
      <c r="D114" s="94">
        <v>89.373305292447682</v>
      </c>
      <c r="E114" s="94"/>
      <c r="F114" s="94">
        <f t="shared" si="3"/>
        <v>-7.2701881514980471E-6</v>
      </c>
      <c r="G114" s="94">
        <f t="shared" si="4"/>
        <v>-1.7813236405654131</v>
      </c>
      <c r="H114" s="94"/>
      <c r="I114" s="94">
        <v>2.5281006273930573</v>
      </c>
      <c r="J114" s="94">
        <v>2.5281004435953847</v>
      </c>
      <c r="L114" s="94">
        <f t="shared" si="5"/>
        <v>-1.8379767263709823E-7</v>
      </c>
    </row>
    <row r="115" spans="1:12" ht="15.75" x14ac:dyDescent="0.25">
      <c r="A115" s="152" t="s">
        <v>164</v>
      </c>
      <c r="B115" s="93">
        <v>89.604427731790011</v>
      </c>
      <c r="C115" s="93">
        <v>88.435779359579001</v>
      </c>
      <c r="D115" s="93">
        <v>88.435779359579001</v>
      </c>
      <c r="E115" s="93"/>
      <c r="F115" s="93">
        <f t="shared" si="3"/>
        <v>0</v>
      </c>
      <c r="G115" s="93">
        <f t="shared" si="4"/>
        <v>-1.3042306075644938</v>
      </c>
      <c r="H115" s="93"/>
      <c r="I115" s="93">
        <v>2.2313818890494783</v>
      </c>
      <c r="J115" s="93">
        <v>2.2313818890494783</v>
      </c>
      <c r="L115" s="93">
        <f t="shared" si="5"/>
        <v>0</v>
      </c>
    </row>
    <row r="116" spans="1:12" s="104" customFormat="1" ht="15.75" x14ac:dyDescent="0.25">
      <c r="A116" s="153" t="s">
        <v>224</v>
      </c>
      <c r="B116" s="94">
        <v>76.778152590029691</v>
      </c>
      <c r="C116" s="94">
        <v>76.778310868176249</v>
      </c>
      <c r="D116" s="94">
        <v>76.778310868176249</v>
      </c>
      <c r="E116" s="94"/>
      <c r="F116" s="94">
        <f t="shared" si="3"/>
        <v>0</v>
      </c>
      <c r="G116" s="94">
        <f t="shared" si="4"/>
        <v>2.0614998046397659E-4</v>
      </c>
      <c r="H116" s="94"/>
      <c r="I116" s="94">
        <v>0.4629507062275493</v>
      </c>
      <c r="J116" s="94">
        <v>0.46295070622754925</v>
      </c>
      <c r="L116" s="94">
        <f t="shared" si="5"/>
        <v>0</v>
      </c>
    </row>
    <row r="117" spans="1:12" ht="15.75" x14ac:dyDescent="0.25">
      <c r="A117" s="154" t="s">
        <v>223</v>
      </c>
      <c r="B117" s="93">
        <v>86.1091593133754</v>
      </c>
      <c r="C117" s="93">
        <v>84.024702504886719</v>
      </c>
      <c r="D117" s="93">
        <v>84.024702504886719</v>
      </c>
      <c r="E117" s="93"/>
      <c r="F117" s="93">
        <f t="shared" si="3"/>
        <v>0</v>
      </c>
      <c r="G117" s="93">
        <f t="shared" si="4"/>
        <v>-2.4207143875400683</v>
      </c>
      <c r="H117" s="93"/>
      <c r="I117" s="93">
        <v>0.7165418377088707</v>
      </c>
      <c r="J117" s="93">
        <v>0.71654183770887059</v>
      </c>
      <c r="L117" s="93">
        <f t="shared" si="5"/>
        <v>0</v>
      </c>
    </row>
    <row r="118" spans="1:12" s="104" customFormat="1" ht="15.75" x14ac:dyDescent="0.25">
      <c r="A118" s="153" t="s">
        <v>18</v>
      </c>
      <c r="B118" s="94">
        <v>99.750488289520462</v>
      </c>
      <c r="C118" s="94">
        <v>95.737504767398661</v>
      </c>
      <c r="D118" s="94">
        <v>95.737504767398661</v>
      </c>
      <c r="E118" s="94"/>
      <c r="F118" s="94">
        <f t="shared" si="3"/>
        <v>0</v>
      </c>
      <c r="G118" s="94">
        <f t="shared" si="4"/>
        <v>-4.0230214317090169</v>
      </c>
      <c r="H118" s="94"/>
      <c r="I118" s="94">
        <v>0.2642332161027785</v>
      </c>
      <c r="J118" s="94">
        <v>0.2642332161027785</v>
      </c>
      <c r="L118" s="94">
        <f t="shared" si="5"/>
        <v>0</v>
      </c>
    </row>
    <row r="119" spans="1:12" ht="15.75" x14ac:dyDescent="0.25">
      <c r="A119" s="154" t="s">
        <v>95</v>
      </c>
      <c r="B119" s="93">
        <v>92.870390563760296</v>
      </c>
      <c r="C119" s="93">
        <v>92.765449459798376</v>
      </c>
      <c r="D119" s="93">
        <v>92.765449459798376</v>
      </c>
      <c r="E119" s="93"/>
      <c r="F119" s="93">
        <f t="shared" si="3"/>
        <v>0</v>
      </c>
      <c r="G119" s="93">
        <f t="shared" si="4"/>
        <v>-0.11299737550890532</v>
      </c>
      <c r="H119" s="93"/>
      <c r="I119" s="93">
        <v>0.3939717990384542</v>
      </c>
      <c r="J119" s="93">
        <v>0.39397179903845414</v>
      </c>
      <c r="L119" s="93">
        <f t="shared" si="5"/>
        <v>0</v>
      </c>
    </row>
    <row r="120" spans="1:12" s="104" customFormat="1" ht="15.75" x14ac:dyDescent="0.25">
      <c r="A120" s="153" t="s">
        <v>96</v>
      </c>
      <c r="B120" s="94">
        <v>107.4030298919982</v>
      </c>
      <c r="C120" s="94">
        <v>107.35101643030168</v>
      </c>
      <c r="D120" s="94">
        <v>107.35101643030168</v>
      </c>
      <c r="E120" s="94"/>
      <c r="F120" s="94">
        <f t="shared" si="3"/>
        <v>0</v>
      </c>
      <c r="G120" s="94">
        <f t="shared" si="4"/>
        <v>-4.8428300159519821E-2</v>
      </c>
      <c r="H120" s="94"/>
      <c r="I120" s="94">
        <v>0.39368432997182568</v>
      </c>
      <c r="J120" s="94">
        <v>0.39368432997182568</v>
      </c>
      <c r="L120" s="94">
        <f t="shared" si="5"/>
        <v>0</v>
      </c>
    </row>
    <row r="121" spans="1:12" ht="15.75" x14ac:dyDescent="0.25">
      <c r="A121" s="152" t="s">
        <v>97</v>
      </c>
      <c r="B121" s="93">
        <v>102.47141382083136</v>
      </c>
      <c r="C121" s="93">
        <v>97.115733388582484</v>
      </c>
      <c r="D121" s="93">
        <v>97.115673231796208</v>
      </c>
      <c r="E121" s="93"/>
      <c r="F121" s="93">
        <f t="shared" si="3"/>
        <v>-6.1943399054520398E-5</v>
      </c>
      <c r="G121" s="93">
        <f t="shared" si="4"/>
        <v>-5.2265704056738471</v>
      </c>
      <c r="H121" s="93"/>
      <c r="I121" s="93">
        <v>0.29671873834357865</v>
      </c>
      <c r="J121" s="93">
        <v>0.29671855454590651</v>
      </c>
      <c r="L121" s="93">
        <f t="shared" si="5"/>
        <v>-1.8379767213749787E-7</v>
      </c>
    </row>
    <row r="122" spans="1:12" s="104" customFormat="1" ht="15.75" x14ac:dyDescent="0.25">
      <c r="A122" s="153" t="s">
        <v>98</v>
      </c>
      <c r="B122" s="94">
        <v>102.47141382083136</v>
      </c>
      <c r="C122" s="94">
        <v>97.115733388582484</v>
      </c>
      <c r="D122" s="94">
        <v>97.115673231796208</v>
      </c>
      <c r="E122" s="94"/>
      <c r="F122" s="94">
        <f t="shared" si="3"/>
        <v>-6.1943399054520398E-5</v>
      </c>
      <c r="G122" s="94">
        <f t="shared" si="4"/>
        <v>-5.2265704056738471</v>
      </c>
      <c r="H122" s="94"/>
      <c r="I122" s="94">
        <v>0.29671873834357865</v>
      </c>
      <c r="J122" s="94">
        <v>0.29671855454590651</v>
      </c>
      <c r="L122" s="94">
        <f t="shared" si="5"/>
        <v>-1.8379767213749787E-7</v>
      </c>
    </row>
    <row r="123" spans="1:12" ht="15.75" x14ac:dyDescent="0.25">
      <c r="A123" s="157" t="s">
        <v>144</v>
      </c>
      <c r="B123" s="93">
        <v>101.37849274287134</v>
      </c>
      <c r="C123" s="93">
        <v>89.38338972332825</v>
      </c>
      <c r="D123" s="93">
        <v>88.995405198235233</v>
      </c>
      <c r="E123" s="93"/>
      <c r="F123" s="93">
        <f t="shared" si="3"/>
        <v>-0.43406781315181719</v>
      </c>
      <c r="G123" s="93">
        <f t="shared" si="4"/>
        <v>-12.214708672029307</v>
      </c>
      <c r="H123" s="93"/>
      <c r="I123" s="93">
        <v>0.89100547745972014</v>
      </c>
      <c r="J123" s="93">
        <v>0.88713790946864779</v>
      </c>
      <c r="L123" s="93">
        <f t="shared" si="5"/>
        <v>-3.8675679910723515E-3</v>
      </c>
    </row>
    <row r="124" spans="1:12" s="104" customFormat="1" ht="15.75" x14ac:dyDescent="0.25">
      <c r="A124" s="155" t="s">
        <v>165</v>
      </c>
      <c r="B124" s="94">
        <v>101.37849274287134</v>
      </c>
      <c r="C124" s="94">
        <v>89.38338972332825</v>
      </c>
      <c r="D124" s="94">
        <v>88.995405198235233</v>
      </c>
      <c r="E124" s="94"/>
      <c r="F124" s="94">
        <f t="shared" si="3"/>
        <v>-0.43406781315181719</v>
      </c>
      <c r="G124" s="94">
        <f t="shared" si="4"/>
        <v>-12.214708672029307</v>
      </c>
      <c r="H124" s="94"/>
      <c r="I124" s="94">
        <v>0.89100547745972014</v>
      </c>
      <c r="J124" s="94">
        <v>0.88713790946864779</v>
      </c>
      <c r="L124" s="94">
        <f t="shared" si="5"/>
        <v>-3.8675679910723515E-3</v>
      </c>
    </row>
    <row r="125" spans="1:12" ht="15.75" x14ac:dyDescent="0.25">
      <c r="A125" s="154" t="s">
        <v>222</v>
      </c>
      <c r="B125" s="93">
        <v>101.37849274287134</v>
      </c>
      <c r="C125" s="93">
        <v>89.38338972332825</v>
      </c>
      <c r="D125" s="93">
        <v>88.995405198235233</v>
      </c>
      <c r="E125" s="93"/>
      <c r="F125" s="93">
        <f t="shared" si="3"/>
        <v>-0.43406781315181719</v>
      </c>
      <c r="G125" s="93">
        <f t="shared" si="4"/>
        <v>-12.214708672029307</v>
      </c>
      <c r="H125" s="93"/>
      <c r="I125" s="93">
        <v>0.89100547745972014</v>
      </c>
      <c r="J125" s="93">
        <v>0.88713790946864779</v>
      </c>
      <c r="L125" s="93">
        <f t="shared" si="5"/>
        <v>-3.8675679910723515E-3</v>
      </c>
    </row>
    <row r="126" spans="1:12" s="104" customFormat="1" ht="15.75" x14ac:dyDescent="0.25">
      <c r="A126" s="151" t="s">
        <v>143</v>
      </c>
      <c r="B126" s="94">
        <v>100.36810508643966</v>
      </c>
      <c r="C126" s="94">
        <v>95.094207882953995</v>
      </c>
      <c r="D126" s="94">
        <v>95.094207882953995</v>
      </c>
      <c r="E126" s="94"/>
      <c r="F126" s="94">
        <f t="shared" si="3"/>
        <v>0</v>
      </c>
      <c r="G126" s="94">
        <f t="shared" si="4"/>
        <v>-5.2545549195570089</v>
      </c>
      <c r="H126" s="94"/>
      <c r="I126" s="94">
        <v>0.75068185179983604</v>
      </c>
      <c r="J126" s="94">
        <v>0.75068185179983593</v>
      </c>
      <c r="L126" s="94">
        <f t="shared" si="5"/>
        <v>0</v>
      </c>
    </row>
    <row r="127" spans="1:12" ht="15.75" x14ac:dyDescent="0.25">
      <c r="A127" s="152" t="s">
        <v>166</v>
      </c>
      <c r="B127" s="93">
        <v>100.36810508643966</v>
      </c>
      <c r="C127" s="93">
        <v>95.094207882953995</v>
      </c>
      <c r="D127" s="93">
        <v>95.094207882953995</v>
      </c>
      <c r="E127" s="93"/>
      <c r="F127" s="93">
        <f t="shared" si="3"/>
        <v>0</v>
      </c>
      <c r="G127" s="93">
        <f t="shared" si="4"/>
        <v>-5.2545549195570089</v>
      </c>
      <c r="H127" s="93"/>
      <c r="I127" s="93">
        <v>0.75068185179983604</v>
      </c>
      <c r="J127" s="93">
        <v>0.75068185179983593</v>
      </c>
      <c r="L127" s="93">
        <f t="shared" si="5"/>
        <v>0</v>
      </c>
    </row>
    <row r="128" spans="1:12" s="104" customFormat="1" ht="15.75" x14ac:dyDescent="0.25">
      <c r="A128" s="153" t="s">
        <v>221</v>
      </c>
      <c r="B128" s="94">
        <v>100.36810508643966</v>
      </c>
      <c r="C128" s="94">
        <v>95.094207882953995</v>
      </c>
      <c r="D128" s="94">
        <v>95.094207882953995</v>
      </c>
      <c r="E128" s="94"/>
      <c r="F128" s="94">
        <f t="shared" si="3"/>
        <v>0</v>
      </c>
      <c r="G128" s="94">
        <f t="shared" si="4"/>
        <v>-5.2545549195570089</v>
      </c>
      <c r="H128" s="94"/>
      <c r="I128" s="94">
        <v>0.75068185179983604</v>
      </c>
      <c r="J128" s="94">
        <v>0.75068185179983593</v>
      </c>
      <c r="L128" s="94">
        <f t="shared" si="5"/>
        <v>0</v>
      </c>
    </row>
    <row r="129" spans="1:12" ht="15.75" x14ac:dyDescent="0.25">
      <c r="A129" s="157" t="s">
        <v>142</v>
      </c>
      <c r="B129" s="93">
        <v>109.39482873352388</v>
      </c>
      <c r="C129" s="93">
        <v>108.77664653475972</v>
      </c>
      <c r="D129" s="93">
        <v>108.39395181232435</v>
      </c>
      <c r="E129" s="93"/>
      <c r="F129" s="93">
        <f t="shared" si="3"/>
        <v>-0.35181698887277735</v>
      </c>
      <c r="G129" s="93">
        <f t="shared" si="4"/>
        <v>-0.91492160350429286</v>
      </c>
      <c r="H129" s="93"/>
      <c r="I129" s="93">
        <v>3.2266139037026216</v>
      </c>
      <c r="J129" s="93">
        <v>3.2152621278240643</v>
      </c>
      <c r="L129" s="93">
        <f t="shared" si="5"/>
        <v>-1.1351775878557291E-2</v>
      </c>
    </row>
    <row r="130" spans="1:12" s="104" customFormat="1" ht="15.75" x14ac:dyDescent="0.25">
      <c r="A130" s="155" t="s">
        <v>99</v>
      </c>
      <c r="B130" s="94">
        <v>99.865645681671538</v>
      </c>
      <c r="C130" s="94">
        <v>99.067491230648102</v>
      </c>
      <c r="D130" s="94">
        <v>98.573382055868265</v>
      </c>
      <c r="E130" s="94"/>
      <c r="F130" s="94">
        <f t="shared" si="3"/>
        <v>-0.49876015698172571</v>
      </c>
      <c r="G130" s="94">
        <f t="shared" si="4"/>
        <v>-1.2940021736027707</v>
      </c>
      <c r="H130" s="94"/>
      <c r="I130" s="94">
        <v>2.2759989384982768</v>
      </c>
      <c r="J130" s="94">
        <v>2.2646471626197195</v>
      </c>
      <c r="L130" s="94">
        <f t="shared" si="5"/>
        <v>-1.1351775878557291E-2</v>
      </c>
    </row>
    <row r="131" spans="1:12" ht="15.75" x14ac:dyDescent="0.25">
      <c r="A131" s="154" t="s">
        <v>220</v>
      </c>
      <c r="B131" s="93">
        <v>96.057305839541939</v>
      </c>
      <c r="C131" s="93">
        <v>95.542175853967066</v>
      </c>
      <c r="D131" s="93">
        <v>95.542095631398027</v>
      </c>
      <c r="E131" s="93"/>
      <c r="F131" s="93">
        <f t="shared" si="3"/>
        <v>-8.3965608199676467E-5</v>
      </c>
      <c r="G131" s="93">
        <f t="shared" si="4"/>
        <v>-0.53635712936248581</v>
      </c>
      <c r="H131" s="93"/>
      <c r="I131" s="93">
        <v>1.5008779322624533</v>
      </c>
      <c r="J131" s="93">
        <v>1.500876672041169</v>
      </c>
      <c r="L131" s="93">
        <f t="shared" si="5"/>
        <v>-1.2602212842161009E-6</v>
      </c>
    </row>
    <row r="132" spans="1:12" s="104" customFormat="1" ht="15.75" x14ac:dyDescent="0.25">
      <c r="A132" s="153" t="s">
        <v>100</v>
      </c>
      <c r="B132" s="94">
        <v>108.10020751793503</v>
      </c>
      <c r="C132" s="94">
        <v>106.69008497621512</v>
      </c>
      <c r="D132" s="94">
        <v>105.1277644220617</v>
      </c>
      <c r="E132" s="94"/>
      <c r="F132" s="94">
        <f t="shared" si="3"/>
        <v>-1.4643540254951626</v>
      </c>
      <c r="G132" s="94">
        <f t="shared" si="4"/>
        <v>-2.7497108138115012</v>
      </c>
      <c r="H132" s="94"/>
      <c r="I132" s="94">
        <v>0.7751210062358237</v>
      </c>
      <c r="J132" s="94">
        <v>0.76377049057855073</v>
      </c>
      <c r="L132" s="94">
        <f t="shared" si="5"/>
        <v>-1.1350515657272964E-2</v>
      </c>
    </row>
    <row r="133" spans="1:12" ht="15.75" x14ac:dyDescent="0.25">
      <c r="A133" s="152" t="s">
        <v>167</v>
      </c>
      <c r="B133" s="93">
        <v>142.12638183391462</v>
      </c>
      <c r="C133" s="93">
        <v>142.12638183391462</v>
      </c>
      <c r="D133" s="93">
        <v>142.12638183391462</v>
      </c>
      <c r="E133" s="93"/>
      <c r="F133" s="93">
        <f t="shared" si="3"/>
        <v>0</v>
      </c>
      <c r="G133" s="93">
        <f t="shared" si="4"/>
        <v>0</v>
      </c>
      <c r="H133" s="93"/>
      <c r="I133" s="93">
        <v>0.95061496520434474</v>
      </c>
      <c r="J133" s="93">
        <v>0.95061496520434452</v>
      </c>
      <c r="L133" s="93">
        <f t="shared" si="5"/>
        <v>0</v>
      </c>
    </row>
    <row r="134" spans="1:12" s="104" customFormat="1" ht="15.75" x14ac:dyDescent="0.25">
      <c r="A134" s="153" t="s">
        <v>101</v>
      </c>
      <c r="B134" s="94">
        <v>142.12638183391462</v>
      </c>
      <c r="C134" s="94">
        <v>142.12638183391462</v>
      </c>
      <c r="D134" s="94">
        <v>142.12638183391462</v>
      </c>
      <c r="E134" s="94"/>
      <c r="F134" s="94">
        <f t="shared" si="3"/>
        <v>0</v>
      </c>
      <c r="G134" s="94">
        <f t="shared" si="4"/>
        <v>0</v>
      </c>
      <c r="H134" s="94"/>
      <c r="I134" s="94">
        <v>0.95061496520434474</v>
      </c>
      <c r="J134" s="94">
        <v>0.95061496520434452</v>
      </c>
      <c r="L134" s="94">
        <f t="shared" si="5"/>
        <v>0</v>
      </c>
    </row>
    <row r="135" spans="1:12" s="158" customFormat="1" ht="15.75" x14ac:dyDescent="0.25">
      <c r="A135" s="150" t="s">
        <v>2</v>
      </c>
      <c r="B135" s="96">
        <v>123.99959955642946</v>
      </c>
      <c r="C135" s="96">
        <v>124.49311745552008</v>
      </c>
      <c r="D135" s="96">
        <v>124.49311745552008</v>
      </c>
      <c r="E135" s="96"/>
      <c r="F135" s="96">
        <f t="shared" ref="F135:F198" si="6">((D135/C135-1)*100)</f>
        <v>0</v>
      </c>
      <c r="G135" s="96">
        <f t="shared" ref="G135:G198" si="7">((D135/B135-1)*100)</f>
        <v>0.39799959101161075</v>
      </c>
      <c r="H135" s="96"/>
      <c r="I135" s="96">
        <v>8.9570631503530524</v>
      </c>
      <c r="J135" s="96">
        <v>8.9570631503530507</v>
      </c>
      <c r="L135" s="96">
        <f t="shared" si="5"/>
        <v>0</v>
      </c>
    </row>
    <row r="136" spans="1:12" s="104" customFormat="1" ht="15.75" x14ac:dyDescent="0.25">
      <c r="A136" s="151" t="s">
        <v>141</v>
      </c>
      <c r="B136" s="94">
        <v>103.53505621847083</v>
      </c>
      <c r="C136" s="94">
        <v>104.3576395441299</v>
      </c>
      <c r="D136" s="94">
        <v>104.3576395441299</v>
      </c>
      <c r="E136" s="94"/>
      <c r="F136" s="94">
        <f t="shared" si="6"/>
        <v>0</v>
      </c>
      <c r="G136" s="94">
        <f t="shared" si="7"/>
        <v>0.79449739605426117</v>
      </c>
      <c r="H136" s="94"/>
      <c r="I136" s="94">
        <v>4.5047173657193929</v>
      </c>
      <c r="J136" s="94">
        <v>4.5047173657193929</v>
      </c>
      <c r="L136" s="94">
        <f t="shared" ref="L136:L199" si="8">J136-I136</f>
        <v>0</v>
      </c>
    </row>
    <row r="137" spans="1:12" ht="15.75" x14ac:dyDescent="0.25">
      <c r="A137" s="152" t="s">
        <v>102</v>
      </c>
      <c r="B137" s="93">
        <v>105.88328978244793</v>
      </c>
      <c r="C137" s="93">
        <v>106.93894884428991</v>
      </c>
      <c r="D137" s="93">
        <v>106.93894884428991</v>
      </c>
      <c r="E137" s="93"/>
      <c r="F137" s="93">
        <f t="shared" si="6"/>
        <v>0</v>
      </c>
      <c r="G137" s="93">
        <f t="shared" si="7"/>
        <v>0.99700251476033674</v>
      </c>
      <c r="H137" s="93"/>
      <c r="I137" s="93">
        <v>3.685180212653457</v>
      </c>
      <c r="J137" s="93">
        <v>3.6851802126534565</v>
      </c>
      <c r="L137" s="93">
        <f t="shared" si="8"/>
        <v>0</v>
      </c>
    </row>
    <row r="138" spans="1:12" s="104" customFormat="1" ht="15.75" x14ac:dyDescent="0.25">
      <c r="A138" s="153" t="s">
        <v>103</v>
      </c>
      <c r="B138" s="94">
        <v>105.88328978244793</v>
      </c>
      <c r="C138" s="94">
        <v>106.93894884428991</v>
      </c>
      <c r="D138" s="94">
        <v>106.93894884428991</v>
      </c>
      <c r="E138" s="94"/>
      <c r="F138" s="94">
        <f t="shared" si="6"/>
        <v>0</v>
      </c>
      <c r="G138" s="94">
        <f t="shared" si="7"/>
        <v>0.99700251476033674</v>
      </c>
      <c r="H138" s="94"/>
      <c r="I138" s="94">
        <v>3.685180212653457</v>
      </c>
      <c r="J138" s="94">
        <v>3.6851802126534565</v>
      </c>
      <c r="L138" s="94">
        <f t="shared" si="8"/>
        <v>0</v>
      </c>
    </row>
    <row r="139" spans="1:12" ht="15.75" x14ac:dyDescent="0.25">
      <c r="A139" s="152" t="s">
        <v>168</v>
      </c>
      <c r="B139" s="93">
        <v>94.239659882938284</v>
      </c>
      <c r="C139" s="93">
        <v>94.139621465491729</v>
      </c>
      <c r="D139" s="93">
        <v>94.139621465491729</v>
      </c>
      <c r="E139" s="93"/>
      <c r="F139" s="93">
        <f t="shared" si="6"/>
        <v>0</v>
      </c>
      <c r="G139" s="93">
        <f t="shared" si="7"/>
        <v>-0.10615320298356101</v>
      </c>
      <c r="H139" s="93"/>
      <c r="I139" s="93">
        <v>0.819537153065936</v>
      </c>
      <c r="J139" s="93">
        <v>0.819537153065936</v>
      </c>
      <c r="L139" s="93">
        <f t="shared" si="8"/>
        <v>0</v>
      </c>
    </row>
    <row r="140" spans="1:12" s="104" customFormat="1" ht="15.75" x14ac:dyDescent="0.25">
      <c r="A140" s="153" t="s">
        <v>219</v>
      </c>
      <c r="B140" s="94">
        <v>94.239659882938284</v>
      </c>
      <c r="C140" s="94">
        <v>94.139621465491729</v>
      </c>
      <c r="D140" s="94">
        <v>94.139621465491729</v>
      </c>
      <c r="E140" s="94"/>
      <c r="F140" s="94">
        <f t="shared" si="6"/>
        <v>0</v>
      </c>
      <c r="G140" s="94">
        <f t="shared" si="7"/>
        <v>-0.10615320298356101</v>
      </c>
      <c r="H140" s="94"/>
      <c r="I140" s="94">
        <v>0.819537153065936</v>
      </c>
      <c r="J140" s="94">
        <v>0.819537153065936</v>
      </c>
      <c r="L140" s="94">
        <f t="shared" si="8"/>
        <v>0</v>
      </c>
    </row>
    <row r="141" spans="1:12" ht="15.75" x14ac:dyDescent="0.25">
      <c r="A141" s="157" t="s">
        <v>104</v>
      </c>
      <c r="B141" s="93">
        <v>154.69142439904226</v>
      </c>
      <c r="C141" s="93">
        <v>154.69142439904226</v>
      </c>
      <c r="D141" s="93">
        <v>154.69142439904226</v>
      </c>
      <c r="E141" s="93"/>
      <c r="F141" s="93">
        <f t="shared" si="6"/>
        <v>0</v>
      </c>
      <c r="G141" s="93">
        <f t="shared" si="7"/>
        <v>0</v>
      </c>
      <c r="H141" s="93"/>
      <c r="I141" s="93">
        <v>4.4523457846336587</v>
      </c>
      <c r="J141" s="93">
        <v>4.4523457846336587</v>
      </c>
      <c r="L141" s="93">
        <f t="shared" si="8"/>
        <v>0</v>
      </c>
    </row>
    <row r="142" spans="1:12" s="104" customFormat="1" ht="15.75" x14ac:dyDescent="0.25">
      <c r="A142" s="155" t="s">
        <v>19</v>
      </c>
      <c r="B142" s="94">
        <v>160.90089003441557</v>
      </c>
      <c r="C142" s="94">
        <v>160.90089003441557</v>
      </c>
      <c r="D142" s="94">
        <v>160.90089003441557</v>
      </c>
      <c r="E142" s="94"/>
      <c r="F142" s="94">
        <f t="shared" si="6"/>
        <v>0</v>
      </c>
      <c r="G142" s="94">
        <f t="shared" si="7"/>
        <v>0</v>
      </c>
      <c r="H142" s="94"/>
      <c r="I142" s="94">
        <v>3.5920135893946705</v>
      </c>
      <c r="J142" s="94">
        <v>3.5920135893946701</v>
      </c>
      <c r="L142" s="94">
        <f t="shared" si="8"/>
        <v>0</v>
      </c>
    </row>
    <row r="143" spans="1:12" ht="15.75" x14ac:dyDescent="0.25">
      <c r="A143" s="154" t="s">
        <v>105</v>
      </c>
      <c r="B143" s="93">
        <v>160.90089003441557</v>
      </c>
      <c r="C143" s="93">
        <v>160.90089003441557</v>
      </c>
      <c r="D143" s="93">
        <v>160.90089003441557</v>
      </c>
      <c r="E143" s="93"/>
      <c r="F143" s="93">
        <f t="shared" si="6"/>
        <v>0</v>
      </c>
      <c r="G143" s="93">
        <f t="shared" si="7"/>
        <v>0</v>
      </c>
      <c r="H143" s="93"/>
      <c r="I143" s="93">
        <v>3.5920135893946705</v>
      </c>
      <c r="J143" s="93">
        <v>3.5920135893946701</v>
      </c>
      <c r="L143" s="93">
        <f t="shared" si="8"/>
        <v>0</v>
      </c>
    </row>
    <row r="144" spans="1:12" s="104" customFormat="1" ht="15.75" x14ac:dyDescent="0.25">
      <c r="A144" s="155" t="s">
        <v>106</v>
      </c>
      <c r="B144" s="94">
        <v>146.66666666666669</v>
      </c>
      <c r="C144" s="94">
        <v>146.66666666666669</v>
      </c>
      <c r="D144" s="94">
        <v>146.66666666666669</v>
      </c>
      <c r="E144" s="94"/>
      <c r="F144" s="94">
        <f t="shared" si="6"/>
        <v>0</v>
      </c>
      <c r="G144" s="94">
        <f t="shared" si="7"/>
        <v>0</v>
      </c>
      <c r="H144" s="94"/>
      <c r="I144" s="94">
        <v>7.3648347879621129E-2</v>
      </c>
      <c r="J144" s="94">
        <v>7.3648347879621129E-2</v>
      </c>
      <c r="L144" s="94">
        <f t="shared" si="8"/>
        <v>0</v>
      </c>
    </row>
    <row r="145" spans="1:12" ht="15.75" x14ac:dyDescent="0.25">
      <c r="A145" s="154" t="s">
        <v>107</v>
      </c>
      <c r="B145" s="93">
        <v>146.66666666666669</v>
      </c>
      <c r="C145" s="93">
        <v>146.66666666666669</v>
      </c>
      <c r="D145" s="93">
        <v>146.66666666666669</v>
      </c>
      <c r="E145" s="93"/>
      <c r="F145" s="93">
        <f t="shared" si="6"/>
        <v>0</v>
      </c>
      <c r="G145" s="93">
        <f t="shared" si="7"/>
        <v>0</v>
      </c>
      <c r="H145" s="93"/>
      <c r="I145" s="93">
        <v>7.3648347879621129E-2</v>
      </c>
      <c r="J145" s="93">
        <v>7.3648347879621129E-2</v>
      </c>
      <c r="L145" s="93">
        <f t="shared" si="8"/>
        <v>0</v>
      </c>
    </row>
    <row r="146" spans="1:12" s="104" customFormat="1" ht="15.75" x14ac:dyDescent="0.25">
      <c r="A146" s="155" t="s">
        <v>108</v>
      </c>
      <c r="B146" s="94">
        <v>132.09195402298857</v>
      </c>
      <c r="C146" s="94">
        <v>132.09195402298857</v>
      </c>
      <c r="D146" s="94">
        <v>132.09195402298857</v>
      </c>
      <c r="E146" s="94"/>
      <c r="F146" s="94">
        <f t="shared" si="6"/>
        <v>0</v>
      </c>
      <c r="G146" s="94">
        <f t="shared" si="7"/>
        <v>0</v>
      </c>
      <c r="H146" s="94"/>
      <c r="I146" s="94">
        <v>0.7866838473593678</v>
      </c>
      <c r="J146" s="94">
        <v>0.78668384735936769</v>
      </c>
      <c r="L146" s="94">
        <f t="shared" si="8"/>
        <v>0</v>
      </c>
    </row>
    <row r="147" spans="1:12" ht="15.75" x14ac:dyDescent="0.25">
      <c r="A147" s="154" t="s">
        <v>218</v>
      </c>
      <c r="B147" s="93">
        <v>132.09195402298857</v>
      </c>
      <c r="C147" s="93">
        <v>132.09195402298857</v>
      </c>
      <c r="D147" s="93">
        <v>132.09195402298857</v>
      </c>
      <c r="E147" s="93"/>
      <c r="F147" s="93">
        <f t="shared" si="6"/>
        <v>0</v>
      </c>
      <c r="G147" s="93">
        <f t="shared" si="7"/>
        <v>0</v>
      </c>
      <c r="H147" s="93"/>
      <c r="I147" s="93">
        <v>0.7866838473593678</v>
      </c>
      <c r="J147" s="93">
        <v>0.78668384735936769</v>
      </c>
      <c r="L147" s="93">
        <f t="shared" si="8"/>
        <v>0</v>
      </c>
    </row>
    <row r="148" spans="1:12" s="104" customFormat="1" ht="15.75" x14ac:dyDescent="0.25">
      <c r="A148" s="156" t="s">
        <v>3</v>
      </c>
      <c r="B148" s="95">
        <v>100.29109782540567</v>
      </c>
      <c r="C148" s="95">
        <v>99.642760587907262</v>
      </c>
      <c r="D148" s="95">
        <v>100.64037180088218</v>
      </c>
      <c r="E148" s="95"/>
      <c r="F148" s="95">
        <f t="shared" si="6"/>
        <v>1.0011878505662208</v>
      </c>
      <c r="G148" s="95">
        <f t="shared" si="7"/>
        <v>0.34826019761449167</v>
      </c>
      <c r="H148" s="95"/>
      <c r="I148" s="95">
        <v>5.7705324464163494</v>
      </c>
      <c r="J148" s="95">
        <v>5.828306316182851</v>
      </c>
      <c r="L148" s="95">
        <f t="shared" si="8"/>
        <v>5.7773869766501562E-2</v>
      </c>
    </row>
    <row r="149" spans="1:12" ht="15.75" x14ac:dyDescent="0.25">
      <c r="A149" s="157" t="s">
        <v>150</v>
      </c>
      <c r="B149" s="93">
        <v>87.363938186594865</v>
      </c>
      <c r="C149" s="93">
        <v>86.662836817363413</v>
      </c>
      <c r="D149" s="93">
        <v>89.136664000487528</v>
      </c>
      <c r="E149" s="93"/>
      <c r="F149" s="93">
        <f t="shared" si="6"/>
        <v>2.8545421243681979</v>
      </c>
      <c r="G149" s="93">
        <f t="shared" si="7"/>
        <v>2.0291276362867317</v>
      </c>
      <c r="H149" s="93"/>
      <c r="I149" s="93">
        <v>2.0239277351455516</v>
      </c>
      <c r="J149" s="93">
        <v>2.0817016049120527</v>
      </c>
      <c r="L149" s="93">
        <f t="shared" si="8"/>
        <v>5.7773869766501118E-2</v>
      </c>
    </row>
    <row r="150" spans="1:12" s="104" customFormat="1" ht="15.75" x14ac:dyDescent="0.25">
      <c r="A150" s="155" t="s">
        <v>109</v>
      </c>
      <c r="B150" s="94">
        <v>99.813757054029509</v>
      </c>
      <c r="C150" s="94">
        <v>96.011897886451621</v>
      </c>
      <c r="D150" s="94">
        <v>99.431751480577404</v>
      </c>
      <c r="E150" s="94"/>
      <c r="F150" s="94">
        <f t="shared" si="6"/>
        <v>3.5619060443636608</v>
      </c>
      <c r="G150" s="94">
        <f t="shared" si="7"/>
        <v>-0.38271835939942545</v>
      </c>
      <c r="H150" s="94"/>
      <c r="I150" s="94">
        <v>1.2135427275166444</v>
      </c>
      <c r="J150" s="94">
        <v>1.256767979278995</v>
      </c>
      <c r="L150" s="94">
        <f t="shared" si="8"/>
        <v>4.3225251762350592E-2</v>
      </c>
    </row>
    <row r="151" spans="1:12" ht="15.75" x14ac:dyDescent="0.25">
      <c r="A151" s="154" t="s">
        <v>110</v>
      </c>
      <c r="B151" s="93">
        <v>99.813757054029509</v>
      </c>
      <c r="C151" s="93">
        <v>96.011897886451621</v>
      </c>
      <c r="D151" s="93">
        <v>99.431751480577404</v>
      </c>
      <c r="E151" s="93"/>
      <c r="F151" s="93">
        <f t="shared" si="6"/>
        <v>3.5619060443636608</v>
      </c>
      <c r="G151" s="93">
        <f t="shared" si="7"/>
        <v>-0.38271835939942545</v>
      </c>
      <c r="H151" s="93"/>
      <c r="I151" s="93">
        <v>1.2135427275166444</v>
      </c>
      <c r="J151" s="93">
        <v>1.256767979278995</v>
      </c>
      <c r="L151" s="93">
        <f t="shared" si="8"/>
        <v>4.3225251762350592E-2</v>
      </c>
    </row>
    <row r="152" spans="1:12" s="104" customFormat="1" ht="15.75" x14ac:dyDescent="0.25">
      <c r="A152" s="155" t="s">
        <v>169</v>
      </c>
      <c r="B152" s="94">
        <v>66.406071379304748</v>
      </c>
      <c r="C152" s="94">
        <v>69.914685619917222</v>
      </c>
      <c r="D152" s="94">
        <v>69.005223079984248</v>
      </c>
      <c r="E152" s="94"/>
      <c r="F152" s="94">
        <f t="shared" si="6"/>
        <v>-1.300817606299709</v>
      </c>
      <c r="G152" s="94">
        <f t="shared" si="7"/>
        <v>3.9140272066892967</v>
      </c>
      <c r="H152" s="94"/>
      <c r="I152" s="94">
        <v>0.63127528150051493</v>
      </c>
      <c r="J152" s="94">
        <v>0.62306354149453802</v>
      </c>
      <c r="L152" s="94">
        <f t="shared" si="8"/>
        <v>-8.2117400059769086E-3</v>
      </c>
    </row>
    <row r="153" spans="1:12" ht="15.75" x14ac:dyDescent="0.25">
      <c r="A153" s="154" t="s">
        <v>217</v>
      </c>
      <c r="B153" s="93">
        <v>66.406071379304748</v>
      </c>
      <c r="C153" s="93">
        <v>69.914685619917222</v>
      </c>
      <c r="D153" s="93">
        <v>69.005223079984248</v>
      </c>
      <c r="E153" s="93"/>
      <c r="F153" s="93">
        <f t="shared" si="6"/>
        <v>-1.300817606299709</v>
      </c>
      <c r="G153" s="93">
        <f t="shared" si="7"/>
        <v>3.9140272066892967</v>
      </c>
      <c r="H153" s="93"/>
      <c r="I153" s="93">
        <v>0.63127528150051493</v>
      </c>
      <c r="J153" s="93">
        <v>0.62306354149453802</v>
      </c>
      <c r="L153" s="93">
        <f t="shared" si="8"/>
        <v>-8.2117400059769086E-3</v>
      </c>
    </row>
    <row r="154" spans="1:12" s="104" customFormat="1" ht="15.75" x14ac:dyDescent="0.25">
      <c r="A154" s="155" t="s">
        <v>170</v>
      </c>
      <c r="B154" s="94">
        <v>106.27652543887797</v>
      </c>
      <c r="C154" s="94">
        <v>106.27652543887797</v>
      </c>
      <c r="D154" s="94">
        <v>119.78160871574715</v>
      </c>
      <c r="E154" s="94"/>
      <c r="F154" s="94">
        <f t="shared" si="6"/>
        <v>12.707494172488975</v>
      </c>
      <c r="G154" s="94">
        <f t="shared" si="7"/>
        <v>12.707494172488975</v>
      </c>
      <c r="H154" s="94"/>
      <c r="I154" s="94">
        <v>0.17910972612839257</v>
      </c>
      <c r="J154" s="94">
        <v>0.20187008413851901</v>
      </c>
      <c r="L154" s="94">
        <f t="shared" si="8"/>
        <v>2.2760358010126436E-2</v>
      </c>
    </row>
    <row r="155" spans="1:12" ht="15.75" x14ac:dyDescent="0.25">
      <c r="A155" s="154" t="s">
        <v>216</v>
      </c>
      <c r="B155" s="93">
        <v>106.27652543887797</v>
      </c>
      <c r="C155" s="93">
        <v>106.27652543887797</v>
      </c>
      <c r="D155" s="93">
        <v>119.78160871574715</v>
      </c>
      <c r="E155" s="93"/>
      <c r="F155" s="93">
        <f t="shared" si="6"/>
        <v>12.707494172488975</v>
      </c>
      <c r="G155" s="93">
        <f t="shared" si="7"/>
        <v>12.707494172488975</v>
      </c>
      <c r="H155" s="93"/>
      <c r="I155" s="93">
        <v>0.17910972612839257</v>
      </c>
      <c r="J155" s="93">
        <v>0.20187008413851901</v>
      </c>
      <c r="L155" s="93">
        <f t="shared" si="8"/>
        <v>2.2760358010126436E-2</v>
      </c>
    </row>
    <row r="156" spans="1:12" s="104" customFormat="1" ht="15.75" x14ac:dyDescent="0.25">
      <c r="A156" s="151" t="s">
        <v>111</v>
      </c>
      <c r="B156" s="94">
        <v>109.02713622925158</v>
      </c>
      <c r="C156" s="94">
        <v>108.41445643654725</v>
      </c>
      <c r="D156" s="94">
        <v>108.41445643654725</v>
      </c>
      <c r="E156" s="94"/>
      <c r="F156" s="94">
        <f t="shared" si="6"/>
        <v>0</v>
      </c>
      <c r="G156" s="94">
        <f t="shared" si="7"/>
        <v>-0.56195165157419957</v>
      </c>
      <c r="H156" s="94"/>
      <c r="I156" s="94">
        <v>3.7466047112707983</v>
      </c>
      <c r="J156" s="94">
        <v>3.7466047112707983</v>
      </c>
      <c r="L156" s="94">
        <f t="shared" si="8"/>
        <v>0</v>
      </c>
    </row>
    <row r="157" spans="1:12" ht="15.75" x14ac:dyDescent="0.25">
      <c r="A157" s="152" t="s">
        <v>171</v>
      </c>
      <c r="B157" s="93">
        <v>103.98277170353322</v>
      </c>
      <c r="C157" s="93">
        <v>105.43928279974524</v>
      </c>
      <c r="D157" s="93">
        <v>105.43928279974524</v>
      </c>
      <c r="E157" s="93"/>
      <c r="F157" s="93">
        <f t="shared" si="6"/>
        <v>0</v>
      </c>
      <c r="G157" s="93">
        <f t="shared" si="7"/>
        <v>1.4007234778898869</v>
      </c>
      <c r="H157" s="93"/>
      <c r="I157" s="93">
        <v>1.2409922718129209</v>
      </c>
      <c r="J157" s="93">
        <v>1.2409922718129207</v>
      </c>
      <c r="L157" s="93">
        <f t="shared" si="8"/>
        <v>0</v>
      </c>
    </row>
    <row r="158" spans="1:12" s="104" customFormat="1" ht="15.75" x14ac:dyDescent="0.25">
      <c r="A158" s="153" t="s">
        <v>215</v>
      </c>
      <c r="B158" s="94">
        <v>103.98277170353322</v>
      </c>
      <c r="C158" s="94">
        <v>105.43928279974524</v>
      </c>
      <c r="D158" s="94">
        <v>105.43928279974524</v>
      </c>
      <c r="E158" s="94"/>
      <c r="F158" s="94">
        <f t="shared" si="6"/>
        <v>0</v>
      </c>
      <c r="G158" s="94">
        <f t="shared" si="7"/>
        <v>1.4007234778898869</v>
      </c>
      <c r="H158" s="94"/>
      <c r="I158" s="94">
        <v>1.2409922718129209</v>
      </c>
      <c r="J158" s="94">
        <v>1.2409922718129207</v>
      </c>
      <c r="L158" s="94">
        <f t="shared" si="8"/>
        <v>0</v>
      </c>
    </row>
    <row r="159" spans="1:12" ht="15.75" x14ac:dyDescent="0.25">
      <c r="A159" s="152" t="s">
        <v>172</v>
      </c>
      <c r="B159" s="93">
        <v>103.61823797634641</v>
      </c>
      <c r="C159" s="93">
        <v>94.656599412278339</v>
      </c>
      <c r="D159" s="93">
        <v>94.656599412278339</v>
      </c>
      <c r="E159" s="93"/>
      <c r="F159" s="93">
        <f t="shared" si="6"/>
        <v>0</v>
      </c>
      <c r="G159" s="93">
        <f t="shared" si="7"/>
        <v>-8.6487077362903957</v>
      </c>
      <c r="H159" s="93"/>
      <c r="I159" s="93">
        <v>0.4053757245402449</v>
      </c>
      <c r="J159" s="93">
        <v>0.4053757245402449</v>
      </c>
      <c r="L159" s="93">
        <f t="shared" si="8"/>
        <v>0</v>
      </c>
    </row>
    <row r="160" spans="1:12" s="104" customFormat="1" ht="15.75" x14ac:dyDescent="0.25">
      <c r="A160" s="153" t="s">
        <v>214</v>
      </c>
      <c r="B160" s="94">
        <v>103.61823797634641</v>
      </c>
      <c r="C160" s="94">
        <v>94.656599412278339</v>
      </c>
      <c r="D160" s="94">
        <v>94.656599412278339</v>
      </c>
      <c r="E160" s="94"/>
      <c r="F160" s="94">
        <f t="shared" si="6"/>
        <v>0</v>
      </c>
      <c r="G160" s="94">
        <f t="shared" si="7"/>
        <v>-8.6487077362903957</v>
      </c>
      <c r="H160" s="94"/>
      <c r="I160" s="94">
        <v>0.4053757245402449</v>
      </c>
      <c r="J160" s="94">
        <v>0.4053757245402449</v>
      </c>
      <c r="L160" s="94">
        <f t="shared" si="8"/>
        <v>0</v>
      </c>
    </row>
    <row r="161" spans="1:12" ht="15.75" x14ac:dyDescent="0.25">
      <c r="A161" s="152" t="s">
        <v>173</v>
      </c>
      <c r="B161" s="93">
        <v>113.48707675862873</v>
      </c>
      <c r="C161" s="93">
        <v>113.49049279677361</v>
      </c>
      <c r="D161" s="93">
        <v>113.49049279677361</v>
      </c>
      <c r="E161" s="93"/>
      <c r="F161" s="93">
        <f t="shared" si="6"/>
        <v>0</v>
      </c>
      <c r="G161" s="93">
        <f t="shared" si="7"/>
        <v>3.0100679675904018E-3</v>
      </c>
      <c r="H161" s="93"/>
      <c r="I161" s="93">
        <v>2.1002367149176324</v>
      </c>
      <c r="J161" s="93">
        <v>2.1002367149176324</v>
      </c>
      <c r="L161" s="93">
        <f t="shared" si="8"/>
        <v>0</v>
      </c>
    </row>
    <row r="162" spans="1:12" s="104" customFormat="1" ht="15.75" x14ac:dyDescent="0.25">
      <c r="A162" s="153" t="s">
        <v>213</v>
      </c>
      <c r="B162" s="94">
        <v>113.48707675862873</v>
      </c>
      <c r="C162" s="94">
        <v>113.49049279677361</v>
      </c>
      <c r="D162" s="94">
        <v>113.49049279677361</v>
      </c>
      <c r="E162" s="94"/>
      <c r="F162" s="94">
        <f t="shared" si="6"/>
        <v>0</v>
      </c>
      <c r="G162" s="94">
        <f t="shared" si="7"/>
        <v>3.0100679675904018E-3</v>
      </c>
      <c r="H162" s="94"/>
      <c r="I162" s="94">
        <v>2.1002367149176324</v>
      </c>
      <c r="J162" s="94">
        <v>2.1002367149176324</v>
      </c>
      <c r="L162" s="94">
        <f t="shared" si="8"/>
        <v>0</v>
      </c>
    </row>
    <row r="163" spans="1:12" ht="15.75" x14ac:dyDescent="0.25">
      <c r="A163" s="150" t="s">
        <v>4</v>
      </c>
      <c r="B163" s="96">
        <v>102.5011130507078</v>
      </c>
      <c r="C163" s="96">
        <v>103.53539633280566</v>
      </c>
      <c r="D163" s="96">
        <v>103.53539633280566</v>
      </c>
      <c r="E163" s="96"/>
      <c r="F163" s="96">
        <f t="shared" si="6"/>
        <v>0</v>
      </c>
      <c r="G163" s="96">
        <f t="shared" si="7"/>
        <v>1.0090459033222254</v>
      </c>
      <c r="H163" s="96"/>
      <c r="I163" s="96">
        <v>4.7428570211024912</v>
      </c>
      <c r="J163" s="96">
        <v>4.7428570211024903</v>
      </c>
      <c r="L163" s="96">
        <f t="shared" si="8"/>
        <v>0</v>
      </c>
    </row>
    <row r="164" spans="1:12" s="104" customFormat="1" ht="15.75" x14ac:dyDescent="0.25">
      <c r="A164" s="151" t="s">
        <v>140</v>
      </c>
      <c r="B164" s="94">
        <v>89.328793733949823</v>
      </c>
      <c r="C164" s="94">
        <v>94.062279060784689</v>
      </c>
      <c r="D164" s="94">
        <v>94.062279060784689</v>
      </c>
      <c r="E164" s="94"/>
      <c r="F164" s="94">
        <f t="shared" si="6"/>
        <v>0</v>
      </c>
      <c r="G164" s="94">
        <f t="shared" si="7"/>
        <v>5.2989468781283744</v>
      </c>
      <c r="H164" s="94"/>
      <c r="I164" s="94">
        <v>0.9415104595800966</v>
      </c>
      <c r="J164" s="94">
        <v>0.94151045958009649</v>
      </c>
      <c r="L164" s="94">
        <f t="shared" si="8"/>
        <v>0</v>
      </c>
    </row>
    <row r="165" spans="1:12" ht="15.75" x14ac:dyDescent="0.25">
      <c r="A165" s="152" t="s">
        <v>174</v>
      </c>
      <c r="B165" s="93">
        <v>89.328793733949823</v>
      </c>
      <c r="C165" s="93">
        <v>94.062279060784689</v>
      </c>
      <c r="D165" s="93">
        <v>94.062279060784689</v>
      </c>
      <c r="E165" s="93"/>
      <c r="F165" s="93">
        <f t="shared" si="6"/>
        <v>0</v>
      </c>
      <c r="G165" s="93">
        <f t="shared" si="7"/>
        <v>5.2989468781283744</v>
      </c>
      <c r="H165" s="93"/>
      <c r="I165" s="93">
        <v>0.9415104595800966</v>
      </c>
      <c r="J165" s="93">
        <v>0.94151045958009649</v>
      </c>
      <c r="L165" s="93">
        <f t="shared" si="8"/>
        <v>0</v>
      </c>
    </row>
    <row r="166" spans="1:12" s="104" customFormat="1" ht="15.75" x14ac:dyDescent="0.25">
      <c r="A166" s="153" t="s">
        <v>140</v>
      </c>
      <c r="B166" s="94">
        <v>89.328793733949823</v>
      </c>
      <c r="C166" s="94">
        <v>94.062279060784689</v>
      </c>
      <c r="D166" s="94">
        <v>94.062279060784689</v>
      </c>
      <c r="E166" s="94"/>
      <c r="F166" s="94">
        <f t="shared" si="6"/>
        <v>0</v>
      </c>
      <c r="G166" s="94">
        <f t="shared" si="7"/>
        <v>5.2989468781283744</v>
      </c>
      <c r="H166" s="94"/>
      <c r="I166" s="94">
        <v>0.9415104595800966</v>
      </c>
      <c r="J166" s="94">
        <v>0.94151045958009649</v>
      </c>
      <c r="L166" s="94">
        <f t="shared" si="8"/>
        <v>0</v>
      </c>
    </row>
    <row r="167" spans="1:12" ht="15.75" x14ac:dyDescent="0.25">
      <c r="A167" s="157" t="s">
        <v>139</v>
      </c>
      <c r="B167" s="93">
        <v>106.18404506983349</v>
      </c>
      <c r="C167" s="93">
        <v>106.18404506983349</v>
      </c>
      <c r="D167" s="93">
        <v>106.18404506983349</v>
      </c>
      <c r="E167" s="93"/>
      <c r="F167" s="93">
        <f t="shared" si="6"/>
        <v>0</v>
      </c>
      <c r="G167" s="93">
        <f t="shared" si="7"/>
        <v>0</v>
      </c>
      <c r="H167" s="93"/>
      <c r="I167" s="93">
        <v>3.8013465615223936</v>
      </c>
      <c r="J167" s="93">
        <v>3.8013465615223936</v>
      </c>
      <c r="L167" s="93">
        <f t="shared" si="8"/>
        <v>0</v>
      </c>
    </row>
    <row r="168" spans="1:12" s="104" customFormat="1" ht="15.75" x14ac:dyDescent="0.25">
      <c r="A168" s="155" t="s">
        <v>175</v>
      </c>
      <c r="B168" s="94">
        <v>106.18404506983349</v>
      </c>
      <c r="C168" s="94">
        <v>106.18404506983349</v>
      </c>
      <c r="D168" s="94">
        <v>106.18404506983349</v>
      </c>
      <c r="E168" s="94"/>
      <c r="F168" s="94">
        <f t="shared" si="6"/>
        <v>0</v>
      </c>
      <c r="G168" s="94">
        <f t="shared" si="7"/>
        <v>0</v>
      </c>
      <c r="H168" s="94"/>
      <c r="I168" s="94">
        <v>3.8013465615223936</v>
      </c>
      <c r="J168" s="94">
        <v>3.8013465615223936</v>
      </c>
      <c r="L168" s="94">
        <f t="shared" si="8"/>
        <v>0</v>
      </c>
    </row>
    <row r="169" spans="1:12" ht="15.75" x14ac:dyDescent="0.25">
      <c r="A169" s="154" t="s">
        <v>212</v>
      </c>
      <c r="B169" s="93">
        <v>106.18404506983349</v>
      </c>
      <c r="C169" s="93">
        <v>106.18404506983349</v>
      </c>
      <c r="D169" s="93">
        <v>106.18404506983349</v>
      </c>
      <c r="E169" s="93"/>
      <c r="F169" s="93">
        <f t="shared" si="6"/>
        <v>0</v>
      </c>
      <c r="G169" s="93">
        <f t="shared" si="7"/>
        <v>0</v>
      </c>
      <c r="H169" s="93"/>
      <c r="I169" s="93">
        <v>3.8013465615223936</v>
      </c>
      <c r="J169" s="93">
        <v>3.8013465615223936</v>
      </c>
      <c r="L169" s="93">
        <f t="shared" si="8"/>
        <v>0</v>
      </c>
    </row>
    <row r="170" spans="1:12" s="104" customFormat="1" ht="15.75" x14ac:dyDescent="0.25">
      <c r="A170" s="156" t="s">
        <v>130</v>
      </c>
      <c r="B170" s="95">
        <v>101.37001031319875</v>
      </c>
      <c r="C170" s="95">
        <v>98.651785912000591</v>
      </c>
      <c r="D170" s="95">
        <v>98.996848634448355</v>
      </c>
      <c r="E170" s="95"/>
      <c r="F170" s="95">
        <f t="shared" si="6"/>
        <v>0.34977848526287492</v>
      </c>
      <c r="G170" s="95">
        <f t="shared" si="7"/>
        <v>-2.341088524523316</v>
      </c>
      <c r="H170" s="95"/>
      <c r="I170" s="95">
        <v>6.0699037361557826</v>
      </c>
      <c r="J170" s="95">
        <v>6.0911349535010224</v>
      </c>
      <c r="L170" s="95">
        <f t="shared" si="8"/>
        <v>2.1231217345239806E-2</v>
      </c>
    </row>
    <row r="171" spans="1:12" ht="15.75" x14ac:dyDescent="0.25">
      <c r="A171" s="157" t="s">
        <v>138</v>
      </c>
      <c r="B171" s="93">
        <v>89.238381532784231</v>
      </c>
      <c r="C171" s="93">
        <v>88.032196075875348</v>
      </c>
      <c r="D171" s="93">
        <v>88.683584678927332</v>
      </c>
      <c r="E171" s="93"/>
      <c r="F171" s="93">
        <f t="shared" si="6"/>
        <v>0.73994360255484892</v>
      </c>
      <c r="G171" s="93">
        <f t="shared" si="7"/>
        <v>-0.62170205726229666</v>
      </c>
      <c r="H171" s="93"/>
      <c r="I171" s="93">
        <v>2.8693021024757663</v>
      </c>
      <c r="J171" s="93">
        <v>2.890533319821007</v>
      </c>
      <c r="L171" s="93">
        <f t="shared" si="8"/>
        <v>2.1231217345240694E-2</v>
      </c>
    </row>
    <row r="172" spans="1:12" s="104" customFormat="1" ht="15.75" x14ac:dyDescent="0.25">
      <c r="A172" s="155" t="s">
        <v>176</v>
      </c>
      <c r="B172" s="94">
        <v>71.824146501743755</v>
      </c>
      <c r="C172" s="94">
        <v>71.600908069826161</v>
      </c>
      <c r="D172" s="94">
        <v>71.375591175202345</v>
      </c>
      <c r="E172" s="94"/>
      <c r="F172" s="94">
        <f t="shared" si="6"/>
        <v>-0.31468440931514685</v>
      </c>
      <c r="G172" s="94">
        <f t="shared" si="7"/>
        <v>-0.6245188399565893</v>
      </c>
      <c r="H172" s="94"/>
      <c r="I172" s="94">
        <v>0.95264927465309446</v>
      </c>
      <c r="J172" s="94">
        <v>0.9496514359103071</v>
      </c>
      <c r="L172" s="94">
        <f t="shared" si="8"/>
        <v>-2.9978387427873621E-3</v>
      </c>
    </row>
    <row r="173" spans="1:12" ht="15.75" x14ac:dyDescent="0.25">
      <c r="A173" s="154" t="s">
        <v>211</v>
      </c>
      <c r="B173" s="93">
        <v>82.766112674171609</v>
      </c>
      <c r="C173" s="93">
        <v>84.418168001041195</v>
      </c>
      <c r="D173" s="93">
        <v>83.299340546092807</v>
      </c>
      <c r="E173" s="93"/>
      <c r="F173" s="93">
        <f t="shared" si="6"/>
        <v>-1.3253396531118566</v>
      </c>
      <c r="G173" s="93">
        <f t="shared" si="7"/>
        <v>0.64425868836002209</v>
      </c>
      <c r="H173" s="93"/>
      <c r="I173" s="93">
        <v>0.22619399757248812</v>
      </c>
      <c r="J173" s="93">
        <v>0.22319615882970104</v>
      </c>
      <c r="L173" s="93">
        <f t="shared" si="8"/>
        <v>-2.9978387427870845E-3</v>
      </c>
    </row>
    <row r="174" spans="1:12" s="104" customFormat="1" ht="15.75" x14ac:dyDescent="0.25">
      <c r="A174" s="153" t="s">
        <v>210</v>
      </c>
      <c r="B174" s="94">
        <v>69.064906769697799</v>
      </c>
      <c r="C174" s="94">
        <v>68.368774804116939</v>
      </c>
      <c r="D174" s="94">
        <v>68.368774804116939</v>
      </c>
      <c r="E174" s="94"/>
      <c r="F174" s="94">
        <f t="shared" si="6"/>
        <v>0</v>
      </c>
      <c r="G174" s="94">
        <f t="shared" si="7"/>
        <v>-1.007938761000815</v>
      </c>
      <c r="H174" s="94"/>
      <c r="I174" s="94">
        <v>0.7264552770806062</v>
      </c>
      <c r="J174" s="94">
        <v>0.72645527708060609</v>
      </c>
      <c r="L174" s="94">
        <f t="shared" si="8"/>
        <v>0</v>
      </c>
    </row>
    <row r="175" spans="1:12" ht="15.75" x14ac:dyDescent="0.25">
      <c r="A175" s="152" t="s">
        <v>177</v>
      </c>
      <c r="B175" s="93">
        <v>99.262187476460824</v>
      </c>
      <c r="C175" s="93">
        <v>99.262187476460824</v>
      </c>
      <c r="D175" s="93">
        <v>99.262187476460824</v>
      </c>
      <c r="E175" s="93"/>
      <c r="F175" s="93">
        <f t="shared" si="6"/>
        <v>0</v>
      </c>
      <c r="G175" s="93">
        <f t="shared" si="7"/>
        <v>0</v>
      </c>
      <c r="H175" s="93"/>
      <c r="I175" s="93">
        <v>0.13008285012995838</v>
      </c>
      <c r="J175" s="93">
        <v>0.13008285012995838</v>
      </c>
      <c r="L175" s="93">
        <f t="shared" si="8"/>
        <v>0</v>
      </c>
    </row>
    <row r="176" spans="1:12" s="104" customFormat="1" ht="15.75" x14ac:dyDescent="0.25">
      <c r="A176" s="153" t="s">
        <v>209</v>
      </c>
      <c r="B176" s="94">
        <v>99.262187476460824</v>
      </c>
      <c r="C176" s="94">
        <v>99.262187476460824</v>
      </c>
      <c r="D176" s="94">
        <v>99.262187476460824</v>
      </c>
      <c r="E176" s="94"/>
      <c r="F176" s="94">
        <f t="shared" si="6"/>
        <v>0</v>
      </c>
      <c r="G176" s="94">
        <f t="shared" si="7"/>
        <v>0</v>
      </c>
      <c r="H176" s="94"/>
      <c r="I176" s="94">
        <v>0.13008285012995838</v>
      </c>
      <c r="J176" s="94">
        <v>0.13008285012995838</v>
      </c>
      <c r="L176" s="94">
        <f t="shared" si="8"/>
        <v>0</v>
      </c>
    </row>
    <row r="177" spans="1:12" ht="15.75" x14ac:dyDescent="0.25">
      <c r="A177" s="152" t="s">
        <v>112</v>
      </c>
      <c r="B177" s="93">
        <v>101.47373662419359</v>
      </c>
      <c r="C177" s="93">
        <v>99.402823083803227</v>
      </c>
      <c r="D177" s="93">
        <v>100.78341784885605</v>
      </c>
      <c r="E177" s="93"/>
      <c r="F177" s="93">
        <f t="shared" si="6"/>
        <v>1.388888888888884</v>
      </c>
      <c r="G177" s="93">
        <f t="shared" si="7"/>
        <v>-0.68029304754404496</v>
      </c>
      <c r="H177" s="93"/>
      <c r="I177" s="93">
        <v>1.7444920383380209</v>
      </c>
      <c r="J177" s="93">
        <v>1.7687210944260485</v>
      </c>
      <c r="L177" s="93">
        <f t="shared" si="8"/>
        <v>2.4229056088027612E-2</v>
      </c>
    </row>
    <row r="178" spans="1:12" s="104" customFormat="1" ht="15.75" x14ac:dyDescent="0.25">
      <c r="A178" s="153" t="s">
        <v>113</v>
      </c>
      <c r="B178" s="94">
        <v>101.47373662419359</v>
      </c>
      <c r="C178" s="94">
        <v>99.402823083803227</v>
      </c>
      <c r="D178" s="94">
        <v>100.78341784885605</v>
      </c>
      <c r="E178" s="94"/>
      <c r="F178" s="94">
        <f t="shared" si="6"/>
        <v>1.388888888888884</v>
      </c>
      <c r="G178" s="94">
        <f t="shared" si="7"/>
        <v>-0.68029304754404496</v>
      </c>
      <c r="H178" s="94"/>
      <c r="I178" s="94">
        <v>1.7444920383380209</v>
      </c>
      <c r="J178" s="94">
        <v>1.7687210944260485</v>
      </c>
      <c r="L178" s="94">
        <f t="shared" si="8"/>
        <v>2.4229056088027612E-2</v>
      </c>
    </row>
    <row r="179" spans="1:12" ht="15.75" x14ac:dyDescent="0.25">
      <c r="A179" s="152" t="s">
        <v>178</v>
      </c>
      <c r="B179" s="93">
        <v>98.181892359425817</v>
      </c>
      <c r="C179" s="93">
        <v>98.181892359425817</v>
      </c>
      <c r="D179" s="93">
        <v>98.181892359425817</v>
      </c>
      <c r="E179" s="93"/>
      <c r="F179" s="93">
        <f t="shared" si="6"/>
        <v>0</v>
      </c>
      <c r="G179" s="93">
        <f t="shared" si="7"/>
        <v>0</v>
      </c>
      <c r="H179" s="93"/>
      <c r="I179" s="93">
        <v>4.2077939354692187E-2</v>
      </c>
      <c r="J179" s="93">
        <v>4.207793935469218E-2</v>
      </c>
      <c r="L179" s="93">
        <f t="shared" si="8"/>
        <v>0</v>
      </c>
    </row>
    <row r="180" spans="1:12" s="104" customFormat="1" ht="15.75" x14ac:dyDescent="0.25">
      <c r="A180" s="153" t="s">
        <v>208</v>
      </c>
      <c r="B180" s="94">
        <v>98.181892359425817</v>
      </c>
      <c r="C180" s="94">
        <v>98.181892359425817</v>
      </c>
      <c r="D180" s="94">
        <v>98.181892359425817</v>
      </c>
      <c r="E180" s="94"/>
      <c r="F180" s="94">
        <f t="shared" si="6"/>
        <v>0</v>
      </c>
      <c r="G180" s="94">
        <f t="shared" si="7"/>
        <v>0</v>
      </c>
      <c r="H180" s="94"/>
      <c r="I180" s="94">
        <v>4.2077939354692187E-2</v>
      </c>
      <c r="J180" s="94">
        <v>4.207793935469218E-2</v>
      </c>
      <c r="L180" s="94">
        <f t="shared" si="8"/>
        <v>0</v>
      </c>
    </row>
    <row r="181" spans="1:12" ht="15.75" x14ac:dyDescent="0.25">
      <c r="A181" s="157" t="s">
        <v>137</v>
      </c>
      <c r="B181" s="93">
        <v>112.45262386481691</v>
      </c>
      <c r="C181" s="93">
        <v>112.45262386481691</v>
      </c>
      <c r="D181" s="93">
        <v>112.45262386481691</v>
      </c>
      <c r="E181" s="93"/>
      <c r="F181" s="93">
        <f t="shared" si="6"/>
        <v>0</v>
      </c>
      <c r="G181" s="93">
        <f t="shared" si="7"/>
        <v>0</v>
      </c>
      <c r="H181" s="93"/>
      <c r="I181" s="93">
        <v>0.97556985271723673</v>
      </c>
      <c r="J181" s="93">
        <v>0.97556985271723673</v>
      </c>
      <c r="L181" s="93">
        <f t="shared" si="8"/>
        <v>0</v>
      </c>
    </row>
    <row r="182" spans="1:12" s="104" customFormat="1" ht="15.75" x14ac:dyDescent="0.25">
      <c r="A182" s="155" t="s">
        <v>179</v>
      </c>
      <c r="B182" s="94">
        <v>112.45262386481691</v>
      </c>
      <c r="C182" s="94">
        <v>112.45262386481691</v>
      </c>
      <c r="D182" s="94">
        <v>112.45262386481691</v>
      </c>
      <c r="E182" s="94"/>
      <c r="F182" s="94">
        <f t="shared" si="6"/>
        <v>0</v>
      </c>
      <c r="G182" s="94">
        <f t="shared" si="7"/>
        <v>0</v>
      </c>
      <c r="H182" s="94"/>
      <c r="I182" s="94">
        <v>0.97556985271723673</v>
      </c>
      <c r="J182" s="94">
        <v>0.97556985271723673</v>
      </c>
      <c r="L182" s="94">
        <f t="shared" si="8"/>
        <v>0</v>
      </c>
    </row>
    <row r="183" spans="1:12" ht="15.75" x14ac:dyDescent="0.25">
      <c r="A183" s="154" t="s">
        <v>207</v>
      </c>
      <c r="B183" s="93">
        <v>112.45262386481691</v>
      </c>
      <c r="C183" s="93">
        <v>112.45262386481691</v>
      </c>
      <c r="D183" s="93">
        <v>112.45262386481691</v>
      </c>
      <c r="E183" s="93"/>
      <c r="F183" s="93">
        <f t="shared" si="6"/>
        <v>0</v>
      </c>
      <c r="G183" s="93">
        <f t="shared" si="7"/>
        <v>0</v>
      </c>
      <c r="H183" s="93"/>
      <c r="I183" s="93">
        <v>0.97556985271723673</v>
      </c>
      <c r="J183" s="93">
        <v>0.97556985271723673</v>
      </c>
      <c r="L183" s="93">
        <f t="shared" si="8"/>
        <v>0</v>
      </c>
    </row>
    <row r="184" spans="1:12" s="104" customFormat="1" ht="15.75" x14ac:dyDescent="0.25">
      <c r="A184" s="151" t="s">
        <v>136</v>
      </c>
      <c r="B184" s="94">
        <v>124.32880323467771</v>
      </c>
      <c r="C184" s="94">
        <v>111.6654036256253</v>
      </c>
      <c r="D184" s="94">
        <v>111.6654036256253</v>
      </c>
      <c r="E184" s="94"/>
      <c r="F184" s="94">
        <f t="shared" si="6"/>
        <v>0</v>
      </c>
      <c r="G184" s="94">
        <f t="shared" si="7"/>
        <v>-10.185411006610845</v>
      </c>
      <c r="H184" s="94"/>
      <c r="I184" s="94">
        <v>1.1223478975516421</v>
      </c>
      <c r="J184" s="94">
        <v>1.1223478975516419</v>
      </c>
      <c r="L184" s="94">
        <f t="shared" si="8"/>
        <v>0</v>
      </c>
    </row>
    <row r="185" spans="1:12" ht="15.75" x14ac:dyDescent="0.25">
      <c r="A185" s="152" t="s">
        <v>180</v>
      </c>
      <c r="B185" s="93">
        <v>131.27868056662001</v>
      </c>
      <c r="C185" s="93">
        <v>131.27868056662001</v>
      </c>
      <c r="D185" s="93">
        <v>131.27868056662001</v>
      </c>
      <c r="E185" s="93"/>
      <c r="F185" s="93">
        <f t="shared" si="6"/>
        <v>0</v>
      </c>
      <c r="G185" s="93">
        <f t="shared" si="7"/>
        <v>0</v>
      </c>
      <c r="H185" s="93"/>
      <c r="I185" s="93">
        <v>8.4353585272818041E-2</v>
      </c>
      <c r="J185" s="93">
        <v>8.4353585272818027E-2</v>
      </c>
      <c r="L185" s="93">
        <f t="shared" si="8"/>
        <v>0</v>
      </c>
    </row>
    <row r="186" spans="1:12" s="104" customFormat="1" ht="15.75" x14ac:dyDescent="0.25">
      <c r="A186" s="153" t="s">
        <v>206</v>
      </c>
      <c r="B186" s="94">
        <v>131.27868056662001</v>
      </c>
      <c r="C186" s="94">
        <v>131.27868056662001</v>
      </c>
      <c r="D186" s="94">
        <v>131.27868056662001</v>
      </c>
      <c r="E186" s="94"/>
      <c r="F186" s="94">
        <f t="shared" si="6"/>
        <v>0</v>
      </c>
      <c r="G186" s="94">
        <f t="shared" si="7"/>
        <v>0</v>
      </c>
      <c r="H186" s="94"/>
      <c r="I186" s="94">
        <v>8.4353585272818041E-2</v>
      </c>
      <c r="J186" s="94">
        <v>8.4353585272818027E-2</v>
      </c>
      <c r="L186" s="94">
        <f t="shared" si="8"/>
        <v>0</v>
      </c>
    </row>
    <row r="187" spans="1:12" ht="15.75" x14ac:dyDescent="0.25">
      <c r="A187" s="152" t="s">
        <v>114</v>
      </c>
      <c r="B187" s="93">
        <v>123.85415812578725</v>
      </c>
      <c r="C187" s="93">
        <v>110.32590574318499</v>
      </c>
      <c r="D187" s="93">
        <v>110.32590574318499</v>
      </c>
      <c r="E187" s="93"/>
      <c r="F187" s="93">
        <f t="shared" si="6"/>
        <v>0</v>
      </c>
      <c r="G187" s="93">
        <f t="shared" si="7"/>
        <v>-10.922727655911935</v>
      </c>
      <c r="H187" s="93"/>
      <c r="I187" s="93">
        <v>1.0379943122788238</v>
      </c>
      <c r="J187" s="93">
        <v>1.0379943122788238</v>
      </c>
      <c r="L187" s="93">
        <f t="shared" si="8"/>
        <v>0</v>
      </c>
    </row>
    <row r="188" spans="1:12" s="104" customFormat="1" ht="15.75" x14ac:dyDescent="0.25">
      <c r="A188" s="153" t="s">
        <v>205</v>
      </c>
      <c r="B188" s="94">
        <v>118.25928708363642</v>
      </c>
      <c r="C188" s="94">
        <v>101.68207322023787</v>
      </c>
      <c r="D188" s="94">
        <v>101.68207322023787</v>
      </c>
      <c r="E188" s="94"/>
      <c r="F188" s="94">
        <f t="shared" si="6"/>
        <v>0</v>
      </c>
      <c r="G188" s="94">
        <f t="shared" si="7"/>
        <v>-14.017684591379842</v>
      </c>
      <c r="H188" s="94"/>
      <c r="I188" s="94">
        <v>0.78071409697928662</v>
      </c>
      <c r="J188" s="94">
        <v>0.78071409697928662</v>
      </c>
      <c r="L188" s="94">
        <f t="shared" si="8"/>
        <v>0</v>
      </c>
    </row>
    <row r="189" spans="1:12" ht="15.75" x14ac:dyDescent="0.25">
      <c r="A189" s="154" t="s">
        <v>115</v>
      </c>
      <c r="B189" s="93">
        <v>148.67861982628793</v>
      </c>
      <c r="C189" s="93">
        <v>148.67861982628793</v>
      </c>
      <c r="D189" s="93">
        <v>148.67861982628793</v>
      </c>
      <c r="E189" s="93"/>
      <c r="F189" s="93">
        <f t="shared" si="6"/>
        <v>0</v>
      </c>
      <c r="G189" s="93">
        <f t="shared" si="7"/>
        <v>0</v>
      </c>
      <c r="H189" s="93"/>
      <c r="I189" s="93">
        <v>0.25728021529953721</v>
      </c>
      <c r="J189" s="93">
        <v>0.25728021529953715</v>
      </c>
      <c r="L189" s="93">
        <f t="shared" si="8"/>
        <v>0</v>
      </c>
    </row>
    <row r="190" spans="1:12" s="104" customFormat="1" ht="15.75" x14ac:dyDescent="0.25">
      <c r="A190" s="151" t="s">
        <v>151</v>
      </c>
      <c r="B190" s="94">
        <v>108.08124615054639</v>
      </c>
      <c r="C190" s="94">
        <v>108.01712064781603</v>
      </c>
      <c r="D190" s="94">
        <v>108.01712064781603</v>
      </c>
      <c r="E190" s="94"/>
      <c r="F190" s="94">
        <f t="shared" si="6"/>
        <v>0</v>
      </c>
      <c r="G190" s="94">
        <f t="shared" si="7"/>
        <v>-5.9330832141812895E-2</v>
      </c>
      <c r="H190" s="94"/>
      <c r="I190" s="94">
        <v>1.1026838834111372</v>
      </c>
      <c r="J190" s="94">
        <v>1.102683883411137</v>
      </c>
      <c r="L190" s="94">
        <f t="shared" si="8"/>
        <v>0</v>
      </c>
    </row>
    <row r="191" spans="1:12" ht="15.75" x14ac:dyDescent="0.25">
      <c r="A191" s="152" t="s">
        <v>116</v>
      </c>
      <c r="B191" s="93">
        <v>111.32480777392232</v>
      </c>
      <c r="C191" s="93">
        <v>110.88027157748083</v>
      </c>
      <c r="D191" s="93">
        <v>110.88027157748083</v>
      </c>
      <c r="E191" s="93"/>
      <c r="F191" s="93">
        <f t="shared" si="6"/>
        <v>0</v>
      </c>
      <c r="G191" s="93">
        <f t="shared" si="7"/>
        <v>-0.39931458704537404</v>
      </c>
      <c r="H191" s="93"/>
      <c r="I191" s="93">
        <v>0.38172913705722955</v>
      </c>
      <c r="J191" s="93">
        <v>0.38172913705722955</v>
      </c>
      <c r="L191" s="93">
        <f t="shared" si="8"/>
        <v>0</v>
      </c>
    </row>
    <row r="192" spans="1:12" s="104" customFormat="1" ht="15.75" x14ac:dyDescent="0.25">
      <c r="A192" s="153" t="s">
        <v>20</v>
      </c>
      <c r="B192" s="94">
        <v>111.32480777392232</v>
      </c>
      <c r="C192" s="94">
        <v>110.88027157748083</v>
      </c>
      <c r="D192" s="94">
        <v>110.88027157748083</v>
      </c>
      <c r="E192" s="94"/>
      <c r="F192" s="94">
        <f t="shared" si="6"/>
        <v>0</v>
      </c>
      <c r="G192" s="94">
        <f t="shared" si="7"/>
        <v>-0.39931458704537404</v>
      </c>
      <c r="H192" s="94"/>
      <c r="I192" s="94">
        <v>0.38172913705722955</v>
      </c>
      <c r="J192" s="94">
        <v>0.38172913705722955</v>
      </c>
      <c r="L192" s="94">
        <f t="shared" si="8"/>
        <v>0</v>
      </c>
    </row>
    <row r="193" spans="1:12" ht="15.75" x14ac:dyDescent="0.25">
      <c r="A193" s="152" t="s">
        <v>181</v>
      </c>
      <c r="B193" s="93">
        <v>106.43076619952572</v>
      </c>
      <c r="C193" s="93">
        <v>106.56021192991111</v>
      </c>
      <c r="D193" s="93">
        <v>106.56021192991111</v>
      </c>
      <c r="E193" s="93"/>
      <c r="F193" s="93">
        <f t="shared" si="6"/>
        <v>0</v>
      </c>
      <c r="G193" s="93">
        <f t="shared" si="7"/>
        <v>0.12162435262630389</v>
      </c>
      <c r="H193" s="93"/>
      <c r="I193" s="93">
        <v>0.72095474635390755</v>
      </c>
      <c r="J193" s="93">
        <v>0.72095474635390744</v>
      </c>
      <c r="L193" s="93">
        <f t="shared" si="8"/>
        <v>0</v>
      </c>
    </row>
    <row r="194" spans="1:12" s="104" customFormat="1" ht="15.75" x14ac:dyDescent="0.25">
      <c r="A194" s="153" t="s">
        <v>204</v>
      </c>
      <c r="B194" s="94">
        <v>106.43076619952572</v>
      </c>
      <c r="C194" s="94">
        <v>106.56021192991111</v>
      </c>
      <c r="D194" s="94">
        <v>106.56021192991111</v>
      </c>
      <c r="E194" s="94"/>
      <c r="F194" s="94">
        <f t="shared" si="6"/>
        <v>0</v>
      </c>
      <c r="G194" s="94">
        <f t="shared" si="7"/>
        <v>0.12162435262630389</v>
      </c>
      <c r="H194" s="94"/>
      <c r="I194" s="94">
        <v>0.72095474635390755</v>
      </c>
      <c r="J194" s="94">
        <v>0.72095474635390744</v>
      </c>
      <c r="L194" s="94">
        <f t="shared" si="8"/>
        <v>0</v>
      </c>
    </row>
    <row r="195" spans="1:12" ht="15.75" x14ac:dyDescent="0.25">
      <c r="A195" s="150" t="s">
        <v>117</v>
      </c>
      <c r="B195" s="96">
        <v>133.23816424501564</v>
      </c>
      <c r="C195" s="96">
        <v>133.24140936751891</v>
      </c>
      <c r="D195" s="96">
        <v>133.24140936751891</v>
      </c>
      <c r="E195" s="96"/>
      <c r="F195" s="96">
        <f t="shared" si="6"/>
        <v>0</v>
      </c>
      <c r="G195" s="96">
        <f t="shared" si="7"/>
        <v>2.4355803171394186E-3</v>
      </c>
      <c r="H195" s="96"/>
      <c r="I195" s="96">
        <v>2.5889702379055088</v>
      </c>
      <c r="J195" s="96">
        <v>2.5889702379055088</v>
      </c>
      <c r="L195" s="96">
        <f t="shared" si="8"/>
        <v>0</v>
      </c>
    </row>
    <row r="196" spans="1:12" s="104" customFormat="1" ht="15.75" x14ac:dyDescent="0.25">
      <c r="A196" s="151" t="s">
        <v>135</v>
      </c>
      <c r="B196" s="94">
        <v>123.25389080531031</v>
      </c>
      <c r="C196" s="94">
        <v>123.26409156748828</v>
      </c>
      <c r="D196" s="94">
        <v>123.26409156748828</v>
      </c>
      <c r="E196" s="94"/>
      <c r="F196" s="94">
        <f t="shared" si="6"/>
        <v>0</v>
      </c>
      <c r="G196" s="94">
        <f t="shared" si="7"/>
        <v>8.2762192019414371E-3</v>
      </c>
      <c r="H196" s="94"/>
      <c r="I196" s="94">
        <v>0.76194371852981291</v>
      </c>
      <c r="J196" s="94">
        <v>0.7619437185298128</v>
      </c>
      <c r="L196" s="94">
        <f t="shared" si="8"/>
        <v>0</v>
      </c>
    </row>
    <row r="197" spans="1:12" ht="15.75" x14ac:dyDescent="0.25">
      <c r="A197" s="152" t="s">
        <v>182</v>
      </c>
      <c r="B197" s="93">
        <v>123.25389080531031</v>
      </c>
      <c r="C197" s="93">
        <v>123.26409156748828</v>
      </c>
      <c r="D197" s="93">
        <v>123.26409156748828</v>
      </c>
      <c r="E197" s="93"/>
      <c r="F197" s="93">
        <f t="shared" si="6"/>
        <v>0</v>
      </c>
      <c r="G197" s="93">
        <f t="shared" si="7"/>
        <v>8.2762192019414371E-3</v>
      </c>
      <c r="H197" s="93"/>
      <c r="I197" s="93">
        <v>0.76194371852981291</v>
      </c>
      <c r="J197" s="93">
        <v>0.7619437185298128</v>
      </c>
      <c r="L197" s="93">
        <f t="shared" si="8"/>
        <v>0</v>
      </c>
    </row>
    <row r="198" spans="1:12" s="104" customFormat="1" ht="15.75" x14ac:dyDescent="0.25">
      <c r="A198" s="153" t="s">
        <v>135</v>
      </c>
      <c r="B198" s="94">
        <v>123.25389080531031</v>
      </c>
      <c r="C198" s="94">
        <v>123.26409156748828</v>
      </c>
      <c r="D198" s="94">
        <v>123.26409156748828</v>
      </c>
      <c r="E198" s="94"/>
      <c r="F198" s="94">
        <f t="shared" si="6"/>
        <v>0</v>
      </c>
      <c r="G198" s="94">
        <f t="shared" si="7"/>
        <v>8.2762192019414371E-3</v>
      </c>
      <c r="H198" s="94"/>
      <c r="I198" s="94">
        <v>0.76194371852981291</v>
      </c>
      <c r="J198" s="94">
        <v>0.7619437185298128</v>
      </c>
      <c r="L198" s="94">
        <f t="shared" si="8"/>
        <v>0</v>
      </c>
    </row>
    <row r="199" spans="1:12" ht="15.75" x14ac:dyDescent="0.25">
      <c r="A199" s="157" t="s">
        <v>118</v>
      </c>
      <c r="B199" s="93">
        <v>139.88714267147293</v>
      </c>
      <c r="C199" s="93">
        <v>139.88714267147293</v>
      </c>
      <c r="D199" s="93">
        <v>139.88714267147293</v>
      </c>
      <c r="E199" s="93"/>
      <c r="F199" s="93">
        <f t="shared" ref="F199:F224" si="9">((D199/C199-1)*100)</f>
        <v>0</v>
      </c>
      <c r="G199" s="93">
        <f t="shared" ref="G199:G225" si="10">((D199/B199-1)*100)</f>
        <v>0</v>
      </c>
      <c r="H199" s="93"/>
      <c r="I199" s="93">
        <v>1.6970980145401515</v>
      </c>
      <c r="J199" s="93">
        <v>1.6970980145401513</v>
      </c>
      <c r="L199" s="93">
        <f t="shared" si="8"/>
        <v>0</v>
      </c>
    </row>
    <row r="200" spans="1:12" s="104" customFormat="1" ht="15.75" x14ac:dyDescent="0.25">
      <c r="A200" s="155" t="s">
        <v>119</v>
      </c>
      <c r="B200" s="94">
        <v>139.88714267147293</v>
      </c>
      <c r="C200" s="94">
        <v>139.88714267147293</v>
      </c>
      <c r="D200" s="94">
        <v>139.88714267147293</v>
      </c>
      <c r="E200" s="94"/>
      <c r="F200" s="94">
        <f t="shared" si="9"/>
        <v>0</v>
      </c>
      <c r="G200" s="94">
        <f t="shared" si="10"/>
        <v>0</v>
      </c>
      <c r="H200" s="94"/>
      <c r="I200" s="94">
        <v>1.6970980145401515</v>
      </c>
      <c r="J200" s="94">
        <v>1.6970980145401513</v>
      </c>
      <c r="L200" s="94">
        <f t="shared" ref="L200:L224" si="11">J200-I200</f>
        <v>0</v>
      </c>
    </row>
    <row r="201" spans="1:12" ht="15.75" x14ac:dyDescent="0.25">
      <c r="A201" s="154" t="s">
        <v>118</v>
      </c>
      <c r="B201" s="93">
        <v>139.88714267147293</v>
      </c>
      <c r="C201" s="93">
        <v>139.88714267147293</v>
      </c>
      <c r="D201" s="93">
        <v>139.88714267147293</v>
      </c>
      <c r="E201" s="93"/>
      <c r="F201" s="93">
        <f t="shared" si="9"/>
        <v>0</v>
      </c>
      <c r="G201" s="93">
        <f t="shared" si="10"/>
        <v>0</v>
      </c>
      <c r="H201" s="93"/>
      <c r="I201" s="93">
        <v>1.6970980145401515</v>
      </c>
      <c r="J201" s="93">
        <v>1.6970980145401513</v>
      </c>
      <c r="L201" s="93">
        <f t="shared" si="11"/>
        <v>0</v>
      </c>
    </row>
    <row r="202" spans="1:12" s="104" customFormat="1" ht="15.75" x14ac:dyDescent="0.25">
      <c r="A202" s="151" t="s">
        <v>120</v>
      </c>
      <c r="B202" s="94">
        <v>116.28043992448846</v>
      </c>
      <c r="C202" s="94">
        <v>116.28043992448846</v>
      </c>
      <c r="D202" s="94">
        <v>116.28043992448846</v>
      </c>
      <c r="E202" s="94"/>
      <c r="F202" s="94">
        <f t="shared" si="9"/>
        <v>0</v>
      </c>
      <c r="G202" s="94">
        <f t="shared" si="10"/>
        <v>0</v>
      </c>
      <c r="H202" s="94"/>
      <c r="I202" s="94">
        <v>0.12992850483554474</v>
      </c>
      <c r="J202" s="94">
        <v>0.12992850483554474</v>
      </c>
      <c r="L202" s="94">
        <f t="shared" si="11"/>
        <v>0</v>
      </c>
    </row>
    <row r="203" spans="1:12" ht="15.75" x14ac:dyDescent="0.25">
      <c r="A203" s="152" t="s">
        <v>121</v>
      </c>
      <c r="B203" s="93">
        <v>116.28043992448846</v>
      </c>
      <c r="C203" s="93">
        <v>116.28043992448846</v>
      </c>
      <c r="D203" s="93">
        <v>116.28043992448846</v>
      </c>
      <c r="E203" s="93"/>
      <c r="F203" s="93">
        <f t="shared" si="9"/>
        <v>0</v>
      </c>
      <c r="G203" s="93">
        <f t="shared" si="10"/>
        <v>0</v>
      </c>
      <c r="H203" s="93"/>
      <c r="I203" s="93">
        <v>0.12992850483554474</v>
      </c>
      <c r="J203" s="93">
        <v>0.12992850483554474</v>
      </c>
      <c r="L203" s="93">
        <f t="shared" si="11"/>
        <v>0</v>
      </c>
    </row>
    <row r="204" spans="1:12" s="104" customFormat="1" ht="15.75" x14ac:dyDescent="0.25">
      <c r="A204" s="153" t="s">
        <v>120</v>
      </c>
      <c r="B204" s="94">
        <v>116.28043992448846</v>
      </c>
      <c r="C204" s="94">
        <v>116.28043992448846</v>
      </c>
      <c r="D204" s="94">
        <v>116.28043992448846</v>
      </c>
      <c r="E204" s="94"/>
      <c r="F204" s="94">
        <f t="shared" si="9"/>
        <v>0</v>
      </c>
      <c r="G204" s="94">
        <f t="shared" si="10"/>
        <v>0</v>
      </c>
      <c r="H204" s="94"/>
      <c r="I204" s="94">
        <v>0.12992850483554474</v>
      </c>
      <c r="J204" s="94">
        <v>0.12992850483554474</v>
      </c>
      <c r="L204" s="94">
        <f t="shared" si="11"/>
        <v>0</v>
      </c>
    </row>
    <row r="205" spans="1:12" ht="15.75" x14ac:dyDescent="0.25">
      <c r="A205" s="150" t="s">
        <v>131</v>
      </c>
      <c r="B205" s="96">
        <v>121.64326226545897</v>
      </c>
      <c r="C205" s="96">
        <v>121.47811226613192</v>
      </c>
      <c r="D205" s="96">
        <v>121.47811226613192</v>
      </c>
      <c r="E205" s="96"/>
      <c r="F205" s="96">
        <f t="shared" si="9"/>
        <v>0</v>
      </c>
      <c r="G205" s="96">
        <f t="shared" si="10"/>
        <v>-0.13576584206255182</v>
      </c>
      <c r="H205" s="96"/>
      <c r="I205" s="96">
        <v>2.5648038527177524</v>
      </c>
      <c r="J205" s="96">
        <v>2.5648038527177524</v>
      </c>
      <c r="L205" s="96">
        <f t="shared" si="11"/>
        <v>0</v>
      </c>
    </row>
    <row r="206" spans="1:12" s="104" customFormat="1" ht="15.75" x14ac:dyDescent="0.25">
      <c r="A206" s="151" t="s">
        <v>122</v>
      </c>
      <c r="B206" s="94">
        <v>121.59102064247249</v>
      </c>
      <c r="C206" s="94">
        <v>121.41939177060232</v>
      </c>
      <c r="D206" s="94">
        <v>121.41939177060232</v>
      </c>
      <c r="E206" s="94"/>
      <c r="F206" s="94">
        <f t="shared" si="9"/>
        <v>0</v>
      </c>
      <c r="G206" s="94">
        <f t="shared" si="10"/>
        <v>-0.14115258755400539</v>
      </c>
      <c r="H206" s="94"/>
      <c r="I206" s="94">
        <v>2.46679127876995</v>
      </c>
      <c r="J206" s="94">
        <v>2.46679127876995</v>
      </c>
      <c r="L206" s="94">
        <f t="shared" si="11"/>
        <v>0</v>
      </c>
    </row>
    <row r="207" spans="1:12" ht="15.75" x14ac:dyDescent="0.25">
      <c r="A207" s="152" t="s">
        <v>183</v>
      </c>
      <c r="B207" s="93">
        <v>121.59102064247249</v>
      </c>
      <c r="C207" s="93">
        <v>121.41939177060232</v>
      </c>
      <c r="D207" s="93">
        <v>121.41939177060232</v>
      </c>
      <c r="E207" s="93"/>
      <c r="F207" s="93">
        <f t="shared" si="9"/>
        <v>0</v>
      </c>
      <c r="G207" s="93">
        <f t="shared" si="10"/>
        <v>-0.14115258755400539</v>
      </c>
      <c r="H207" s="93"/>
      <c r="I207" s="93">
        <v>2.46679127876995</v>
      </c>
      <c r="J207" s="93">
        <v>2.46679127876995</v>
      </c>
      <c r="L207" s="93">
        <f t="shared" si="11"/>
        <v>0</v>
      </c>
    </row>
    <row r="208" spans="1:12" s="104" customFormat="1" ht="15.75" x14ac:dyDescent="0.25">
      <c r="A208" s="153" t="s">
        <v>21</v>
      </c>
      <c r="B208" s="94">
        <v>113.46665033419752</v>
      </c>
      <c r="C208" s="94">
        <v>112.78134428071658</v>
      </c>
      <c r="D208" s="94">
        <v>112.78134428071658</v>
      </c>
      <c r="E208" s="94"/>
      <c r="F208" s="94">
        <f t="shared" si="9"/>
        <v>0</v>
      </c>
      <c r="G208" s="94">
        <f t="shared" si="10"/>
        <v>-0.60397134441043665</v>
      </c>
      <c r="H208" s="94"/>
      <c r="I208" s="94">
        <v>0.57383548118612737</v>
      </c>
      <c r="J208" s="94">
        <v>0.57383548118612715</v>
      </c>
      <c r="L208" s="94">
        <f t="shared" si="11"/>
        <v>0</v>
      </c>
    </row>
    <row r="209" spans="1:12" ht="15.75" x14ac:dyDescent="0.25">
      <c r="A209" s="154" t="s">
        <v>203</v>
      </c>
      <c r="B209" s="93">
        <v>124.30552025542433</v>
      </c>
      <c r="C209" s="93">
        <v>124.30552025542433</v>
      </c>
      <c r="D209" s="93">
        <v>124.30552025542433</v>
      </c>
      <c r="E209" s="93"/>
      <c r="F209" s="93">
        <f t="shared" si="9"/>
        <v>0</v>
      </c>
      <c r="G209" s="93">
        <f t="shared" si="10"/>
        <v>0</v>
      </c>
      <c r="H209" s="93"/>
      <c r="I209" s="93">
        <v>1.8929557975838223</v>
      </c>
      <c r="J209" s="93">
        <v>1.8929557975838223</v>
      </c>
      <c r="L209" s="93">
        <f t="shared" si="11"/>
        <v>0</v>
      </c>
    </row>
    <row r="210" spans="1:12" s="104" customFormat="1" ht="15.75" x14ac:dyDescent="0.25">
      <c r="A210" s="151" t="s">
        <v>123</v>
      </c>
      <c r="B210" s="94">
        <v>122.97492976527282</v>
      </c>
      <c r="C210" s="94">
        <v>122.97492976527282</v>
      </c>
      <c r="D210" s="94">
        <v>122.97492976527282</v>
      </c>
      <c r="E210" s="94"/>
      <c r="F210" s="94">
        <f t="shared" si="9"/>
        <v>0</v>
      </c>
      <c r="G210" s="94">
        <f t="shared" si="10"/>
        <v>0</v>
      </c>
      <c r="H210" s="94"/>
      <c r="I210" s="94">
        <v>9.8012573947802703E-2</v>
      </c>
      <c r="J210" s="94">
        <v>9.8012573947802689E-2</v>
      </c>
      <c r="L210" s="94">
        <f t="shared" si="11"/>
        <v>0</v>
      </c>
    </row>
    <row r="211" spans="1:12" ht="15.75" x14ac:dyDescent="0.25">
      <c r="A211" s="152" t="s">
        <v>124</v>
      </c>
      <c r="B211" s="93">
        <v>122.97492976527282</v>
      </c>
      <c r="C211" s="93">
        <v>122.97492976527282</v>
      </c>
      <c r="D211" s="93">
        <v>122.97492976527282</v>
      </c>
      <c r="E211" s="93"/>
      <c r="F211" s="93">
        <f t="shared" si="9"/>
        <v>0</v>
      </c>
      <c r="G211" s="93">
        <f t="shared" si="10"/>
        <v>0</v>
      </c>
      <c r="H211" s="93"/>
      <c r="I211" s="93">
        <v>9.8012573947802703E-2</v>
      </c>
      <c r="J211" s="93">
        <v>9.8012573947802689E-2</v>
      </c>
      <c r="L211" s="93">
        <f t="shared" si="11"/>
        <v>0</v>
      </c>
    </row>
    <row r="212" spans="1:12" s="104" customFormat="1" ht="15.75" x14ac:dyDescent="0.25">
      <c r="A212" s="153" t="s">
        <v>123</v>
      </c>
      <c r="B212" s="94">
        <v>122.97492976527282</v>
      </c>
      <c r="C212" s="94">
        <v>122.97492976527282</v>
      </c>
      <c r="D212" s="94">
        <v>122.97492976527282</v>
      </c>
      <c r="E212" s="94"/>
      <c r="F212" s="94">
        <f t="shared" si="9"/>
        <v>0</v>
      </c>
      <c r="G212" s="94">
        <f t="shared" si="10"/>
        <v>0</v>
      </c>
      <c r="H212" s="94"/>
      <c r="I212" s="94">
        <v>9.8012573947802703E-2</v>
      </c>
      <c r="J212" s="94">
        <v>9.8012573947802689E-2</v>
      </c>
      <c r="L212" s="94">
        <f t="shared" si="11"/>
        <v>0</v>
      </c>
    </row>
    <row r="213" spans="1:12" ht="15.75" x14ac:dyDescent="0.25">
      <c r="A213" s="150" t="s">
        <v>132</v>
      </c>
      <c r="B213" s="96">
        <v>98.698460190084447</v>
      </c>
      <c r="C213" s="96">
        <v>98.818807782888271</v>
      </c>
      <c r="D213" s="96">
        <v>98.791730036700059</v>
      </c>
      <c r="E213" s="96"/>
      <c r="F213" s="96">
        <f t="shared" si="9"/>
        <v>-2.7401409504657082E-2</v>
      </c>
      <c r="G213" s="96">
        <f t="shared" si="10"/>
        <v>9.4499799121461336E-2</v>
      </c>
      <c r="H213" s="96"/>
      <c r="I213" s="96">
        <v>7.6135166738856004</v>
      </c>
      <c r="J213" s="96">
        <v>7.6114304630040817</v>
      </c>
      <c r="L213" s="96">
        <f t="shared" si="11"/>
        <v>-2.0862108815187241E-3</v>
      </c>
    </row>
    <row r="214" spans="1:12" s="104" customFormat="1" ht="15.75" x14ac:dyDescent="0.25">
      <c r="A214" s="151" t="s">
        <v>125</v>
      </c>
      <c r="B214" s="94">
        <v>98.540915663580293</v>
      </c>
      <c r="C214" s="94">
        <v>98.679724170277382</v>
      </c>
      <c r="D214" s="94">
        <v>98.644105877863609</v>
      </c>
      <c r="E214" s="94"/>
      <c r="F214" s="94">
        <f t="shared" si="9"/>
        <v>-3.6094843913736518E-2</v>
      </c>
      <c r="G214" s="94">
        <f t="shared" si="10"/>
        <v>0.10471814026531412</v>
      </c>
      <c r="H214" s="94"/>
      <c r="I214" s="94">
        <v>5.7798030281093622</v>
      </c>
      <c r="J214" s="94">
        <v>5.7777168172278444</v>
      </c>
      <c r="L214" s="94">
        <f t="shared" si="11"/>
        <v>-2.086210881517836E-3</v>
      </c>
    </row>
    <row r="215" spans="1:12" ht="15.75" x14ac:dyDescent="0.25">
      <c r="A215" s="152" t="s">
        <v>184</v>
      </c>
      <c r="B215" s="93">
        <v>121.92711574326775</v>
      </c>
      <c r="C215" s="93">
        <v>121.92711574326775</v>
      </c>
      <c r="D215" s="93">
        <v>121.92711574326775</v>
      </c>
      <c r="E215" s="93"/>
      <c r="F215" s="93">
        <f t="shared" si="9"/>
        <v>0</v>
      </c>
      <c r="G215" s="93">
        <f t="shared" si="10"/>
        <v>0</v>
      </c>
      <c r="H215" s="93"/>
      <c r="I215" s="93">
        <v>9.5948105722564042E-2</v>
      </c>
      <c r="J215" s="93">
        <v>9.5948105722564042E-2</v>
      </c>
      <c r="L215" s="93">
        <f t="shared" si="11"/>
        <v>0</v>
      </c>
    </row>
    <row r="216" spans="1:12" s="104" customFormat="1" ht="15.75" x14ac:dyDescent="0.25">
      <c r="A216" s="153" t="s">
        <v>202</v>
      </c>
      <c r="B216" s="94">
        <v>121.92711574326775</v>
      </c>
      <c r="C216" s="94">
        <v>121.92711574326775</v>
      </c>
      <c r="D216" s="94">
        <v>121.92711574326775</v>
      </c>
      <c r="E216" s="94"/>
      <c r="F216" s="94">
        <f t="shared" si="9"/>
        <v>0</v>
      </c>
      <c r="G216" s="94">
        <f t="shared" si="10"/>
        <v>0</v>
      </c>
      <c r="H216" s="94"/>
      <c r="I216" s="94">
        <v>9.5948105722564042E-2</v>
      </c>
      <c r="J216" s="94">
        <v>9.5948105722564042E-2</v>
      </c>
      <c r="L216" s="94">
        <f t="shared" si="11"/>
        <v>0</v>
      </c>
    </row>
    <row r="217" spans="1:12" ht="15.75" x14ac:dyDescent="0.25">
      <c r="A217" s="152" t="s">
        <v>185</v>
      </c>
      <c r="B217" s="93">
        <v>98.222433487829974</v>
      </c>
      <c r="C217" s="93">
        <v>98.363132341615355</v>
      </c>
      <c r="D217" s="93">
        <v>98.327028985735708</v>
      </c>
      <c r="E217" s="93"/>
      <c r="F217" s="93">
        <f t="shared" si="9"/>
        <v>-3.6704154310840398E-2</v>
      </c>
      <c r="G217" s="93">
        <f t="shared" si="10"/>
        <v>0.10648840004425786</v>
      </c>
      <c r="H217" s="93"/>
      <c r="I217" s="93">
        <v>5.6838549223867973</v>
      </c>
      <c r="J217" s="93">
        <v>5.6817687115052795</v>
      </c>
      <c r="L217" s="93">
        <f t="shared" si="11"/>
        <v>-2.086210881517836E-3</v>
      </c>
    </row>
    <row r="218" spans="1:12" s="104" customFormat="1" ht="15.75" x14ac:dyDescent="0.25">
      <c r="A218" s="153" t="s">
        <v>201</v>
      </c>
      <c r="B218" s="94">
        <v>98.222433487829974</v>
      </c>
      <c r="C218" s="94">
        <v>98.363132341615355</v>
      </c>
      <c r="D218" s="94">
        <v>98.327028985735708</v>
      </c>
      <c r="E218" s="94"/>
      <c r="F218" s="94">
        <f t="shared" si="9"/>
        <v>-3.6704154310840398E-2</v>
      </c>
      <c r="G218" s="94">
        <f t="shared" si="10"/>
        <v>0.10648840004425786</v>
      </c>
      <c r="H218" s="94"/>
      <c r="I218" s="94">
        <v>5.6838549223867973</v>
      </c>
      <c r="J218" s="94">
        <v>5.6817687115052795</v>
      </c>
      <c r="L218" s="94">
        <f t="shared" si="11"/>
        <v>-2.086210881517836E-3</v>
      </c>
    </row>
    <row r="219" spans="1:12" ht="15.75" x14ac:dyDescent="0.25">
      <c r="A219" s="157" t="s">
        <v>134</v>
      </c>
      <c r="B219" s="93">
        <v>97.047815636735692</v>
      </c>
      <c r="C219" s="93">
        <v>97.047815636735692</v>
      </c>
      <c r="D219" s="93">
        <v>97.047815636735692</v>
      </c>
      <c r="E219" s="93"/>
      <c r="F219" s="93">
        <f t="shared" si="9"/>
        <v>0</v>
      </c>
      <c r="G219" s="93">
        <f t="shared" si="10"/>
        <v>0</v>
      </c>
      <c r="H219" s="93"/>
      <c r="I219" s="93">
        <v>0.48707940402014682</v>
      </c>
      <c r="J219" s="93">
        <v>0.48707940402014677</v>
      </c>
      <c r="L219" s="93">
        <f t="shared" si="11"/>
        <v>0</v>
      </c>
    </row>
    <row r="220" spans="1:12" s="104" customFormat="1" ht="15.75" x14ac:dyDescent="0.25">
      <c r="A220" s="155" t="s">
        <v>126</v>
      </c>
      <c r="B220" s="94">
        <v>97.047815636735692</v>
      </c>
      <c r="C220" s="94">
        <v>97.047815636735692</v>
      </c>
      <c r="D220" s="94">
        <v>97.047815636735692</v>
      </c>
      <c r="E220" s="94"/>
      <c r="F220" s="94">
        <f t="shared" si="9"/>
        <v>0</v>
      </c>
      <c r="G220" s="94">
        <f t="shared" si="10"/>
        <v>0</v>
      </c>
      <c r="H220" s="94"/>
      <c r="I220" s="94">
        <v>0.48707940402014682</v>
      </c>
      <c r="J220" s="94">
        <v>0.48707940402014677</v>
      </c>
      <c r="L220" s="94">
        <f t="shared" si="11"/>
        <v>0</v>
      </c>
    </row>
    <row r="221" spans="1:12" ht="15.75" x14ac:dyDescent="0.25">
      <c r="A221" s="154" t="s">
        <v>200</v>
      </c>
      <c r="B221" s="93">
        <v>97.047815636735692</v>
      </c>
      <c r="C221" s="93">
        <v>97.047815636735692</v>
      </c>
      <c r="D221" s="93">
        <v>97.047815636735692</v>
      </c>
      <c r="E221" s="93"/>
      <c r="F221" s="93">
        <f t="shared" si="9"/>
        <v>0</v>
      </c>
      <c r="G221" s="93">
        <f t="shared" si="10"/>
        <v>0</v>
      </c>
      <c r="H221" s="93"/>
      <c r="I221" s="93">
        <v>0.48707940402014682</v>
      </c>
      <c r="J221" s="93">
        <v>0.48707940402014677</v>
      </c>
      <c r="L221" s="93">
        <f t="shared" si="11"/>
        <v>0</v>
      </c>
    </row>
    <row r="222" spans="1:12" s="104" customFormat="1" ht="15.75" x14ac:dyDescent="0.25">
      <c r="A222" s="151" t="s">
        <v>133</v>
      </c>
      <c r="B222" s="94">
        <v>100</v>
      </c>
      <c r="C222" s="94">
        <v>100.08487654320987</v>
      </c>
      <c r="D222" s="94">
        <v>100.08487654320987</v>
      </c>
      <c r="E222" s="94"/>
      <c r="F222" s="94">
        <f t="shared" si="9"/>
        <v>0</v>
      </c>
      <c r="G222" s="94">
        <f t="shared" si="10"/>
        <v>8.4876543209877475E-2</v>
      </c>
      <c r="H222" s="94"/>
      <c r="I222" s="94">
        <v>1.3466342417560913</v>
      </c>
      <c r="J222" s="94">
        <v>1.346634241756091</v>
      </c>
      <c r="L222" s="94">
        <f t="shared" si="11"/>
        <v>0</v>
      </c>
    </row>
    <row r="223" spans="1:12" ht="15.75" x14ac:dyDescent="0.25">
      <c r="A223" s="152" t="s">
        <v>186</v>
      </c>
      <c r="B223" s="93">
        <v>100</v>
      </c>
      <c r="C223" s="93">
        <v>100.08487654320987</v>
      </c>
      <c r="D223" s="93">
        <v>100.08487654320987</v>
      </c>
      <c r="E223" s="93"/>
      <c r="F223" s="93">
        <f t="shared" si="9"/>
        <v>0</v>
      </c>
      <c r="G223" s="93">
        <f t="shared" si="10"/>
        <v>8.4876543209877475E-2</v>
      </c>
      <c r="H223" s="93"/>
      <c r="I223" s="93">
        <v>1.3466342417560913</v>
      </c>
      <c r="J223" s="93">
        <v>1.346634241756091</v>
      </c>
      <c r="L223" s="93">
        <f t="shared" si="11"/>
        <v>0</v>
      </c>
    </row>
    <row r="224" spans="1:12" s="104" customFormat="1" ht="15.75" x14ac:dyDescent="0.25">
      <c r="A224" s="153" t="s">
        <v>133</v>
      </c>
      <c r="B224" s="94">
        <v>100</v>
      </c>
      <c r="C224" s="94">
        <v>100.08487654320987</v>
      </c>
      <c r="D224" s="94">
        <v>100.08487654320987</v>
      </c>
      <c r="E224" s="94"/>
      <c r="F224" s="94">
        <f t="shared" si="9"/>
        <v>0</v>
      </c>
      <c r="G224" s="94">
        <f t="shared" si="10"/>
        <v>8.4876543209877475E-2</v>
      </c>
      <c r="H224" s="94"/>
      <c r="I224" s="94">
        <v>1.3466342417560913</v>
      </c>
      <c r="J224" s="94">
        <v>1.346634241756091</v>
      </c>
      <c r="L224" s="94">
        <f t="shared" si="11"/>
        <v>0</v>
      </c>
    </row>
    <row r="225" spans="1:12" ht="6.75" customHeight="1" x14ac:dyDescent="0.25">
      <c r="A225" s="142"/>
      <c r="B225" s="142"/>
      <c r="C225" s="89"/>
      <c r="D225" s="89"/>
      <c r="E225" s="89"/>
      <c r="F225" s="89"/>
      <c r="G225" s="89"/>
      <c r="H225" s="89"/>
      <c r="I225" s="89"/>
      <c r="J225" s="89"/>
      <c r="K225" s="85"/>
      <c r="L225" s="89"/>
    </row>
    <row r="226" spans="1:12" x14ac:dyDescent="0.25">
      <c r="A226" s="190" t="s">
        <v>54</v>
      </c>
      <c r="B226" s="191"/>
      <c r="C226" s="191"/>
      <c r="D226" s="191"/>
    </row>
    <row r="227" spans="1:12" x14ac:dyDescent="0.25">
      <c r="A227" s="143"/>
      <c r="B227" s="143"/>
      <c r="C227" s="97"/>
      <c r="D227" s="97"/>
    </row>
  </sheetData>
  <mergeCells count="5">
    <mergeCell ref="A3:A4"/>
    <mergeCell ref="I3:J3"/>
    <mergeCell ref="A226:D226"/>
    <mergeCell ref="F3:G3"/>
    <mergeCell ref="B3:D3"/>
  </mergeCells>
  <pageMargins left="0.7" right="0.7" top="0.75" bottom="0.75" header="0.3" footer="0.3"/>
  <pageSetup scale="54" orientation="portrait" horizontalDpi="4294967295" verticalDpi="4294967295" r:id="rId1"/>
  <rowBreaks count="2" manualBreakCount="2">
    <brk id="145" max="11" man="1"/>
    <brk id="228"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8"/>
  <sheetViews>
    <sheetView zoomScale="85" zoomScaleNormal="85" workbookViewId="0">
      <pane xSplit="1" ySplit="4" topLeftCell="B5" activePane="bottomRight" state="frozen"/>
      <selection activeCell="T36" sqref="T36"/>
      <selection pane="topRight" activeCell="T36" sqref="T36"/>
      <selection pane="bottomLeft" activeCell="T36" sqref="T36"/>
      <selection pane="bottomRight" activeCell="L18" sqref="L18"/>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116" t="s">
        <v>260</v>
      </c>
      <c r="B1" s="82"/>
      <c r="C1" s="82"/>
      <c r="D1" s="41"/>
      <c r="E1" s="41"/>
      <c r="F1" s="41"/>
      <c r="G1" s="41"/>
      <c r="H1" s="41"/>
      <c r="I1" s="41"/>
    </row>
    <row r="2" spans="1:16" ht="6" customHeight="1" x14ac:dyDescent="0.25">
      <c r="A2" s="29"/>
      <c r="B2" s="29"/>
      <c r="C2" s="29"/>
      <c r="D2" s="29"/>
      <c r="E2" s="29"/>
      <c r="F2" s="29"/>
      <c r="G2" s="29"/>
      <c r="H2" s="29"/>
      <c r="I2" s="29"/>
    </row>
    <row r="3" spans="1:16" ht="60" customHeight="1" x14ac:dyDescent="0.25">
      <c r="A3" s="193"/>
      <c r="B3" s="192" t="s">
        <v>242</v>
      </c>
      <c r="C3" s="192"/>
      <c r="D3" s="29"/>
      <c r="E3" s="45" t="s">
        <v>243</v>
      </c>
      <c r="F3" s="41"/>
      <c r="G3" s="195" t="s">
        <v>244</v>
      </c>
      <c r="H3" s="195"/>
      <c r="I3" s="179" t="s">
        <v>245</v>
      </c>
    </row>
    <row r="4" spans="1:16" ht="30" x14ac:dyDescent="0.25">
      <c r="A4" s="194"/>
      <c r="B4" s="117">
        <v>43132</v>
      </c>
      <c r="C4" s="117">
        <v>43160</v>
      </c>
      <c r="D4" s="135"/>
      <c r="E4" s="160" t="s">
        <v>265</v>
      </c>
      <c r="F4" s="135"/>
      <c r="G4" s="117">
        <v>43132</v>
      </c>
      <c r="H4" s="117">
        <v>43160</v>
      </c>
      <c r="I4" s="160" t="s">
        <v>266</v>
      </c>
    </row>
    <row r="5" spans="1:16" ht="15.75" x14ac:dyDescent="0.25">
      <c r="A5" s="46" t="s">
        <v>38</v>
      </c>
      <c r="B5" s="113"/>
      <c r="C5" s="113"/>
      <c r="D5" s="113"/>
      <c r="E5" s="113"/>
      <c r="F5" s="113"/>
      <c r="G5" s="26"/>
      <c r="H5" s="26"/>
    </row>
    <row r="6" spans="1:16" ht="7.5" customHeight="1" x14ac:dyDescent="0.25">
      <c r="A6" s="47"/>
      <c r="B6" s="113"/>
      <c r="C6" s="113"/>
      <c r="D6" s="113"/>
      <c r="E6" s="113"/>
      <c r="F6" s="113"/>
      <c r="G6" s="26"/>
      <c r="H6" s="26"/>
    </row>
    <row r="7" spans="1:16" ht="15.75" x14ac:dyDescent="0.25">
      <c r="A7" s="39" t="s">
        <v>241</v>
      </c>
      <c r="B7" s="132">
        <v>111.0034911865295</v>
      </c>
      <c r="C7" s="132">
        <v>110.76093918113826</v>
      </c>
      <c r="D7" s="93"/>
      <c r="E7" s="96">
        <f>((C7/B7-1)*100)</f>
        <v>-0.21850844761599486</v>
      </c>
      <c r="F7" s="93"/>
      <c r="G7" s="114">
        <v>111.0034911865295</v>
      </c>
      <c r="H7" s="114">
        <v>110.76093918113826</v>
      </c>
      <c r="I7" s="96">
        <f t="shared" ref="I7:I21" si="0">H7-G7</f>
        <v>-0.24255200539124644</v>
      </c>
      <c r="J7" s="1"/>
      <c r="K7" s="1"/>
      <c r="L7" s="1"/>
      <c r="N7" s="1"/>
      <c r="P7" s="1"/>
    </row>
    <row r="8" spans="1:16" x14ac:dyDescent="0.25">
      <c r="A8" s="15" t="s">
        <v>0</v>
      </c>
      <c r="B8" s="132">
        <v>110.45207463754562</v>
      </c>
      <c r="C8" s="132">
        <v>107.92196003296179</v>
      </c>
      <c r="D8" s="113"/>
      <c r="E8" s="93">
        <f>((C8/B8-1)*100)</f>
        <v>-2.2906899783336265</v>
      </c>
      <c r="F8" s="113"/>
      <c r="G8" s="114">
        <v>9.5500551963380165</v>
      </c>
      <c r="H8" s="114">
        <v>9.3312930390301734</v>
      </c>
      <c r="I8" s="115">
        <f t="shared" si="0"/>
        <v>-0.2187621573078431</v>
      </c>
      <c r="K8" s="1"/>
      <c r="L8" s="1"/>
      <c r="N8" s="1"/>
      <c r="P8" s="1"/>
    </row>
    <row r="9" spans="1:16" x14ac:dyDescent="0.25">
      <c r="A9" s="15" t="s">
        <v>246</v>
      </c>
      <c r="B9" s="132">
        <v>127.56887172748395</v>
      </c>
      <c r="C9" s="132">
        <v>127.86548600808092</v>
      </c>
      <c r="D9" s="113"/>
      <c r="E9" s="113">
        <f>((C9/B9-1)*100)</f>
        <v>0.23251305477609563</v>
      </c>
      <c r="F9" s="113"/>
      <c r="G9" s="114">
        <v>14.900552462813847</v>
      </c>
      <c r="H9" s="114">
        <v>14.935198192523647</v>
      </c>
      <c r="I9" s="115">
        <f t="shared" si="0"/>
        <v>3.4645729709799511E-2</v>
      </c>
      <c r="K9" s="1"/>
      <c r="L9" s="1"/>
      <c r="N9" s="1"/>
      <c r="P9" s="1"/>
    </row>
    <row r="10" spans="1:16" x14ac:dyDescent="0.25">
      <c r="A10" s="40" t="s">
        <v>22</v>
      </c>
      <c r="B10" s="1">
        <v>111.0556810089744</v>
      </c>
      <c r="C10" s="1">
        <v>111.02963952743939</v>
      </c>
      <c r="D10" s="26"/>
      <c r="E10" s="26">
        <f>((C10/B10-1)*100)</f>
        <v>-2.3449031421374222E-2</v>
      </c>
      <c r="F10" s="26"/>
      <c r="G10" s="1">
        <v>101.45343599019149</v>
      </c>
      <c r="H10" s="1">
        <v>101.42964614210807</v>
      </c>
      <c r="I10" s="115">
        <f t="shared" si="0"/>
        <v>-2.3789848083424658E-2</v>
      </c>
      <c r="J10" s="1"/>
      <c r="K10" s="1"/>
      <c r="L10" s="1"/>
      <c r="M10" s="114"/>
      <c r="N10" s="1"/>
      <c r="O10" s="1"/>
      <c r="P10" s="1"/>
    </row>
    <row r="11" spans="1:16" ht="15.75" x14ac:dyDescent="0.25">
      <c r="A11" s="40" t="s">
        <v>23</v>
      </c>
      <c r="B11" s="1">
        <v>117.03500972532922</v>
      </c>
      <c r="C11" s="1">
        <v>116.41888916425904</v>
      </c>
      <c r="D11" s="26"/>
      <c r="E11" s="26">
        <f t="shared" ref="E11:E22" si="1">((C11/B11-1)*100)</f>
        <v>-0.52644124396294956</v>
      </c>
      <c r="F11" s="26"/>
      <c r="G11" s="1">
        <v>23.160010344082892</v>
      </c>
      <c r="H11" s="1">
        <v>23.038086497525555</v>
      </c>
      <c r="I11" s="115">
        <f t="shared" si="0"/>
        <v>-0.1219238465573369</v>
      </c>
      <c r="J11" s="1"/>
      <c r="K11" s="1"/>
      <c r="L11" s="159"/>
      <c r="M11" s="114"/>
      <c r="N11" s="1"/>
      <c r="O11" s="1"/>
      <c r="P11" s="1"/>
    </row>
    <row r="12" spans="1:16" ht="15.75" x14ac:dyDescent="0.25">
      <c r="A12" s="40" t="s">
        <v>24</v>
      </c>
      <c r="B12" s="1">
        <v>109.40228651744917</v>
      </c>
      <c r="C12" s="1">
        <v>109.53941276693374</v>
      </c>
      <c r="D12" s="26"/>
      <c r="E12" s="26">
        <f>((C12/B12-1)*100)</f>
        <v>0.12534130121923948</v>
      </c>
      <c r="F12" s="26"/>
      <c r="G12" s="1">
        <v>78.293425646108588</v>
      </c>
      <c r="H12" s="1">
        <v>78.391559644582529</v>
      </c>
      <c r="I12" s="115">
        <f t="shared" si="0"/>
        <v>9.8133998473940665E-2</v>
      </c>
      <c r="J12" s="1"/>
      <c r="K12" s="1"/>
      <c r="L12" s="159"/>
      <c r="M12" s="114"/>
      <c r="N12" s="1"/>
      <c r="O12" s="1"/>
      <c r="P12" s="1"/>
    </row>
    <row r="13" spans="1:16" ht="15.75" x14ac:dyDescent="0.25">
      <c r="A13" s="40" t="s">
        <v>248</v>
      </c>
      <c r="B13" s="1">
        <v>109.76126829861816</v>
      </c>
      <c r="C13" s="1">
        <v>109.48181976285382</v>
      </c>
      <c r="D13" s="26"/>
      <c r="E13" s="26">
        <f t="shared" si="1"/>
        <v>-0.25459667157277099</v>
      </c>
      <c r="F13" s="26"/>
      <c r="G13" s="1">
        <v>107.287069233241</v>
      </c>
      <c r="H13" s="1">
        <v>107.01391992594519</v>
      </c>
      <c r="I13" s="115">
        <f t="shared" si="0"/>
        <v>-0.27314930729581022</v>
      </c>
      <c r="J13" s="1"/>
      <c r="K13" s="1"/>
      <c r="L13" s="159"/>
      <c r="M13" s="114"/>
      <c r="N13" s="1"/>
      <c r="O13" s="1"/>
      <c r="P13" s="1"/>
    </row>
    <row r="14" spans="1:16" ht="15.75" x14ac:dyDescent="0.25">
      <c r="A14" s="40" t="s">
        <v>25</v>
      </c>
      <c r="B14" s="1">
        <v>111.50572358544916</v>
      </c>
      <c r="C14" s="1">
        <v>111.26632994962328</v>
      </c>
      <c r="D14" s="26"/>
      <c r="E14" s="26">
        <f t="shared" si="1"/>
        <v>-0.21469179171096364</v>
      </c>
      <c r="F14" s="26"/>
      <c r="G14" s="1">
        <v>107.16780178684574</v>
      </c>
      <c r="H14" s="1">
        <v>106.93772131305231</v>
      </c>
      <c r="I14" s="115">
        <f t="shared" si="0"/>
        <v>-0.23008047379343566</v>
      </c>
      <c r="J14" s="1"/>
      <c r="K14" s="1"/>
      <c r="L14" s="159"/>
      <c r="M14" s="114"/>
      <c r="N14" s="1"/>
      <c r="O14" s="1"/>
      <c r="P14" s="1"/>
    </row>
    <row r="15" spans="1:16" ht="15.75" x14ac:dyDescent="0.25">
      <c r="A15" s="40" t="s">
        <v>26</v>
      </c>
      <c r="B15" s="1">
        <v>111.16290627856979</v>
      </c>
      <c r="C15" s="1">
        <v>110.80473862280645</v>
      </c>
      <c r="D15" s="26"/>
      <c r="E15" s="26">
        <f t="shared" si="1"/>
        <v>-0.32220069423678499</v>
      </c>
      <c r="F15" s="26"/>
      <c r="G15" s="1">
        <v>85.272543961002512</v>
      </c>
      <c r="H15" s="1">
        <v>84.997795232366798</v>
      </c>
      <c r="I15" s="115">
        <f>H15-G15</f>
        <v>-0.2747487286357142</v>
      </c>
      <c r="J15" s="1"/>
      <c r="K15" s="1"/>
      <c r="L15" s="159"/>
      <c r="M15" s="114"/>
      <c r="N15" s="1"/>
      <c r="O15" s="1"/>
      <c r="P15" s="1"/>
    </row>
    <row r="16" spans="1:16" ht="15.75" x14ac:dyDescent="0.25">
      <c r="A16" s="40" t="s">
        <v>27</v>
      </c>
      <c r="B16" s="1">
        <v>112.22209368274392</v>
      </c>
      <c r="C16" s="1">
        <v>111.95763792861801</v>
      </c>
      <c r="D16" s="26"/>
      <c r="E16" s="26">
        <f>((C16/B16-1)*100)</f>
        <v>-0.2356539122087109</v>
      </c>
      <c r="F16" s="26"/>
      <c r="G16" s="1">
        <v>102.44287532465241</v>
      </c>
      <c r="H16" s="1">
        <v>102.20146468117079</v>
      </c>
      <c r="I16" s="115">
        <f t="shared" si="0"/>
        <v>-0.24141064348161478</v>
      </c>
      <c r="J16" s="1"/>
      <c r="K16" s="1"/>
      <c r="L16" s="159"/>
      <c r="M16" s="114"/>
      <c r="N16" s="1"/>
      <c r="O16" s="1"/>
      <c r="P16" s="1"/>
    </row>
    <row r="17" spans="1:16" ht="15.75" x14ac:dyDescent="0.25">
      <c r="A17" s="40" t="s">
        <v>28</v>
      </c>
      <c r="B17" s="1">
        <v>110.14196093983797</v>
      </c>
      <c r="C17" s="1">
        <v>109.88593593860824</v>
      </c>
      <c r="D17" s="26"/>
      <c r="E17" s="26">
        <f t="shared" si="1"/>
        <v>-0.23245001182571334</v>
      </c>
      <c r="F17" s="26"/>
      <c r="G17" s="1">
        <v>104.17256549849643</v>
      </c>
      <c r="H17" s="1">
        <v>103.93041635767599</v>
      </c>
      <c r="I17" s="115">
        <f t="shared" si="0"/>
        <v>-0.24214914082043038</v>
      </c>
      <c r="J17" s="1"/>
      <c r="K17" s="1"/>
      <c r="L17" s="159"/>
      <c r="M17" s="114"/>
      <c r="N17" s="1"/>
      <c r="O17" s="1"/>
      <c r="P17" s="1"/>
    </row>
    <row r="18" spans="1:16" ht="15.75" x14ac:dyDescent="0.25">
      <c r="A18" s="40" t="s">
        <v>29</v>
      </c>
      <c r="B18" s="1">
        <v>111.52590318189026</v>
      </c>
      <c r="C18" s="1">
        <v>111.23677998147113</v>
      </c>
      <c r="D18" s="26"/>
      <c r="E18" s="26">
        <f t="shared" si="1"/>
        <v>-0.25924309256440958</v>
      </c>
      <c r="F18" s="26"/>
      <c r="G18" s="1">
        <v>105.46126697984862</v>
      </c>
      <c r="H18" s="1">
        <v>105.18786592987244</v>
      </c>
      <c r="I18" s="115">
        <f>H18-G18</f>
        <v>-0.27340104997617232</v>
      </c>
      <c r="J18" s="1"/>
      <c r="K18" s="1"/>
      <c r="L18" s="159"/>
      <c r="M18" s="114"/>
      <c r="N18" s="1"/>
      <c r="O18" s="1"/>
      <c r="P18" s="1"/>
    </row>
    <row r="19" spans="1:16" ht="15.75" x14ac:dyDescent="0.25">
      <c r="A19" s="40" t="s">
        <v>30</v>
      </c>
      <c r="B19" s="1">
        <v>111.56261033593951</v>
      </c>
      <c r="C19" s="1">
        <v>111.30795980560065</v>
      </c>
      <c r="D19" s="26"/>
      <c r="E19" s="26">
        <f t="shared" si="1"/>
        <v>-0.22825795270660088</v>
      </c>
      <c r="F19" s="26"/>
      <c r="G19" s="1">
        <v>106.2622364369503</v>
      </c>
      <c r="H19" s="1">
        <v>106.01968443155907</v>
      </c>
      <c r="I19" s="115">
        <f t="shared" si="0"/>
        <v>-0.24255200539123223</v>
      </c>
      <c r="J19" s="1"/>
      <c r="K19" s="1"/>
      <c r="L19" s="159"/>
      <c r="M19" s="114"/>
      <c r="N19" s="1"/>
      <c r="O19" s="1"/>
      <c r="P19" s="1"/>
    </row>
    <row r="20" spans="1:16" ht="15.75" x14ac:dyDescent="0.25">
      <c r="A20" s="40" t="s">
        <v>31</v>
      </c>
      <c r="B20" s="1">
        <v>111.62061661996415</v>
      </c>
      <c r="C20" s="1">
        <v>111.3471810123584</v>
      </c>
      <c r="D20" s="26"/>
      <c r="E20" s="26">
        <f t="shared" si="1"/>
        <v>-0.24496873058560409</v>
      </c>
      <c r="F20" s="26"/>
      <c r="G20" s="1">
        <v>105.92439397772327</v>
      </c>
      <c r="H20" s="1">
        <v>105.66491233441553</v>
      </c>
      <c r="I20" s="115">
        <f t="shared" si="0"/>
        <v>-0.25948164330773693</v>
      </c>
      <c r="J20" s="1"/>
      <c r="K20" s="1"/>
      <c r="L20" s="159"/>
      <c r="M20" s="114"/>
      <c r="N20" s="1"/>
      <c r="O20" s="1"/>
      <c r="P20" s="1"/>
    </row>
    <row r="21" spans="1:16" ht="15.75" x14ac:dyDescent="0.25">
      <c r="A21" s="40" t="s">
        <v>32</v>
      </c>
      <c r="B21" s="1">
        <v>110.43680763711838</v>
      </c>
      <c r="C21" s="1">
        <v>110.18804056934728</v>
      </c>
      <c r="D21" s="26"/>
      <c r="E21" s="26">
        <f>((C21/B21-1)*100)</f>
        <v>-0.22525738754466396</v>
      </c>
      <c r="F21" s="26"/>
      <c r="G21" s="1">
        <v>107.67771394096485</v>
      </c>
      <c r="H21" s="1">
        <v>107.4351619355736</v>
      </c>
      <c r="I21" s="115">
        <f t="shared" si="0"/>
        <v>-0.24255200539124644</v>
      </c>
      <c r="J21" s="1"/>
      <c r="K21" s="1"/>
      <c r="L21" s="159"/>
      <c r="M21" s="114"/>
      <c r="N21" s="1"/>
      <c r="O21" s="1"/>
      <c r="P21" s="1"/>
    </row>
    <row r="22" spans="1:16" ht="15.75" x14ac:dyDescent="0.25">
      <c r="A22" s="40" t="s">
        <v>33</v>
      </c>
      <c r="B22" s="1">
        <v>110.47402916730077</v>
      </c>
      <c r="C22" s="1">
        <v>110.22391277318862</v>
      </c>
      <c r="D22" s="26"/>
      <c r="E22" s="26">
        <f t="shared" si="1"/>
        <v>-0.22640288943691633</v>
      </c>
      <c r="F22" s="26"/>
      <c r="G22" s="1">
        <v>107.13291071261997</v>
      </c>
      <c r="H22" s="1">
        <v>106.89035870722871</v>
      </c>
      <c r="I22" s="115">
        <f>H22-G22</f>
        <v>-0.24255200539126065</v>
      </c>
      <c r="J22" s="1"/>
      <c r="K22" s="1"/>
      <c r="L22" s="159"/>
      <c r="M22" s="114"/>
      <c r="N22" s="1"/>
      <c r="O22" s="1"/>
      <c r="P22" s="1"/>
    </row>
    <row r="23" spans="1:16" ht="15.75" x14ac:dyDescent="0.25">
      <c r="A23" s="40" t="s">
        <v>34</v>
      </c>
      <c r="B23" s="1">
        <v>111.98534679788676</v>
      </c>
      <c r="C23" s="1">
        <v>111.72233034544611</v>
      </c>
      <c r="D23" s="26"/>
      <c r="E23" s="26">
        <f>((C23/B23-1)*100)</f>
        <v>-0.23486684638781563</v>
      </c>
      <c r="F23" s="26"/>
      <c r="G23" s="1">
        <v>103.9435995533708</v>
      </c>
      <c r="H23" s="1">
        <v>103.6994704990778</v>
      </c>
      <c r="I23" s="115">
        <f>H23-G23</f>
        <v>-0.24412905429299769</v>
      </c>
      <c r="J23" s="1"/>
      <c r="K23" s="1"/>
      <c r="L23" s="159"/>
      <c r="M23" s="114"/>
      <c r="N23" s="1"/>
      <c r="O23" s="1"/>
      <c r="P23" s="1"/>
    </row>
    <row r="24" spans="1:16" ht="7.5" customHeight="1" x14ac:dyDescent="0.25">
      <c r="A24" s="15"/>
      <c r="B24" s="26"/>
      <c r="C24" s="26"/>
      <c r="D24" s="26"/>
      <c r="E24" s="26"/>
      <c r="F24" s="26"/>
      <c r="G24" s="26"/>
      <c r="H24" s="26"/>
      <c r="L24" s="159"/>
    </row>
    <row r="25" spans="1:16" ht="15.75" x14ac:dyDescent="0.25">
      <c r="A25" s="16" t="s">
        <v>36</v>
      </c>
      <c r="B25" s="26"/>
      <c r="C25" s="26"/>
      <c r="D25" s="26"/>
      <c r="E25" s="26"/>
      <c r="F25" s="26"/>
      <c r="G25" s="133"/>
      <c r="H25" s="133"/>
      <c r="I25" s="41"/>
      <c r="K25" s="86"/>
    </row>
    <row r="26" spans="1:16" ht="7.5" customHeight="1" x14ac:dyDescent="0.25">
      <c r="A26" s="47"/>
      <c r="B26" s="26"/>
      <c r="C26" s="26"/>
      <c r="D26" s="26"/>
      <c r="E26" s="26"/>
      <c r="F26" s="26"/>
      <c r="G26" s="26"/>
      <c r="H26" s="26"/>
    </row>
    <row r="27" spans="1:16" ht="15.75" x14ac:dyDescent="0.25">
      <c r="A27" s="39" t="s">
        <v>241</v>
      </c>
      <c r="B27" s="131">
        <v>112.84447365174462</v>
      </c>
      <c r="C27" s="131">
        <v>112.4696703509111</v>
      </c>
      <c r="E27" s="37">
        <f>((C27/B27-1)*100)</f>
        <v>-0.33214147640957536</v>
      </c>
      <c r="G27" s="114">
        <v>112.84447365174462</v>
      </c>
      <c r="H27" s="114">
        <v>112.4696703509111</v>
      </c>
      <c r="I27" s="37">
        <f>H27-G27</f>
        <v>-0.37480330083351987</v>
      </c>
      <c r="K27" s="1"/>
      <c r="L27" s="1"/>
      <c r="N27" s="1"/>
      <c r="P27" s="1"/>
    </row>
    <row r="28" spans="1:16" x14ac:dyDescent="0.25">
      <c r="A28" s="15" t="s">
        <v>0</v>
      </c>
      <c r="B28" s="130">
        <v>105.95623774145059</v>
      </c>
      <c r="C28" s="130">
        <v>101.55638186608859</v>
      </c>
      <c r="D28" s="26"/>
      <c r="E28" s="26">
        <f t="shared" ref="E28:E43" si="2">((C28/B28-1)*100)</f>
        <v>-4.1525218044248913</v>
      </c>
      <c r="F28" s="26"/>
      <c r="G28" s="114">
        <v>8.0981530614248047</v>
      </c>
      <c r="H28" s="114">
        <v>7.7618754897934359</v>
      </c>
      <c r="I28" s="115">
        <f t="shared" ref="I28:I43" si="3">H28-G28</f>
        <v>-0.33627757163136884</v>
      </c>
      <c r="K28" s="1"/>
      <c r="L28" s="1"/>
      <c r="N28" s="1"/>
      <c r="P28" s="1"/>
    </row>
    <row r="29" spans="1:16" x14ac:dyDescent="0.25">
      <c r="A29" s="15" t="s">
        <v>246</v>
      </c>
      <c r="B29" s="130">
        <v>128.42823763213607</v>
      </c>
      <c r="C29" s="132">
        <v>128.74117193435865</v>
      </c>
      <c r="D29" s="26"/>
      <c r="E29" s="26">
        <f t="shared" si="2"/>
        <v>0.2436647173489348</v>
      </c>
      <c r="F29" s="26"/>
      <c r="G29" s="114">
        <v>30.842210737277011</v>
      </c>
      <c r="H29" s="114">
        <v>30.917362322894157</v>
      </c>
      <c r="I29" s="115">
        <f t="shared" si="3"/>
        <v>7.5151585617145855E-2</v>
      </c>
      <c r="K29" s="1"/>
      <c r="L29" s="1"/>
      <c r="N29" s="1"/>
      <c r="P29" s="1"/>
    </row>
    <row r="30" spans="1:16" x14ac:dyDescent="0.25">
      <c r="A30" s="40" t="s">
        <v>22</v>
      </c>
      <c r="B30" s="114">
        <v>113.41450308678975</v>
      </c>
      <c r="C30" s="114">
        <v>113.3727891973768</v>
      </c>
      <c r="D30" s="113"/>
      <c r="E30" s="113">
        <f t="shared" si="2"/>
        <v>-3.6780031016869774E-2</v>
      </c>
      <c r="F30" s="113"/>
      <c r="G30" s="1">
        <v>104.74632059031983</v>
      </c>
      <c r="H30" s="1">
        <v>104.70779486111766</v>
      </c>
      <c r="I30" s="115">
        <f>H30-G30</f>
        <v>-3.8525729202163461E-2</v>
      </c>
      <c r="J30" s="1"/>
      <c r="K30" s="1"/>
      <c r="L30" s="1"/>
      <c r="N30" s="1"/>
      <c r="P30" s="1"/>
    </row>
    <row r="31" spans="1:16" x14ac:dyDescent="0.25">
      <c r="A31" s="40" t="s">
        <v>23</v>
      </c>
      <c r="B31" s="1">
        <v>115.73940242285359</v>
      </c>
      <c r="C31" s="1">
        <v>114.39626141164713</v>
      </c>
      <c r="D31" s="113"/>
      <c r="E31" s="113">
        <f t="shared" si="2"/>
        <v>-1.1604872524737075</v>
      </c>
      <c r="F31" s="113"/>
      <c r="G31" s="1">
        <v>18.681717059331071</v>
      </c>
      <c r="H31" s="1">
        <v>18.464918114314326</v>
      </c>
      <c r="I31" s="115">
        <f t="shared" si="3"/>
        <v>-0.21679894501674468</v>
      </c>
      <c r="J31" s="1"/>
      <c r="K31" s="1"/>
      <c r="L31" s="1"/>
      <c r="N31" s="1"/>
      <c r="P31" s="1"/>
    </row>
    <row r="32" spans="1:16" x14ac:dyDescent="0.25">
      <c r="A32" s="40" t="s">
        <v>24</v>
      </c>
      <c r="B32" s="1">
        <v>112.9221301233441</v>
      </c>
      <c r="C32" s="1">
        <v>113.15603570645035</v>
      </c>
      <c r="D32" s="113"/>
      <c r="E32" s="113">
        <f t="shared" si="2"/>
        <v>0.20713883350478302</v>
      </c>
      <c r="F32" s="113"/>
      <c r="G32" s="1">
        <v>86.064603530988748</v>
      </c>
      <c r="H32" s="1">
        <v>86.242876746803333</v>
      </c>
      <c r="I32" s="115">
        <f t="shared" si="3"/>
        <v>0.17827321581458477</v>
      </c>
      <c r="J32" s="1"/>
      <c r="K32" s="1"/>
      <c r="L32" s="1"/>
      <c r="N32" s="1"/>
      <c r="P32" s="1"/>
    </row>
    <row r="33" spans="1:16" x14ac:dyDescent="0.25">
      <c r="A33" s="40" t="s">
        <v>248</v>
      </c>
      <c r="B33" s="1">
        <v>112.11603011317007</v>
      </c>
      <c r="C33" s="1">
        <v>111.68607585436121</v>
      </c>
      <c r="D33" s="113"/>
      <c r="E33" s="113">
        <f t="shared" si="2"/>
        <v>-0.38349044144255773</v>
      </c>
      <c r="F33" s="113"/>
      <c r="G33" s="1">
        <v>110.70883218982384</v>
      </c>
      <c r="H33" s="1">
        <v>110.28427440054317</v>
      </c>
      <c r="I33" s="115">
        <f t="shared" si="3"/>
        <v>-0.42455778928066934</v>
      </c>
      <c r="J33" s="1"/>
      <c r="K33" s="1"/>
      <c r="L33" s="1"/>
      <c r="N33" s="1"/>
      <c r="P33" s="1"/>
    </row>
    <row r="34" spans="1:16" x14ac:dyDescent="0.25">
      <c r="A34" s="40" t="s">
        <v>25</v>
      </c>
      <c r="B34" s="1">
        <v>113.4816160956604</v>
      </c>
      <c r="C34" s="1">
        <v>113.07014107916655</v>
      </c>
      <c r="D34" s="113"/>
      <c r="E34" s="113">
        <f t="shared" si="2"/>
        <v>-0.36259178415911641</v>
      </c>
      <c r="F34" s="113"/>
      <c r="G34" s="1">
        <v>109.7080860293719</v>
      </c>
      <c r="H34" s="1">
        <v>109.31029352287115</v>
      </c>
      <c r="I34" s="115">
        <f t="shared" si="3"/>
        <v>-0.39779250650074971</v>
      </c>
      <c r="J34" s="1"/>
      <c r="K34" s="1"/>
      <c r="L34" s="1"/>
      <c r="N34" s="1"/>
      <c r="P34" s="1"/>
    </row>
    <row r="35" spans="1:16" x14ac:dyDescent="0.25">
      <c r="A35" s="40" t="s">
        <v>26</v>
      </c>
      <c r="B35" s="1">
        <v>110.18988532474302</v>
      </c>
      <c r="C35" s="1">
        <v>109.51755521732822</v>
      </c>
      <c r="D35" s="113"/>
      <c r="E35" s="113">
        <f t="shared" si="2"/>
        <v>-0.61015591896965704</v>
      </c>
      <c r="F35" s="113"/>
      <c r="G35" s="1">
        <v>73.548120453855248</v>
      </c>
      <c r="H35" s="1">
        <v>73.099362243615104</v>
      </c>
      <c r="I35" s="115">
        <f t="shared" si="3"/>
        <v>-0.44875821024014328</v>
      </c>
      <c r="J35" s="1"/>
      <c r="K35" s="1"/>
      <c r="L35" s="1"/>
      <c r="N35" s="1"/>
      <c r="P35" s="1"/>
    </row>
    <row r="36" spans="1:16" x14ac:dyDescent="0.25">
      <c r="A36" s="40" t="s">
        <v>27</v>
      </c>
      <c r="B36" s="1">
        <v>114.04061195673397</v>
      </c>
      <c r="C36" s="1">
        <v>113.619411324838</v>
      </c>
      <c r="D36" s="113"/>
      <c r="E36" s="113">
        <f t="shared" si="2"/>
        <v>-0.36934266194201815</v>
      </c>
      <c r="F36" s="113"/>
      <c r="G36" s="1">
        <v>105.6258552727795</v>
      </c>
      <c r="H36" s="1">
        <v>105.23573392721597</v>
      </c>
      <c r="I36" s="115">
        <f t="shared" si="3"/>
        <v>-0.39012134556352862</v>
      </c>
      <c r="J36" s="1"/>
      <c r="K36" s="1"/>
      <c r="L36" s="1"/>
      <c r="N36" s="1"/>
      <c r="P36" s="1"/>
    </row>
    <row r="37" spans="1:16" x14ac:dyDescent="0.25">
      <c r="A37" s="40" t="s">
        <v>28</v>
      </c>
      <c r="B37" s="1">
        <v>112.25349721559778</v>
      </c>
      <c r="C37" s="1">
        <v>111.8666294427599</v>
      </c>
      <c r="D37" s="113"/>
      <c r="E37" s="113">
        <f t="shared" si="2"/>
        <v>-0.3446376125768702</v>
      </c>
      <c r="F37" s="113"/>
      <c r="G37" s="1">
        <v>108.4993093666118</v>
      </c>
      <c r="H37" s="1">
        <v>108.12537993714831</v>
      </c>
      <c r="I37" s="115">
        <f t="shared" si="3"/>
        <v>-0.37392942946348739</v>
      </c>
      <c r="J37" s="1"/>
      <c r="K37" s="1"/>
      <c r="L37" s="1"/>
      <c r="N37" s="1"/>
      <c r="P37" s="1"/>
    </row>
    <row r="38" spans="1:16" x14ac:dyDescent="0.25">
      <c r="A38" s="40" t="s">
        <v>29</v>
      </c>
      <c r="B38" s="1">
        <v>113.26022553131423</v>
      </c>
      <c r="C38" s="1">
        <v>112.86625618955416</v>
      </c>
      <c r="D38" s="113"/>
      <c r="E38" s="113">
        <f t="shared" si="2"/>
        <v>-0.34784439101362974</v>
      </c>
      <c r="F38" s="113"/>
      <c r="G38" s="1">
        <v>107.56917471229426</v>
      </c>
      <c r="H38" s="1">
        <v>107.19500137159788</v>
      </c>
      <c r="I38" s="115">
        <f t="shared" si="3"/>
        <v>-0.3741733406963732</v>
      </c>
      <c r="J38" s="1"/>
      <c r="K38" s="1"/>
      <c r="L38" s="1"/>
      <c r="N38" s="1"/>
      <c r="P38" s="1"/>
    </row>
    <row r="39" spans="1:16" x14ac:dyDescent="0.25">
      <c r="A39" s="40" t="s">
        <v>30</v>
      </c>
      <c r="B39" s="1">
        <v>113.7348938213451</v>
      </c>
      <c r="C39" s="1">
        <v>113.34057184482086</v>
      </c>
      <c r="D39" s="113"/>
      <c r="E39" s="113">
        <f>((C39/B39-1)*100)</f>
        <v>-0.34670272532512092</v>
      </c>
      <c r="F39" s="113"/>
      <c r="G39" s="1">
        <v>108.10509218871448</v>
      </c>
      <c r="H39" s="1">
        <v>107.73028888788096</v>
      </c>
      <c r="I39" s="115">
        <f t="shared" si="3"/>
        <v>-0.37480330083351987</v>
      </c>
      <c r="J39" s="1"/>
      <c r="K39" s="1"/>
      <c r="L39" s="1"/>
      <c r="N39" s="1"/>
      <c r="P39" s="1"/>
    </row>
    <row r="40" spans="1:16" x14ac:dyDescent="0.25">
      <c r="A40" s="40" t="s">
        <v>31</v>
      </c>
      <c r="B40" s="1">
        <v>113.31589370027818</v>
      </c>
      <c r="C40" s="1">
        <v>112.9135969140054</v>
      </c>
      <c r="D40" s="113"/>
      <c r="E40" s="113">
        <f t="shared" si="2"/>
        <v>-0.35502238312382639</v>
      </c>
      <c r="F40" s="113"/>
      <c r="G40" s="1">
        <v>108.92377220383138</v>
      </c>
      <c r="H40" s="1">
        <v>108.53706843196495</v>
      </c>
      <c r="I40" s="115">
        <f t="shared" si="3"/>
        <v>-0.38670377186642213</v>
      </c>
      <c r="J40" s="1"/>
      <c r="K40" s="1"/>
      <c r="L40" s="1"/>
      <c r="N40" s="1"/>
      <c r="P40" s="1"/>
    </row>
    <row r="41" spans="1:16" x14ac:dyDescent="0.25">
      <c r="A41" s="40" t="s">
        <v>32</v>
      </c>
      <c r="B41" s="1">
        <v>112.18844701831826</v>
      </c>
      <c r="C41" s="1">
        <v>111.80146321987395</v>
      </c>
      <c r="D41" s="113"/>
      <c r="E41" s="113">
        <f t="shared" si="2"/>
        <v>-0.34494086399209367</v>
      </c>
      <c r="F41" s="113"/>
      <c r="G41" s="1">
        <v>108.65726272492259</v>
      </c>
      <c r="H41" s="1">
        <v>108.28245942408905</v>
      </c>
      <c r="I41" s="115">
        <f t="shared" si="3"/>
        <v>-0.37480330083353408</v>
      </c>
      <c r="J41" s="1"/>
      <c r="K41" s="1"/>
      <c r="L41" s="1"/>
      <c r="N41" s="1"/>
      <c r="P41" s="1"/>
    </row>
    <row r="42" spans="1:16" x14ac:dyDescent="0.25">
      <c r="A42" s="40" t="s">
        <v>33</v>
      </c>
      <c r="B42" s="1">
        <v>112.03134663451767</v>
      </c>
      <c r="C42" s="1">
        <v>111.64055284726838</v>
      </c>
      <c r="D42" s="113"/>
      <c r="E42" s="113">
        <f t="shared" si="2"/>
        <v>-0.34882539484613062</v>
      </c>
      <c r="F42" s="113"/>
      <c r="G42" s="1">
        <v>107.44725194071285</v>
      </c>
      <c r="H42" s="1">
        <v>107.07244863987933</v>
      </c>
      <c r="I42" s="115">
        <f t="shared" si="3"/>
        <v>-0.37480330083351987</v>
      </c>
      <c r="J42" s="1"/>
      <c r="K42" s="1"/>
      <c r="L42" s="1"/>
      <c r="N42" s="1"/>
      <c r="P42" s="1"/>
    </row>
    <row r="43" spans="1:16" x14ac:dyDescent="0.25">
      <c r="A43" s="40" t="s">
        <v>34</v>
      </c>
      <c r="B43" s="1">
        <v>113.91501990064297</v>
      </c>
      <c r="C43" s="1">
        <v>113.50759242969775</v>
      </c>
      <c r="D43" s="113"/>
      <c r="E43" s="113">
        <f t="shared" si="2"/>
        <v>-0.35765913160580309</v>
      </c>
      <c r="F43" s="113"/>
      <c r="G43" s="1">
        <v>106.43184955528429</v>
      </c>
      <c r="H43" s="1">
        <v>106.05118632641285</v>
      </c>
      <c r="I43" s="115">
        <f t="shared" si="3"/>
        <v>-0.38066322887144111</v>
      </c>
      <c r="J43" s="1"/>
      <c r="K43" s="1"/>
      <c r="L43" s="1"/>
      <c r="N43" s="1"/>
      <c r="P43" s="1"/>
    </row>
    <row r="44" spans="1:16" ht="7.5" customHeight="1" x14ac:dyDescent="0.25">
      <c r="A44" s="15"/>
      <c r="B44" s="113"/>
      <c r="C44" s="113"/>
      <c r="D44" s="113"/>
      <c r="E44" s="113"/>
      <c r="F44" s="113"/>
      <c r="G44" s="113"/>
      <c r="H44" s="113"/>
    </row>
    <row r="45" spans="1:16" ht="15.75" x14ac:dyDescent="0.25">
      <c r="A45" s="16" t="s">
        <v>37</v>
      </c>
      <c r="B45" s="113"/>
      <c r="C45" s="113"/>
      <c r="D45" s="113"/>
      <c r="E45" s="113"/>
      <c r="F45" s="113"/>
      <c r="G45" s="113"/>
      <c r="H45" s="113"/>
      <c r="I45" s="115"/>
    </row>
    <row r="46" spans="1:16" ht="7.5" customHeight="1" x14ac:dyDescent="0.25">
      <c r="A46" s="47"/>
      <c r="B46" s="113"/>
      <c r="C46" s="113"/>
      <c r="D46" s="113"/>
      <c r="E46" s="113"/>
      <c r="F46" s="113"/>
      <c r="G46" s="113"/>
      <c r="H46" s="113"/>
    </row>
    <row r="47" spans="1:16" ht="15.75" x14ac:dyDescent="0.25">
      <c r="A47" s="39" t="s">
        <v>241</v>
      </c>
      <c r="B47" s="130">
        <v>109.42885020039111</v>
      </c>
      <c r="C47" s="130">
        <v>109.29941622529516</v>
      </c>
      <c r="E47" s="37">
        <f>((C47/B47-1)*100)</f>
        <v>-0.11828139915472935</v>
      </c>
      <c r="G47" s="114">
        <v>109.42885020039111</v>
      </c>
      <c r="H47" s="114">
        <v>109.29941622529516</v>
      </c>
      <c r="I47" s="37">
        <f>H47-G47</f>
        <v>-0.12943397509594945</v>
      </c>
      <c r="K47" s="1"/>
      <c r="L47" s="1"/>
      <c r="N47" s="1"/>
      <c r="P47" s="1"/>
    </row>
    <row r="48" spans="1:16" x14ac:dyDescent="0.25">
      <c r="A48" s="15" t="s">
        <v>0</v>
      </c>
      <c r="B48" s="130">
        <v>113.54428510163265</v>
      </c>
      <c r="C48" s="130">
        <v>112.3001676664877</v>
      </c>
      <c r="D48" s="26"/>
      <c r="E48" s="115">
        <f t="shared" ref="E48:E63" si="4">((C48/B48-1)*100)</f>
        <v>-1.0957111879575043</v>
      </c>
      <c r="F48" s="26"/>
      <c r="G48" s="1">
        <v>10.791905486981218</v>
      </c>
      <c r="H48" s="1">
        <v>10.673657371166565</v>
      </c>
      <c r="I48" s="115">
        <f t="shared" ref="I48:I63" si="5">H48-G48</f>
        <v>-0.11824811581465333</v>
      </c>
      <c r="K48" s="1"/>
      <c r="L48" s="1"/>
      <c r="N48" s="1"/>
      <c r="P48" s="1"/>
    </row>
    <row r="49" spans="1:16" x14ac:dyDescent="0.25">
      <c r="A49" s="15" t="s">
        <v>246</v>
      </c>
      <c r="B49" s="130">
        <v>111.95000764594712</v>
      </c>
      <c r="C49" s="130">
        <v>111.95000764594712</v>
      </c>
      <c r="D49" s="26"/>
      <c r="E49" s="115">
        <f t="shared" si="4"/>
        <v>0</v>
      </c>
      <c r="F49" s="26"/>
      <c r="G49" s="114">
        <v>1.265230573394786</v>
      </c>
      <c r="H49" s="114">
        <v>1.2652305733947857</v>
      </c>
      <c r="I49" s="115">
        <f t="shared" si="5"/>
        <v>0</v>
      </c>
      <c r="K49" s="1"/>
      <c r="L49" s="1"/>
      <c r="N49" s="1"/>
      <c r="P49" s="1"/>
    </row>
    <row r="50" spans="1:16" x14ac:dyDescent="0.25">
      <c r="A50" s="40" t="s">
        <v>22</v>
      </c>
      <c r="B50" s="1">
        <v>108.99661315966665</v>
      </c>
      <c r="C50" s="1">
        <v>108.98425246884757</v>
      </c>
      <c r="D50" s="26"/>
      <c r="E50" s="115">
        <f t="shared" si="4"/>
        <v>-1.1340435689477513E-2</v>
      </c>
      <c r="F50" s="26"/>
      <c r="G50" s="1">
        <v>98.636944713409903</v>
      </c>
      <c r="H50" s="1">
        <v>98.625758854128591</v>
      </c>
      <c r="I50" s="115">
        <f t="shared" si="5"/>
        <v>-1.1185859281312105E-2</v>
      </c>
      <c r="J50" s="1"/>
      <c r="K50" s="1"/>
      <c r="L50" s="1"/>
      <c r="M50" s="1"/>
      <c r="N50" s="1"/>
      <c r="P50" s="1"/>
    </row>
    <row r="51" spans="1:16" x14ac:dyDescent="0.25">
      <c r="A51" s="40" t="s">
        <v>23</v>
      </c>
      <c r="B51" s="1">
        <v>117.81580081837484</v>
      </c>
      <c r="C51" s="1">
        <v>117.63781540122048</v>
      </c>
      <c r="D51" s="26"/>
      <c r="E51" s="115">
        <f t="shared" si="4"/>
        <v>-0.15107092250618015</v>
      </c>
      <c r="F51" s="26"/>
      <c r="G51" s="1">
        <v>26.990413016220952</v>
      </c>
      <c r="H51" s="1">
        <v>26.949638350289113</v>
      </c>
      <c r="I51" s="115">
        <f t="shared" si="5"/>
        <v>-4.0774665931838427E-2</v>
      </c>
      <c r="J51" s="1"/>
      <c r="K51" s="1"/>
      <c r="L51" s="1"/>
      <c r="M51" s="1"/>
      <c r="N51" s="1"/>
      <c r="P51" s="1"/>
    </row>
    <row r="52" spans="1:16" x14ac:dyDescent="0.25">
      <c r="A52" s="40" t="s">
        <v>24</v>
      </c>
      <c r="B52" s="1">
        <v>106.00727481523093</v>
      </c>
      <c r="C52" s="1">
        <v>106.05105402803801</v>
      </c>
      <c r="D52" s="26"/>
      <c r="E52" s="115">
        <f t="shared" si="4"/>
        <v>4.1298309840898106E-2</v>
      </c>
      <c r="F52" s="26"/>
      <c r="G52" s="1">
        <v>71.646531697188948</v>
      </c>
      <c r="H52" s="1">
        <v>71.676120503839499</v>
      </c>
      <c r="I52" s="115">
        <f t="shared" si="5"/>
        <v>2.9588806650551192E-2</v>
      </c>
      <c r="J52" s="1"/>
      <c r="K52" s="1"/>
      <c r="L52" s="1"/>
      <c r="M52" s="1"/>
      <c r="N52" s="1"/>
      <c r="P52" s="1"/>
    </row>
    <row r="53" spans="1:16" x14ac:dyDescent="0.25">
      <c r="A53" s="40" t="s">
        <v>248</v>
      </c>
      <c r="B53" s="1">
        <v>107.70864850304945</v>
      </c>
      <c r="C53" s="1">
        <v>107.56039413926396</v>
      </c>
      <c r="D53" s="26"/>
      <c r="E53" s="115">
        <f t="shared" si="4"/>
        <v>-0.13764388082659895</v>
      </c>
      <c r="F53" s="26"/>
      <c r="G53" s="1">
        <v>104.36034489007565</v>
      </c>
      <c r="H53" s="1">
        <v>104.21669926132491</v>
      </c>
      <c r="I53" s="115">
        <f t="shared" si="5"/>
        <v>-0.14364562875074682</v>
      </c>
      <c r="J53" s="1"/>
      <c r="K53" s="1"/>
      <c r="L53" s="1"/>
      <c r="M53" s="1"/>
      <c r="N53" s="1"/>
      <c r="P53" s="1"/>
    </row>
    <row r="54" spans="1:16" x14ac:dyDescent="0.25">
      <c r="A54" s="40" t="s">
        <v>25</v>
      </c>
      <c r="B54" s="1">
        <v>109.7971616974572</v>
      </c>
      <c r="C54" s="1">
        <v>109.70656749637934</v>
      </c>
      <c r="D54" s="26"/>
      <c r="E54" s="115">
        <f t="shared" si="4"/>
        <v>-8.2510512728450891E-2</v>
      </c>
      <c r="F54" s="26"/>
      <c r="G54" s="1">
        <v>104.99502949797123</v>
      </c>
      <c r="H54" s="1">
        <v>104.90839756079306</v>
      </c>
      <c r="I54" s="115">
        <f t="shared" si="5"/>
        <v>-8.6631937178168528E-2</v>
      </c>
      <c r="J54" s="1"/>
      <c r="K54" s="1"/>
      <c r="L54" s="1"/>
      <c r="M54" s="1"/>
      <c r="N54" s="1"/>
      <c r="P54" s="1"/>
    </row>
    <row r="55" spans="1:16" x14ac:dyDescent="0.25">
      <c r="A55" s="40" t="s">
        <v>26</v>
      </c>
      <c r="B55" s="1">
        <v>111.81466427749496</v>
      </c>
      <c r="C55" s="1">
        <v>111.66693185441643</v>
      </c>
      <c r="D55" s="26"/>
      <c r="E55" s="115">
        <f t="shared" si="4"/>
        <v>-0.13212258341346317</v>
      </c>
      <c r="F55" s="26"/>
      <c r="G55" s="1">
        <v>95.300753431777281</v>
      </c>
      <c r="H55" s="1">
        <v>95.174839614330708</v>
      </c>
      <c r="I55" s="115">
        <f t="shared" si="5"/>
        <v>-0.12591381744657326</v>
      </c>
      <c r="J55" s="1"/>
      <c r="K55" s="1"/>
      <c r="L55" s="1"/>
      <c r="M55" s="1"/>
      <c r="N55" s="1"/>
      <c r="P55" s="1"/>
    </row>
    <row r="56" spans="1:16" x14ac:dyDescent="0.25">
      <c r="A56" s="40" t="s">
        <v>27</v>
      </c>
      <c r="B56" s="1">
        <v>110.62391500846279</v>
      </c>
      <c r="C56" s="1">
        <v>110.49721223957653</v>
      </c>
      <c r="D56" s="26"/>
      <c r="E56" s="115">
        <f t="shared" si="4"/>
        <v>-0.11453469973158326</v>
      </c>
      <c r="F56" s="26"/>
      <c r="G56" s="1">
        <v>99.720388403087881</v>
      </c>
      <c r="H56" s="1">
        <v>99.60617395565923</v>
      </c>
      <c r="I56" s="115">
        <f t="shared" si="5"/>
        <v>-0.11421444742865106</v>
      </c>
      <c r="J56" s="1"/>
      <c r="K56" s="1"/>
      <c r="L56" s="1"/>
      <c r="M56" s="1"/>
      <c r="N56" s="1"/>
      <c r="P56" s="1"/>
    </row>
    <row r="57" spans="1:16" x14ac:dyDescent="0.25">
      <c r="A57" s="40" t="s">
        <v>28</v>
      </c>
      <c r="B57" s="1">
        <v>108.26097586082265</v>
      </c>
      <c r="C57" s="1">
        <v>108.12150737056426</v>
      </c>
      <c r="D57" s="26"/>
      <c r="E57" s="115">
        <f t="shared" si="4"/>
        <v>-0.12882618981533422</v>
      </c>
      <c r="F57" s="26"/>
      <c r="G57" s="1">
        <v>100.47178705003805</v>
      </c>
      <c r="H57" s="1">
        <v>100.34235307494211</v>
      </c>
      <c r="I57" s="115">
        <f t="shared" si="5"/>
        <v>-0.12943397509593524</v>
      </c>
      <c r="J57" s="1"/>
      <c r="K57" s="1"/>
      <c r="L57" s="1"/>
      <c r="M57" s="1"/>
      <c r="N57" s="1"/>
      <c r="P57" s="1"/>
    </row>
    <row r="58" spans="1:16" x14ac:dyDescent="0.25">
      <c r="A58" s="40" t="s">
        <v>29</v>
      </c>
      <c r="B58" s="1">
        <v>110.03042266490363</v>
      </c>
      <c r="C58" s="1">
        <v>109.83170674183329</v>
      </c>
      <c r="D58" s="26"/>
      <c r="E58" s="115">
        <f t="shared" si="4"/>
        <v>-0.18060089042420957</v>
      </c>
      <c r="F58" s="26"/>
      <c r="G58" s="1">
        <v>103.65831775397476</v>
      </c>
      <c r="H58" s="1">
        <v>103.47110990911231</v>
      </c>
      <c r="I58" s="115">
        <f t="shared" si="5"/>
        <v>-0.18720784486244213</v>
      </c>
      <c r="J58" s="1"/>
      <c r="K58" s="1"/>
      <c r="L58" s="1"/>
      <c r="M58" s="1"/>
      <c r="N58" s="1"/>
      <c r="P58" s="1"/>
    </row>
    <row r="59" spans="1:16" x14ac:dyDescent="0.25">
      <c r="A59" s="40" t="s">
        <v>30</v>
      </c>
      <c r="B59" s="1">
        <v>109.71178461273801</v>
      </c>
      <c r="C59" s="1">
        <v>109.5761367388818</v>
      </c>
      <c r="D59" s="26"/>
      <c r="E59" s="115">
        <f t="shared" si="4"/>
        <v>-0.12364020358890393</v>
      </c>
      <c r="F59" s="26"/>
      <c r="G59" s="1">
        <v>104.68599317928862</v>
      </c>
      <c r="H59" s="1">
        <v>104.55655920419267</v>
      </c>
      <c r="I59" s="115">
        <f t="shared" si="5"/>
        <v>-0.12943397509594945</v>
      </c>
      <c r="J59" s="1"/>
      <c r="K59" s="1"/>
      <c r="L59" s="1"/>
      <c r="M59" s="1"/>
      <c r="N59" s="1"/>
      <c r="P59" s="1"/>
    </row>
    <row r="60" spans="1:16" x14ac:dyDescent="0.25">
      <c r="A60" s="40" t="s">
        <v>31</v>
      </c>
      <c r="B60" s="1">
        <v>110.13542195343298</v>
      </c>
      <c r="C60" s="1">
        <v>109.97487876766293</v>
      </c>
      <c r="D60" s="26"/>
      <c r="E60" s="115">
        <f t="shared" si="4"/>
        <v>-0.14576889335198295</v>
      </c>
      <c r="F60" s="26"/>
      <c r="G60" s="1">
        <v>103.35894646423533</v>
      </c>
      <c r="H60" s="1">
        <v>103.20828127179414</v>
      </c>
      <c r="I60" s="115">
        <f t="shared" si="5"/>
        <v>-0.15066519244119547</v>
      </c>
      <c r="J60" s="1"/>
      <c r="K60" s="1"/>
      <c r="L60" s="1"/>
      <c r="M60" s="1"/>
      <c r="N60" s="1"/>
      <c r="P60" s="1"/>
    </row>
    <row r="61" spans="1:16" x14ac:dyDescent="0.25">
      <c r="A61" s="40" t="s">
        <v>32</v>
      </c>
      <c r="B61" s="1">
        <v>108.95698754414994</v>
      </c>
      <c r="C61" s="1">
        <v>108.82498874354037</v>
      </c>
      <c r="D61" s="26"/>
      <c r="E61" s="115">
        <f t="shared" si="4"/>
        <v>-0.12114762309859417</v>
      </c>
      <c r="F61" s="26"/>
      <c r="G61" s="1">
        <v>106.8398799624856</v>
      </c>
      <c r="H61" s="1">
        <v>106.71044598738966</v>
      </c>
      <c r="I61" s="115">
        <f t="shared" si="5"/>
        <v>-0.12943397509593524</v>
      </c>
      <c r="J61" s="1"/>
      <c r="K61" s="1"/>
      <c r="L61" s="1"/>
      <c r="M61" s="1"/>
      <c r="N61" s="1"/>
      <c r="P61" s="1"/>
    </row>
    <row r="62" spans="1:16" x14ac:dyDescent="0.25">
      <c r="A62" s="40" t="s">
        <v>33</v>
      </c>
      <c r="B62" s="1">
        <v>109.16896344607436</v>
      </c>
      <c r="C62" s="1">
        <v>109.03673775016577</v>
      </c>
      <c r="D62" s="26"/>
      <c r="E62" s="115">
        <f t="shared" si="4"/>
        <v>-0.12112022660534238</v>
      </c>
      <c r="F62" s="26"/>
      <c r="G62" s="1">
        <v>106.86404634767335</v>
      </c>
      <c r="H62" s="1">
        <v>106.73461237257742</v>
      </c>
      <c r="I62" s="115">
        <f t="shared" si="5"/>
        <v>-0.12943397509593524</v>
      </c>
      <c r="J62" s="1"/>
      <c r="K62" s="1"/>
      <c r="L62" s="1"/>
      <c r="M62" s="1"/>
      <c r="N62" s="1"/>
      <c r="P62" s="1"/>
    </row>
    <row r="63" spans="1:16" x14ac:dyDescent="0.25">
      <c r="A63" s="40" t="s">
        <v>34</v>
      </c>
      <c r="B63" s="1">
        <v>110.31454152239715</v>
      </c>
      <c r="C63" s="1">
        <v>110.17656318714415</v>
      </c>
      <c r="D63" s="26"/>
      <c r="E63" s="115">
        <f t="shared" si="4"/>
        <v>-0.12507719594245792</v>
      </c>
      <c r="F63" s="26"/>
      <c r="G63" s="1">
        <v>101.81533352650551</v>
      </c>
      <c r="H63" s="1">
        <v>101.68798576229108</v>
      </c>
      <c r="I63" s="115">
        <f t="shared" si="5"/>
        <v>-0.12734776421443428</v>
      </c>
      <c r="J63" s="1"/>
      <c r="K63" s="1"/>
      <c r="L63" s="1"/>
      <c r="M63" s="1"/>
      <c r="N63" s="1"/>
      <c r="P63" s="1"/>
    </row>
    <row r="64" spans="1:16" ht="8.25" customHeight="1" x14ac:dyDescent="0.25">
      <c r="A64" s="48"/>
      <c r="B64" s="49"/>
      <c r="C64" s="49"/>
      <c r="D64" s="49"/>
      <c r="E64" s="49"/>
      <c r="F64" s="49"/>
      <c r="G64" s="49"/>
      <c r="H64" s="49"/>
      <c r="I64" s="49"/>
    </row>
    <row r="65" spans="1:7" x14ac:dyDescent="0.25">
      <c r="G65" s="112"/>
    </row>
    <row r="66" spans="1:7" x14ac:dyDescent="0.25">
      <c r="A66" s="184" t="s">
        <v>54</v>
      </c>
      <c r="B66" s="185"/>
      <c r="C66" s="185"/>
      <c r="D66" s="185"/>
      <c r="G66" s="112"/>
    </row>
    <row r="67" spans="1:7" x14ac:dyDescent="0.25">
      <c r="A67" s="23"/>
      <c r="B67" s="8"/>
      <c r="C67" s="8"/>
      <c r="D67" s="8"/>
      <c r="G67" s="112"/>
    </row>
    <row r="68" spans="1:7" x14ac:dyDescent="0.25">
      <c r="G68" s="112"/>
    </row>
    <row r="69" spans="1:7" x14ac:dyDescent="0.25">
      <c r="G69" s="112"/>
    </row>
    <row r="70" spans="1:7" x14ac:dyDescent="0.25">
      <c r="G70" s="112"/>
    </row>
    <row r="71" spans="1:7" x14ac:dyDescent="0.25">
      <c r="G71" s="112"/>
    </row>
    <row r="72" spans="1:7" x14ac:dyDescent="0.25">
      <c r="G72" s="112"/>
    </row>
    <row r="73" spans="1:7" x14ac:dyDescent="0.25">
      <c r="G73" s="112"/>
    </row>
    <row r="74" spans="1:7" x14ac:dyDescent="0.25">
      <c r="G74" s="112"/>
    </row>
    <row r="75" spans="1:7" x14ac:dyDescent="0.25">
      <c r="G75" s="112"/>
    </row>
    <row r="76" spans="1:7" x14ac:dyDescent="0.25">
      <c r="G76" s="112"/>
    </row>
    <row r="77" spans="1:7" x14ac:dyDescent="0.25">
      <c r="G77" s="112"/>
    </row>
    <row r="78" spans="1:7" x14ac:dyDescent="0.25">
      <c r="G78" s="112"/>
    </row>
    <row r="79" spans="1:7" x14ac:dyDescent="0.25">
      <c r="G79" s="112"/>
    </row>
    <row r="80" spans="1:7" x14ac:dyDescent="0.25">
      <c r="G80" s="112"/>
    </row>
    <row r="81" spans="7:7" x14ac:dyDescent="0.25">
      <c r="G81" s="112"/>
    </row>
    <row r="82" spans="7:7" x14ac:dyDescent="0.25">
      <c r="G82" s="112"/>
    </row>
    <row r="83" spans="7:7" x14ac:dyDescent="0.25">
      <c r="G83" s="112"/>
    </row>
    <row r="84" spans="7:7" x14ac:dyDescent="0.25">
      <c r="G84" s="112"/>
    </row>
    <row r="85" spans="7:7" x14ac:dyDescent="0.25">
      <c r="G85" s="112"/>
    </row>
    <row r="86" spans="7:7" x14ac:dyDescent="0.25">
      <c r="G86" s="112"/>
    </row>
    <row r="87" spans="7:7" x14ac:dyDescent="0.25">
      <c r="G87" s="112"/>
    </row>
    <row r="88" spans="7:7" x14ac:dyDescent="0.25">
      <c r="G88" s="112"/>
    </row>
    <row r="89" spans="7:7" x14ac:dyDescent="0.25">
      <c r="G89" s="112"/>
    </row>
    <row r="90" spans="7:7" x14ac:dyDescent="0.25">
      <c r="G90" s="112"/>
    </row>
    <row r="91" spans="7:7" x14ac:dyDescent="0.25">
      <c r="G91" s="112"/>
    </row>
    <row r="92" spans="7:7" x14ac:dyDescent="0.25">
      <c r="G92" s="112"/>
    </row>
    <row r="93" spans="7:7" x14ac:dyDescent="0.25">
      <c r="G93" s="112"/>
    </row>
    <row r="94" spans="7:7" x14ac:dyDescent="0.25">
      <c r="G94" s="112"/>
    </row>
    <row r="95" spans="7:7" x14ac:dyDescent="0.25">
      <c r="G95" s="112"/>
    </row>
    <row r="96" spans="7:7" x14ac:dyDescent="0.25">
      <c r="G96" s="112"/>
    </row>
    <row r="97" spans="7:7" x14ac:dyDescent="0.25">
      <c r="G97" s="112"/>
    </row>
    <row r="98" spans="7:7" x14ac:dyDescent="0.25">
      <c r="G98" s="112"/>
    </row>
    <row r="99" spans="7:7" x14ac:dyDescent="0.25">
      <c r="G99" s="112"/>
    </row>
    <row r="100" spans="7:7" x14ac:dyDescent="0.25">
      <c r="G100" s="112"/>
    </row>
    <row r="101" spans="7:7" x14ac:dyDescent="0.25">
      <c r="G101" s="112"/>
    </row>
    <row r="102" spans="7:7" x14ac:dyDescent="0.25">
      <c r="G102" s="112"/>
    </row>
    <row r="103" spans="7:7" x14ac:dyDescent="0.25">
      <c r="G103" s="112"/>
    </row>
    <row r="104" spans="7:7" x14ac:dyDescent="0.25">
      <c r="G104" s="112"/>
    </row>
    <row r="105" spans="7:7" x14ac:dyDescent="0.25">
      <c r="G105" s="112"/>
    </row>
    <row r="106" spans="7:7" x14ac:dyDescent="0.25">
      <c r="G106" s="112"/>
    </row>
    <row r="107" spans="7:7" x14ac:dyDescent="0.25">
      <c r="G107" s="112"/>
    </row>
    <row r="108" spans="7:7" x14ac:dyDescent="0.25">
      <c r="G108" s="112"/>
    </row>
    <row r="109" spans="7:7" x14ac:dyDescent="0.25">
      <c r="G109" s="112"/>
    </row>
    <row r="110" spans="7:7" x14ac:dyDescent="0.25">
      <c r="G110" s="112"/>
    </row>
    <row r="111" spans="7:7" x14ac:dyDescent="0.25">
      <c r="G111" s="112"/>
    </row>
    <row r="112" spans="7:7" x14ac:dyDescent="0.25">
      <c r="G112" s="112"/>
    </row>
    <row r="113" spans="7:7" x14ac:dyDescent="0.25">
      <c r="G113" s="112"/>
    </row>
    <row r="114" spans="7:7" x14ac:dyDescent="0.25">
      <c r="G114" s="112"/>
    </row>
    <row r="115" spans="7:7" x14ac:dyDescent="0.25">
      <c r="G115" s="112"/>
    </row>
    <row r="116" spans="7:7" x14ac:dyDescent="0.25">
      <c r="G116" s="112"/>
    </row>
    <row r="117" spans="7:7" x14ac:dyDescent="0.25">
      <c r="G117" s="112"/>
    </row>
    <row r="118" spans="7:7" x14ac:dyDescent="0.25">
      <c r="G118" s="112"/>
    </row>
    <row r="119" spans="7:7" x14ac:dyDescent="0.25">
      <c r="G119" s="112"/>
    </row>
    <row r="120" spans="7:7" x14ac:dyDescent="0.25">
      <c r="G120" s="112"/>
    </row>
    <row r="121" spans="7:7" x14ac:dyDescent="0.25">
      <c r="G121" s="112"/>
    </row>
    <row r="122" spans="7:7" x14ac:dyDescent="0.25">
      <c r="G122" s="112"/>
    </row>
    <row r="123" spans="7:7" x14ac:dyDescent="0.25">
      <c r="G123" s="112"/>
    </row>
    <row r="124" spans="7:7" x14ac:dyDescent="0.25">
      <c r="G124" s="112"/>
    </row>
    <row r="125" spans="7:7" x14ac:dyDescent="0.25">
      <c r="G125" s="112"/>
    </row>
    <row r="126" spans="7:7" x14ac:dyDescent="0.25">
      <c r="G126" s="112"/>
    </row>
    <row r="127" spans="7:7" x14ac:dyDescent="0.25">
      <c r="G127" s="112"/>
    </row>
    <row r="128" spans="7:7" x14ac:dyDescent="0.25">
      <c r="G128" s="112"/>
    </row>
    <row r="129" spans="7:7" x14ac:dyDescent="0.25">
      <c r="G129" s="112"/>
    </row>
    <row r="130" spans="7:7" x14ac:dyDescent="0.25">
      <c r="G130" s="112"/>
    </row>
    <row r="131" spans="7:7" x14ac:dyDescent="0.25">
      <c r="G131" s="112"/>
    </row>
    <row r="132" spans="7:7" x14ac:dyDescent="0.25">
      <c r="G132" s="112"/>
    </row>
    <row r="133" spans="7:7" x14ac:dyDescent="0.25">
      <c r="G133" s="112"/>
    </row>
    <row r="134" spans="7:7" x14ac:dyDescent="0.25">
      <c r="G134" s="112"/>
    </row>
    <row r="135" spans="7:7" x14ac:dyDescent="0.25">
      <c r="G135" s="112"/>
    </row>
    <row r="136" spans="7:7" x14ac:dyDescent="0.25">
      <c r="G136" s="112"/>
    </row>
    <row r="137" spans="7:7" x14ac:dyDescent="0.25">
      <c r="G137" s="112"/>
    </row>
    <row r="138" spans="7:7" x14ac:dyDescent="0.25">
      <c r="G138" s="112"/>
    </row>
    <row r="139" spans="7:7" x14ac:dyDescent="0.25">
      <c r="G139" s="112"/>
    </row>
    <row r="140" spans="7:7" x14ac:dyDescent="0.25">
      <c r="G140" s="112"/>
    </row>
    <row r="141" spans="7:7" x14ac:dyDescent="0.25">
      <c r="G141" s="112"/>
    </row>
    <row r="142" spans="7:7" x14ac:dyDescent="0.25">
      <c r="G142" s="112"/>
    </row>
    <row r="143" spans="7:7" x14ac:dyDescent="0.25">
      <c r="G143" s="112"/>
    </row>
    <row r="144" spans="7:7" x14ac:dyDescent="0.25">
      <c r="G144" s="112"/>
    </row>
    <row r="145" spans="7:7" x14ac:dyDescent="0.25">
      <c r="G145" s="112"/>
    </row>
    <row r="146" spans="7:7" x14ac:dyDescent="0.25">
      <c r="G146" s="112"/>
    </row>
    <row r="147" spans="7:7" x14ac:dyDescent="0.25">
      <c r="G147" s="112"/>
    </row>
    <row r="148" spans="7:7" x14ac:dyDescent="0.25">
      <c r="G148" s="112"/>
    </row>
    <row r="149" spans="7:7" x14ac:dyDescent="0.25">
      <c r="G149" s="112"/>
    </row>
    <row r="150" spans="7:7" x14ac:dyDescent="0.25">
      <c r="G150" s="112"/>
    </row>
    <row r="151" spans="7:7" x14ac:dyDescent="0.25">
      <c r="G151" s="112"/>
    </row>
    <row r="152" spans="7:7" x14ac:dyDescent="0.25">
      <c r="G152" s="112"/>
    </row>
    <row r="153" spans="7:7" x14ac:dyDescent="0.25">
      <c r="G153" s="112"/>
    </row>
    <row r="154" spans="7:7" x14ac:dyDescent="0.25">
      <c r="G154" s="112"/>
    </row>
    <row r="155" spans="7:7" x14ac:dyDescent="0.25">
      <c r="G155" s="112"/>
    </row>
    <row r="156" spans="7:7" x14ac:dyDescent="0.25">
      <c r="G156" s="112"/>
    </row>
    <row r="157" spans="7:7" x14ac:dyDescent="0.25">
      <c r="G157" s="112"/>
    </row>
    <row r="158" spans="7:7" x14ac:dyDescent="0.25">
      <c r="G158" s="112"/>
    </row>
    <row r="159" spans="7:7" x14ac:dyDescent="0.25">
      <c r="G159" s="112"/>
    </row>
    <row r="160" spans="7:7" x14ac:dyDescent="0.25">
      <c r="G160" s="112"/>
    </row>
    <row r="161" spans="7:7" x14ac:dyDescent="0.25">
      <c r="G161" s="112"/>
    </row>
    <row r="162" spans="7:7" x14ac:dyDescent="0.25">
      <c r="G162" s="112"/>
    </row>
    <row r="163" spans="7:7" x14ac:dyDescent="0.25">
      <c r="G163" s="112"/>
    </row>
    <row r="164" spans="7:7" x14ac:dyDescent="0.25">
      <c r="G164" s="112"/>
    </row>
    <row r="165" spans="7:7" x14ac:dyDescent="0.25">
      <c r="G165" s="112"/>
    </row>
    <row r="166" spans="7:7" x14ac:dyDescent="0.25">
      <c r="G166" s="112"/>
    </row>
    <row r="167" spans="7:7" x14ac:dyDescent="0.25">
      <c r="G167" s="112"/>
    </row>
    <row r="168" spans="7:7" x14ac:dyDescent="0.25">
      <c r="G168" s="112"/>
    </row>
    <row r="169" spans="7:7" x14ac:dyDescent="0.25">
      <c r="G169" s="112"/>
    </row>
    <row r="170" spans="7:7" x14ac:dyDescent="0.25">
      <c r="G170" s="112"/>
    </row>
    <row r="171" spans="7:7" x14ac:dyDescent="0.25">
      <c r="G171" s="112"/>
    </row>
    <row r="172" spans="7:7" x14ac:dyDescent="0.25">
      <c r="G172" s="112"/>
    </row>
    <row r="173" spans="7:7" x14ac:dyDescent="0.25">
      <c r="G173" s="112"/>
    </row>
    <row r="174" spans="7:7" x14ac:dyDescent="0.25">
      <c r="G174" s="112"/>
    </row>
    <row r="175" spans="7:7" x14ac:dyDescent="0.25">
      <c r="G175" s="112"/>
    </row>
    <row r="176" spans="7:7" x14ac:dyDescent="0.25">
      <c r="G176" s="112"/>
    </row>
    <row r="177" spans="7:7" x14ac:dyDescent="0.25">
      <c r="G177" s="112"/>
    </row>
    <row r="178" spans="7:7" x14ac:dyDescent="0.25">
      <c r="G178" s="112"/>
    </row>
    <row r="179" spans="7:7" x14ac:dyDescent="0.25">
      <c r="G179" s="112"/>
    </row>
    <row r="180" spans="7:7" x14ac:dyDescent="0.25">
      <c r="G180" s="112"/>
    </row>
    <row r="181" spans="7:7" x14ac:dyDescent="0.25">
      <c r="G181" s="112"/>
    </row>
    <row r="182" spans="7:7" x14ac:dyDescent="0.25">
      <c r="G182" s="112"/>
    </row>
    <row r="183" spans="7:7" x14ac:dyDescent="0.25">
      <c r="G183" s="112"/>
    </row>
    <row r="184" spans="7:7" x14ac:dyDescent="0.25">
      <c r="G184" s="112"/>
    </row>
    <row r="185" spans="7:7" x14ac:dyDescent="0.25">
      <c r="G185" s="112"/>
    </row>
    <row r="186" spans="7:7" x14ac:dyDescent="0.25">
      <c r="G186" s="112"/>
    </row>
    <row r="187" spans="7:7" x14ac:dyDescent="0.25">
      <c r="G187" s="112"/>
    </row>
    <row r="188" spans="7:7" x14ac:dyDescent="0.25">
      <c r="G188" s="112"/>
    </row>
    <row r="189" spans="7:7" x14ac:dyDescent="0.25">
      <c r="G189" s="112"/>
    </row>
    <row r="190" spans="7:7" x14ac:dyDescent="0.25">
      <c r="G190" s="112"/>
    </row>
    <row r="191" spans="7:7" x14ac:dyDescent="0.25">
      <c r="G191" s="112"/>
    </row>
    <row r="192" spans="7:7" x14ac:dyDescent="0.25">
      <c r="G192" s="112"/>
    </row>
    <row r="193" spans="7:7" x14ac:dyDescent="0.25">
      <c r="G193" s="112"/>
    </row>
    <row r="194" spans="7:7" x14ac:dyDescent="0.25">
      <c r="G194" s="112"/>
    </row>
    <row r="195" spans="7:7" x14ac:dyDescent="0.25">
      <c r="G195" s="112"/>
    </row>
    <row r="196" spans="7:7" x14ac:dyDescent="0.25">
      <c r="G196" s="112"/>
    </row>
    <row r="197" spans="7:7" x14ac:dyDescent="0.25">
      <c r="G197" s="112"/>
    </row>
    <row r="198" spans="7:7" x14ac:dyDescent="0.25">
      <c r="G198" s="112"/>
    </row>
    <row r="199" spans="7:7" x14ac:dyDescent="0.25">
      <c r="G199" s="112"/>
    </row>
    <row r="200" spans="7:7" x14ac:dyDescent="0.25">
      <c r="G200" s="112"/>
    </row>
    <row r="201" spans="7:7" x14ac:dyDescent="0.25">
      <c r="G201" s="112"/>
    </row>
    <row r="202" spans="7:7" x14ac:dyDescent="0.25">
      <c r="G202" s="112"/>
    </row>
    <row r="203" spans="7:7" x14ac:dyDescent="0.25">
      <c r="G203" s="112"/>
    </row>
    <row r="204" spans="7:7" x14ac:dyDescent="0.25">
      <c r="G204" s="112"/>
    </row>
    <row r="205" spans="7:7" x14ac:dyDescent="0.25">
      <c r="G205" s="112"/>
    </row>
    <row r="206" spans="7:7" x14ac:dyDescent="0.25">
      <c r="G206" s="112"/>
    </row>
    <row r="207" spans="7:7" x14ac:dyDescent="0.25">
      <c r="G207" s="112"/>
    </row>
    <row r="208" spans="7:7" x14ac:dyDescent="0.25">
      <c r="G208" s="112"/>
    </row>
    <row r="209" spans="7:7" x14ac:dyDescent="0.25">
      <c r="G209" s="112"/>
    </row>
    <row r="210" spans="7:7" x14ac:dyDescent="0.25">
      <c r="G210" s="112"/>
    </row>
    <row r="211" spans="7:7" x14ac:dyDescent="0.25">
      <c r="G211" s="112"/>
    </row>
    <row r="212" spans="7:7" x14ac:dyDescent="0.25">
      <c r="G212" s="112"/>
    </row>
    <row r="213" spans="7:7" x14ac:dyDescent="0.25">
      <c r="G213" s="112"/>
    </row>
    <row r="214" spans="7:7" x14ac:dyDescent="0.25">
      <c r="G214" s="112"/>
    </row>
    <row r="215" spans="7:7" x14ac:dyDescent="0.25">
      <c r="G215" s="112"/>
    </row>
    <row r="216" spans="7:7" x14ac:dyDescent="0.25">
      <c r="G216" s="112"/>
    </row>
    <row r="217" spans="7:7" x14ac:dyDescent="0.25">
      <c r="G217" s="112"/>
    </row>
    <row r="218" spans="7:7" x14ac:dyDescent="0.25">
      <c r="G218" s="112"/>
    </row>
    <row r="219" spans="7:7" x14ac:dyDescent="0.25">
      <c r="G219" s="112"/>
    </row>
    <row r="220" spans="7:7" x14ac:dyDescent="0.25">
      <c r="G220" s="112"/>
    </row>
    <row r="221" spans="7:7" x14ac:dyDescent="0.25">
      <c r="G221" s="112"/>
    </row>
    <row r="222" spans="7:7" x14ac:dyDescent="0.25">
      <c r="G222" s="112"/>
    </row>
    <row r="223" spans="7:7" x14ac:dyDescent="0.25">
      <c r="G223" s="112"/>
    </row>
    <row r="224" spans="7:7" x14ac:dyDescent="0.25">
      <c r="G224" s="112"/>
    </row>
    <row r="225" spans="7:7" x14ac:dyDescent="0.25">
      <c r="G225" s="112"/>
    </row>
    <row r="226" spans="7:7" x14ac:dyDescent="0.25">
      <c r="G226" s="112"/>
    </row>
    <row r="227" spans="7:7" x14ac:dyDescent="0.25">
      <c r="G227" s="112"/>
    </row>
    <row r="228" spans="7:7" x14ac:dyDescent="0.25">
      <c r="G228" s="112"/>
    </row>
    <row r="229" spans="7:7" x14ac:dyDescent="0.25">
      <c r="G229" s="112"/>
    </row>
    <row r="230" spans="7:7" x14ac:dyDescent="0.25">
      <c r="G230" s="112"/>
    </row>
    <row r="231" spans="7:7" x14ac:dyDescent="0.25">
      <c r="G231" s="112"/>
    </row>
    <row r="232" spans="7:7" x14ac:dyDescent="0.25">
      <c r="G232" s="112"/>
    </row>
    <row r="233" spans="7:7" x14ac:dyDescent="0.25">
      <c r="G233" s="112"/>
    </row>
    <row r="234" spans="7:7" x14ac:dyDescent="0.25">
      <c r="G234" s="112"/>
    </row>
    <row r="235" spans="7:7" x14ac:dyDescent="0.25">
      <c r="G235" s="112"/>
    </row>
    <row r="236" spans="7:7" x14ac:dyDescent="0.25">
      <c r="G236" s="112"/>
    </row>
    <row r="237" spans="7:7" x14ac:dyDescent="0.25">
      <c r="G237" s="112"/>
    </row>
    <row r="238" spans="7:7" x14ac:dyDescent="0.25">
      <c r="G238" s="112"/>
    </row>
    <row r="239" spans="7:7" x14ac:dyDescent="0.25">
      <c r="G239" s="112"/>
    </row>
    <row r="240" spans="7:7" x14ac:dyDescent="0.25">
      <c r="G240" s="112"/>
    </row>
    <row r="241" spans="7:7" x14ac:dyDescent="0.25">
      <c r="G241" s="112"/>
    </row>
    <row r="242" spans="7:7" x14ac:dyDescent="0.25">
      <c r="G242" s="112"/>
    </row>
    <row r="243" spans="7:7" x14ac:dyDescent="0.25">
      <c r="G243" s="112"/>
    </row>
    <row r="244" spans="7:7" x14ac:dyDescent="0.25">
      <c r="G244" s="112"/>
    </row>
    <row r="245" spans="7:7" x14ac:dyDescent="0.25">
      <c r="G245" s="112"/>
    </row>
    <row r="246" spans="7:7" x14ac:dyDescent="0.25">
      <c r="G246" s="112"/>
    </row>
    <row r="247" spans="7:7" x14ac:dyDescent="0.25">
      <c r="G247" s="112"/>
    </row>
    <row r="248" spans="7:7" x14ac:dyDescent="0.25">
      <c r="G248" s="112"/>
    </row>
    <row r="249" spans="7:7" x14ac:dyDescent="0.25">
      <c r="G249" s="112"/>
    </row>
    <row r="250" spans="7:7" x14ac:dyDescent="0.25">
      <c r="G250" s="112"/>
    </row>
    <row r="251" spans="7:7" x14ac:dyDescent="0.25">
      <c r="G251" s="112"/>
    </row>
    <row r="252" spans="7:7" x14ac:dyDescent="0.25">
      <c r="G252" s="112"/>
    </row>
    <row r="253" spans="7:7" x14ac:dyDescent="0.25">
      <c r="G253" s="112"/>
    </row>
    <row r="254" spans="7:7" x14ac:dyDescent="0.25">
      <c r="G254" s="112"/>
    </row>
    <row r="255" spans="7:7" x14ac:dyDescent="0.25">
      <c r="G255" s="112"/>
    </row>
    <row r="256" spans="7:7" x14ac:dyDescent="0.25">
      <c r="G256" s="112"/>
    </row>
    <row r="257" spans="7:7" x14ac:dyDescent="0.25">
      <c r="G257" s="112"/>
    </row>
    <row r="258" spans="7:7" x14ac:dyDescent="0.25">
      <c r="G258" s="112"/>
    </row>
    <row r="259" spans="7:7" x14ac:dyDescent="0.25">
      <c r="G259" s="112"/>
    </row>
    <row r="260" spans="7:7" x14ac:dyDescent="0.25">
      <c r="G260" s="112"/>
    </row>
    <row r="261" spans="7:7" x14ac:dyDescent="0.25">
      <c r="G261" s="112"/>
    </row>
    <row r="262" spans="7:7" x14ac:dyDescent="0.25">
      <c r="G262" s="112"/>
    </row>
    <row r="263" spans="7:7" x14ac:dyDescent="0.25">
      <c r="G263" s="112"/>
    </row>
    <row r="264" spans="7:7" x14ac:dyDescent="0.25">
      <c r="G264" s="112"/>
    </row>
    <row r="265" spans="7:7" x14ac:dyDescent="0.25">
      <c r="G265" s="112"/>
    </row>
    <row r="266" spans="7:7" x14ac:dyDescent="0.25">
      <c r="G266" s="112"/>
    </row>
    <row r="267" spans="7:7" x14ac:dyDescent="0.25">
      <c r="G267" s="112"/>
    </row>
    <row r="268" spans="7:7" x14ac:dyDescent="0.25">
      <c r="G268" s="112"/>
    </row>
    <row r="269" spans="7:7" x14ac:dyDescent="0.25">
      <c r="G269" s="112"/>
    </row>
    <row r="270" spans="7:7" x14ac:dyDescent="0.25">
      <c r="G270" s="112"/>
    </row>
    <row r="271" spans="7:7" x14ac:dyDescent="0.25">
      <c r="G271" s="112"/>
    </row>
    <row r="272" spans="7:7" x14ac:dyDescent="0.25">
      <c r="G272" s="112"/>
    </row>
    <row r="273" spans="7:7" x14ac:dyDescent="0.25">
      <c r="G273" s="112"/>
    </row>
    <row r="274" spans="7:7" x14ac:dyDescent="0.25">
      <c r="G274" s="112"/>
    </row>
    <row r="275" spans="7:7" x14ac:dyDescent="0.25">
      <c r="G275" s="112"/>
    </row>
    <row r="276" spans="7:7" x14ac:dyDescent="0.25">
      <c r="G276" s="112"/>
    </row>
    <row r="277" spans="7:7" x14ac:dyDescent="0.25">
      <c r="G277" s="112"/>
    </row>
    <row r="278" spans="7:7" x14ac:dyDescent="0.25">
      <c r="G278" s="112"/>
    </row>
    <row r="279" spans="7:7" x14ac:dyDescent="0.25">
      <c r="G279" s="112"/>
    </row>
    <row r="280" spans="7:7" x14ac:dyDescent="0.25">
      <c r="G280" s="112"/>
    </row>
    <row r="281" spans="7:7" x14ac:dyDescent="0.25">
      <c r="G281" s="112"/>
    </row>
    <row r="282" spans="7:7" x14ac:dyDescent="0.25">
      <c r="G282" s="112"/>
    </row>
    <row r="283" spans="7:7" x14ac:dyDescent="0.25">
      <c r="G283" s="112"/>
    </row>
    <row r="284" spans="7:7" x14ac:dyDescent="0.25">
      <c r="G284" s="112"/>
    </row>
    <row r="285" spans="7:7" x14ac:dyDescent="0.25">
      <c r="G285" s="112"/>
    </row>
    <row r="286" spans="7:7" x14ac:dyDescent="0.25">
      <c r="G286" s="112"/>
    </row>
    <row r="287" spans="7:7" x14ac:dyDescent="0.25">
      <c r="G287" s="112"/>
    </row>
    <row r="288" spans="7:7" x14ac:dyDescent="0.25">
      <c r="G288" s="112"/>
    </row>
    <row r="289" spans="7:7" x14ac:dyDescent="0.25">
      <c r="G289" s="112"/>
    </row>
    <row r="290" spans="7:7" x14ac:dyDescent="0.25">
      <c r="G290" s="112"/>
    </row>
    <row r="291" spans="7:7" x14ac:dyDescent="0.25">
      <c r="G291" s="112"/>
    </row>
    <row r="292" spans="7:7" x14ac:dyDescent="0.25">
      <c r="G292" s="112"/>
    </row>
    <row r="293" spans="7:7" x14ac:dyDescent="0.25">
      <c r="G293" s="112"/>
    </row>
    <row r="294" spans="7:7" x14ac:dyDescent="0.25">
      <c r="G294" s="112"/>
    </row>
    <row r="295" spans="7:7" x14ac:dyDescent="0.25">
      <c r="G295" s="112"/>
    </row>
    <row r="296" spans="7:7" x14ac:dyDescent="0.25">
      <c r="G296" s="112"/>
    </row>
    <row r="297" spans="7:7" x14ac:dyDescent="0.25">
      <c r="G297" s="112"/>
    </row>
    <row r="298" spans="7:7" x14ac:dyDescent="0.25">
      <c r="G298" s="112"/>
    </row>
    <row r="299" spans="7:7" x14ac:dyDescent="0.25">
      <c r="G299" s="112"/>
    </row>
    <row r="300" spans="7:7" x14ac:dyDescent="0.25">
      <c r="G300" s="112"/>
    </row>
    <row r="301" spans="7:7" x14ac:dyDescent="0.25">
      <c r="G301" s="112"/>
    </row>
    <row r="302" spans="7:7" x14ac:dyDescent="0.25">
      <c r="G302" s="112"/>
    </row>
    <row r="303" spans="7:7" x14ac:dyDescent="0.25">
      <c r="G303" s="112"/>
    </row>
    <row r="304" spans="7:7" x14ac:dyDescent="0.25">
      <c r="G304" s="112"/>
    </row>
    <row r="305" spans="7:7" x14ac:dyDescent="0.25">
      <c r="G305" s="112"/>
    </row>
    <row r="306" spans="7:7" x14ac:dyDescent="0.25">
      <c r="G306" s="112"/>
    </row>
    <row r="307" spans="7:7" x14ac:dyDescent="0.25">
      <c r="G307" s="112"/>
    </row>
    <row r="308" spans="7:7" x14ac:dyDescent="0.25">
      <c r="G308" s="112"/>
    </row>
    <row r="309" spans="7:7" x14ac:dyDescent="0.25">
      <c r="G309" s="112"/>
    </row>
    <row r="310" spans="7:7" x14ac:dyDescent="0.25">
      <c r="G310" s="112"/>
    </row>
    <row r="311" spans="7:7" x14ac:dyDescent="0.25">
      <c r="G311" s="112"/>
    </row>
    <row r="312" spans="7:7" x14ac:dyDescent="0.25">
      <c r="G312" s="112"/>
    </row>
    <row r="313" spans="7:7" x14ac:dyDescent="0.25">
      <c r="G313" s="112"/>
    </row>
    <row r="314" spans="7:7" x14ac:dyDescent="0.25">
      <c r="G314" s="112"/>
    </row>
    <row r="315" spans="7:7" x14ac:dyDescent="0.25">
      <c r="G315" s="112"/>
    </row>
    <row r="316" spans="7:7" x14ac:dyDescent="0.25">
      <c r="G316" s="112"/>
    </row>
    <row r="317" spans="7:7" x14ac:dyDescent="0.25">
      <c r="G317" s="112"/>
    </row>
    <row r="318" spans="7:7" x14ac:dyDescent="0.25">
      <c r="G318" s="112"/>
    </row>
    <row r="319" spans="7:7" x14ac:dyDescent="0.25">
      <c r="G319" s="112"/>
    </row>
    <row r="320" spans="7:7" x14ac:dyDescent="0.25">
      <c r="G320" s="112"/>
    </row>
    <row r="321" spans="7:7" x14ac:dyDescent="0.25">
      <c r="G321" s="112"/>
    </row>
    <row r="322" spans="7:7" x14ac:dyDescent="0.25">
      <c r="G322" s="112"/>
    </row>
    <row r="323" spans="7:7" x14ac:dyDescent="0.25">
      <c r="G323" s="112"/>
    </row>
    <row r="324" spans="7:7" x14ac:dyDescent="0.25">
      <c r="G324" s="112"/>
    </row>
    <row r="325" spans="7:7" x14ac:dyDescent="0.25">
      <c r="G325" s="112"/>
    </row>
    <row r="326" spans="7:7" x14ac:dyDescent="0.25">
      <c r="G326" s="112"/>
    </row>
    <row r="327" spans="7:7" x14ac:dyDescent="0.25">
      <c r="G327" s="112"/>
    </row>
    <row r="328" spans="7:7" x14ac:dyDescent="0.25">
      <c r="G328" s="112"/>
    </row>
    <row r="329" spans="7:7" x14ac:dyDescent="0.25">
      <c r="G329" s="112"/>
    </row>
    <row r="330" spans="7:7" x14ac:dyDescent="0.25">
      <c r="G330" s="112"/>
    </row>
    <row r="331" spans="7:7" x14ac:dyDescent="0.25">
      <c r="G331" s="112"/>
    </row>
    <row r="332" spans="7:7" x14ac:dyDescent="0.25">
      <c r="G332" s="112"/>
    </row>
    <row r="333" spans="7:7" x14ac:dyDescent="0.25">
      <c r="G333" s="112"/>
    </row>
    <row r="334" spans="7:7" x14ac:dyDescent="0.25">
      <c r="G334" s="112"/>
    </row>
    <row r="335" spans="7:7" x14ac:dyDescent="0.25">
      <c r="G335" s="112"/>
    </row>
    <row r="336" spans="7:7" x14ac:dyDescent="0.25">
      <c r="G336" s="112"/>
    </row>
    <row r="337" spans="7:7" x14ac:dyDescent="0.25">
      <c r="G337" s="112"/>
    </row>
    <row r="338" spans="7:7" x14ac:dyDescent="0.25">
      <c r="G338" s="112"/>
    </row>
    <row r="339" spans="7:7" x14ac:dyDescent="0.25">
      <c r="G339" s="112"/>
    </row>
    <row r="340" spans="7:7" x14ac:dyDescent="0.25">
      <c r="G340" s="112"/>
    </row>
    <row r="341" spans="7:7" x14ac:dyDescent="0.25">
      <c r="G341" s="112"/>
    </row>
    <row r="342" spans="7:7" x14ac:dyDescent="0.25">
      <c r="G342" s="112"/>
    </row>
    <row r="343" spans="7:7" x14ac:dyDescent="0.25">
      <c r="G343" s="112"/>
    </row>
    <row r="344" spans="7:7" x14ac:dyDescent="0.25">
      <c r="G344" s="112"/>
    </row>
    <row r="345" spans="7:7" x14ac:dyDescent="0.25">
      <c r="G345" s="112"/>
    </row>
    <row r="346" spans="7:7" x14ac:dyDescent="0.25">
      <c r="G346" s="112"/>
    </row>
    <row r="347" spans="7:7" x14ac:dyDescent="0.25">
      <c r="G347" s="112"/>
    </row>
    <row r="348" spans="7:7" x14ac:dyDescent="0.25">
      <c r="G348" s="112"/>
    </row>
    <row r="349" spans="7:7" x14ac:dyDescent="0.25">
      <c r="G349" s="112"/>
    </row>
    <row r="350" spans="7:7" x14ac:dyDescent="0.25">
      <c r="G350" s="112"/>
    </row>
    <row r="351" spans="7:7" x14ac:dyDescent="0.25">
      <c r="G351" s="112"/>
    </row>
    <row r="352" spans="7:7" x14ac:dyDescent="0.25">
      <c r="G352" s="112"/>
    </row>
    <row r="353" spans="7:7" x14ac:dyDescent="0.25">
      <c r="G353" s="112"/>
    </row>
    <row r="354" spans="7:7" x14ac:dyDescent="0.25">
      <c r="G354" s="112"/>
    </row>
    <row r="355" spans="7:7" x14ac:dyDescent="0.25">
      <c r="G355" s="112"/>
    </row>
    <row r="356" spans="7:7" x14ac:dyDescent="0.25">
      <c r="G356" s="112"/>
    </row>
    <row r="357" spans="7:7" x14ac:dyDescent="0.25">
      <c r="G357" s="112"/>
    </row>
    <row r="358" spans="7:7" x14ac:dyDescent="0.25">
      <c r="G358" s="112"/>
    </row>
    <row r="359" spans="7:7" x14ac:dyDescent="0.25">
      <c r="G359" s="112"/>
    </row>
    <row r="360" spans="7:7" x14ac:dyDescent="0.25">
      <c r="G360" s="112"/>
    </row>
    <row r="361" spans="7:7" x14ac:dyDescent="0.25">
      <c r="G361" s="112"/>
    </row>
    <row r="362" spans="7:7" x14ac:dyDescent="0.25">
      <c r="G362" s="112"/>
    </row>
    <row r="363" spans="7:7" x14ac:dyDescent="0.25">
      <c r="G363" s="112"/>
    </row>
    <row r="364" spans="7:7" x14ac:dyDescent="0.25">
      <c r="G364" s="112"/>
    </row>
    <row r="365" spans="7:7" x14ac:dyDescent="0.25">
      <c r="G365" s="112"/>
    </row>
    <row r="366" spans="7:7" x14ac:dyDescent="0.25">
      <c r="G366" s="112"/>
    </row>
    <row r="367" spans="7:7" x14ac:dyDescent="0.25">
      <c r="G367" s="112"/>
    </row>
    <row r="368" spans="7:7" x14ac:dyDescent="0.25">
      <c r="G368" s="112"/>
    </row>
    <row r="369" spans="7:7" x14ac:dyDescent="0.25">
      <c r="G369" s="112"/>
    </row>
    <row r="370" spans="7:7" x14ac:dyDescent="0.25">
      <c r="G370" s="112"/>
    </row>
    <row r="371" spans="7:7" x14ac:dyDescent="0.25">
      <c r="G371" s="112"/>
    </row>
    <row r="372" spans="7:7" x14ac:dyDescent="0.25">
      <c r="G372" s="112"/>
    </row>
    <row r="373" spans="7:7" x14ac:dyDescent="0.25">
      <c r="G373" s="112"/>
    </row>
    <row r="374" spans="7:7" x14ac:dyDescent="0.25">
      <c r="G374" s="112"/>
    </row>
    <row r="375" spans="7:7" x14ac:dyDescent="0.25">
      <c r="G375" s="112"/>
    </row>
    <row r="376" spans="7:7" x14ac:dyDescent="0.25">
      <c r="G376" s="112"/>
    </row>
    <row r="377" spans="7:7" x14ac:dyDescent="0.25">
      <c r="G377" s="112"/>
    </row>
    <row r="378" spans="7:7" x14ac:dyDescent="0.25">
      <c r="G378" s="112"/>
    </row>
    <row r="379" spans="7:7" x14ac:dyDescent="0.25">
      <c r="G379" s="112"/>
    </row>
    <row r="380" spans="7:7" x14ac:dyDescent="0.25">
      <c r="G380" s="112"/>
    </row>
    <row r="381" spans="7:7" x14ac:dyDescent="0.25">
      <c r="G381" s="112"/>
    </row>
    <row r="382" spans="7:7" x14ac:dyDescent="0.25">
      <c r="G382" s="112"/>
    </row>
    <row r="383" spans="7:7" x14ac:dyDescent="0.25">
      <c r="G383" s="112"/>
    </row>
    <row r="384" spans="7:7" x14ac:dyDescent="0.25">
      <c r="G384" s="112"/>
    </row>
    <row r="385" spans="7:7" x14ac:dyDescent="0.25">
      <c r="G385" s="112"/>
    </row>
    <row r="386" spans="7:7" x14ac:dyDescent="0.25">
      <c r="G386" s="112"/>
    </row>
    <row r="387" spans="7:7" x14ac:dyDescent="0.25">
      <c r="G387" s="112"/>
    </row>
    <row r="388" spans="7:7" x14ac:dyDescent="0.25">
      <c r="G388" s="112"/>
    </row>
    <row r="389" spans="7:7" x14ac:dyDescent="0.25">
      <c r="G389" s="112"/>
    </row>
    <row r="390" spans="7:7" x14ac:dyDescent="0.25">
      <c r="G390" s="112"/>
    </row>
    <row r="391" spans="7:7" x14ac:dyDescent="0.25">
      <c r="G391" s="112"/>
    </row>
    <row r="392" spans="7:7" x14ac:dyDescent="0.25">
      <c r="G392" s="112"/>
    </row>
    <row r="393" spans="7:7" x14ac:dyDescent="0.25">
      <c r="G393" s="112"/>
    </row>
    <row r="394" spans="7:7" x14ac:dyDescent="0.25">
      <c r="G394" s="112"/>
    </row>
    <row r="395" spans="7:7" x14ac:dyDescent="0.25">
      <c r="G395" s="112"/>
    </row>
    <row r="396" spans="7:7" x14ac:dyDescent="0.25">
      <c r="G396" s="112"/>
    </row>
    <row r="397" spans="7:7" x14ac:dyDescent="0.25">
      <c r="G397" s="112"/>
    </row>
    <row r="398" spans="7:7" x14ac:dyDescent="0.25">
      <c r="G398" s="112"/>
    </row>
    <row r="399" spans="7:7" x14ac:dyDescent="0.25">
      <c r="G399" s="112"/>
    </row>
    <row r="400" spans="7:7" x14ac:dyDescent="0.25">
      <c r="G400" s="112"/>
    </row>
    <row r="401" spans="7:7" x14ac:dyDescent="0.25">
      <c r="G401" s="112"/>
    </row>
    <row r="402" spans="7:7" x14ac:dyDescent="0.25">
      <c r="G402" s="112"/>
    </row>
    <row r="403" spans="7:7" x14ac:dyDescent="0.25">
      <c r="G403" s="112"/>
    </row>
    <row r="404" spans="7:7" x14ac:dyDescent="0.25">
      <c r="G404" s="112"/>
    </row>
    <row r="405" spans="7:7" x14ac:dyDescent="0.25">
      <c r="G405" s="112"/>
    </row>
    <row r="406" spans="7:7" x14ac:dyDescent="0.25">
      <c r="G406" s="112"/>
    </row>
    <row r="407" spans="7:7" x14ac:dyDescent="0.25">
      <c r="G407" s="112"/>
    </row>
    <row r="408" spans="7:7" x14ac:dyDescent="0.25">
      <c r="G408" s="112"/>
    </row>
    <row r="409" spans="7:7" x14ac:dyDescent="0.25">
      <c r="G409" s="112"/>
    </row>
    <row r="410" spans="7:7" x14ac:dyDescent="0.25">
      <c r="G410" s="112"/>
    </row>
    <row r="411" spans="7:7" x14ac:dyDescent="0.25">
      <c r="G411" s="112"/>
    </row>
    <row r="412" spans="7:7" x14ac:dyDescent="0.25">
      <c r="G412" s="112"/>
    </row>
    <row r="413" spans="7:7" x14ac:dyDescent="0.25">
      <c r="G413" s="112"/>
    </row>
    <row r="414" spans="7:7" x14ac:dyDescent="0.25">
      <c r="G414" s="112"/>
    </row>
    <row r="415" spans="7:7" x14ac:dyDescent="0.25">
      <c r="G415" s="112"/>
    </row>
    <row r="416" spans="7:7" x14ac:dyDescent="0.25">
      <c r="G416" s="112"/>
    </row>
    <row r="417" spans="7:7" x14ac:dyDescent="0.25">
      <c r="G417" s="112"/>
    </row>
    <row r="418" spans="7:7" x14ac:dyDescent="0.25">
      <c r="G418" s="112"/>
    </row>
    <row r="419" spans="7:7" x14ac:dyDescent="0.25">
      <c r="G419" s="112"/>
    </row>
    <row r="420" spans="7:7" x14ac:dyDescent="0.25">
      <c r="G420" s="112"/>
    </row>
    <row r="421" spans="7:7" x14ac:dyDescent="0.25">
      <c r="G421" s="112"/>
    </row>
    <row r="422" spans="7:7" x14ac:dyDescent="0.25">
      <c r="G422" s="112"/>
    </row>
    <row r="423" spans="7:7" x14ac:dyDescent="0.25">
      <c r="G423" s="112"/>
    </row>
    <row r="424" spans="7:7" x14ac:dyDescent="0.25">
      <c r="G424" s="112"/>
    </row>
    <row r="425" spans="7:7" x14ac:dyDescent="0.25">
      <c r="G425" s="112"/>
    </row>
    <row r="426" spans="7:7" x14ac:dyDescent="0.25">
      <c r="G426" s="112"/>
    </row>
    <row r="427" spans="7:7" x14ac:dyDescent="0.25">
      <c r="G427" s="112"/>
    </row>
    <row r="428" spans="7:7" x14ac:dyDescent="0.25">
      <c r="G428" s="112"/>
    </row>
    <row r="429" spans="7:7" x14ac:dyDescent="0.25">
      <c r="G429" s="112"/>
    </row>
    <row r="430" spans="7:7" x14ac:dyDescent="0.25">
      <c r="G430" s="112"/>
    </row>
    <row r="431" spans="7:7" x14ac:dyDescent="0.25">
      <c r="G431" s="112"/>
    </row>
    <row r="432" spans="7:7" x14ac:dyDescent="0.25">
      <c r="G432" s="112"/>
    </row>
    <row r="433" spans="7:7" x14ac:dyDescent="0.25">
      <c r="G433" s="112"/>
    </row>
    <row r="434" spans="7:7" x14ac:dyDescent="0.25">
      <c r="G434" s="112"/>
    </row>
    <row r="435" spans="7:7" x14ac:dyDescent="0.25">
      <c r="G435" s="112"/>
    </row>
    <row r="436" spans="7:7" x14ac:dyDescent="0.25">
      <c r="G436" s="112"/>
    </row>
    <row r="437" spans="7:7" x14ac:dyDescent="0.25">
      <c r="G437" s="112"/>
    </row>
    <row r="438" spans="7:7" x14ac:dyDescent="0.25">
      <c r="G438" s="112"/>
    </row>
    <row r="439" spans="7:7" x14ac:dyDescent="0.25">
      <c r="G439" s="112"/>
    </row>
    <row r="440" spans="7:7" x14ac:dyDescent="0.25">
      <c r="G440" s="112"/>
    </row>
    <row r="441" spans="7:7" x14ac:dyDescent="0.25">
      <c r="G441" s="112"/>
    </row>
    <row r="442" spans="7:7" x14ac:dyDescent="0.25">
      <c r="G442" s="112"/>
    </row>
    <row r="443" spans="7:7" x14ac:dyDescent="0.25">
      <c r="G443" s="112"/>
    </row>
    <row r="444" spans="7:7" x14ac:dyDescent="0.25">
      <c r="G444" s="112"/>
    </row>
    <row r="445" spans="7:7" x14ac:dyDescent="0.25">
      <c r="G445" s="112"/>
    </row>
    <row r="446" spans="7:7" x14ac:dyDescent="0.25">
      <c r="G446" s="112"/>
    </row>
    <row r="447" spans="7:7" x14ac:dyDescent="0.25">
      <c r="G447" s="112"/>
    </row>
    <row r="448" spans="7:7" x14ac:dyDescent="0.25">
      <c r="G448" s="112"/>
    </row>
    <row r="449" spans="7:7" x14ac:dyDescent="0.25">
      <c r="G449" s="112"/>
    </row>
    <row r="450" spans="7:7" x14ac:dyDescent="0.25">
      <c r="G450" s="112"/>
    </row>
    <row r="451" spans="7:7" x14ac:dyDescent="0.25">
      <c r="G451" s="112"/>
    </row>
    <row r="452" spans="7:7" x14ac:dyDescent="0.25">
      <c r="G452" s="112"/>
    </row>
    <row r="453" spans="7:7" x14ac:dyDescent="0.25">
      <c r="G453" s="112"/>
    </row>
    <row r="454" spans="7:7" x14ac:dyDescent="0.25">
      <c r="G454" s="112"/>
    </row>
    <row r="455" spans="7:7" x14ac:dyDescent="0.25">
      <c r="G455" s="112"/>
    </row>
    <row r="456" spans="7:7" x14ac:dyDescent="0.25">
      <c r="G456" s="112"/>
    </row>
    <row r="457" spans="7:7" x14ac:dyDescent="0.25">
      <c r="G457" s="112"/>
    </row>
    <row r="458" spans="7:7" x14ac:dyDescent="0.25">
      <c r="G458" s="112"/>
    </row>
    <row r="459" spans="7:7" x14ac:dyDescent="0.25">
      <c r="G459" s="112"/>
    </row>
    <row r="460" spans="7:7" x14ac:dyDescent="0.25">
      <c r="G460" s="112"/>
    </row>
    <row r="461" spans="7:7" x14ac:dyDescent="0.25">
      <c r="G461" s="112"/>
    </row>
    <row r="462" spans="7:7" x14ac:dyDescent="0.25">
      <c r="G462" s="112"/>
    </row>
    <row r="463" spans="7:7" x14ac:dyDescent="0.25">
      <c r="G463" s="112"/>
    </row>
    <row r="464" spans="7:7" x14ac:dyDescent="0.25">
      <c r="G464" s="112"/>
    </row>
    <row r="465" spans="7:7" x14ac:dyDescent="0.25">
      <c r="G465" s="112"/>
    </row>
    <row r="466" spans="7:7" x14ac:dyDescent="0.25">
      <c r="G466" s="112"/>
    </row>
    <row r="467" spans="7:7" x14ac:dyDescent="0.25">
      <c r="G467" s="112"/>
    </row>
    <row r="468" spans="7:7" x14ac:dyDescent="0.25">
      <c r="G468" s="112"/>
    </row>
    <row r="469" spans="7:7" x14ac:dyDescent="0.25">
      <c r="G469" s="112"/>
    </row>
    <row r="470" spans="7:7" x14ac:dyDescent="0.25">
      <c r="G470" s="112"/>
    </row>
    <row r="471" spans="7:7" x14ac:dyDescent="0.25">
      <c r="G471" s="112"/>
    </row>
    <row r="472" spans="7:7" x14ac:dyDescent="0.25">
      <c r="G472" s="112"/>
    </row>
    <row r="473" spans="7:7" x14ac:dyDescent="0.25">
      <c r="G473" s="112"/>
    </row>
    <row r="474" spans="7:7" x14ac:dyDescent="0.25">
      <c r="G474" s="112"/>
    </row>
    <row r="475" spans="7:7" x14ac:dyDescent="0.25">
      <c r="G475" s="112"/>
    </row>
    <row r="476" spans="7:7" x14ac:dyDescent="0.25">
      <c r="G476" s="112"/>
    </row>
    <row r="477" spans="7:7" x14ac:dyDescent="0.25">
      <c r="G477" s="112"/>
    </row>
    <row r="478" spans="7:7" x14ac:dyDescent="0.25">
      <c r="G478" s="112"/>
    </row>
    <row r="479" spans="7:7" x14ac:dyDescent="0.25">
      <c r="G479" s="112"/>
    </row>
    <row r="480" spans="7:7" x14ac:dyDescent="0.25">
      <c r="G480" s="112"/>
    </row>
    <row r="481" spans="7:7" x14ac:dyDescent="0.25">
      <c r="G481" s="112"/>
    </row>
    <row r="482" spans="7:7" x14ac:dyDescent="0.25">
      <c r="G482" s="112"/>
    </row>
    <row r="483" spans="7:7" x14ac:dyDescent="0.25">
      <c r="G483" s="112"/>
    </row>
    <row r="484" spans="7:7" x14ac:dyDescent="0.25">
      <c r="G484" s="112"/>
    </row>
    <row r="485" spans="7:7" x14ac:dyDescent="0.25">
      <c r="G485" s="112"/>
    </row>
    <row r="486" spans="7:7" x14ac:dyDescent="0.25">
      <c r="G486" s="112"/>
    </row>
    <row r="487" spans="7:7" x14ac:dyDescent="0.25">
      <c r="G487" s="112"/>
    </row>
    <row r="488" spans="7:7" x14ac:dyDescent="0.25">
      <c r="G488" s="112"/>
    </row>
    <row r="489" spans="7:7" x14ac:dyDescent="0.25">
      <c r="G489" s="112"/>
    </row>
    <row r="490" spans="7:7" x14ac:dyDescent="0.25">
      <c r="G490" s="112"/>
    </row>
    <row r="491" spans="7:7" x14ac:dyDescent="0.25">
      <c r="G491" s="112"/>
    </row>
    <row r="492" spans="7:7" x14ac:dyDescent="0.25">
      <c r="G492" s="112"/>
    </row>
    <row r="493" spans="7:7" x14ac:dyDescent="0.25">
      <c r="G493" s="112"/>
    </row>
    <row r="494" spans="7:7" x14ac:dyDescent="0.25">
      <c r="G494" s="112"/>
    </row>
    <row r="495" spans="7:7" x14ac:dyDescent="0.25">
      <c r="G495" s="112"/>
    </row>
    <row r="496" spans="7:7" x14ac:dyDescent="0.25">
      <c r="G496" s="112"/>
    </row>
    <row r="497" spans="7:7" x14ac:dyDescent="0.25">
      <c r="G497" s="112"/>
    </row>
    <row r="498" spans="7:7" x14ac:dyDescent="0.25">
      <c r="G498" s="112"/>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60"/>
  <sheetViews>
    <sheetView workbookViewId="0">
      <pane ySplit="133" topLeftCell="A232" activePane="bottomLeft" state="frozen"/>
      <selection activeCell="P14" sqref="P14"/>
      <selection pane="bottomLeft" activeCell="J164" sqref="J164"/>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52" t="s">
        <v>258</v>
      </c>
      <c r="B1" s="14"/>
      <c r="C1" s="6"/>
      <c r="D1" s="6"/>
    </row>
    <row r="2" spans="1:5" ht="11.25" customHeight="1" x14ac:dyDescent="0.25">
      <c r="A2" s="20"/>
      <c r="B2" s="21"/>
      <c r="C2" s="19"/>
      <c r="D2" s="19"/>
      <c r="E2" s="22"/>
    </row>
    <row r="3" spans="1:5" x14ac:dyDescent="0.25">
      <c r="A3" s="204" t="s">
        <v>44</v>
      </c>
      <c r="B3" s="205"/>
      <c r="C3" s="50" t="s">
        <v>38</v>
      </c>
      <c r="D3" s="50" t="s">
        <v>36</v>
      </c>
      <c r="E3" s="50" t="s">
        <v>39</v>
      </c>
    </row>
    <row r="4" spans="1:5" hidden="1" x14ac:dyDescent="0.25">
      <c r="A4" s="197">
        <v>2000</v>
      </c>
      <c r="B4" s="199"/>
      <c r="C4" s="28"/>
      <c r="D4" s="28"/>
      <c r="E4" s="28"/>
    </row>
    <row r="5" spans="1:5" hidden="1" x14ac:dyDescent="0.25">
      <c r="A5" s="11"/>
      <c r="B5" s="12" t="s">
        <v>45</v>
      </c>
      <c r="C5" s="26">
        <v>55.430973913058686</v>
      </c>
      <c r="D5" s="26">
        <v>55.430973913058686</v>
      </c>
      <c r="E5" s="27" t="s">
        <v>5</v>
      </c>
    </row>
    <row r="6" spans="1:5" hidden="1" x14ac:dyDescent="0.25">
      <c r="A6" s="11"/>
      <c r="B6" s="12" t="s">
        <v>46</v>
      </c>
      <c r="C6" s="26">
        <v>55.112531626402678</v>
      </c>
      <c r="D6" s="26">
        <v>55.112531626402678</v>
      </c>
      <c r="E6" s="27" t="s">
        <v>5</v>
      </c>
    </row>
    <row r="7" spans="1:5" hidden="1" x14ac:dyDescent="0.25">
      <c r="A7" s="11"/>
      <c r="B7" s="12" t="s">
        <v>43</v>
      </c>
      <c r="C7" s="26">
        <v>55.791956935976827</v>
      </c>
      <c r="D7" s="26">
        <v>55.791956935976827</v>
      </c>
      <c r="E7" s="27" t="s">
        <v>5</v>
      </c>
    </row>
    <row r="8" spans="1:5" hidden="1" x14ac:dyDescent="0.25">
      <c r="A8" s="11"/>
      <c r="B8" s="12" t="s">
        <v>47</v>
      </c>
      <c r="C8" s="26">
        <v>59.184550107167397</v>
      </c>
      <c r="D8" s="26">
        <v>59.184550107167397</v>
      </c>
      <c r="E8" s="27" t="s">
        <v>5</v>
      </c>
    </row>
    <row r="9" spans="1:5" hidden="1" x14ac:dyDescent="0.25">
      <c r="A9" s="11"/>
      <c r="B9" s="12" t="s">
        <v>35</v>
      </c>
      <c r="C9" s="26">
        <v>60.840945597823151</v>
      </c>
      <c r="D9" s="26">
        <v>60.840945597823151</v>
      </c>
      <c r="E9" s="27" t="s">
        <v>5</v>
      </c>
    </row>
    <row r="10" spans="1:5" hidden="1" x14ac:dyDescent="0.25">
      <c r="A10" s="11"/>
      <c r="B10" s="12" t="s">
        <v>42</v>
      </c>
      <c r="C10" s="26">
        <v>61.585253055553927</v>
      </c>
      <c r="D10" s="26">
        <v>61.585253055553927</v>
      </c>
      <c r="E10" s="27" t="s">
        <v>5</v>
      </c>
    </row>
    <row r="11" spans="1:5" hidden="1" x14ac:dyDescent="0.25">
      <c r="A11" s="11"/>
      <c r="B11" s="12" t="s">
        <v>48</v>
      </c>
      <c r="C11" s="26">
        <v>57.748438091898002</v>
      </c>
      <c r="D11" s="26">
        <v>57.748438091898002</v>
      </c>
      <c r="E11" s="27" t="s">
        <v>5</v>
      </c>
    </row>
    <row r="12" spans="1:5" hidden="1" x14ac:dyDescent="0.25">
      <c r="A12" s="11"/>
      <c r="B12" s="12" t="s">
        <v>49</v>
      </c>
      <c r="C12" s="26">
        <v>57.735270511222687</v>
      </c>
      <c r="D12" s="26">
        <v>57.735270511222687</v>
      </c>
      <c r="E12" s="27" t="s">
        <v>5</v>
      </c>
    </row>
    <row r="13" spans="1:5" hidden="1" x14ac:dyDescent="0.25">
      <c r="A13" s="11"/>
      <c r="B13" s="12" t="s">
        <v>41</v>
      </c>
      <c r="C13" s="26">
        <v>56.42988101665032</v>
      </c>
      <c r="D13" s="26">
        <v>56.42988101665032</v>
      </c>
      <c r="E13" s="27" t="s">
        <v>5</v>
      </c>
    </row>
    <row r="14" spans="1:5" hidden="1" x14ac:dyDescent="0.25">
      <c r="A14" s="11"/>
      <c r="B14" s="12" t="s">
        <v>50</v>
      </c>
      <c r="C14" s="26">
        <v>57.019242367036448</v>
      </c>
      <c r="D14" s="26">
        <v>57.019242367036448</v>
      </c>
      <c r="E14" s="27" t="s">
        <v>5</v>
      </c>
    </row>
    <row r="15" spans="1:5" hidden="1" x14ac:dyDescent="0.25">
      <c r="A15" s="11"/>
      <c r="B15" s="12" t="s">
        <v>51</v>
      </c>
      <c r="C15" s="26">
        <v>54.505605651695248</v>
      </c>
      <c r="D15" s="26">
        <v>54.505605651695248</v>
      </c>
      <c r="E15" s="27" t="s">
        <v>5</v>
      </c>
    </row>
    <row r="16" spans="1:5" hidden="1" x14ac:dyDescent="0.25">
      <c r="A16" s="11"/>
      <c r="B16" s="12" t="s">
        <v>40</v>
      </c>
      <c r="C16" s="26">
        <v>55.865826498947683</v>
      </c>
      <c r="D16" s="26">
        <v>55.865826498947683</v>
      </c>
      <c r="E16" s="27" t="s">
        <v>5</v>
      </c>
    </row>
    <row r="17" spans="1:5" hidden="1" x14ac:dyDescent="0.25">
      <c r="A17" s="206">
        <v>2001</v>
      </c>
      <c r="B17" s="206"/>
      <c r="C17" s="26"/>
      <c r="D17" s="26"/>
      <c r="E17" s="27"/>
    </row>
    <row r="18" spans="1:5" hidden="1" x14ac:dyDescent="0.25">
      <c r="A18" s="11"/>
      <c r="B18" s="12" t="s">
        <v>45</v>
      </c>
      <c r="C18" s="26">
        <v>54.874190801759468</v>
      </c>
      <c r="D18" s="26">
        <v>54.874190801759468</v>
      </c>
      <c r="E18" s="27" t="s">
        <v>5</v>
      </c>
    </row>
    <row r="19" spans="1:5" hidden="1" x14ac:dyDescent="0.25">
      <c r="A19" s="11"/>
      <c r="B19" s="12" t="s">
        <v>46</v>
      </c>
      <c r="C19" s="26">
        <v>56.078470220293546</v>
      </c>
      <c r="D19" s="26">
        <v>56.078470220293546</v>
      </c>
      <c r="E19" s="27" t="s">
        <v>5</v>
      </c>
    </row>
    <row r="20" spans="1:5" hidden="1" x14ac:dyDescent="0.25">
      <c r="A20" s="11"/>
      <c r="B20" s="12" t="s">
        <v>43</v>
      </c>
      <c r="C20" s="26">
        <v>55.703380294548339</v>
      </c>
      <c r="D20" s="26">
        <v>55.703380294548339</v>
      </c>
      <c r="E20" s="27" t="s">
        <v>5</v>
      </c>
    </row>
    <row r="21" spans="1:5" hidden="1" x14ac:dyDescent="0.25">
      <c r="A21" s="11"/>
      <c r="B21" s="12" t="s">
        <v>47</v>
      </c>
      <c r="C21" s="26">
        <v>56.883526303016772</v>
      </c>
      <c r="D21" s="26">
        <v>56.883526303016772</v>
      </c>
      <c r="E21" s="27" t="s">
        <v>5</v>
      </c>
    </row>
    <row r="22" spans="1:5" hidden="1" x14ac:dyDescent="0.25">
      <c r="A22" s="11"/>
      <c r="B22" s="12" t="s">
        <v>35</v>
      </c>
      <c r="C22" s="26">
        <v>58.450435908276667</v>
      </c>
      <c r="D22" s="26">
        <v>58.450435908276667</v>
      </c>
      <c r="E22" s="27" t="s">
        <v>5</v>
      </c>
    </row>
    <row r="23" spans="1:5" hidden="1" x14ac:dyDescent="0.25">
      <c r="A23" s="11"/>
      <c r="B23" s="12" t="s">
        <v>42</v>
      </c>
      <c r="C23" s="26">
        <v>60.501104165203927</v>
      </c>
      <c r="D23" s="26">
        <v>60.501104165203927</v>
      </c>
      <c r="E23" s="27" t="s">
        <v>5</v>
      </c>
    </row>
    <row r="24" spans="1:5" hidden="1" x14ac:dyDescent="0.25">
      <c r="A24" s="11"/>
      <c r="B24" s="12" t="s">
        <v>48</v>
      </c>
      <c r="C24" s="26">
        <v>57.051011519057305</v>
      </c>
      <c r="D24" s="26">
        <v>57.051011519057305</v>
      </c>
      <c r="E24" s="27" t="s">
        <v>5</v>
      </c>
    </row>
    <row r="25" spans="1:5" hidden="1" x14ac:dyDescent="0.25">
      <c r="A25" s="11"/>
      <c r="B25" s="12" t="s">
        <v>49</v>
      </c>
      <c r="C25" s="26">
        <v>57.08583865526996</v>
      </c>
      <c r="D25" s="26">
        <v>57.08583865526996</v>
      </c>
      <c r="E25" s="27" t="s">
        <v>5</v>
      </c>
    </row>
    <row r="26" spans="1:5" hidden="1" x14ac:dyDescent="0.25">
      <c r="A26" s="11"/>
      <c r="B26" s="12" t="s">
        <v>41</v>
      </c>
      <c r="C26" s="26">
        <v>58.446018623060567</v>
      </c>
      <c r="D26" s="26">
        <v>58.446018623060567</v>
      </c>
      <c r="E26" s="27" t="s">
        <v>5</v>
      </c>
    </row>
    <row r="27" spans="1:5" hidden="1" x14ac:dyDescent="0.25">
      <c r="A27" s="11"/>
      <c r="B27" s="12" t="s">
        <v>50</v>
      </c>
      <c r="C27" s="26">
        <v>58.39791891526086</v>
      </c>
      <c r="D27" s="26">
        <v>58.39791891526086</v>
      </c>
      <c r="E27" s="27" t="s">
        <v>5</v>
      </c>
    </row>
    <row r="28" spans="1:5" hidden="1" x14ac:dyDescent="0.25">
      <c r="A28" s="11"/>
      <c r="B28" s="12" t="s">
        <v>51</v>
      </c>
      <c r="C28" s="26">
        <v>58.674789194564134</v>
      </c>
      <c r="D28" s="26">
        <v>58.674789194564134</v>
      </c>
      <c r="E28" s="27" t="s">
        <v>5</v>
      </c>
    </row>
    <row r="29" spans="1:5" hidden="1" x14ac:dyDescent="0.25">
      <c r="A29" s="11"/>
      <c r="B29" s="12" t="s">
        <v>40</v>
      </c>
      <c r="C29" s="26">
        <v>59.726081946129973</v>
      </c>
      <c r="D29" s="26">
        <v>59.726081946129973</v>
      </c>
      <c r="E29" s="27" t="s">
        <v>5</v>
      </c>
    </row>
    <row r="30" spans="1:5" hidden="1" x14ac:dyDescent="0.25">
      <c r="A30" s="206">
        <v>2002</v>
      </c>
      <c r="B30" s="206"/>
      <c r="C30" s="26"/>
      <c r="D30" s="26"/>
      <c r="E30" s="27"/>
    </row>
    <row r="31" spans="1:5" hidden="1" x14ac:dyDescent="0.25">
      <c r="A31" s="11"/>
      <c r="B31" s="12" t="s">
        <v>45</v>
      </c>
      <c r="C31" s="26">
        <v>61.044486023476992</v>
      </c>
      <c r="D31" s="26">
        <v>61.044486023476992</v>
      </c>
      <c r="E31" s="27" t="s">
        <v>5</v>
      </c>
    </row>
    <row r="32" spans="1:5" hidden="1" x14ac:dyDescent="0.25">
      <c r="A32" s="11"/>
      <c r="B32" s="12" t="s">
        <v>46</v>
      </c>
      <c r="C32" s="26">
        <v>60.684061448052184</v>
      </c>
      <c r="D32" s="26">
        <v>60.684061448052184</v>
      </c>
      <c r="E32" s="27" t="s">
        <v>5</v>
      </c>
    </row>
    <row r="33" spans="1:5" hidden="1" x14ac:dyDescent="0.25">
      <c r="A33" s="11"/>
      <c r="B33" s="12" t="s">
        <v>43</v>
      </c>
      <c r="C33" s="26">
        <v>60.203611933148217</v>
      </c>
      <c r="D33" s="26">
        <v>60.203611933148217</v>
      </c>
      <c r="E33" s="27" t="s">
        <v>5</v>
      </c>
    </row>
    <row r="34" spans="1:5" hidden="1" x14ac:dyDescent="0.25">
      <c r="A34" s="11"/>
      <c r="B34" s="12" t="s">
        <v>47</v>
      </c>
      <c r="C34" s="26">
        <v>58.859787295065075</v>
      </c>
      <c r="D34" s="26">
        <v>58.859787295065075</v>
      </c>
      <c r="E34" s="27" t="s">
        <v>5</v>
      </c>
    </row>
    <row r="35" spans="1:5" hidden="1" x14ac:dyDescent="0.25">
      <c r="A35" s="11"/>
      <c r="B35" s="12" t="s">
        <v>35</v>
      </c>
      <c r="C35" s="26">
        <v>60.524922018825315</v>
      </c>
      <c r="D35" s="26">
        <v>60.524922018825315</v>
      </c>
      <c r="E35" s="27" t="s">
        <v>5</v>
      </c>
    </row>
    <row r="36" spans="1:5" hidden="1" x14ac:dyDescent="0.25">
      <c r="A36" s="11"/>
      <c r="B36" s="12" t="s">
        <v>42</v>
      </c>
      <c r="C36" s="26">
        <v>60.621280068829719</v>
      </c>
      <c r="D36" s="26">
        <v>60.621280068829719</v>
      </c>
      <c r="E36" s="27" t="s">
        <v>5</v>
      </c>
    </row>
    <row r="37" spans="1:5" hidden="1" x14ac:dyDescent="0.25">
      <c r="A37" s="11"/>
      <c r="B37" s="12" t="s">
        <v>48</v>
      </c>
      <c r="C37" s="26">
        <v>60.554709655578044</v>
      </c>
      <c r="D37" s="26">
        <v>60.554709655578044</v>
      </c>
      <c r="E37" s="27" t="s">
        <v>5</v>
      </c>
    </row>
    <row r="38" spans="1:5" hidden="1" x14ac:dyDescent="0.25">
      <c r="A38" s="11"/>
      <c r="B38" s="12" t="s">
        <v>49</v>
      </c>
      <c r="C38" s="26">
        <v>60.088891641309949</v>
      </c>
      <c r="D38" s="26">
        <v>60.088891641309949</v>
      </c>
      <c r="E38" s="27" t="s">
        <v>5</v>
      </c>
    </row>
    <row r="39" spans="1:5" hidden="1" x14ac:dyDescent="0.25">
      <c r="A39" s="11"/>
      <c r="B39" s="12" t="s">
        <v>41</v>
      </c>
      <c r="C39" s="26">
        <v>58.90100032673665</v>
      </c>
      <c r="D39" s="26">
        <v>58.90100032673665</v>
      </c>
      <c r="E39" s="27" t="s">
        <v>5</v>
      </c>
    </row>
    <row r="40" spans="1:5" hidden="1" x14ac:dyDescent="0.25">
      <c r="A40" s="11"/>
      <c r="B40" s="12" t="s">
        <v>50</v>
      </c>
      <c r="C40" s="26">
        <v>59.811417764709255</v>
      </c>
      <c r="D40" s="26">
        <v>59.811417764709255</v>
      </c>
      <c r="E40" s="27" t="s">
        <v>5</v>
      </c>
    </row>
    <row r="41" spans="1:5" hidden="1" x14ac:dyDescent="0.25">
      <c r="A41" s="11"/>
      <c r="B41" s="12" t="s">
        <v>51</v>
      </c>
      <c r="C41" s="26">
        <v>59.73184805009582</v>
      </c>
      <c r="D41" s="26">
        <v>59.73184805009582</v>
      </c>
      <c r="E41" s="27" t="s">
        <v>5</v>
      </c>
    </row>
    <row r="42" spans="1:5" hidden="1" x14ac:dyDescent="0.25">
      <c r="A42" s="11"/>
      <c r="B42" s="12" t="s">
        <v>40</v>
      </c>
      <c r="C42" s="26">
        <v>59.757846652819332</v>
      </c>
      <c r="D42" s="26">
        <v>59.757846652819332</v>
      </c>
      <c r="E42" s="27" t="s">
        <v>5</v>
      </c>
    </row>
    <row r="43" spans="1:5" hidden="1" x14ac:dyDescent="0.25">
      <c r="A43" s="206">
        <v>2003</v>
      </c>
      <c r="B43" s="206"/>
      <c r="C43" s="26"/>
      <c r="D43" s="26"/>
      <c r="E43" s="27"/>
    </row>
    <row r="44" spans="1:5" hidden="1" x14ac:dyDescent="0.25">
      <c r="A44" s="11"/>
      <c r="B44" s="12" t="s">
        <v>45</v>
      </c>
      <c r="C44" s="26">
        <v>59.40773990852022</v>
      </c>
      <c r="D44" s="26">
        <v>59.40773990852022</v>
      </c>
      <c r="E44" s="27" t="s">
        <v>5</v>
      </c>
    </row>
    <row r="45" spans="1:5" hidden="1" x14ac:dyDescent="0.25">
      <c r="A45" s="11"/>
      <c r="B45" s="12" t="s">
        <v>46</v>
      </c>
      <c r="C45" s="26">
        <v>58.967570739988332</v>
      </c>
      <c r="D45" s="26">
        <v>58.967570739988332</v>
      </c>
      <c r="E45" s="27" t="s">
        <v>5</v>
      </c>
    </row>
    <row r="46" spans="1:5" hidden="1" x14ac:dyDescent="0.25">
      <c r="A46" s="11"/>
      <c r="B46" s="12" t="s">
        <v>43</v>
      </c>
      <c r="C46" s="26">
        <v>59.25944294590002</v>
      </c>
      <c r="D46" s="26">
        <v>59.25944294590002</v>
      </c>
      <c r="E46" s="27" t="s">
        <v>5</v>
      </c>
    </row>
    <row r="47" spans="1:5" hidden="1" x14ac:dyDescent="0.25">
      <c r="A47" s="11"/>
      <c r="B47" s="12" t="s">
        <v>47</v>
      </c>
      <c r="C47" s="26">
        <v>58.769025356857668</v>
      </c>
      <c r="D47" s="26">
        <v>58.769025356857668</v>
      </c>
      <c r="E47" s="27" t="s">
        <v>5</v>
      </c>
    </row>
    <row r="48" spans="1:5" hidden="1" x14ac:dyDescent="0.25">
      <c r="A48" s="11"/>
      <c r="B48" s="12" t="s">
        <v>35</v>
      </c>
      <c r="C48" s="26">
        <v>59.976619648382858</v>
      </c>
      <c r="D48" s="26">
        <v>59.976619648382858</v>
      </c>
      <c r="E48" s="27" t="s">
        <v>5</v>
      </c>
    </row>
    <row r="49" spans="1:5" hidden="1" x14ac:dyDescent="0.25">
      <c r="A49" s="11"/>
      <c r="B49" s="12" t="s">
        <v>42</v>
      </c>
      <c r="C49" s="26">
        <v>59.77819085091464</v>
      </c>
      <c r="D49" s="26">
        <v>59.77819085091464</v>
      </c>
      <c r="E49" s="27" t="s">
        <v>5</v>
      </c>
    </row>
    <row r="50" spans="1:5" hidden="1" x14ac:dyDescent="0.25">
      <c r="A50" s="11"/>
      <c r="B50" s="12" t="s">
        <v>48</v>
      </c>
      <c r="C50" s="26">
        <v>59.953419101557841</v>
      </c>
      <c r="D50" s="26">
        <v>59.953419101557841</v>
      </c>
      <c r="E50" s="27" t="s">
        <v>5</v>
      </c>
    </row>
    <row r="51" spans="1:5" hidden="1" x14ac:dyDescent="0.25">
      <c r="A51" s="11"/>
      <c r="B51" s="12" t="s">
        <v>49</v>
      </c>
      <c r="C51" s="26">
        <v>59.76857253376356</v>
      </c>
      <c r="D51" s="26">
        <v>59.76857253376356</v>
      </c>
      <c r="E51" s="27" t="s">
        <v>5</v>
      </c>
    </row>
    <row r="52" spans="1:5" hidden="1" x14ac:dyDescent="0.25">
      <c r="A52" s="11"/>
      <c r="B52" s="12" t="s">
        <v>41</v>
      </c>
      <c r="C52" s="26">
        <v>59.22679896041759</v>
      </c>
      <c r="D52" s="26">
        <v>59.22679896041759</v>
      </c>
      <c r="E52" s="27" t="s">
        <v>5</v>
      </c>
    </row>
    <row r="53" spans="1:5" hidden="1" x14ac:dyDescent="0.25">
      <c r="A53" s="11"/>
      <c r="B53" s="12" t="s">
        <v>50</v>
      </c>
      <c r="C53" s="26">
        <v>60.153072048481661</v>
      </c>
      <c r="D53" s="26">
        <v>60.153072048481661</v>
      </c>
      <c r="E53" s="27" t="s">
        <v>5</v>
      </c>
    </row>
    <row r="54" spans="1:5" hidden="1" x14ac:dyDescent="0.25">
      <c r="A54" s="11"/>
      <c r="B54" s="12" t="s">
        <v>51</v>
      </c>
      <c r="C54" s="26">
        <v>58.368961656204192</v>
      </c>
      <c r="D54" s="26">
        <v>58.368961656204192</v>
      </c>
      <c r="E54" s="27" t="s">
        <v>5</v>
      </c>
    </row>
    <row r="55" spans="1:5" hidden="1" x14ac:dyDescent="0.25">
      <c r="A55" s="11"/>
      <c r="B55" s="12" t="s">
        <v>40</v>
      </c>
      <c r="C55" s="26">
        <v>58.067879182959949</v>
      </c>
      <c r="D55" s="26">
        <v>58.067879182959949</v>
      </c>
      <c r="E55" s="27" t="s">
        <v>5</v>
      </c>
    </row>
    <row r="56" spans="1:5" hidden="1" x14ac:dyDescent="0.25">
      <c r="A56" s="206">
        <v>2004</v>
      </c>
      <c r="B56" s="206"/>
      <c r="C56" s="26"/>
      <c r="D56" s="26"/>
      <c r="E56" s="27"/>
    </row>
    <row r="57" spans="1:5" hidden="1" x14ac:dyDescent="0.25">
      <c r="A57" s="11"/>
      <c r="B57" s="12" t="s">
        <v>45</v>
      </c>
      <c r="C57" s="26">
        <v>58.052023532868482</v>
      </c>
      <c r="D57" s="26">
        <v>58.052023532868482</v>
      </c>
      <c r="E57" s="27" t="s">
        <v>5</v>
      </c>
    </row>
    <row r="58" spans="1:5" hidden="1" x14ac:dyDescent="0.25">
      <c r="A58" s="11"/>
      <c r="B58" s="12" t="s">
        <v>46</v>
      </c>
      <c r="C58" s="26">
        <v>57.964759164534193</v>
      </c>
      <c r="D58" s="26">
        <v>57.964759164534193</v>
      </c>
      <c r="E58" s="27" t="s">
        <v>5</v>
      </c>
    </row>
    <row r="59" spans="1:5" hidden="1" x14ac:dyDescent="0.25">
      <c r="A59" s="11"/>
      <c r="B59" s="12" t="s">
        <v>43</v>
      </c>
      <c r="C59" s="26">
        <v>57.947213022337387</v>
      </c>
      <c r="D59" s="26">
        <v>57.947213022337387</v>
      </c>
      <c r="E59" s="27" t="s">
        <v>5</v>
      </c>
    </row>
    <row r="60" spans="1:5" hidden="1" x14ac:dyDescent="0.25">
      <c r="A60" s="11"/>
      <c r="B60" s="12" t="s">
        <v>47</v>
      </c>
      <c r="C60" s="26">
        <v>58.234246923257935</v>
      </c>
      <c r="D60" s="26">
        <v>58.234246923257935</v>
      </c>
      <c r="E60" s="27" t="s">
        <v>5</v>
      </c>
    </row>
    <row r="61" spans="1:5" hidden="1" x14ac:dyDescent="0.25">
      <c r="A61" s="11"/>
      <c r="B61" s="12" t="s">
        <v>35</v>
      </c>
      <c r="C61" s="26">
        <v>59.448836354529355</v>
      </c>
      <c r="D61" s="26">
        <v>59.448836354529355</v>
      </c>
      <c r="E61" s="27" t="s">
        <v>5</v>
      </c>
    </row>
    <row r="62" spans="1:5" hidden="1" x14ac:dyDescent="0.25">
      <c r="A62" s="11"/>
      <c r="B62" s="12" t="s">
        <v>42</v>
      </c>
      <c r="C62" s="26">
        <v>58.292831218632656</v>
      </c>
      <c r="D62" s="26">
        <v>58.292831218632656</v>
      </c>
      <c r="E62" s="27" t="s">
        <v>5</v>
      </c>
    </row>
    <row r="63" spans="1:5" hidden="1" x14ac:dyDescent="0.25">
      <c r="A63" s="11"/>
      <c r="B63" s="12" t="s">
        <v>48</v>
      </c>
      <c r="C63" s="26">
        <v>58.17315603614081</v>
      </c>
      <c r="D63" s="26">
        <v>58.17315603614081</v>
      </c>
      <c r="E63" s="27" t="s">
        <v>5</v>
      </c>
    </row>
    <row r="64" spans="1:5" hidden="1" x14ac:dyDescent="0.25">
      <c r="A64" s="11"/>
      <c r="B64" s="12" t="s">
        <v>49</v>
      </c>
      <c r="C64" s="26">
        <v>57.912004152281327</v>
      </c>
      <c r="D64" s="26">
        <v>57.912004152281327</v>
      </c>
      <c r="E64" s="27" t="s">
        <v>5</v>
      </c>
    </row>
    <row r="65" spans="1:5" hidden="1" x14ac:dyDescent="0.25">
      <c r="A65" s="11"/>
      <c r="B65" s="12" t="s">
        <v>41</v>
      </c>
      <c r="C65" s="26">
        <v>57.777406004997502</v>
      </c>
      <c r="D65" s="26">
        <v>57.777406004997502</v>
      </c>
      <c r="E65" s="27" t="s">
        <v>5</v>
      </c>
    </row>
    <row r="66" spans="1:5" hidden="1" x14ac:dyDescent="0.25">
      <c r="A66" s="11"/>
      <c r="B66" s="12" t="s">
        <v>50</v>
      </c>
      <c r="C66" s="26">
        <v>58.877566608586761</v>
      </c>
      <c r="D66" s="26">
        <v>58.877566608586761</v>
      </c>
      <c r="E66" s="27" t="s">
        <v>5</v>
      </c>
    </row>
    <row r="67" spans="1:5" hidden="1" x14ac:dyDescent="0.25">
      <c r="A67" s="11"/>
      <c r="B67" s="12" t="s">
        <v>51</v>
      </c>
      <c r="C67" s="26">
        <v>58.397408557838887</v>
      </c>
      <c r="D67" s="26">
        <v>58.397408557838887</v>
      </c>
      <c r="E67" s="27" t="s">
        <v>5</v>
      </c>
    </row>
    <row r="68" spans="1:5" hidden="1" x14ac:dyDescent="0.25">
      <c r="A68" s="11"/>
      <c r="B68" s="12" t="s">
        <v>40</v>
      </c>
      <c r="C68" s="26">
        <v>58.62480889242277</v>
      </c>
      <c r="D68" s="26">
        <v>58.62480889242277</v>
      </c>
      <c r="E68" s="27" t="s">
        <v>5</v>
      </c>
    </row>
    <row r="69" spans="1:5" hidden="1" x14ac:dyDescent="0.25">
      <c r="A69" s="206">
        <v>2005</v>
      </c>
      <c r="B69" s="206"/>
      <c r="C69" s="26"/>
      <c r="D69" s="26"/>
      <c r="E69" s="27"/>
    </row>
    <row r="70" spans="1:5" hidden="1" x14ac:dyDescent="0.25">
      <c r="A70" s="11"/>
      <c r="B70" s="12" t="s">
        <v>45</v>
      </c>
      <c r="C70" s="26">
        <v>58.405686139871932</v>
      </c>
      <c r="D70" s="26">
        <v>58.405686139871932</v>
      </c>
      <c r="E70" s="27" t="s">
        <v>5</v>
      </c>
    </row>
    <row r="71" spans="1:5" hidden="1" x14ac:dyDescent="0.25">
      <c r="A71" s="11"/>
      <c r="B71" s="12" t="s">
        <v>46</v>
      </c>
      <c r="C71" s="26">
        <v>58.37414971818265</v>
      </c>
      <c r="D71" s="26">
        <v>58.37414971818265</v>
      </c>
      <c r="E71" s="27" t="s">
        <v>5</v>
      </c>
    </row>
    <row r="72" spans="1:5" hidden="1" x14ac:dyDescent="0.25">
      <c r="A72" s="11"/>
      <c r="B72" s="12" t="s">
        <v>43</v>
      </c>
      <c r="C72" s="26">
        <v>58.074816029874974</v>
      </c>
      <c r="D72" s="26">
        <v>58.074816029874974</v>
      </c>
      <c r="E72" s="27" t="s">
        <v>5</v>
      </c>
    </row>
    <row r="73" spans="1:5" hidden="1" x14ac:dyDescent="0.25">
      <c r="A73" s="11"/>
      <c r="B73" s="12" t="s">
        <v>47</v>
      </c>
      <c r="C73" s="26">
        <v>58.694876875547564</v>
      </c>
      <c r="D73" s="26">
        <v>58.694876875547564</v>
      </c>
      <c r="E73" s="27" t="s">
        <v>5</v>
      </c>
    </row>
    <row r="74" spans="1:5" hidden="1" x14ac:dyDescent="0.25">
      <c r="A74" s="11"/>
      <c r="B74" s="12" t="s">
        <v>35</v>
      </c>
      <c r="C74" s="26">
        <v>58.915631827372529</v>
      </c>
      <c r="D74" s="26">
        <v>58.915631827372529</v>
      </c>
      <c r="E74" s="27" t="s">
        <v>5</v>
      </c>
    </row>
    <row r="75" spans="1:5" hidden="1" x14ac:dyDescent="0.25">
      <c r="A75" s="11"/>
      <c r="B75" s="12" t="s">
        <v>42</v>
      </c>
      <c r="C75" s="26">
        <v>58.634135745417751</v>
      </c>
      <c r="D75" s="26">
        <v>58.634135745417751</v>
      </c>
      <c r="E75" s="27" t="s">
        <v>5</v>
      </c>
    </row>
    <row r="76" spans="1:5" hidden="1" x14ac:dyDescent="0.25">
      <c r="A76" s="11"/>
      <c r="B76" s="12" t="s">
        <v>48</v>
      </c>
      <c r="C76" s="26">
        <v>59.08928617157283</v>
      </c>
      <c r="D76" s="26">
        <v>59.08928617157283</v>
      </c>
      <c r="E76" s="27" t="s">
        <v>5</v>
      </c>
    </row>
    <row r="77" spans="1:5" hidden="1" x14ac:dyDescent="0.25">
      <c r="A77" s="11"/>
      <c r="B77" s="12" t="s">
        <v>49</v>
      </c>
      <c r="C77" s="26">
        <v>58.91359157827987</v>
      </c>
      <c r="D77" s="26">
        <v>58.91359157827987</v>
      </c>
      <c r="E77" s="27" t="s">
        <v>5</v>
      </c>
    </row>
    <row r="78" spans="1:5" hidden="1" x14ac:dyDescent="0.25">
      <c r="A78" s="11"/>
      <c r="B78" s="12" t="s">
        <v>41</v>
      </c>
      <c r="C78" s="26">
        <v>59.164017581195125</v>
      </c>
      <c r="D78" s="26">
        <v>59.164017581195125</v>
      </c>
      <c r="E78" s="27" t="s">
        <v>5</v>
      </c>
    </row>
    <row r="79" spans="1:5" hidden="1" x14ac:dyDescent="0.25">
      <c r="A79" s="11"/>
      <c r="B79" s="12" t="s">
        <v>50</v>
      </c>
      <c r="C79" s="26">
        <v>60.011945104101351</v>
      </c>
      <c r="D79" s="26">
        <v>60.011945104101351</v>
      </c>
      <c r="E79" s="27" t="s">
        <v>5</v>
      </c>
    </row>
    <row r="80" spans="1:5" hidden="1" x14ac:dyDescent="0.25">
      <c r="A80" s="11"/>
      <c r="B80" s="12" t="s">
        <v>51</v>
      </c>
      <c r="C80" s="26">
        <v>60.850953823831134</v>
      </c>
      <c r="D80" s="26">
        <v>60.850953823831134</v>
      </c>
      <c r="E80" s="27" t="s">
        <v>5</v>
      </c>
    </row>
    <row r="81" spans="1:5" hidden="1" x14ac:dyDescent="0.25">
      <c r="A81" s="11"/>
      <c r="B81" s="12" t="s">
        <v>40</v>
      </c>
      <c r="C81" s="26">
        <v>59.67122350562844</v>
      </c>
      <c r="D81" s="26">
        <v>59.67122350562844</v>
      </c>
      <c r="E81" s="27" t="s">
        <v>5</v>
      </c>
    </row>
    <row r="82" spans="1:5" hidden="1" x14ac:dyDescent="0.25">
      <c r="A82" s="206">
        <v>2006</v>
      </c>
      <c r="B82" s="206"/>
      <c r="C82" s="26"/>
      <c r="D82" s="26"/>
      <c r="E82" s="27"/>
    </row>
    <row r="83" spans="1:5" hidden="1" x14ac:dyDescent="0.25">
      <c r="A83" s="11"/>
      <c r="B83" s="12" t="s">
        <v>45</v>
      </c>
      <c r="C83" s="26">
        <v>59.300830856065254</v>
      </c>
      <c r="D83" s="26">
        <v>59.300830856065254</v>
      </c>
      <c r="E83" s="27" t="s">
        <v>5</v>
      </c>
    </row>
    <row r="84" spans="1:5" hidden="1" x14ac:dyDescent="0.25">
      <c r="A84" s="11"/>
      <c r="B84" s="12" t="s">
        <v>46</v>
      </c>
      <c r="C84" s="26">
        <v>59.771720346649374</v>
      </c>
      <c r="D84" s="26">
        <v>59.771720346649374</v>
      </c>
      <c r="E84" s="27" t="s">
        <v>5</v>
      </c>
    </row>
    <row r="85" spans="1:5" hidden="1" x14ac:dyDescent="0.25">
      <c r="A85" s="11"/>
      <c r="B85" s="12" t="s">
        <v>43</v>
      </c>
      <c r="C85" s="26">
        <v>60.300203154477494</v>
      </c>
      <c r="D85" s="26">
        <v>60.300203154477494</v>
      </c>
      <c r="E85" s="27" t="s">
        <v>5</v>
      </c>
    </row>
    <row r="86" spans="1:5" hidden="1" x14ac:dyDescent="0.25">
      <c r="A86" s="11"/>
      <c r="B86" s="12" t="s">
        <v>47</v>
      </c>
      <c r="C86" s="26">
        <v>60.322820772990319</v>
      </c>
      <c r="D86" s="26">
        <v>60.322820772990319</v>
      </c>
      <c r="E86" s="27" t="s">
        <v>5</v>
      </c>
    </row>
    <row r="87" spans="1:5" hidden="1" x14ac:dyDescent="0.25">
      <c r="A87" s="11"/>
      <c r="B87" s="12" t="s">
        <v>35</v>
      </c>
      <c r="C87" s="26">
        <v>60.380705554390424</v>
      </c>
      <c r="D87" s="26">
        <v>60.380705554390424</v>
      </c>
      <c r="E87" s="27" t="s">
        <v>5</v>
      </c>
    </row>
    <row r="88" spans="1:5" hidden="1" x14ac:dyDescent="0.25">
      <c r="A88" s="11"/>
      <c r="B88" s="12" t="s">
        <v>42</v>
      </c>
      <c r="C88" s="26">
        <v>60.645646472279104</v>
      </c>
      <c r="D88" s="26">
        <v>60.645646472279104</v>
      </c>
      <c r="E88" s="27" t="s">
        <v>5</v>
      </c>
    </row>
    <row r="89" spans="1:5" hidden="1" x14ac:dyDescent="0.25">
      <c r="A89" s="11"/>
      <c r="B89" s="12" t="s">
        <v>48</v>
      </c>
      <c r="C89" s="26">
        <v>60.362751362375086</v>
      </c>
      <c r="D89" s="26">
        <v>60.362751362375086</v>
      </c>
      <c r="E89" s="27" t="s">
        <v>5</v>
      </c>
    </row>
    <row r="90" spans="1:5" hidden="1" x14ac:dyDescent="0.25">
      <c r="A90" s="11"/>
      <c r="B90" s="12" t="s">
        <v>49</v>
      </c>
      <c r="C90" s="26">
        <v>60.457535505936576</v>
      </c>
      <c r="D90" s="26">
        <v>60.457535505936576</v>
      </c>
      <c r="E90" s="27" t="s">
        <v>5</v>
      </c>
    </row>
    <row r="91" spans="1:5" hidden="1" x14ac:dyDescent="0.25">
      <c r="A91" s="11"/>
      <c r="B91" s="12" t="s">
        <v>41</v>
      </c>
      <c r="C91" s="26">
        <v>61.754084657901409</v>
      </c>
      <c r="D91" s="26">
        <v>61.754084657901409</v>
      </c>
      <c r="E91" s="27" t="s">
        <v>5</v>
      </c>
    </row>
    <row r="92" spans="1:5" hidden="1" x14ac:dyDescent="0.25">
      <c r="A92" s="11"/>
      <c r="B92" s="12" t="s">
        <v>50</v>
      </c>
      <c r="C92" s="26">
        <v>61.307036935285716</v>
      </c>
      <c r="D92" s="26">
        <v>61.307036935285716</v>
      </c>
      <c r="E92" s="27" t="s">
        <v>5</v>
      </c>
    </row>
    <row r="93" spans="1:5" hidden="1" x14ac:dyDescent="0.25">
      <c r="A93" s="11"/>
      <c r="B93" s="12" t="s">
        <v>51</v>
      </c>
      <c r="C93" s="26">
        <v>61.552274876222498</v>
      </c>
      <c r="D93" s="26">
        <v>61.552274876222498</v>
      </c>
      <c r="E93" s="27" t="s">
        <v>5</v>
      </c>
    </row>
    <row r="94" spans="1:5" hidden="1" x14ac:dyDescent="0.25">
      <c r="A94" s="11"/>
      <c r="B94" s="12" t="s">
        <v>40</v>
      </c>
      <c r="C94" s="26">
        <v>62.05464249566468</v>
      </c>
      <c r="D94" s="26">
        <v>62.05464249566468</v>
      </c>
      <c r="E94" s="27" t="s">
        <v>5</v>
      </c>
    </row>
    <row r="95" spans="1:5" hidden="1" x14ac:dyDescent="0.25">
      <c r="A95" s="206">
        <v>2007</v>
      </c>
      <c r="B95" s="206"/>
      <c r="C95" s="26"/>
      <c r="D95" s="26"/>
      <c r="E95" s="27"/>
    </row>
    <row r="96" spans="1:5" hidden="1" x14ac:dyDescent="0.25">
      <c r="A96" s="11"/>
      <c r="B96" s="12" t="s">
        <v>45</v>
      </c>
      <c r="C96" s="26">
        <v>63.330264521222013</v>
      </c>
      <c r="D96" s="26">
        <v>63.330264521222013</v>
      </c>
      <c r="E96" s="27" t="s">
        <v>5</v>
      </c>
    </row>
    <row r="97" spans="1:5" hidden="1" x14ac:dyDescent="0.25">
      <c r="A97" s="11"/>
      <c r="B97" s="12" t="s">
        <v>46</v>
      </c>
      <c r="C97" s="26">
        <v>62.799974635626114</v>
      </c>
      <c r="D97" s="26">
        <v>62.799974635626114</v>
      </c>
      <c r="E97" s="27" t="s">
        <v>5</v>
      </c>
    </row>
    <row r="98" spans="1:5" hidden="1" x14ac:dyDescent="0.25">
      <c r="A98" s="11"/>
      <c r="B98" s="12" t="s">
        <v>43</v>
      </c>
      <c r="C98" s="26">
        <v>62.312180223988598</v>
      </c>
      <c r="D98" s="26">
        <v>62.312180223988598</v>
      </c>
      <c r="E98" s="27" t="s">
        <v>5</v>
      </c>
    </row>
    <row r="99" spans="1:5" hidden="1" x14ac:dyDescent="0.25">
      <c r="A99" s="11"/>
      <c r="B99" s="12" t="s">
        <v>47</v>
      </c>
      <c r="C99" s="26">
        <v>62.916093955413629</v>
      </c>
      <c r="D99" s="26">
        <v>62.916093955413629</v>
      </c>
      <c r="E99" s="27" t="s">
        <v>5</v>
      </c>
    </row>
    <row r="100" spans="1:5" hidden="1" x14ac:dyDescent="0.25">
      <c r="A100" s="11"/>
      <c r="B100" s="12" t="s">
        <v>35</v>
      </c>
      <c r="C100" s="26">
        <v>63.815727219610793</v>
      </c>
      <c r="D100" s="26">
        <v>63.815727219610793</v>
      </c>
      <c r="E100" s="27" t="s">
        <v>5</v>
      </c>
    </row>
    <row r="101" spans="1:5" hidden="1" x14ac:dyDescent="0.25">
      <c r="A101" s="11"/>
      <c r="B101" s="12" t="s">
        <v>42</v>
      </c>
      <c r="C101" s="26">
        <v>63.978247633048341</v>
      </c>
      <c r="D101" s="26">
        <v>63.978247633048341</v>
      </c>
      <c r="E101" s="27" t="s">
        <v>5</v>
      </c>
    </row>
    <row r="102" spans="1:5" hidden="1" x14ac:dyDescent="0.25">
      <c r="A102" s="11"/>
      <c r="B102" s="12" t="s">
        <v>48</v>
      </c>
      <c r="C102" s="26">
        <v>64.182855470625739</v>
      </c>
      <c r="D102" s="26">
        <v>64.182855470625739</v>
      </c>
      <c r="E102" s="27" t="s">
        <v>5</v>
      </c>
    </row>
    <row r="103" spans="1:5" hidden="1" x14ac:dyDescent="0.25">
      <c r="A103" s="11"/>
      <c r="B103" s="12" t="s">
        <v>49</v>
      </c>
      <c r="C103" s="26">
        <v>66.057261458460871</v>
      </c>
      <c r="D103" s="26">
        <v>66.057261458460871</v>
      </c>
      <c r="E103" s="27" t="s">
        <v>5</v>
      </c>
    </row>
    <row r="104" spans="1:5" hidden="1" x14ac:dyDescent="0.25">
      <c r="A104" s="11"/>
      <c r="B104" s="12" t="s">
        <v>41</v>
      </c>
      <c r="C104" s="26">
        <v>66.387373761651986</v>
      </c>
      <c r="D104" s="26">
        <v>66.387373761651986</v>
      </c>
      <c r="E104" s="27" t="s">
        <v>5</v>
      </c>
    </row>
    <row r="105" spans="1:5" hidden="1" x14ac:dyDescent="0.25">
      <c r="A105" s="11"/>
      <c r="B105" s="12" t="s">
        <v>50</v>
      </c>
      <c r="C105" s="26">
        <v>66.956486672839503</v>
      </c>
      <c r="D105" s="26">
        <v>66.956486672839503</v>
      </c>
      <c r="E105" s="27" t="s">
        <v>5</v>
      </c>
    </row>
    <row r="106" spans="1:5" hidden="1" x14ac:dyDescent="0.25">
      <c r="A106" s="11"/>
      <c r="B106" s="12" t="s">
        <v>51</v>
      </c>
      <c r="C106" s="26">
        <v>67.385580203439858</v>
      </c>
      <c r="D106" s="26">
        <v>67.385580203439858</v>
      </c>
      <c r="E106" s="27" t="s">
        <v>5</v>
      </c>
    </row>
    <row r="107" spans="1:5" hidden="1" x14ac:dyDescent="0.25">
      <c r="A107" s="11"/>
      <c r="B107" s="12" t="s">
        <v>40</v>
      </c>
      <c r="C107" s="26">
        <v>67.568444814972707</v>
      </c>
      <c r="D107" s="26">
        <v>67.568444814972707</v>
      </c>
      <c r="E107" s="27" t="s">
        <v>5</v>
      </c>
    </row>
    <row r="108" spans="1:5" hidden="1" x14ac:dyDescent="0.25">
      <c r="A108" s="206">
        <v>2008</v>
      </c>
      <c r="B108" s="206"/>
      <c r="C108" s="26"/>
      <c r="D108" s="26"/>
      <c r="E108" s="27"/>
    </row>
    <row r="109" spans="1:5" hidden="1" x14ac:dyDescent="0.25">
      <c r="A109" s="11"/>
      <c r="B109" s="12" t="s">
        <v>45</v>
      </c>
      <c r="C109" s="26">
        <v>68.670470789160959</v>
      </c>
      <c r="D109" s="26">
        <v>68.670470789160959</v>
      </c>
      <c r="E109" s="27" t="s">
        <v>5</v>
      </c>
    </row>
    <row r="110" spans="1:5" hidden="1" x14ac:dyDescent="0.25">
      <c r="A110" s="11"/>
      <c r="B110" s="12" t="s">
        <v>46</v>
      </c>
      <c r="C110" s="26">
        <v>69.476893816239524</v>
      </c>
      <c r="D110" s="26">
        <v>69.476893816239524</v>
      </c>
      <c r="E110" s="27" t="s">
        <v>5</v>
      </c>
    </row>
    <row r="111" spans="1:5" hidden="1" x14ac:dyDescent="0.25">
      <c r="A111" s="11"/>
      <c r="B111" s="12" t="s">
        <v>43</v>
      </c>
      <c r="C111" s="26">
        <v>70.221001806745363</v>
      </c>
      <c r="D111" s="26">
        <v>70.221001806745363</v>
      </c>
      <c r="E111" s="27" t="s">
        <v>5</v>
      </c>
    </row>
    <row r="112" spans="1:5" hidden="1" x14ac:dyDescent="0.25">
      <c r="A112" s="11"/>
      <c r="B112" s="12" t="s">
        <v>47</v>
      </c>
      <c r="C112" s="26">
        <v>71.739646645653181</v>
      </c>
      <c r="D112" s="26">
        <v>71.739646645653181</v>
      </c>
      <c r="E112" s="27" t="s">
        <v>5</v>
      </c>
    </row>
    <row r="113" spans="1:5" hidden="1" x14ac:dyDescent="0.25">
      <c r="A113" s="11"/>
      <c r="B113" s="12" t="s">
        <v>35</v>
      </c>
      <c r="C113" s="26">
        <v>72.739310408221513</v>
      </c>
      <c r="D113" s="26">
        <v>72.739310408221513</v>
      </c>
      <c r="E113" s="27" t="s">
        <v>5</v>
      </c>
    </row>
    <row r="114" spans="1:5" hidden="1" x14ac:dyDescent="0.25">
      <c r="A114" s="11"/>
      <c r="B114" s="12" t="s">
        <v>42</v>
      </c>
      <c r="C114" s="26">
        <v>73.15604585860352</v>
      </c>
      <c r="D114" s="26">
        <v>73.15604585860352</v>
      </c>
      <c r="E114" s="27" t="s">
        <v>5</v>
      </c>
    </row>
    <row r="115" spans="1:5" hidden="1" x14ac:dyDescent="0.25">
      <c r="A115" s="11"/>
      <c r="B115" s="12" t="s">
        <v>48</v>
      </c>
      <c r="C115" s="26">
        <v>74.597336110484207</v>
      </c>
      <c r="D115" s="26">
        <v>74.597336110484207</v>
      </c>
      <c r="E115" s="27" t="s">
        <v>5</v>
      </c>
    </row>
    <row r="116" spans="1:5" hidden="1" x14ac:dyDescent="0.25">
      <c r="A116" s="11"/>
      <c r="B116" s="12" t="s">
        <v>49</v>
      </c>
      <c r="C116" s="26">
        <v>75.400844496001838</v>
      </c>
      <c r="D116" s="26">
        <v>75.400844496001838</v>
      </c>
      <c r="E116" s="27" t="s">
        <v>5</v>
      </c>
    </row>
    <row r="117" spans="1:5" hidden="1" x14ac:dyDescent="0.25">
      <c r="A117" s="11"/>
      <c r="B117" s="12" t="s">
        <v>41</v>
      </c>
      <c r="C117" s="26">
        <v>74.65335552128532</v>
      </c>
      <c r="D117" s="26">
        <v>74.65335552128532</v>
      </c>
      <c r="E117" s="27" t="s">
        <v>5</v>
      </c>
    </row>
    <row r="118" spans="1:5" hidden="1" x14ac:dyDescent="0.25">
      <c r="A118" s="11"/>
      <c r="B118" s="12" t="s">
        <v>50</v>
      </c>
      <c r="C118" s="26">
        <v>74.004323138497057</v>
      </c>
      <c r="D118" s="26">
        <v>74.004323138497057</v>
      </c>
      <c r="E118" s="27" t="s">
        <v>5</v>
      </c>
    </row>
    <row r="119" spans="1:5" hidden="1" x14ac:dyDescent="0.25">
      <c r="A119" s="11"/>
      <c r="B119" s="12" t="s">
        <v>51</v>
      </c>
      <c r="C119" s="26">
        <v>73.068606611775564</v>
      </c>
      <c r="D119" s="26">
        <v>73.068606611775564</v>
      </c>
      <c r="E119" s="27" t="s">
        <v>5</v>
      </c>
    </row>
    <row r="120" spans="1:5" hidden="1" x14ac:dyDescent="0.25">
      <c r="A120" s="11"/>
      <c r="B120" s="12" t="s">
        <v>40</v>
      </c>
      <c r="C120" s="26">
        <v>73.607931886210366</v>
      </c>
      <c r="D120" s="26">
        <v>73.607931886210366</v>
      </c>
      <c r="E120" s="27" t="s">
        <v>5</v>
      </c>
    </row>
    <row r="121" spans="1:5" hidden="1" x14ac:dyDescent="0.25">
      <c r="A121" s="206">
        <v>2009</v>
      </c>
      <c r="B121" s="206"/>
      <c r="C121" s="26"/>
      <c r="D121" s="26"/>
      <c r="E121" s="27"/>
    </row>
    <row r="122" spans="1:5" hidden="1" x14ac:dyDescent="0.25">
      <c r="A122" s="11"/>
      <c r="B122" s="12" t="s">
        <v>45</v>
      </c>
      <c r="C122" s="26">
        <v>74.643970375459119</v>
      </c>
      <c r="D122" s="26">
        <v>74.643970375459119</v>
      </c>
      <c r="E122" s="27" t="s">
        <v>5</v>
      </c>
    </row>
    <row r="123" spans="1:5" hidden="1" x14ac:dyDescent="0.25">
      <c r="A123" s="11"/>
      <c r="B123" s="12" t="s">
        <v>46</v>
      </c>
      <c r="C123" s="26">
        <v>73.80875068975854</v>
      </c>
      <c r="D123" s="26">
        <v>73.80875068975854</v>
      </c>
      <c r="E123" s="27" t="s">
        <v>5</v>
      </c>
    </row>
    <row r="124" spans="1:5" hidden="1" x14ac:dyDescent="0.25">
      <c r="A124" s="11"/>
      <c r="B124" s="12" t="s">
        <v>43</v>
      </c>
      <c r="C124" s="26">
        <v>75.659140031131614</v>
      </c>
      <c r="D124" s="26">
        <v>75.659140031131614</v>
      </c>
      <c r="E124" s="27" t="s">
        <v>5</v>
      </c>
    </row>
    <row r="125" spans="1:5" hidden="1" x14ac:dyDescent="0.25">
      <c r="A125" s="11"/>
      <c r="B125" s="12" t="s">
        <v>47</v>
      </c>
      <c r="C125" s="26">
        <v>74.79792174270753</v>
      </c>
      <c r="D125" s="26">
        <v>74.79792174270753</v>
      </c>
      <c r="E125" s="27" t="s">
        <v>5</v>
      </c>
    </row>
    <row r="126" spans="1:5" hidden="1" x14ac:dyDescent="0.25">
      <c r="A126" s="11"/>
      <c r="B126" s="12" t="s">
        <v>35</v>
      </c>
      <c r="C126" s="26">
        <v>75.559109532760431</v>
      </c>
      <c r="D126" s="26">
        <v>75.559109532760431</v>
      </c>
      <c r="E126" s="27" t="s">
        <v>5</v>
      </c>
    </row>
    <row r="127" spans="1:5" hidden="1" x14ac:dyDescent="0.25">
      <c r="A127" s="11"/>
      <c r="B127" s="12" t="s">
        <v>42</v>
      </c>
      <c r="C127" s="26">
        <v>75.84252927814542</v>
      </c>
      <c r="D127" s="26">
        <v>75.84252927814542</v>
      </c>
      <c r="E127" s="27" t="s">
        <v>5</v>
      </c>
    </row>
    <row r="128" spans="1:5" hidden="1" x14ac:dyDescent="0.25">
      <c r="A128" s="11"/>
      <c r="B128" s="12" t="s">
        <v>48</v>
      </c>
      <c r="C128" s="26">
        <v>75.494695954263847</v>
      </c>
      <c r="D128" s="26">
        <v>75.494695954263847</v>
      </c>
      <c r="E128" s="27" t="s">
        <v>5</v>
      </c>
    </row>
    <row r="129" spans="1:9" hidden="1" x14ac:dyDescent="0.25">
      <c r="A129" s="11"/>
      <c r="B129" s="12" t="s">
        <v>49</v>
      </c>
      <c r="C129" s="26">
        <v>76.442479097047595</v>
      </c>
      <c r="D129" s="26">
        <v>76.442479097047595</v>
      </c>
      <c r="E129" s="27" t="s">
        <v>5</v>
      </c>
    </row>
    <row r="130" spans="1:9" hidden="1" x14ac:dyDescent="0.25">
      <c r="A130" s="11"/>
      <c r="B130" s="12" t="s">
        <v>41</v>
      </c>
      <c r="C130" s="26">
        <v>76.593340944241419</v>
      </c>
      <c r="D130" s="26">
        <v>76.593340944241419</v>
      </c>
      <c r="E130" s="27" t="s">
        <v>5</v>
      </c>
    </row>
    <row r="131" spans="1:9" hidden="1" x14ac:dyDescent="0.25">
      <c r="A131" s="11"/>
      <c r="B131" s="12" t="s">
        <v>50</v>
      </c>
      <c r="C131" s="26">
        <v>76.252969102755827</v>
      </c>
      <c r="D131" s="26">
        <v>76.252969102755827</v>
      </c>
      <c r="E131" s="27" t="s">
        <v>5</v>
      </c>
    </row>
    <row r="132" spans="1:9" hidden="1" x14ac:dyDescent="0.25">
      <c r="A132" s="11"/>
      <c r="B132" s="12" t="s">
        <v>51</v>
      </c>
      <c r="C132" s="26">
        <v>78.121370928975423</v>
      </c>
      <c r="D132" s="26">
        <v>78.121370928975423</v>
      </c>
      <c r="E132" s="27" t="s">
        <v>5</v>
      </c>
    </row>
    <row r="133" spans="1:9" hidden="1" x14ac:dyDescent="0.25">
      <c r="A133" s="11"/>
      <c r="B133" s="12" t="s">
        <v>40</v>
      </c>
      <c r="C133" s="26">
        <v>77.592538364160006</v>
      </c>
      <c r="D133" s="26">
        <v>77.592538364160006</v>
      </c>
      <c r="E133" s="27" t="s">
        <v>5</v>
      </c>
    </row>
    <row r="134" spans="1:9" x14ac:dyDescent="0.25">
      <c r="A134" s="196">
        <v>2010</v>
      </c>
      <c r="B134" s="196"/>
      <c r="C134" s="26">
        <v>80.568542845421106</v>
      </c>
      <c r="D134" s="26">
        <v>80.568542845421106</v>
      </c>
      <c r="E134" s="27" t="s">
        <v>5</v>
      </c>
    </row>
    <row r="135" spans="1:9" x14ac:dyDescent="0.25">
      <c r="A135" s="196">
        <v>2011</v>
      </c>
      <c r="B135" s="196"/>
      <c r="C135" s="26">
        <v>89.651368722070842</v>
      </c>
      <c r="D135" s="26">
        <v>89.651368722070842</v>
      </c>
      <c r="E135" s="27" t="s">
        <v>5</v>
      </c>
    </row>
    <row r="136" spans="1:9" x14ac:dyDescent="0.25">
      <c r="A136" s="196">
        <v>2012</v>
      </c>
      <c r="B136" s="196"/>
      <c r="C136" s="26">
        <v>99.409647361204449</v>
      </c>
      <c r="D136" s="26">
        <v>99.415139330518244</v>
      </c>
      <c r="E136" s="27" t="s">
        <v>5</v>
      </c>
    </row>
    <row r="137" spans="1:9" x14ac:dyDescent="0.25">
      <c r="A137" s="196">
        <v>2013</v>
      </c>
      <c r="B137" s="196"/>
      <c r="C137" s="26">
        <v>103.19281073321666</v>
      </c>
      <c r="D137" s="26">
        <v>103.38895723436703</v>
      </c>
      <c r="E137" s="26">
        <v>103.02504144381011</v>
      </c>
      <c r="G137" s="26"/>
      <c r="H137" s="26"/>
      <c r="I137" s="26"/>
    </row>
    <row r="138" spans="1:9" x14ac:dyDescent="0.25">
      <c r="A138" s="196">
        <v>2014</v>
      </c>
      <c r="B138" s="196"/>
      <c r="C138" s="26">
        <f>AVERAGE(C196:C207)</f>
        <v>105.38050013404563</v>
      </c>
      <c r="D138" s="26">
        <f t="shared" ref="D138" si="0">AVERAGE(D196:D207)</f>
        <v>105.92043432963987</v>
      </c>
      <c r="E138" s="26">
        <f>AVERAGE(E196:E207)</f>
        <v>104.91868013832885</v>
      </c>
      <c r="F138" s="26"/>
    </row>
    <row r="139" spans="1:9" x14ac:dyDescent="0.25">
      <c r="A139" s="196">
        <v>2015</v>
      </c>
      <c r="B139" s="196"/>
      <c r="C139" s="26">
        <f>AVERAGE(C209:C220)</f>
        <v>106.38499407837655</v>
      </c>
      <c r="D139" s="26">
        <f>AVERAGE(D209:D220)</f>
        <v>107.37293678888472</v>
      </c>
      <c r="E139" s="26">
        <f>AVERAGE(E209:E220)</f>
        <v>105.53998055254647</v>
      </c>
      <c r="F139" s="71"/>
    </row>
    <row r="140" spans="1:9" x14ac:dyDescent="0.25">
      <c r="A140" s="196">
        <v>2016</v>
      </c>
      <c r="B140" s="196"/>
      <c r="C140" s="26">
        <f>AVERAGE(C222:C233)</f>
        <v>106.91958868829052</v>
      </c>
      <c r="D140" s="26">
        <f>AVERAGE(D222:D233)</f>
        <v>108.23342334232696</v>
      </c>
      <c r="E140" s="26">
        <f>AVERAGE(E222:E233)</f>
        <v>105.79583116515029</v>
      </c>
      <c r="F140" s="71"/>
    </row>
    <row r="141" spans="1:9" x14ac:dyDescent="0.25">
      <c r="A141" s="196">
        <v>2017</v>
      </c>
      <c r="B141" s="196"/>
      <c r="C141" s="26">
        <f>AVERAGE(C235:C246)</f>
        <v>109.93201964009602</v>
      </c>
      <c r="D141" s="26">
        <f>AVERAGE(D235:D246)</f>
        <v>110.69246887707151</v>
      </c>
      <c r="E141" s="26">
        <f>AVERAGE(E235:E246)</f>
        <v>109.28158729810228</v>
      </c>
      <c r="F141" s="71"/>
    </row>
    <row r="142" spans="1:9" ht="12.75" customHeight="1" x14ac:dyDescent="0.25">
      <c r="A142" s="11"/>
      <c r="B142" s="12"/>
      <c r="C142" s="26"/>
      <c r="D142" s="26"/>
      <c r="E142" s="27"/>
    </row>
    <row r="143" spans="1:9" x14ac:dyDescent="0.25">
      <c r="A143" s="196">
        <v>2010</v>
      </c>
      <c r="B143" s="196"/>
      <c r="C143" s="27"/>
      <c r="D143" s="26"/>
      <c r="E143" s="27"/>
    </row>
    <row r="144" spans="1:9" hidden="1" x14ac:dyDescent="0.25">
      <c r="A144" s="11"/>
      <c r="B144" s="12" t="s">
        <v>45</v>
      </c>
      <c r="C144" s="26">
        <v>77.389912482844039</v>
      </c>
      <c r="D144" s="26">
        <v>77.389912482844039</v>
      </c>
      <c r="E144" s="27" t="s">
        <v>5</v>
      </c>
    </row>
    <row r="145" spans="1:5" hidden="1" x14ac:dyDescent="0.25">
      <c r="A145" s="11"/>
      <c r="B145" s="12" t="s">
        <v>46</v>
      </c>
      <c r="C145" s="26">
        <v>78.114608960554079</v>
      </c>
      <c r="D145" s="26">
        <v>78.114608960554079</v>
      </c>
      <c r="E145" s="27" t="s">
        <v>5</v>
      </c>
    </row>
    <row r="146" spans="1:5" hidden="1" x14ac:dyDescent="0.25">
      <c r="A146" s="11"/>
      <c r="B146" s="12" t="s">
        <v>43</v>
      </c>
      <c r="C146" s="26">
        <v>78.802289490440288</v>
      </c>
      <c r="D146" s="26">
        <v>78.802289490440288</v>
      </c>
      <c r="E146" s="27" t="s">
        <v>5</v>
      </c>
    </row>
    <row r="147" spans="1:5" hidden="1" x14ac:dyDescent="0.25">
      <c r="A147" s="11"/>
      <c r="B147" s="12" t="s">
        <v>47</v>
      </c>
      <c r="C147" s="26">
        <v>79.493759054355692</v>
      </c>
      <c r="D147" s="26">
        <v>79.493759054355692</v>
      </c>
      <c r="E147" s="27" t="s">
        <v>5</v>
      </c>
    </row>
    <row r="148" spans="1:5" hidden="1" x14ac:dyDescent="0.25">
      <c r="A148" s="11"/>
      <c r="B148" s="12" t="s">
        <v>35</v>
      </c>
      <c r="C148" s="26">
        <v>79.593148331583464</v>
      </c>
      <c r="D148" s="26">
        <v>79.593148331583464</v>
      </c>
      <c r="E148" s="27" t="s">
        <v>5</v>
      </c>
    </row>
    <row r="149" spans="1:5" hidden="1" x14ac:dyDescent="0.25">
      <c r="A149" s="11"/>
      <c r="B149" s="12" t="s">
        <v>42</v>
      </c>
      <c r="C149" s="26">
        <v>80.456465161931419</v>
      </c>
      <c r="D149" s="26">
        <v>80.456465161931419</v>
      </c>
      <c r="E149" s="27" t="s">
        <v>5</v>
      </c>
    </row>
    <row r="150" spans="1:5" hidden="1" x14ac:dyDescent="0.25">
      <c r="A150" s="11"/>
      <c r="B150" s="12" t="s">
        <v>48</v>
      </c>
      <c r="C150" s="26">
        <v>82.218774035333112</v>
      </c>
      <c r="D150" s="26">
        <v>82.218774035333112</v>
      </c>
      <c r="E150" s="27" t="s">
        <v>5</v>
      </c>
    </row>
    <row r="151" spans="1:5" hidden="1" x14ac:dyDescent="0.25">
      <c r="A151" s="11"/>
      <c r="B151" s="12" t="s">
        <v>49</v>
      </c>
      <c r="C151" s="26">
        <v>82.738454625647236</v>
      </c>
      <c r="D151" s="26">
        <v>82.738454625647236</v>
      </c>
      <c r="E151" s="27" t="s">
        <v>5</v>
      </c>
    </row>
    <row r="152" spans="1:5" hidden="1" x14ac:dyDescent="0.25">
      <c r="A152" s="11"/>
      <c r="B152" s="12" t="s">
        <v>41</v>
      </c>
      <c r="C152" s="26">
        <v>81.674668748738398</v>
      </c>
      <c r="D152" s="26">
        <v>81.674668748738398</v>
      </c>
      <c r="E152" s="27" t="s">
        <v>5</v>
      </c>
    </row>
    <row r="153" spans="1:5" hidden="1" x14ac:dyDescent="0.25">
      <c r="A153" s="11"/>
      <c r="B153" s="12" t="s">
        <v>50</v>
      </c>
      <c r="C153" s="26">
        <v>81.490055352268982</v>
      </c>
      <c r="D153" s="26">
        <v>81.490055352268982</v>
      </c>
      <c r="E153" s="27" t="s">
        <v>5</v>
      </c>
    </row>
    <row r="154" spans="1:5" x14ac:dyDescent="0.25">
      <c r="A154" s="11"/>
      <c r="B154" s="12" t="s">
        <v>51</v>
      </c>
      <c r="C154" s="26">
        <v>81.876012187767557</v>
      </c>
      <c r="D154" s="26">
        <v>81.876012187767557</v>
      </c>
      <c r="E154" s="27" t="s">
        <v>5</v>
      </c>
    </row>
    <row r="155" spans="1:5" x14ac:dyDescent="0.25">
      <c r="A155" s="11"/>
      <c r="B155" s="12" t="s">
        <v>40</v>
      </c>
      <c r="C155" s="26">
        <v>82.974365713589037</v>
      </c>
      <c r="D155" s="26">
        <v>82.974365713589037</v>
      </c>
      <c r="E155" s="27" t="s">
        <v>5</v>
      </c>
    </row>
    <row r="156" spans="1:5" x14ac:dyDescent="0.25">
      <c r="A156" s="196">
        <v>2011</v>
      </c>
      <c r="B156" s="196"/>
      <c r="C156" s="26"/>
      <c r="D156" s="26"/>
      <c r="E156" s="27"/>
    </row>
    <row r="157" spans="1:5" x14ac:dyDescent="0.25">
      <c r="A157" s="11"/>
      <c r="B157" s="12" t="s">
        <v>45</v>
      </c>
      <c r="C157" s="26">
        <v>83.42322051397251</v>
      </c>
      <c r="D157" s="26">
        <v>83.42322051397251</v>
      </c>
      <c r="E157" s="27" t="s">
        <v>5</v>
      </c>
    </row>
    <row r="158" spans="1:5" x14ac:dyDescent="0.25">
      <c r="A158" s="11"/>
      <c r="B158" s="12" t="s">
        <v>46</v>
      </c>
      <c r="C158" s="26">
        <v>82.763753714396117</v>
      </c>
      <c r="D158" s="26">
        <v>82.763753714396117</v>
      </c>
      <c r="E158" s="27" t="s">
        <v>5</v>
      </c>
    </row>
    <row r="159" spans="1:5" x14ac:dyDescent="0.25">
      <c r="A159" s="11"/>
      <c r="B159" s="12" t="s">
        <v>43</v>
      </c>
      <c r="C159" s="26">
        <v>83.286640410427239</v>
      </c>
      <c r="D159" s="26">
        <v>83.286640410427239</v>
      </c>
      <c r="E159" s="27" t="s">
        <v>5</v>
      </c>
    </row>
    <row r="160" spans="1:5" x14ac:dyDescent="0.25">
      <c r="A160" s="11"/>
      <c r="B160" s="12" t="s">
        <v>47</v>
      </c>
      <c r="C160" s="26">
        <v>86.965500988635156</v>
      </c>
      <c r="D160" s="26">
        <v>86.965500988635156</v>
      </c>
      <c r="E160" s="27" t="s">
        <v>5</v>
      </c>
    </row>
    <row r="161" spans="1:5" x14ac:dyDescent="0.25">
      <c r="A161" s="11"/>
      <c r="B161" s="12" t="s">
        <v>35</v>
      </c>
      <c r="C161" s="26">
        <v>89.847381978421922</v>
      </c>
      <c r="D161" s="26">
        <v>89.847381978421922</v>
      </c>
      <c r="E161" s="27" t="s">
        <v>5</v>
      </c>
    </row>
    <row r="162" spans="1:5" x14ac:dyDescent="0.25">
      <c r="A162" s="11"/>
      <c r="B162" s="12" t="s">
        <v>42</v>
      </c>
      <c r="C162" s="26">
        <v>90.663889665301312</v>
      </c>
      <c r="D162" s="26">
        <v>90.663889665301312</v>
      </c>
      <c r="E162" s="27" t="s">
        <v>5</v>
      </c>
    </row>
    <row r="163" spans="1:5" x14ac:dyDescent="0.25">
      <c r="A163" s="11"/>
      <c r="B163" s="12" t="s">
        <v>48</v>
      </c>
      <c r="C163" s="26">
        <v>90.718393462490738</v>
      </c>
      <c r="D163" s="26">
        <v>90.718393462490738</v>
      </c>
      <c r="E163" s="27" t="s">
        <v>5</v>
      </c>
    </row>
    <row r="164" spans="1:5" x14ac:dyDescent="0.25">
      <c r="A164" s="11"/>
      <c r="B164" s="12" t="s">
        <v>49</v>
      </c>
      <c r="C164" s="26">
        <v>91.00443638528057</v>
      </c>
      <c r="D164" s="26">
        <v>91.00443638528057</v>
      </c>
      <c r="E164" s="27" t="s">
        <v>5</v>
      </c>
    </row>
    <row r="165" spans="1:5" x14ac:dyDescent="0.25">
      <c r="A165" s="11"/>
      <c r="B165" s="12" t="s">
        <v>41</v>
      </c>
      <c r="C165" s="26">
        <v>92.189005008474396</v>
      </c>
      <c r="D165" s="26">
        <v>92.189005008474396</v>
      </c>
      <c r="E165" s="27" t="s">
        <v>5</v>
      </c>
    </row>
    <row r="166" spans="1:5" x14ac:dyDescent="0.25">
      <c r="A166" s="11"/>
      <c r="B166" s="12" t="s">
        <v>50</v>
      </c>
      <c r="C166" s="26">
        <v>92.495800179178048</v>
      </c>
      <c r="D166" s="26">
        <v>92.495800179178048</v>
      </c>
      <c r="E166" s="27" t="s">
        <v>5</v>
      </c>
    </row>
    <row r="167" spans="1:5" x14ac:dyDescent="0.25">
      <c r="A167" s="11"/>
      <c r="B167" s="12" t="s">
        <v>51</v>
      </c>
      <c r="C167" s="26">
        <v>95.662033599649305</v>
      </c>
      <c r="D167" s="26">
        <v>95.662033599649305</v>
      </c>
      <c r="E167" s="27" t="s">
        <v>5</v>
      </c>
    </row>
    <row r="168" spans="1:5" x14ac:dyDescent="0.25">
      <c r="A168" s="11"/>
      <c r="B168" s="12" t="s">
        <v>40</v>
      </c>
      <c r="C168" s="26">
        <v>96.796368758622648</v>
      </c>
      <c r="D168" s="26">
        <v>96.796368758622648</v>
      </c>
      <c r="E168" s="27" t="s">
        <v>5</v>
      </c>
    </row>
    <row r="169" spans="1:5" x14ac:dyDescent="0.25">
      <c r="A169" s="196">
        <v>2012</v>
      </c>
      <c r="B169" s="196"/>
      <c r="C169" s="26"/>
      <c r="D169" s="26"/>
      <c r="E169" s="27"/>
    </row>
    <row r="170" spans="1:5" x14ac:dyDescent="0.25">
      <c r="A170" s="11"/>
      <c r="B170" s="12" t="s">
        <v>45</v>
      </c>
      <c r="C170" s="26">
        <v>97.59859943214181</v>
      </c>
      <c r="D170" s="26">
        <v>97.59859943214181</v>
      </c>
      <c r="E170" s="27" t="s">
        <v>5</v>
      </c>
    </row>
    <row r="171" spans="1:5" x14ac:dyDescent="0.25">
      <c r="A171" s="11"/>
      <c r="B171" s="12" t="s">
        <v>46</v>
      </c>
      <c r="C171" s="26">
        <v>97.302942479972216</v>
      </c>
      <c r="D171" s="26">
        <v>97.302942479972216</v>
      </c>
      <c r="E171" s="27" t="s">
        <v>5</v>
      </c>
    </row>
    <row r="172" spans="1:5" x14ac:dyDescent="0.25">
      <c r="A172" s="11"/>
      <c r="B172" s="12" t="s">
        <v>43</v>
      </c>
      <c r="C172" s="26">
        <v>98.042112633334924</v>
      </c>
      <c r="D172" s="26">
        <v>98.042112633334924</v>
      </c>
      <c r="E172" s="27" t="s">
        <v>5</v>
      </c>
    </row>
    <row r="173" spans="1:5" x14ac:dyDescent="0.25">
      <c r="A173" s="11"/>
      <c r="B173" s="12" t="s">
        <v>47</v>
      </c>
      <c r="C173" s="26">
        <v>97.952949517338325</v>
      </c>
      <c r="D173" s="26">
        <v>97.952949517338325</v>
      </c>
      <c r="E173" s="27" t="s">
        <v>5</v>
      </c>
    </row>
    <row r="174" spans="1:5" x14ac:dyDescent="0.25">
      <c r="A174" s="11"/>
      <c r="B174" s="12" t="s">
        <v>35</v>
      </c>
      <c r="C174" s="26">
        <v>96.007467362032386</v>
      </c>
      <c r="D174" s="26">
        <v>96.007467362032386</v>
      </c>
      <c r="E174" s="27" t="s">
        <v>5</v>
      </c>
    </row>
    <row r="175" spans="1:5" x14ac:dyDescent="0.25">
      <c r="A175" s="11"/>
      <c r="B175" s="12" t="s">
        <v>42</v>
      </c>
      <c r="C175" s="26">
        <v>100</v>
      </c>
      <c r="D175" s="26">
        <v>100</v>
      </c>
      <c r="E175" s="26">
        <v>100</v>
      </c>
    </row>
    <row r="176" spans="1:5" x14ac:dyDescent="0.25">
      <c r="A176" s="11"/>
      <c r="B176" s="12" t="s">
        <v>48</v>
      </c>
      <c r="C176" s="26">
        <v>100.24448657012601</v>
      </c>
      <c r="D176" s="26">
        <v>100.16971494476736</v>
      </c>
      <c r="E176" s="26">
        <v>100.30844071858456</v>
      </c>
    </row>
    <row r="177" spans="1:9" x14ac:dyDescent="0.25">
      <c r="A177" s="11"/>
      <c r="B177" s="12" t="s">
        <v>49</v>
      </c>
      <c r="C177" s="26">
        <v>100.89350190672525</v>
      </c>
      <c r="D177" s="26">
        <v>100.75455974353467</v>
      </c>
      <c r="E177" s="26">
        <v>101.01234281314153</v>
      </c>
    </row>
    <row r="178" spans="1:9" x14ac:dyDescent="0.25">
      <c r="A178" s="11"/>
      <c r="B178" s="12" t="s">
        <v>41</v>
      </c>
      <c r="C178" s="26">
        <v>100.91361135830726</v>
      </c>
      <c r="D178" s="26">
        <v>100.8338365195621</v>
      </c>
      <c r="E178" s="26">
        <v>100.9818448874822</v>
      </c>
      <c r="G178" s="26"/>
    </row>
    <row r="179" spans="1:9" x14ac:dyDescent="0.25">
      <c r="A179" s="11"/>
      <c r="B179" s="12" t="s">
        <v>50</v>
      </c>
      <c r="C179" s="26">
        <v>100.95666404241017</v>
      </c>
      <c r="D179" s="26">
        <v>100.89426959173556</v>
      </c>
      <c r="E179" s="26">
        <v>101.01003166605477</v>
      </c>
      <c r="G179" s="26"/>
    </row>
    <row r="180" spans="1:9" x14ac:dyDescent="0.25">
      <c r="A180" s="65"/>
      <c r="B180" s="12" t="s">
        <v>51</v>
      </c>
      <c r="C180" s="26">
        <v>101.30243465313896</v>
      </c>
      <c r="D180" s="26">
        <v>101.37251925540282</v>
      </c>
      <c r="E180" s="26">
        <v>101.24248943947883</v>
      </c>
      <c r="G180" s="26"/>
    </row>
    <row r="181" spans="1:9" x14ac:dyDescent="0.25">
      <c r="A181" s="65"/>
      <c r="B181" s="66" t="s">
        <v>40</v>
      </c>
      <c r="C181" s="26">
        <v>101.7009983789261</v>
      </c>
      <c r="D181" s="26">
        <v>102.05270048639676</v>
      </c>
      <c r="E181" s="26">
        <v>101.40017826586225</v>
      </c>
      <c r="G181" s="17"/>
    </row>
    <row r="182" spans="1:9" x14ac:dyDescent="0.25">
      <c r="A182" s="196">
        <v>2013</v>
      </c>
      <c r="B182" s="196"/>
      <c r="C182" s="67"/>
      <c r="D182" s="67"/>
      <c r="E182" s="73"/>
      <c r="G182" s="17"/>
    </row>
    <row r="183" spans="1:9" ht="15" customHeight="1" x14ac:dyDescent="0.25">
      <c r="A183" s="11"/>
      <c r="B183" s="74" t="s">
        <v>45</v>
      </c>
      <c r="C183" s="76">
        <v>101.82326041829094</v>
      </c>
      <c r="D183" s="75">
        <v>102.19904602381725</v>
      </c>
      <c r="E183" s="67">
        <v>101.50184105246689</v>
      </c>
      <c r="G183" s="17"/>
    </row>
    <row r="184" spans="1:9" ht="15" customHeight="1" x14ac:dyDescent="0.25">
      <c r="A184" s="65"/>
      <c r="B184" s="77" t="s">
        <v>46</v>
      </c>
      <c r="C184" s="75">
        <v>101.61695886850373</v>
      </c>
      <c r="D184" s="75">
        <v>101.92543514176123</v>
      </c>
      <c r="E184" s="67">
        <v>101.35311095452275</v>
      </c>
      <c r="G184" s="17"/>
    </row>
    <row r="185" spans="1:9" ht="15" customHeight="1" x14ac:dyDescent="0.25">
      <c r="A185" s="65"/>
      <c r="B185" s="74" t="s">
        <v>43</v>
      </c>
      <c r="C185" s="76">
        <v>102.12566814142265</v>
      </c>
      <c r="D185" s="75">
        <v>102.51325194787705</v>
      </c>
      <c r="E185" s="67">
        <v>101.79415746234871</v>
      </c>
      <c r="G185" s="17"/>
    </row>
    <row r="186" spans="1:9" ht="15" customHeight="1" x14ac:dyDescent="0.25">
      <c r="A186" s="65"/>
      <c r="B186" s="74" t="s">
        <v>47</v>
      </c>
      <c r="C186" s="76">
        <v>102.24323827834799</v>
      </c>
      <c r="D186" s="75">
        <v>102.51731591591248</v>
      </c>
      <c r="E186" s="75">
        <v>102.00881242712586</v>
      </c>
      <c r="G186" s="17"/>
    </row>
    <row r="187" spans="1:9" ht="16.5" customHeight="1" x14ac:dyDescent="0.25">
      <c r="A187" s="106"/>
      <c r="B187" s="74" t="s">
        <v>35</v>
      </c>
      <c r="C187" s="76">
        <f>'[1]Republic data'!MG3</f>
        <v>102.34106701439609</v>
      </c>
      <c r="D187" s="75">
        <f>[1]Male!MG3</f>
        <v>102.75970651770406</v>
      </c>
      <c r="E187" s="75">
        <f>[1]Atolls!MG3</f>
        <v>101.98299357655466</v>
      </c>
      <c r="G187" s="17"/>
      <c r="H187" s="17"/>
      <c r="I187" s="17"/>
    </row>
    <row r="188" spans="1:9" ht="16.5" customHeight="1" x14ac:dyDescent="0.25">
      <c r="A188" s="107"/>
      <c r="B188" s="74" t="s">
        <v>42</v>
      </c>
      <c r="C188" s="76">
        <f>'[1]Republic data'!MH3</f>
        <v>102.06719267346149</v>
      </c>
      <c r="D188" s="75">
        <f>[1]Male!MH3</f>
        <v>102.44497806384724</v>
      </c>
      <c r="E188" s="75">
        <f>[1]Atolls!MH3</f>
        <v>101.74406283876411</v>
      </c>
      <c r="G188" s="17"/>
    </row>
    <row r="189" spans="1:9" ht="16.5" customHeight="1" x14ac:dyDescent="0.25">
      <c r="A189" s="107"/>
      <c r="B189" s="74" t="s">
        <v>48</v>
      </c>
      <c r="C189" s="76">
        <f>'[1]Republic data'!MI$3</f>
        <v>103.25634477540279</v>
      </c>
      <c r="D189" s="75">
        <f>[1]Male!MI$3</f>
        <v>103.73731152128252</v>
      </c>
      <c r="E189" s="75">
        <f>[1]Atolls!MI$3</f>
        <v>102.84496119878445</v>
      </c>
      <c r="G189" s="108"/>
      <c r="H189" s="108"/>
      <c r="I189" s="108"/>
    </row>
    <row r="190" spans="1:9" ht="16.5" customHeight="1" x14ac:dyDescent="0.25">
      <c r="A190" s="107"/>
      <c r="B190" s="74" t="s">
        <v>49</v>
      </c>
      <c r="C190" s="76">
        <f>'[1]Republic data'!MJ$3</f>
        <v>103.43085978874505</v>
      </c>
      <c r="D190" s="75">
        <f>[1]Male!MJ$3</f>
        <v>103.47502406200259</v>
      </c>
      <c r="E190" s="75">
        <f>[1]Atolls!MJ$3</f>
        <v>103.39308491793109</v>
      </c>
      <c r="G190" s="108"/>
      <c r="H190" s="108"/>
      <c r="I190" s="108"/>
    </row>
    <row r="191" spans="1:9" ht="16.5" customHeight="1" x14ac:dyDescent="0.25">
      <c r="A191" s="107"/>
      <c r="B191" s="74" t="s">
        <v>41</v>
      </c>
      <c r="C191" s="76">
        <f>'[1]Republic data'!MK$3</f>
        <v>104.3457858782799</v>
      </c>
      <c r="D191" s="75">
        <f>[1]Male!MK$3</f>
        <v>104.26731193059332</v>
      </c>
      <c r="E191" s="75">
        <f>[1]Atolls!MK$3</f>
        <v>104.41290672093116</v>
      </c>
      <c r="G191" s="108"/>
      <c r="H191" s="108"/>
      <c r="I191" s="108"/>
    </row>
    <row r="192" spans="1:9" ht="16.5" customHeight="1" x14ac:dyDescent="0.25">
      <c r="A192" s="107"/>
      <c r="B192" s="74" t="s">
        <v>50</v>
      </c>
      <c r="C192" s="76">
        <f>'[1]Republic data'!ML$3</f>
        <v>104.94594055432941</v>
      </c>
      <c r="D192" s="75">
        <f>[1]Male!ML$3</f>
        <v>104.60047298039753</v>
      </c>
      <c r="E192" s="75">
        <f>[1]Atolls!ML$3</f>
        <v>105.24142810598927</v>
      </c>
      <c r="G192" s="108"/>
      <c r="H192" s="108"/>
      <c r="I192" s="108"/>
    </row>
    <row r="193" spans="1:9" ht="16.5" customHeight="1" x14ac:dyDescent="0.25">
      <c r="A193" s="107"/>
      <c r="B193" s="74" t="s">
        <v>51</v>
      </c>
      <c r="C193" s="76">
        <f>'[1]Republic data'!MM$3</f>
        <v>105.07383775862121</v>
      </c>
      <c r="D193" s="75">
        <f>[1]Male!MM$3</f>
        <v>105.04426006075825</v>
      </c>
      <c r="E193" s="75">
        <f>[1]Atolls!MM$3</f>
        <v>105.09913634576732</v>
      </c>
      <c r="G193" s="108"/>
      <c r="H193" s="108"/>
      <c r="I193" s="108"/>
    </row>
    <row r="194" spans="1:9" ht="16.5" customHeight="1" x14ac:dyDescent="0.25">
      <c r="A194" s="107"/>
      <c r="B194" s="74" t="s">
        <v>40</v>
      </c>
      <c r="C194" s="76">
        <f>'[1]Republic data'!MN$3</f>
        <v>105.04357464879853</v>
      </c>
      <c r="D194" s="75">
        <f>[1]Male!MN$3</f>
        <v>105.18337264645089</v>
      </c>
      <c r="E194" s="75">
        <f>[1]Atolls!MN$3</f>
        <v>104.92400172453513</v>
      </c>
      <c r="G194" s="108"/>
      <c r="H194" s="108"/>
      <c r="I194" s="108"/>
    </row>
    <row r="195" spans="1:9" x14ac:dyDescent="0.25">
      <c r="A195" s="196">
        <v>2014</v>
      </c>
      <c r="B195" s="196"/>
      <c r="C195" s="67"/>
      <c r="D195" s="67"/>
      <c r="E195" s="73"/>
      <c r="G195" s="17"/>
    </row>
    <row r="196" spans="1:9" ht="15" customHeight="1" x14ac:dyDescent="0.25">
      <c r="A196" s="11"/>
      <c r="B196" s="74" t="s">
        <v>45</v>
      </c>
      <c r="C196" s="76">
        <f>'[1]Republic data'!MO$3</f>
        <v>105.15896985278053</v>
      </c>
      <c r="D196" s="75">
        <f>[1]Male!MO$3</f>
        <v>104.84435659296444</v>
      </c>
      <c r="E196" s="75">
        <f>[1]Atolls!MO$3</f>
        <v>105.42806689365393</v>
      </c>
      <c r="G196" s="17"/>
      <c r="H196" s="17"/>
      <c r="I196" s="17"/>
    </row>
    <row r="197" spans="1:9" ht="15" customHeight="1" x14ac:dyDescent="0.25">
      <c r="A197" s="11"/>
      <c r="B197" s="74" t="s">
        <v>46</v>
      </c>
      <c r="C197" s="76">
        <f>'[1]Republic data'!MP$3</f>
        <v>105.01355186464795</v>
      </c>
      <c r="D197" s="75">
        <f>[1]Male!MP$3</f>
        <v>105.3921503032707</v>
      </c>
      <c r="E197" s="75">
        <f>[1]Atolls!MP$3</f>
        <v>104.68972660829299</v>
      </c>
      <c r="G197" s="17"/>
      <c r="H197" s="17"/>
      <c r="I197" s="17"/>
    </row>
    <row r="198" spans="1:9" ht="15" customHeight="1" x14ac:dyDescent="0.25">
      <c r="A198" s="11"/>
      <c r="B198" s="74" t="s">
        <v>43</v>
      </c>
      <c r="C198" s="76">
        <f>'[1]Republic data'!MQ$3</f>
        <v>104.39801712089321</v>
      </c>
      <c r="D198" s="75">
        <f>[1]Male!MQ$3</f>
        <v>104.82460113286137</v>
      </c>
      <c r="E198" s="75">
        <f>[1]Atolls!MQ$3</f>
        <v>104.03314853470717</v>
      </c>
      <c r="G198" s="17"/>
      <c r="H198" s="17"/>
      <c r="I198" s="17"/>
    </row>
    <row r="199" spans="1:9" ht="15" customHeight="1" x14ac:dyDescent="0.25">
      <c r="A199" s="11"/>
      <c r="B199" s="74" t="s">
        <v>47</v>
      </c>
      <c r="C199" s="76">
        <f>'[1]Republic data'!MR$3</f>
        <v>104.59296064304696</v>
      </c>
      <c r="D199" s="75">
        <f>[1]Male!MR$3</f>
        <v>105.1621283813342</v>
      </c>
      <c r="E199" s="75">
        <f>[1]Atolls!MR$3</f>
        <v>104.10613642520197</v>
      </c>
      <c r="G199" s="17"/>
      <c r="H199" s="17"/>
      <c r="I199" s="17"/>
    </row>
    <row r="200" spans="1:9" ht="15" customHeight="1" x14ac:dyDescent="0.25">
      <c r="A200" s="11"/>
      <c r="B200" s="74" t="s">
        <v>35</v>
      </c>
      <c r="C200" s="76">
        <f>'[1]Republic data'!MS$3</f>
        <v>105.60752384285271</v>
      </c>
      <c r="D200" s="75">
        <f>[1]Male!MS$3</f>
        <v>106.10721967558275</v>
      </c>
      <c r="E200" s="75">
        <f>[1]Atolls!MS$3</f>
        <v>105.18012078297227</v>
      </c>
      <c r="G200" s="17"/>
      <c r="H200" s="17"/>
      <c r="I200" s="17"/>
    </row>
    <row r="201" spans="1:9" ht="15" customHeight="1" x14ac:dyDescent="0.25">
      <c r="A201" s="11"/>
      <c r="B201" s="74" t="s">
        <v>42</v>
      </c>
      <c r="C201" s="76">
        <f>'[1]Republic data'!MT$3</f>
        <v>105.45481378593364</v>
      </c>
      <c r="D201" s="75">
        <f>[1]Male!MT$3</f>
        <v>106.05845785900058</v>
      </c>
      <c r="E201" s="75">
        <f>[1]Atolls!MT$3</f>
        <v>104.93850104724626</v>
      </c>
      <c r="G201" s="17"/>
      <c r="H201" s="17"/>
      <c r="I201" s="17"/>
    </row>
    <row r="202" spans="1:9" ht="15" customHeight="1" x14ac:dyDescent="0.25">
      <c r="A202" s="11"/>
      <c r="B202" s="74" t="s">
        <v>48</v>
      </c>
      <c r="C202" s="76">
        <f>'[1]Republic data'!MU$3</f>
        <v>105.89024984877231</v>
      </c>
      <c r="D202" s="75">
        <f>[1]Male!MU$3</f>
        <v>106.20631701883168</v>
      </c>
      <c r="E202" s="75">
        <f>[1]Atolls!MU$3</f>
        <v>105.61990924002026</v>
      </c>
      <c r="G202" s="17"/>
      <c r="H202" s="17"/>
      <c r="I202" s="17"/>
    </row>
    <row r="203" spans="1:9" ht="15" customHeight="1" x14ac:dyDescent="0.25">
      <c r="A203" s="11"/>
      <c r="B203" s="74" t="s">
        <v>49</v>
      </c>
      <c r="C203" s="76">
        <f>'[1]Republic data'!MV$3</f>
        <v>105.74086822284956</v>
      </c>
      <c r="D203" s="75">
        <f>[1]Male!MV$3</f>
        <v>106.51128422573854</v>
      </c>
      <c r="E203" s="75">
        <f>[1]Atolls!MV$3</f>
        <v>105.0819110424051</v>
      </c>
      <c r="G203" s="17"/>
      <c r="H203" s="17"/>
      <c r="I203" s="17"/>
    </row>
    <row r="204" spans="1:9" ht="15" customHeight="1" x14ac:dyDescent="0.25">
      <c r="A204" s="11"/>
      <c r="B204" s="74" t="s">
        <v>41</v>
      </c>
      <c r="C204" s="76">
        <f>'[1]Republic data'!MW$3</f>
        <v>105.8090548036067</v>
      </c>
      <c r="D204" s="75">
        <f>[1]Male!MW$3</f>
        <v>106.48847553539866</v>
      </c>
      <c r="E204" s="75">
        <f>[1]Atolls!MW$3</f>
        <v>105.22792828484501</v>
      </c>
      <c r="G204" s="17"/>
      <c r="H204" s="17"/>
      <c r="I204" s="17"/>
    </row>
    <row r="205" spans="1:9" ht="15" customHeight="1" x14ac:dyDescent="0.25">
      <c r="A205" s="111"/>
      <c r="B205" s="74" t="s">
        <v>50</v>
      </c>
      <c r="C205" s="76">
        <f>'[1]Republic data'!MX$3</f>
        <v>105.85453303952553</v>
      </c>
      <c r="D205" s="75">
        <f>[1]Male!MX$3</f>
        <v>106.8855547927573</v>
      </c>
      <c r="E205" s="75">
        <f>[1]Atolls!MX$3</f>
        <v>104.97267286925536</v>
      </c>
      <c r="G205" s="108"/>
      <c r="H205" s="108"/>
      <c r="I205" s="108"/>
    </row>
    <row r="206" spans="1:9" ht="15" customHeight="1" x14ac:dyDescent="0.25">
      <c r="A206" s="111"/>
      <c r="B206" s="74" t="s">
        <v>51</v>
      </c>
      <c r="C206" s="76">
        <f>'[1]Republic data'!MY$3</f>
        <v>105.44398185358602</v>
      </c>
      <c r="D206" s="75">
        <f>[1]Male!MY$3</f>
        <v>106.14778793910757</v>
      </c>
      <c r="E206" s="75">
        <f>[1]Atolls!MY$3</f>
        <v>104.8419978969239</v>
      </c>
      <c r="G206" s="26"/>
      <c r="H206" s="26"/>
      <c r="I206" s="26"/>
    </row>
    <row r="207" spans="1:9" ht="15" customHeight="1" x14ac:dyDescent="0.25">
      <c r="A207" s="111"/>
      <c r="B207" s="74" t="s">
        <v>40</v>
      </c>
      <c r="C207" s="76">
        <f>'[1]Republic data'!MZ$3</f>
        <v>105.60147673005247</v>
      </c>
      <c r="D207" s="75">
        <f>[1]Male!MZ$3</f>
        <v>106.4168784988309</v>
      </c>
      <c r="E207" s="75">
        <f>[1]Atolls!MZ$3</f>
        <v>104.90404203442206</v>
      </c>
      <c r="G207" s="17"/>
      <c r="H207" s="17"/>
      <c r="I207" s="17"/>
    </row>
    <row r="208" spans="1:9" x14ac:dyDescent="0.25">
      <c r="A208" s="196">
        <v>2015</v>
      </c>
      <c r="B208" s="196"/>
      <c r="C208" s="67"/>
      <c r="D208" s="67"/>
      <c r="E208" s="73"/>
      <c r="G208" s="17"/>
    </row>
    <row r="209" spans="1:9" ht="15" customHeight="1" x14ac:dyDescent="0.25">
      <c r="A209" s="11"/>
      <c r="B209" s="74" t="s">
        <v>45</v>
      </c>
      <c r="C209" s="76">
        <f>'[1]Republic data'!NA$3</f>
        <v>105.30480193359342</v>
      </c>
      <c r="D209" s="75">
        <f>[1]Male!NA$3</f>
        <v>106.35549201831586</v>
      </c>
      <c r="E209" s="75">
        <f>[1]Atolls!NA$3</f>
        <v>104.40611891928246</v>
      </c>
      <c r="G209" s="17"/>
      <c r="H209" s="17"/>
      <c r="I209" s="17"/>
    </row>
    <row r="210" spans="1:9" ht="15" customHeight="1" x14ac:dyDescent="0.25">
      <c r="A210" s="11"/>
      <c r="B210" s="74" t="s">
        <v>46</v>
      </c>
      <c r="C210" s="76">
        <f>'[1]Republic data'!NB$3</f>
        <v>105.43217364780411</v>
      </c>
      <c r="D210" s="75">
        <f>[1]Male!NB$3</f>
        <v>106.38592399948861</v>
      </c>
      <c r="E210" s="75">
        <f>[1]Atolls!NB$3</f>
        <v>104.61640575067163</v>
      </c>
      <c r="G210" s="17"/>
      <c r="H210" s="17"/>
      <c r="I210" s="17"/>
    </row>
    <row r="211" spans="1:9" ht="15" customHeight="1" x14ac:dyDescent="0.25">
      <c r="A211" s="11"/>
      <c r="B211" s="74" t="s">
        <v>43</v>
      </c>
      <c r="C211" s="76">
        <f>'[1]Republic data'!NC$3</f>
        <v>105.35756355895435</v>
      </c>
      <c r="D211" s="75">
        <f>[1]Male!NC$3</f>
        <v>105.94361477753759</v>
      </c>
      <c r="E211" s="75">
        <f>[1]Atolls!NC$3</f>
        <v>104.85629845393902</v>
      </c>
      <c r="G211" s="17"/>
      <c r="H211" s="17"/>
      <c r="I211" s="17"/>
    </row>
    <row r="212" spans="1:9" ht="15" customHeight="1" x14ac:dyDescent="0.25">
      <c r="A212" s="11"/>
      <c r="B212" s="74" t="s">
        <v>47</v>
      </c>
      <c r="C212" s="76">
        <f>'[1]Republic data'!ND$3</f>
        <v>106.06388213106912</v>
      </c>
      <c r="D212" s="75">
        <f>[1]Male!ND$3</f>
        <v>106.99773342131819</v>
      </c>
      <c r="E212" s="75">
        <f>[1]Atolls!ND$3</f>
        <v>105.2651344274007</v>
      </c>
      <c r="G212" s="17"/>
      <c r="H212" s="17"/>
      <c r="I212" s="17"/>
    </row>
    <row r="213" spans="1:9" ht="15" customHeight="1" x14ac:dyDescent="0.25">
      <c r="A213" s="11"/>
      <c r="B213" s="74" t="s">
        <v>35</v>
      </c>
      <c r="C213" s="76">
        <f>'[1]Republic data'!NE$3</f>
        <v>106.10127795050008</v>
      </c>
      <c r="D213" s="75">
        <f>[1]Male!NE$3</f>
        <v>106.82397230166286</v>
      </c>
      <c r="E213" s="75">
        <f>[1]Atolls!NE$3</f>
        <v>105.48313836074649</v>
      </c>
      <c r="G213" s="17"/>
      <c r="H213" s="17"/>
      <c r="I213" s="17"/>
    </row>
    <row r="214" spans="1:9" ht="15" customHeight="1" x14ac:dyDescent="0.25">
      <c r="A214" s="11"/>
      <c r="B214" s="74" t="s">
        <v>42</v>
      </c>
      <c r="C214" s="76">
        <f>'[1]Republic data'!NF$3</f>
        <v>106.98715425252276</v>
      </c>
      <c r="D214" s="75">
        <f>[1]Male!NF$3</f>
        <v>107.96828216587758</v>
      </c>
      <c r="E214" s="75">
        <f>[1]Atolls!NF$3</f>
        <v>106.14796960291099</v>
      </c>
      <c r="G214" s="17"/>
      <c r="H214" s="17"/>
      <c r="I214" s="17"/>
    </row>
    <row r="215" spans="1:9" ht="15" customHeight="1" x14ac:dyDescent="0.25">
      <c r="A215" s="11"/>
      <c r="B215" s="74" t="s">
        <v>48</v>
      </c>
      <c r="C215" s="76">
        <f>'[1]Republic data'!NG$3</f>
        <v>106.85657855404348</v>
      </c>
      <c r="D215" s="75">
        <f>[1]Male!NG$3</f>
        <v>107.98011858556926</v>
      </c>
      <c r="E215" s="75">
        <f>[1]Atolls!NG$3</f>
        <v>105.89558505375992</v>
      </c>
      <c r="G215" s="17"/>
      <c r="H215" s="17"/>
      <c r="I215" s="17"/>
    </row>
    <row r="216" spans="1:9" ht="15" customHeight="1" x14ac:dyDescent="0.25">
      <c r="A216" s="11"/>
      <c r="B216" s="74" t="s">
        <v>49</v>
      </c>
      <c r="C216" s="76">
        <f>'[1]Republic data'!NH$3</f>
        <v>107.01969350992501</v>
      </c>
      <c r="D216" s="75">
        <f>[1]Male!NH$3</f>
        <v>108.11368976368043</v>
      </c>
      <c r="E216" s="75">
        <f>[1]Atolls!NH$3</f>
        <v>106.08396958403534</v>
      </c>
      <c r="G216" s="17"/>
      <c r="H216" s="17"/>
      <c r="I216" s="17"/>
    </row>
    <row r="217" spans="1:9" ht="15" customHeight="1" x14ac:dyDescent="0.25">
      <c r="A217" s="11"/>
      <c r="B217" s="74" t="s">
        <v>41</v>
      </c>
      <c r="C217" s="76">
        <f>'[1]Republic data'!NI$3</f>
        <v>106.97557619963439</v>
      </c>
      <c r="D217" s="75">
        <f>[1]Male!NI$3</f>
        <v>107.9372591431315</v>
      </c>
      <c r="E217" s="75">
        <f>[1]Atolls!NI$3</f>
        <v>106.15302334695215</v>
      </c>
      <c r="G217" s="108"/>
      <c r="H217" s="108"/>
      <c r="I217" s="108"/>
    </row>
    <row r="218" spans="1:9" ht="15" customHeight="1" x14ac:dyDescent="0.25">
      <c r="A218" s="11"/>
      <c r="B218" s="74" t="s">
        <v>50</v>
      </c>
      <c r="C218" s="76">
        <f>'[1]Republic data'!NJ$3</f>
        <v>106.95325296574117</v>
      </c>
      <c r="D218" s="75">
        <f>[1]Male!NJ$3</f>
        <v>108.07561267079635</v>
      </c>
      <c r="E218" s="75">
        <f>[1]Atolls!NJ$3</f>
        <v>105.99326902990096</v>
      </c>
      <c r="G218" s="108"/>
      <c r="H218" s="108"/>
      <c r="I218" s="108"/>
    </row>
    <row r="219" spans="1:9" ht="15" customHeight="1" x14ac:dyDescent="0.25">
      <c r="A219" s="111"/>
      <c r="B219" s="74" t="s">
        <v>51</v>
      </c>
      <c r="C219" s="76">
        <f>'[1]Republic data'!NK$3</f>
        <v>107.06489578214516</v>
      </c>
      <c r="D219" s="75">
        <f>[1]Male!NK$3</f>
        <v>108.24394019171041</v>
      </c>
      <c r="E219" s="75">
        <f>[1]Atolls!NK$3</f>
        <v>106.0564279195456</v>
      </c>
      <c r="G219" s="108"/>
      <c r="H219" s="108"/>
      <c r="I219" s="108"/>
    </row>
    <row r="220" spans="1:9" ht="15" customHeight="1" x14ac:dyDescent="0.25">
      <c r="A220" s="111"/>
      <c r="B220" s="74" t="s">
        <v>40</v>
      </c>
      <c r="C220" s="76">
        <f>'[1]Republic data'!NL$3</f>
        <v>106.50307845458552</v>
      </c>
      <c r="D220" s="75">
        <f>[1]Male!NL$3</f>
        <v>107.64960242752787</v>
      </c>
      <c r="E220" s="75">
        <f>[1]Atolls!NL$3</f>
        <v>105.5224261814123</v>
      </c>
      <c r="G220" s="108"/>
      <c r="H220" s="108"/>
      <c r="I220" s="108"/>
    </row>
    <row r="221" spans="1:9" ht="15" customHeight="1" x14ac:dyDescent="0.25">
      <c r="A221" s="196">
        <v>2016</v>
      </c>
      <c r="B221" s="196"/>
      <c r="C221" s="67"/>
      <c r="D221" s="67"/>
      <c r="E221" s="73"/>
      <c r="G221" s="108"/>
      <c r="H221" s="108"/>
      <c r="I221" s="108"/>
    </row>
    <row r="222" spans="1:9" ht="15" customHeight="1" x14ac:dyDescent="0.25">
      <c r="A222" s="118"/>
      <c r="B222" s="74" t="s">
        <v>45</v>
      </c>
      <c r="C222" s="76">
        <f>'[1]Republic data'!NM$3</f>
        <v>106.40071755950871</v>
      </c>
      <c r="D222" s="75">
        <f>[1]Male!NM3</f>
        <v>107.80747544854762</v>
      </c>
      <c r="E222" s="75">
        <f>[1]Atolls!NM3</f>
        <v>105.1974803361735</v>
      </c>
      <c r="G222" s="108"/>
      <c r="H222" s="108"/>
      <c r="I222" s="108"/>
    </row>
    <row r="223" spans="1:9" ht="15" customHeight="1" x14ac:dyDescent="0.25">
      <c r="A223" s="118"/>
      <c r="B223" s="74" t="s">
        <v>46</v>
      </c>
      <c r="C223" s="76">
        <f>'[1]Republic data'!NN$3</f>
        <v>106.63038619744921</v>
      </c>
      <c r="D223" s="75">
        <f>[1]Male!NN$3</f>
        <v>107.82176551159691</v>
      </c>
      <c r="E223" s="75">
        <f>[1]Atolls!NN3</f>
        <v>105.61136796477138</v>
      </c>
      <c r="G223" s="108"/>
      <c r="H223" s="108"/>
      <c r="I223" s="108"/>
    </row>
    <row r="224" spans="1:9" ht="15" customHeight="1" x14ac:dyDescent="0.25">
      <c r="A224" s="118"/>
      <c r="B224" s="74" t="s">
        <v>43</v>
      </c>
      <c r="C224" s="76">
        <f>'[1]Republic data'!NO$3</f>
        <v>106.062411174174</v>
      </c>
      <c r="D224" s="75">
        <f>[1]Male!NO$3</f>
        <v>107.4687097798739</v>
      </c>
      <c r="E224" s="75">
        <f>[1]Atolls!NO3</f>
        <v>104.85956678802452</v>
      </c>
      <c r="G224" s="108"/>
      <c r="H224" s="108"/>
      <c r="I224" s="108"/>
    </row>
    <row r="225" spans="1:9" ht="15" customHeight="1" x14ac:dyDescent="0.25">
      <c r="A225" s="118"/>
      <c r="B225" s="74" t="s">
        <v>47</v>
      </c>
      <c r="C225" s="76">
        <f>'[1]Republic data'!NP$3</f>
        <v>105.86893022730047</v>
      </c>
      <c r="D225" s="75">
        <f>[1]Male!NP$3</f>
        <v>107.64143873197617</v>
      </c>
      <c r="E225" s="75">
        <f>[1]Atolls!NP3</f>
        <v>104.35285683036282</v>
      </c>
      <c r="G225" s="108"/>
      <c r="H225" s="108"/>
      <c r="I225" s="108"/>
    </row>
    <row r="226" spans="1:9" ht="15" customHeight="1" x14ac:dyDescent="0.25">
      <c r="A226" s="118"/>
      <c r="B226" s="74" t="s">
        <v>35</v>
      </c>
      <c r="C226" s="76">
        <f>'[1]Republic data'!NQ$3</f>
        <v>105.93595093311723</v>
      </c>
      <c r="D226" s="75">
        <f>[1]Male!NQ$3</f>
        <v>107.70207649008842</v>
      </c>
      <c r="E226" s="75">
        <f>[1]Atolls!NQ3</f>
        <v>104.42533704014436</v>
      </c>
      <c r="G226" s="108"/>
      <c r="H226" s="108"/>
      <c r="I226" s="108"/>
    </row>
    <row r="227" spans="1:9" ht="15" customHeight="1" x14ac:dyDescent="0.25">
      <c r="A227" s="118"/>
      <c r="B227" s="74" t="s">
        <v>42</v>
      </c>
      <c r="C227" s="76">
        <f>'[1]Republic data'!NR$3</f>
        <v>106.16673824347546</v>
      </c>
      <c r="D227" s="75">
        <f>[1]Male!NR$3</f>
        <v>107.78400426074076</v>
      </c>
      <c r="E227" s="75">
        <f>[1]Atolls!NR3</f>
        <v>104.78344785131129</v>
      </c>
      <c r="G227" s="108"/>
      <c r="H227" s="108"/>
      <c r="I227" s="108"/>
    </row>
    <row r="228" spans="1:9" ht="15" customHeight="1" x14ac:dyDescent="0.25">
      <c r="A228" s="118"/>
      <c r="B228" s="74" t="s">
        <v>48</v>
      </c>
      <c r="C228" s="76">
        <f>'[1]Republic data'!NS3</f>
        <v>106.44633482430255</v>
      </c>
      <c r="D228" s="75">
        <f>[1]Male!NS3</f>
        <v>108.07966540192885</v>
      </c>
      <c r="E228" s="75">
        <f>[1]Atolls!NS3</f>
        <v>105.04930398884424</v>
      </c>
      <c r="G228" s="108"/>
      <c r="H228" s="108"/>
      <c r="I228" s="108"/>
    </row>
    <row r="229" spans="1:9" ht="15" customHeight="1" x14ac:dyDescent="0.25">
      <c r="A229" s="118"/>
      <c r="B229" s="74" t="s">
        <v>49</v>
      </c>
      <c r="C229" s="76">
        <f>'[1]Chnages in rep.'!NT3</f>
        <v>106.34650731154315</v>
      </c>
      <c r="D229" s="75">
        <f>'[1]Male, month on month'!NU3</f>
        <v>107.71666788997094</v>
      </c>
      <c r="E229" s="75">
        <f>'[1]Atolls month on month'!NU3</f>
        <v>105.17457273576682</v>
      </c>
      <c r="G229" s="108"/>
      <c r="H229" s="108"/>
      <c r="I229" s="108"/>
    </row>
    <row r="230" spans="1:9" ht="15" customHeight="1" x14ac:dyDescent="0.25">
      <c r="A230" s="118"/>
      <c r="B230" s="74" t="s">
        <v>41</v>
      </c>
      <c r="C230" s="76">
        <f>'[1]Chnages in rep.'!NU3</f>
        <v>106.75036802647057</v>
      </c>
      <c r="D230" s="75">
        <f>'[1]Male, month on month'!NV3</f>
        <v>108.35867547314169</v>
      </c>
      <c r="E230" s="75">
        <f>'[1]Atolls month on month'!NV3</f>
        <v>105.37474013663935</v>
      </c>
      <c r="G230" s="108"/>
      <c r="H230" s="108"/>
      <c r="I230" s="108"/>
    </row>
    <row r="231" spans="1:9" ht="15" customHeight="1" x14ac:dyDescent="0.25">
      <c r="A231" s="118"/>
      <c r="B231" s="74" t="s">
        <v>50</v>
      </c>
      <c r="C231" s="76">
        <f>'[1]Chnages in rep.'!NV3</f>
        <v>108.78521616648365</v>
      </c>
      <c r="D231" s="75">
        <f>'[1]Male, month on month'!NW3</f>
        <v>109.37532954155068</v>
      </c>
      <c r="E231" s="75">
        <f>'[1]Atolls month on month'!NW3</f>
        <v>108.28047659160642</v>
      </c>
      <c r="G231" s="108"/>
      <c r="H231" s="108"/>
      <c r="I231" s="108"/>
    </row>
    <row r="232" spans="1:9" ht="15" customHeight="1" x14ac:dyDescent="0.25">
      <c r="A232" s="118"/>
      <c r="B232" s="74" t="s">
        <v>51</v>
      </c>
      <c r="C232" s="76">
        <f>'[1]Chnages in rep.'!NW3</f>
        <v>108.6699796816679</v>
      </c>
      <c r="D232" s="75">
        <f>'[1]Male, month on month'!NX3</f>
        <v>109.43065477943924</v>
      </c>
      <c r="E232" s="75">
        <f>'[1]Atolls month on month'!NX3</f>
        <v>108.01935415496268</v>
      </c>
      <c r="G232" s="108"/>
      <c r="H232" s="108"/>
      <c r="I232" s="108"/>
    </row>
    <row r="233" spans="1:9" ht="15" customHeight="1" x14ac:dyDescent="0.25">
      <c r="A233" s="118"/>
      <c r="B233" s="74" t="s">
        <v>40</v>
      </c>
      <c r="C233" s="76">
        <f>'[1]Chnages in rep.'!NX3</f>
        <v>108.97152391399352</v>
      </c>
      <c r="D233" s="75">
        <f>'[1]Male, month on month'!NY3</f>
        <v>109.61461679906843</v>
      </c>
      <c r="E233" s="75">
        <f>'[1]Atolls month on month'!NY3</f>
        <v>108.4214695631963</v>
      </c>
      <c r="G233" s="108"/>
      <c r="H233" s="108"/>
      <c r="I233" s="108"/>
    </row>
    <row r="234" spans="1:9" ht="15" customHeight="1" x14ac:dyDescent="0.25">
      <c r="A234" s="196">
        <v>2017</v>
      </c>
      <c r="B234" s="196"/>
      <c r="G234" s="108"/>
      <c r="H234" s="108"/>
      <c r="I234" s="108"/>
    </row>
    <row r="235" spans="1:9" ht="15" customHeight="1" x14ac:dyDescent="0.25">
      <c r="A235" s="125"/>
      <c r="B235" s="74" t="s">
        <v>45</v>
      </c>
      <c r="C235" s="76">
        <f>'[1]Chnages in rep.'!NY3</f>
        <v>109.49980955008905</v>
      </c>
      <c r="D235" s="75">
        <f>'[1]Male, month on month'!NZ3</f>
        <v>110.00033350331248</v>
      </c>
      <c r="E235" s="75">
        <f>'[1]Atolls month on month'!NZ3</f>
        <v>109.07169817685147</v>
      </c>
      <c r="G235" s="108"/>
      <c r="H235" s="108"/>
      <c r="I235" s="108"/>
    </row>
    <row r="236" spans="1:9" ht="15" customHeight="1" x14ac:dyDescent="0.25">
      <c r="A236" s="125"/>
      <c r="B236" s="74" t="s">
        <v>46</v>
      </c>
      <c r="C236" s="76">
        <f>'[1]Chnages in rep.'!NZ3</f>
        <v>109.88576174896833</v>
      </c>
      <c r="D236" s="75">
        <f>'[1]Male, month on month'!OA3</f>
        <v>110.19473478970797</v>
      </c>
      <c r="E236" s="75">
        <f>'[1]Atolls month on month'!OA3</f>
        <v>109.62148893662328</v>
      </c>
      <c r="G236" s="108"/>
      <c r="H236" s="108"/>
      <c r="I236" s="108"/>
    </row>
    <row r="237" spans="1:9" ht="15" customHeight="1" x14ac:dyDescent="0.25">
      <c r="A237" s="125"/>
      <c r="B237" s="74" t="s">
        <v>43</v>
      </c>
      <c r="C237" s="76">
        <f>'[1]Chnages in rep.'!OA3</f>
        <v>110.60323178045907</v>
      </c>
      <c r="D237" s="75">
        <f>'[1]Male, month on month'!OB3</f>
        <v>110.43188535416721</v>
      </c>
      <c r="E237" s="75">
        <f>'[1]Atolls month on month'!OB3</f>
        <v>110.74978891001659</v>
      </c>
      <c r="G237" s="108"/>
      <c r="H237" s="108"/>
      <c r="I237" s="108"/>
    </row>
    <row r="238" spans="1:9" ht="15" customHeight="1" x14ac:dyDescent="0.25">
      <c r="A238" s="125"/>
      <c r="B238" s="74" t="s">
        <v>47</v>
      </c>
      <c r="C238" s="76">
        <f>'[1]Chnages in rep.'!OB3</f>
        <v>110.59194937513206</v>
      </c>
      <c r="D238" s="75">
        <f>'[1]Male, month on month'!OC3</f>
        <v>110.4759024861235</v>
      </c>
      <c r="E238" s="75">
        <f>'[1]Atolls month on month'!OC3</f>
        <v>110.69120734808921</v>
      </c>
      <c r="G238" s="108"/>
      <c r="H238" s="108"/>
      <c r="I238" s="108"/>
    </row>
    <row r="239" spans="1:9" ht="15" customHeight="1" x14ac:dyDescent="0.25">
      <c r="A239" s="125"/>
      <c r="B239" s="74" t="s">
        <v>35</v>
      </c>
      <c r="C239" s="76">
        <f>'[1]Chnages in rep.'!OC3</f>
        <v>110.85201445600245</v>
      </c>
      <c r="D239" s="75">
        <f>'[1]Male, month on month'!OD3</f>
        <v>110.76399676778138</v>
      </c>
      <c r="E239" s="75">
        <f>'[1]Atolls month on month'!OD3</f>
        <v>110.92729831231124</v>
      </c>
      <c r="G239" s="108"/>
      <c r="H239" s="108"/>
      <c r="I239" s="108"/>
    </row>
    <row r="240" spans="1:9" ht="15" customHeight="1" x14ac:dyDescent="0.25">
      <c r="A240" s="125"/>
      <c r="B240" s="74" t="s">
        <v>42</v>
      </c>
      <c r="C240" s="76">
        <f>'[1]Chnages in rep.'!OD3</f>
        <v>109.74800644419963</v>
      </c>
      <c r="D240" s="75">
        <f>'[1]Male, month on month'!OE3</f>
        <v>110.12785640422548</v>
      </c>
      <c r="E240" s="75">
        <f>'[1]Atolls month on month'!OE3</f>
        <v>109.4231107284929</v>
      </c>
      <c r="G240" s="108"/>
      <c r="H240" s="108"/>
      <c r="I240" s="108"/>
    </row>
    <row r="241" spans="1:9" ht="15" customHeight="1" x14ac:dyDescent="0.25">
      <c r="A241" s="125"/>
      <c r="B241" s="74" t="s">
        <v>48</v>
      </c>
      <c r="C241" s="76">
        <f>'[1]Chnages in rep.'!OE3</f>
        <v>109.6669128495823</v>
      </c>
      <c r="D241" s="75">
        <f>'[1]Male, month on month'!OF3</f>
        <v>110.64310784713696</v>
      </c>
      <c r="E241" s="75">
        <f>'[1]Atolls month on month'!OF3</f>
        <v>108.83194745330235</v>
      </c>
      <c r="G241" s="108"/>
      <c r="H241" s="108"/>
      <c r="I241" s="108"/>
    </row>
    <row r="242" spans="1:9" ht="15" customHeight="1" x14ac:dyDescent="0.25">
      <c r="A242" s="125"/>
      <c r="B242" s="74" t="s">
        <v>49</v>
      </c>
      <c r="C242" s="76">
        <f>'[1]Chnages in rep.'!OF3</f>
        <v>109.27002315425663</v>
      </c>
      <c r="D242" s="75">
        <f>'[1]Male, month on month'!OG3</f>
        <v>110.36744976871628</v>
      </c>
      <c r="E242" s="75">
        <f>'[1]Atolls month on month'!OG3</f>
        <v>108.3313651501429</v>
      </c>
      <c r="G242" s="108"/>
      <c r="H242" s="108"/>
      <c r="I242" s="108"/>
    </row>
    <row r="243" spans="1:9" ht="15" customHeight="1" x14ac:dyDescent="0.25">
      <c r="A243" s="125"/>
      <c r="B243" s="74" t="s">
        <v>41</v>
      </c>
      <c r="C243" s="76">
        <f>'[1]Chnages in rep.'!OG3</f>
        <v>109.83466504100939</v>
      </c>
      <c r="D243" s="75">
        <f>'[1]Male, month on month'!OH3</f>
        <v>111.03618447704602</v>
      </c>
      <c r="E243" s="75">
        <f>'[1]Atolls month on month'!OH3</f>
        <v>108.8069736939307</v>
      </c>
      <c r="G243" s="108"/>
      <c r="H243" s="108"/>
      <c r="I243" s="108"/>
    </row>
    <row r="244" spans="1:9" ht="15" customHeight="1" x14ac:dyDescent="0.25">
      <c r="A244" s="125"/>
      <c r="B244" s="74" t="s">
        <v>50</v>
      </c>
      <c r="C244" s="76">
        <f>'[1]Chnages in rep.'!OH3</f>
        <v>109.5388392789536</v>
      </c>
      <c r="D244" s="75">
        <f>'[1]Male, month on month'!OI3</f>
        <v>111.06707720222175</v>
      </c>
      <c r="E244" s="75">
        <f>'[1]Atolls month on month'!OI3</f>
        <v>108.23169696987796</v>
      </c>
      <c r="G244" s="108"/>
      <c r="H244" s="108"/>
      <c r="I244" s="108"/>
    </row>
    <row r="245" spans="1:9" ht="15" customHeight="1" x14ac:dyDescent="0.25">
      <c r="A245" s="125"/>
      <c r="B245" s="74" t="s">
        <v>51</v>
      </c>
      <c r="C245" s="76">
        <f>'[1]Chnages in rep.'!OI3</f>
        <v>109.34008741675697</v>
      </c>
      <c r="D245" s="75">
        <f>'[1]Male, month on month'!OJ3</f>
        <v>111.13797189910584</v>
      </c>
      <c r="E245" s="75">
        <f>'[1]Atolls month on month'!OJ3</f>
        <v>107.80230927506346</v>
      </c>
      <c r="G245" s="108"/>
      <c r="H245" s="108"/>
      <c r="I245" s="108"/>
    </row>
    <row r="246" spans="1:9" ht="15" customHeight="1" x14ac:dyDescent="0.25">
      <c r="A246" s="125"/>
      <c r="B246" s="74" t="s">
        <v>40</v>
      </c>
      <c r="C246" s="76">
        <f>'[1]Chnages in rep.'!OJ3</f>
        <v>110.35293458574249</v>
      </c>
      <c r="D246" s="75">
        <f>'[1]Male, month on month'!OK3</f>
        <v>112.06312602531305</v>
      </c>
      <c r="E246" s="75">
        <f>'[1]Atolls month on month'!OK3</f>
        <v>108.89016262252547</v>
      </c>
      <c r="G246" s="108"/>
      <c r="H246" s="108"/>
      <c r="I246" s="108"/>
    </row>
    <row r="247" spans="1:9" ht="15" customHeight="1" x14ac:dyDescent="0.25">
      <c r="A247" s="196">
        <v>2018</v>
      </c>
      <c r="B247" s="196"/>
      <c r="C247" s="76"/>
      <c r="D247" s="75"/>
      <c r="E247" s="75"/>
      <c r="G247" s="108"/>
      <c r="H247" s="108"/>
      <c r="I247" s="108"/>
    </row>
    <row r="248" spans="1:9" ht="15" customHeight="1" x14ac:dyDescent="0.25">
      <c r="A248" s="125"/>
      <c r="B248" s="74" t="s">
        <v>45</v>
      </c>
      <c r="C248" s="76">
        <f>'[1]Chnages in rep.'!OK3</f>
        <v>110.69350514191611</v>
      </c>
      <c r="D248" s="75">
        <f>'[1]Male, month on month'!OL3</f>
        <v>112.32023320452198</v>
      </c>
      <c r="E248" s="75">
        <f>'[1]Atolls month on month'!OL3</f>
        <v>109.30212161215425</v>
      </c>
      <c r="G248" s="108"/>
      <c r="H248" s="108"/>
      <c r="I248" s="108"/>
    </row>
    <row r="249" spans="1:9" ht="15" customHeight="1" x14ac:dyDescent="0.25">
      <c r="A249" s="125"/>
      <c r="B249" s="74" t="s">
        <v>46</v>
      </c>
      <c r="C249" s="76">
        <f>'[1]Chnages in rep.'!OL3</f>
        <v>111.0034911865295</v>
      </c>
      <c r="D249" s="75">
        <f>'[1]Male, month on month'!OM3</f>
        <v>112.84447365174462</v>
      </c>
      <c r="E249" s="75">
        <f>'[1]Atolls month on month'!OM3</f>
        <v>109.42885020039111</v>
      </c>
      <c r="G249" s="108"/>
      <c r="H249" s="108"/>
      <c r="I249" s="108"/>
    </row>
    <row r="250" spans="1:9" ht="15" customHeight="1" x14ac:dyDescent="0.25">
      <c r="A250" s="125"/>
      <c r="B250" s="74" t="s">
        <v>43</v>
      </c>
      <c r="C250" s="76">
        <f>'[1]Chnages in rep.'!OM3</f>
        <v>110.76093918113826</v>
      </c>
      <c r="D250" s="75">
        <f>'[1]Male, month on month'!ON3</f>
        <v>112.4696703509111</v>
      </c>
      <c r="E250" s="75">
        <f>'[1]Atolls month on month'!ON3</f>
        <v>109.29941622529516</v>
      </c>
      <c r="G250" s="108"/>
      <c r="H250" s="108"/>
      <c r="I250" s="108"/>
    </row>
    <row r="251" spans="1:9" s="123" customFormat="1" ht="15" customHeight="1" x14ac:dyDescent="0.25">
      <c r="A251" s="119"/>
      <c r="B251" s="120"/>
      <c r="C251" s="121"/>
      <c r="D251" s="122"/>
      <c r="E251" s="122"/>
      <c r="G251" s="124"/>
      <c r="H251" s="124"/>
      <c r="I251" s="124"/>
    </row>
    <row r="252" spans="1:9" ht="20.25" customHeight="1" x14ac:dyDescent="0.25">
      <c r="A252" s="18"/>
      <c r="B252" s="197" t="s">
        <v>54</v>
      </c>
      <c r="C252" s="198"/>
      <c r="D252" s="198"/>
      <c r="E252" s="199"/>
      <c r="G252" s="108"/>
      <c r="H252" s="108"/>
      <c r="I252" s="108"/>
    </row>
    <row r="253" spans="1:9" x14ac:dyDescent="0.25">
      <c r="B253" s="23" t="s">
        <v>251</v>
      </c>
      <c r="G253" s="17"/>
    </row>
    <row r="254" spans="1:9" ht="15" customHeight="1" x14ac:dyDescent="0.25">
      <c r="B254" s="200" t="s">
        <v>249</v>
      </c>
      <c r="C254" s="201"/>
      <c r="D254" s="201"/>
      <c r="E254" s="201"/>
      <c r="G254" s="17"/>
    </row>
    <row r="255" spans="1:9" x14ac:dyDescent="0.25">
      <c r="B255" s="202"/>
      <c r="C255" s="203"/>
      <c r="D255" s="203"/>
      <c r="E255" s="203"/>
    </row>
    <row r="256" spans="1:9" x14ac:dyDescent="0.25">
      <c r="B256" s="184"/>
      <c r="C256" s="185"/>
      <c r="D256" s="185"/>
      <c r="E256" s="185"/>
    </row>
    <row r="260" spans="1:5" x14ac:dyDescent="0.25">
      <c r="A260" s="5"/>
      <c r="B260" s="5"/>
      <c r="C260" s="5"/>
      <c r="D260" s="5"/>
      <c r="E260" s="19"/>
    </row>
  </sheetData>
  <mergeCells count="30">
    <mergeCell ref="A135:B135"/>
    <mergeCell ref="A247:B247"/>
    <mergeCell ref="A134:B134"/>
    <mergeCell ref="A138:B138"/>
    <mergeCell ref="A139:B139"/>
    <mergeCell ref="A140:B140"/>
    <mergeCell ref="A136:B136"/>
    <mergeCell ref="A137:B137"/>
    <mergeCell ref="A234:B234"/>
    <mergeCell ref="A141:B141"/>
    <mergeCell ref="A143:B143"/>
    <mergeCell ref="A156:B156"/>
    <mergeCell ref="A169:B169"/>
    <mergeCell ref="A182:B182"/>
    <mergeCell ref="A3:B3"/>
    <mergeCell ref="A82:B82"/>
    <mergeCell ref="A95:B95"/>
    <mergeCell ref="A108:B108"/>
    <mergeCell ref="A121:B121"/>
    <mergeCell ref="A4:B4"/>
    <mergeCell ref="A17:B17"/>
    <mergeCell ref="A30:B30"/>
    <mergeCell ref="A43:B43"/>
    <mergeCell ref="A56:B56"/>
    <mergeCell ref="A69:B69"/>
    <mergeCell ref="A195:B195"/>
    <mergeCell ref="A208:B208"/>
    <mergeCell ref="A221:B221"/>
    <mergeCell ref="B252:E252"/>
    <mergeCell ref="B254:E256"/>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73"/>
  <sheetViews>
    <sheetView workbookViewId="0">
      <selection activeCell="P144" sqref="P144"/>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210" t="s">
        <v>259</v>
      </c>
      <c r="B1" s="211"/>
      <c r="C1" s="211"/>
      <c r="D1" s="211"/>
      <c r="E1" s="212"/>
    </row>
    <row r="2" spans="1:159" ht="12" customHeight="1" x14ac:dyDescent="0.25">
      <c r="A2" s="20"/>
      <c r="B2" s="21"/>
      <c r="C2" s="19"/>
      <c r="D2" s="19"/>
      <c r="E2" s="22"/>
    </row>
    <row r="3" spans="1:159" x14ac:dyDescent="0.25">
      <c r="A3" s="204" t="s">
        <v>44</v>
      </c>
      <c r="B3" s="205"/>
      <c r="C3" s="50" t="s">
        <v>38</v>
      </c>
      <c r="D3" s="50" t="s">
        <v>36</v>
      </c>
      <c r="E3" s="50" t="s">
        <v>39</v>
      </c>
    </row>
    <row r="4" spans="1:159" hidden="1" x14ac:dyDescent="0.25">
      <c r="A4" s="197">
        <v>2000</v>
      </c>
      <c r="B4" s="199"/>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206">
        <v>2001</v>
      </c>
      <c r="B17" s="206"/>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206">
        <v>2002</v>
      </c>
      <c r="B30" s="206"/>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206">
        <v>2003</v>
      </c>
      <c r="B43" s="206"/>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206">
        <v>2004</v>
      </c>
      <c r="B56" s="206"/>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206">
        <v>2005</v>
      </c>
      <c r="B69" s="206"/>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206">
        <v>2006</v>
      </c>
      <c r="B82" s="206"/>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206">
        <v>2007</v>
      </c>
      <c r="B95" s="206"/>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206">
        <v>2008</v>
      </c>
      <c r="B108" s="206"/>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206">
        <v>2009</v>
      </c>
      <c r="B121" s="206"/>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13.5" customHeight="1" x14ac:dyDescent="0.25">
      <c r="A134" s="31"/>
      <c r="B134" s="32"/>
      <c r="C134" s="51"/>
      <c r="D134" s="51"/>
      <c r="E134" s="30"/>
    </row>
    <row r="135" spans="1:5" x14ac:dyDescent="0.25">
      <c r="A135" s="213" t="s">
        <v>53</v>
      </c>
      <c r="B135" s="214"/>
      <c r="C135" s="214"/>
      <c r="D135" s="214"/>
      <c r="E135" s="214"/>
    </row>
    <row r="136" spans="1:5" ht="15.75" customHeight="1" x14ac:dyDescent="0.25">
      <c r="A136" s="11"/>
      <c r="B136" s="12"/>
      <c r="C136" s="13"/>
      <c r="D136" s="13"/>
    </row>
    <row r="137" spans="1:5" x14ac:dyDescent="0.25">
      <c r="A137" s="196">
        <v>2010</v>
      </c>
      <c r="B137" s="196"/>
      <c r="C137" s="26">
        <f>'[1]Chnages in rep.'!LO78</f>
        <v>6.1498853675017617</v>
      </c>
      <c r="D137" s="26">
        <f>'[1]Male, month on month'!LO78</f>
        <v>6.1498853675017617</v>
      </c>
      <c r="E137" s="27" t="s">
        <v>5</v>
      </c>
    </row>
    <row r="138" spans="1:5" x14ac:dyDescent="0.25">
      <c r="A138" s="196">
        <v>2011</v>
      </c>
      <c r="B138" s="196"/>
      <c r="C138" s="26">
        <f>'[1]Chnages in rep.'!LP78</f>
        <v>11.273414605593723</v>
      </c>
      <c r="D138" s="26">
        <f>'[1]Chnages in rep.'!LP78</f>
        <v>11.273414605593723</v>
      </c>
      <c r="E138" s="27" t="s">
        <v>5</v>
      </c>
    </row>
    <row r="139" spans="1:5" x14ac:dyDescent="0.25">
      <c r="A139" s="196">
        <v>2012</v>
      </c>
      <c r="B139" s="196"/>
      <c r="C139" s="26">
        <f>'[1]Chnages in rep.'!LQ78</f>
        <v>10.884695658563071</v>
      </c>
      <c r="D139" s="26">
        <f>'[1]Male, month on month'!LQ78</f>
        <v>10.890821576540755</v>
      </c>
      <c r="E139" s="27" t="s">
        <v>5</v>
      </c>
    </row>
    <row r="140" spans="1:5" x14ac:dyDescent="0.25">
      <c r="A140" s="196">
        <v>2013</v>
      </c>
      <c r="B140" s="196"/>
      <c r="C140" s="26">
        <v>3.8056300091942941</v>
      </c>
      <c r="D140" s="26">
        <v>3.9971959307297356</v>
      </c>
      <c r="E140" s="27" t="s">
        <v>5</v>
      </c>
    </row>
    <row r="141" spans="1:5" x14ac:dyDescent="0.25">
      <c r="A141" s="196">
        <v>2014</v>
      </c>
      <c r="B141" s="196"/>
      <c r="C141" s="26">
        <f>(('[1]table 8'!C138/'[1]table 8'!C137)-1)*100</f>
        <v>2.1200017571813001</v>
      </c>
      <c r="D141" s="26">
        <f>(('[1]table 8'!D138/'[1]table 8'!D137)-1)*100</f>
        <v>2.4484985272985815</v>
      </c>
      <c r="E141" s="26">
        <f>(('[1]table 8'!E138/'[1]table 8'!E137)-1)*100</f>
        <v>1.8380373043106468</v>
      </c>
    </row>
    <row r="142" spans="1:5" x14ac:dyDescent="0.25">
      <c r="A142" s="196">
        <v>2015</v>
      </c>
      <c r="B142" s="196"/>
      <c r="C142" s="26">
        <f>(('[1]table 8'!C139/'[1]table 8'!C138)-1)*100</f>
        <v>0.95320665877764998</v>
      </c>
      <c r="D142" s="26">
        <f>(('[1]table 8'!D139/'[1]table 8'!D138)-1)*100</f>
        <v>1.3713146744890103</v>
      </c>
      <c r="E142" s="26">
        <f>(('[1]table 8'!E139/'[1]table 8'!E138)-1)*100</f>
        <v>0.59217330355134656</v>
      </c>
    </row>
    <row r="143" spans="1:5" x14ac:dyDescent="0.25">
      <c r="A143" s="196">
        <v>2016</v>
      </c>
      <c r="B143" s="196"/>
      <c r="C143" s="26">
        <f>(('[1]table 8'!C140/'[1]table 8'!C139)-1)*100</f>
        <v>0.50250941361158485</v>
      </c>
      <c r="D143" s="26">
        <f>(('[1]table 8'!D140/'[1]table 8'!D139)-1)*100</f>
        <v>0.80139984913900619</v>
      </c>
      <c r="E143" s="26">
        <f>(('[1]table 8'!E140/'[1]table 8'!E139)-1)*100</f>
        <v>0.24242056068641826</v>
      </c>
    </row>
    <row r="144" spans="1:5" x14ac:dyDescent="0.25">
      <c r="A144" s="196">
        <v>2017</v>
      </c>
      <c r="B144" s="196"/>
      <c r="C144" s="26">
        <f>(('[1]table 8'!C141/'[1]table 8'!C140)-1)*100</f>
        <v>2.8174733823451481</v>
      </c>
      <c r="D144" s="26">
        <f>(('[1]table 8'!D141/'[1]table 8'!D140)-1)*100</f>
        <v>2.2719835137866129</v>
      </c>
      <c r="E144" s="26">
        <f>(('[1]table 8'!E141/'[1]table 8'!E140)-1)*100</f>
        <v>3.294795356832747</v>
      </c>
    </row>
    <row r="145" spans="1:5" ht="14.25" customHeight="1" x14ac:dyDescent="0.25">
      <c r="A145" s="207"/>
      <c r="B145" s="207"/>
      <c r="C145" s="25"/>
      <c r="D145" s="25"/>
      <c r="E145" s="19"/>
    </row>
    <row r="146" spans="1:5" x14ac:dyDescent="0.25">
      <c r="A146" s="208" t="s">
        <v>52</v>
      </c>
      <c r="B146" s="209"/>
      <c r="C146" s="209"/>
      <c r="D146" s="209"/>
      <c r="E146" s="209"/>
    </row>
    <row r="147" spans="1:5" ht="12.75" customHeight="1" x14ac:dyDescent="0.25">
      <c r="A147" s="11"/>
      <c r="B147" s="24"/>
      <c r="C147" s="13"/>
      <c r="D147" s="13"/>
    </row>
    <row r="148" spans="1:5" x14ac:dyDescent="0.25">
      <c r="A148" s="196">
        <v>2010</v>
      </c>
      <c r="B148" s="196"/>
      <c r="C148" s="13"/>
      <c r="D148" s="13"/>
    </row>
    <row r="149" spans="1:5" x14ac:dyDescent="0.25">
      <c r="A149" s="11"/>
      <c r="B149" s="12" t="s">
        <v>45</v>
      </c>
      <c r="C149" s="26">
        <v>3.6787192502928612</v>
      </c>
      <c r="D149" s="26">
        <v>3.6787192502928612</v>
      </c>
      <c r="E149" s="27" t="s">
        <v>5</v>
      </c>
    </row>
    <row r="150" spans="1:5" x14ac:dyDescent="0.25">
      <c r="A150" s="11"/>
      <c r="B150" s="12" t="s">
        <v>46</v>
      </c>
      <c r="C150" s="26">
        <v>5.833804569995249</v>
      </c>
      <c r="D150" s="26">
        <v>5.833804569995249</v>
      </c>
      <c r="E150" s="27" t="s">
        <v>5</v>
      </c>
    </row>
    <row r="151" spans="1:5" x14ac:dyDescent="0.25">
      <c r="A151" s="11"/>
      <c r="B151" s="12" t="s">
        <v>43</v>
      </c>
      <c r="C151" s="26">
        <v>4.1543552543887641</v>
      </c>
      <c r="D151" s="26">
        <v>4.1543552543887641</v>
      </c>
      <c r="E151" s="27" t="s">
        <v>5</v>
      </c>
    </row>
    <row r="152" spans="1:5" x14ac:dyDescent="0.25">
      <c r="A152" s="11"/>
      <c r="B152" s="12" t="s">
        <v>47</v>
      </c>
      <c r="C152" s="26">
        <v>6.2780317985318801</v>
      </c>
      <c r="D152" s="26">
        <v>6.2780317985318801</v>
      </c>
      <c r="E152" s="27" t="s">
        <v>5</v>
      </c>
    </row>
    <row r="153" spans="1:5" x14ac:dyDescent="0.25">
      <c r="A153" s="11"/>
      <c r="B153" s="12" t="s">
        <v>35</v>
      </c>
      <c r="C153" s="26">
        <v>5.3389178667781589</v>
      </c>
      <c r="D153" s="26">
        <v>5.3389178667781589</v>
      </c>
      <c r="E153" s="27" t="s">
        <v>5</v>
      </c>
    </row>
    <row r="154" spans="1:5" x14ac:dyDescent="0.25">
      <c r="A154" s="11"/>
      <c r="B154" s="12" t="s">
        <v>42</v>
      </c>
      <c r="C154" s="26">
        <v>6.0835733297670114</v>
      </c>
      <c r="D154" s="26">
        <v>6.0835733297670114</v>
      </c>
      <c r="E154" s="27" t="s">
        <v>5</v>
      </c>
    </row>
    <row r="155" spans="1:5" x14ac:dyDescent="0.25">
      <c r="A155" s="11"/>
      <c r="B155" s="12" t="s">
        <v>48</v>
      </c>
      <c r="C155" s="26">
        <v>8.9066893986073481</v>
      </c>
      <c r="D155" s="26">
        <v>8.9066893986073481</v>
      </c>
      <c r="E155" s="27" t="s">
        <v>5</v>
      </c>
    </row>
    <row r="156" spans="1:5" x14ac:dyDescent="0.25">
      <c r="A156" s="11"/>
      <c r="B156" s="12" t="s">
        <v>49</v>
      </c>
      <c r="C156" s="26">
        <v>8.2362262487674975</v>
      </c>
      <c r="D156" s="26">
        <v>8.2362262487674975</v>
      </c>
      <c r="E156" s="27" t="s">
        <v>5</v>
      </c>
    </row>
    <row r="157" spans="1:5" x14ac:dyDescent="0.25">
      <c r="A157" s="11"/>
      <c r="B157" s="12" t="s">
        <v>41</v>
      </c>
      <c r="C157" s="26">
        <v>6.6341639388678653</v>
      </c>
      <c r="D157" s="26">
        <v>6.6341639388678653</v>
      </c>
      <c r="E157" s="27" t="s">
        <v>5</v>
      </c>
    </row>
    <row r="158" spans="1:5" x14ac:dyDescent="0.25">
      <c r="A158" s="11"/>
      <c r="B158" s="12" t="s">
        <v>50</v>
      </c>
      <c r="C158" s="26">
        <v>6.8680424003632501</v>
      </c>
      <c r="D158" s="26">
        <v>6.8680424003632501</v>
      </c>
      <c r="E158" s="27" t="s">
        <v>5</v>
      </c>
    </row>
    <row r="159" spans="1:5" x14ac:dyDescent="0.25">
      <c r="A159" s="11"/>
      <c r="B159" s="12" t="s">
        <v>51</v>
      </c>
      <c r="C159" s="26">
        <v>4.806164067711638</v>
      </c>
      <c r="D159" s="26">
        <v>4.806164067711638</v>
      </c>
      <c r="E159" s="27" t="s">
        <v>5</v>
      </c>
    </row>
    <row r="160" spans="1:5" x14ac:dyDescent="0.25">
      <c r="A160" s="11"/>
      <c r="B160" s="12" t="s">
        <v>40</v>
      </c>
      <c r="C160" s="26">
        <v>6.936011455342328</v>
      </c>
      <c r="D160" s="26">
        <v>6.936011455342328</v>
      </c>
      <c r="E160" s="27" t="s">
        <v>5</v>
      </c>
    </row>
    <row r="161" spans="1:5" x14ac:dyDescent="0.25">
      <c r="A161" s="196">
        <v>2011</v>
      </c>
      <c r="B161" s="196"/>
      <c r="C161" s="26"/>
      <c r="D161" s="26"/>
      <c r="E161" s="27"/>
    </row>
    <row r="162" spans="1:5" x14ac:dyDescent="0.25">
      <c r="A162" s="11"/>
      <c r="B162" s="12" t="s">
        <v>45</v>
      </c>
      <c r="C162" s="26">
        <v>7.7959876650150584</v>
      </c>
      <c r="D162" s="26">
        <v>7.7959876650150584</v>
      </c>
      <c r="E162" s="27" t="s">
        <v>5</v>
      </c>
    </row>
    <row r="163" spans="1:5" x14ac:dyDescent="0.25">
      <c r="A163" s="11"/>
      <c r="B163" s="12" t="s">
        <v>46</v>
      </c>
      <c r="C163" s="26">
        <v>5.9516968921776714</v>
      </c>
      <c r="D163" s="26">
        <v>5.9516968921776714</v>
      </c>
      <c r="E163" s="27" t="s">
        <v>5</v>
      </c>
    </row>
    <row r="164" spans="1:5" x14ac:dyDescent="0.25">
      <c r="A164" s="11"/>
      <c r="B164" s="12" t="s">
        <v>43</v>
      </c>
      <c r="C164" s="26">
        <v>5.6906353216183758</v>
      </c>
      <c r="D164" s="26">
        <v>5.6906353216183758</v>
      </c>
      <c r="E164" s="27" t="s">
        <v>5</v>
      </c>
    </row>
    <row r="165" spans="1:5" x14ac:dyDescent="0.25">
      <c r="A165" s="11"/>
      <c r="B165" s="12" t="s">
        <v>47</v>
      </c>
      <c r="C165" s="26">
        <v>9.3991553842239117</v>
      </c>
      <c r="D165" s="26">
        <v>9.3991553842239117</v>
      </c>
      <c r="E165" s="27" t="s">
        <v>5</v>
      </c>
    </row>
    <row r="166" spans="1:5" x14ac:dyDescent="0.25">
      <c r="A166" s="11"/>
      <c r="B166" s="12" t="s">
        <v>35</v>
      </c>
      <c r="C166" s="26">
        <v>12.883312020928649</v>
      </c>
      <c r="D166" s="26">
        <v>12.883312020928649</v>
      </c>
      <c r="E166" s="27" t="s">
        <v>5</v>
      </c>
    </row>
    <row r="167" spans="1:5" x14ac:dyDescent="0.25">
      <c r="A167" s="11"/>
      <c r="B167" s="12" t="s">
        <v>42</v>
      </c>
      <c r="C167" s="26">
        <v>12.686891578974823</v>
      </c>
      <c r="D167" s="26">
        <v>12.686891578974823</v>
      </c>
      <c r="E167" s="27" t="s">
        <v>5</v>
      </c>
    </row>
    <row r="168" spans="1:5" x14ac:dyDescent="0.25">
      <c r="A168" s="11"/>
      <c r="B168" s="12" t="s">
        <v>48</v>
      </c>
      <c r="C168" s="26">
        <v>10.337808519870361</v>
      </c>
      <c r="D168" s="26">
        <v>10.337808519870361</v>
      </c>
      <c r="E168" s="27" t="s">
        <v>5</v>
      </c>
    </row>
    <row r="169" spans="1:5" x14ac:dyDescent="0.25">
      <c r="A169" s="11"/>
      <c r="B169" s="12" t="s">
        <v>49</v>
      </c>
      <c r="C169" s="26">
        <v>9.9904957096830458</v>
      </c>
      <c r="D169" s="26">
        <v>9.9904957096830458</v>
      </c>
      <c r="E169" s="27" t="s">
        <v>5</v>
      </c>
    </row>
    <row r="170" spans="1:5" x14ac:dyDescent="0.25">
      <c r="A170" s="11"/>
      <c r="B170" s="12" t="s">
        <v>41</v>
      </c>
      <c r="C170" s="26">
        <v>12.873436061408473</v>
      </c>
      <c r="D170" s="26">
        <v>12.873436061408473</v>
      </c>
      <c r="E170" s="27" t="s">
        <v>5</v>
      </c>
    </row>
    <row r="171" spans="1:5" x14ac:dyDescent="0.25">
      <c r="A171" s="11"/>
      <c r="B171" s="12" t="s">
        <v>50</v>
      </c>
      <c r="C171" s="26">
        <v>13.505629342541159</v>
      </c>
      <c r="D171" s="26">
        <v>13.505629342541159</v>
      </c>
      <c r="E171" s="27" t="s">
        <v>5</v>
      </c>
    </row>
    <row r="172" spans="1:5" x14ac:dyDescent="0.25">
      <c r="A172" s="11"/>
      <c r="B172" s="12" t="s">
        <v>51</v>
      </c>
      <c r="C172" s="26">
        <v>16.837680589848514</v>
      </c>
      <c r="D172" s="26">
        <v>16.837680589848514</v>
      </c>
      <c r="E172" s="27" t="s">
        <v>5</v>
      </c>
    </row>
    <row r="173" spans="1:5" x14ac:dyDescent="0.25">
      <c r="A173" s="11"/>
      <c r="B173" s="12" t="s">
        <v>40</v>
      </c>
      <c r="C173" s="26">
        <v>16.658160536887266</v>
      </c>
      <c r="D173" s="26">
        <v>16.658160536887266</v>
      </c>
      <c r="E173" s="27" t="s">
        <v>5</v>
      </c>
    </row>
    <row r="174" spans="1:5" x14ac:dyDescent="0.25">
      <c r="A174" s="196">
        <v>2012</v>
      </c>
      <c r="B174" s="196"/>
      <c r="C174" s="26"/>
      <c r="D174" s="26"/>
      <c r="E174" s="27"/>
    </row>
    <row r="175" spans="1:5" x14ac:dyDescent="0.25">
      <c r="A175" s="11"/>
      <c r="B175" s="12" t="s">
        <v>45</v>
      </c>
      <c r="C175" s="26">
        <v>16.992126209986203</v>
      </c>
      <c r="D175" s="26">
        <v>16.992126209986203</v>
      </c>
      <c r="E175" s="27" t="s">
        <v>5</v>
      </c>
    </row>
    <row r="176" spans="1:5" x14ac:dyDescent="0.25">
      <c r="A176" s="11"/>
      <c r="B176" s="12" t="s">
        <v>46</v>
      </c>
      <c r="C176" s="26">
        <v>17.567096842596584</v>
      </c>
      <c r="D176" s="26">
        <v>17.567096842596584</v>
      </c>
      <c r="E176" s="27" t="s">
        <v>5</v>
      </c>
    </row>
    <row r="177" spans="1:5" x14ac:dyDescent="0.25">
      <c r="A177" s="11"/>
      <c r="B177" s="12" t="s">
        <v>43</v>
      </c>
      <c r="C177" s="26">
        <v>17.716493485863239</v>
      </c>
      <c r="D177" s="26">
        <v>17.716493485863239</v>
      </c>
      <c r="E177" s="27" t="s">
        <v>5</v>
      </c>
    </row>
    <row r="178" spans="1:5" x14ac:dyDescent="0.25">
      <c r="A178" s="11"/>
      <c r="B178" s="12" t="s">
        <v>47</v>
      </c>
      <c r="C178" s="26">
        <v>12.634261176899365</v>
      </c>
      <c r="D178" s="26">
        <v>12.634261176899365</v>
      </c>
      <c r="E178" s="27" t="s">
        <v>5</v>
      </c>
    </row>
    <row r="179" spans="1:5" x14ac:dyDescent="0.25">
      <c r="A179" s="11"/>
      <c r="B179" s="12" t="s">
        <v>35</v>
      </c>
      <c r="C179" s="26">
        <v>6.8561656978384677</v>
      </c>
      <c r="D179" s="26">
        <v>6.8561656978384677</v>
      </c>
      <c r="E179" s="27" t="s">
        <v>5</v>
      </c>
    </row>
    <row r="180" spans="1:5" x14ac:dyDescent="0.25">
      <c r="A180" s="11"/>
      <c r="B180" s="12" t="s">
        <v>42</v>
      </c>
      <c r="C180" s="26">
        <v>10.297495915037702</v>
      </c>
      <c r="D180" s="26">
        <v>10.297495915037702</v>
      </c>
      <c r="E180" s="27" t="s">
        <v>5</v>
      </c>
    </row>
    <row r="181" spans="1:5" x14ac:dyDescent="0.25">
      <c r="A181" s="11"/>
      <c r="B181" s="12" t="s">
        <v>48</v>
      </c>
      <c r="C181" s="26">
        <f>'[1]Chnages in rep.'!LW21</f>
        <v>10.500729503740637</v>
      </c>
      <c r="D181" s="26">
        <f>'[1]Male, month on month'!LX21</f>
        <v>10.418307822199768</v>
      </c>
      <c r="E181" s="27" t="s">
        <v>5</v>
      </c>
    </row>
    <row r="182" spans="1:5" x14ac:dyDescent="0.25">
      <c r="A182" s="11"/>
      <c r="B182" s="12" t="s">
        <v>49</v>
      </c>
      <c r="C182" s="26">
        <f>'[1]Chnages in rep.'!LX21</f>
        <v>10.866575206924933</v>
      </c>
      <c r="D182" s="26">
        <f>'[1]Male, month on month'!LY21</f>
        <v>10.713898954305412</v>
      </c>
      <c r="E182" s="27" t="s">
        <v>5</v>
      </c>
    </row>
    <row r="183" spans="1:5" x14ac:dyDescent="0.25">
      <c r="A183" s="11"/>
      <c r="B183" s="12" t="s">
        <v>41</v>
      </c>
      <c r="C183" s="26">
        <f>'[1]Chnages in rep.'!LY21</f>
        <v>9.463825267482683</v>
      </c>
      <c r="D183" s="26">
        <f>'[1]Male, month on month'!LZ21</f>
        <v>9.3772912618951043</v>
      </c>
      <c r="E183" s="27" t="s">
        <v>5</v>
      </c>
    </row>
    <row r="184" spans="1:5" x14ac:dyDescent="0.25">
      <c r="A184" s="11"/>
      <c r="B184" s="12" t="s">
        <v>50</v>
      </c>
      <c r="C184" s="26">
        <f>'[1]Chnages in rep.'!LZ21</f>
        <v>9.1472951710695796</v>
      </c>
      <c r="D184" s="26">
        <f>'[1]Male, month on month'!MA21</f>
        <v>9.0798386481207203</v>
      </c>
      <c r="E184" s="27" t="s">
        <v>5</v>
      </c>
    </row>
    <row r="185" spans="1:5" x14ac:dyDescent="0.25">
      <c r="A185" s="11"/>
      <c r="B185" s="12" t="s">
        <v>51</v>
      </c>
      <c r="C185" s="26">
        <f>'[1]Chnages in rep.'!MA21</f>
        <v>5.8961751504207349</v>
      </c>
      <c r="D185" s="26">
        <f>'[1]Male, month on month'!MB21</f>
        <v>5.9694378646101054</v>
      </c>
      <c r="E185" s="27" t="s">
        <v>5</v>
      </c>
    </row>
    <row r="186" spans="1:5" x14ac:dyDescent="0.25">
      <c r="A186" s="69"/>
      <c r="B186" s="70" t="s">
        <v>40</v>
      </c>
      <c r="C186" s="67">
        <f>'[1]Chnages in rep.'!MB21</f>
        <v>5.0669562125144729</v>
      </c>
      <c r="D186" s="67">
        <f>'[1]Male, month on month'!MC21</f>
        <v>5.4302984659286402</v>
      </c>
      <c r="E186" s="68" t="s">
        <v>5</v>
      </c>
    </row>
    <row r="187" spans="1:5" x14ac:dyDescent="0.25">
      <c r="A187" s="196">
        <v>2013</v>
      </c>
      <c r="B187" s="196"/>
      <c r="C187" s="67"/>
      <c r="D187" s="67"/>
      <c r="E187" s="68"/>
    </row>
    <row r="188" spans="1:5" x14ac:dyDescent="0.25">
      <c r="A188" s="11"/>
      <c r="B188" s="12" t="s">
        <v>45</v>
      </c>
      <c r="C188" s="67">
        <v>4.3286082082422128</v>
      </c>
      <c r="D188" s="67">
        <v>4.7136399686493746</v>
      </c>
      <c r="E188" s="68" t="s">
        <v>5</v>
      </c>
    </row>
    <row r="189" spans="1:5" x14ac:dyDescent="0.25">
      <c r="A189" s="69"/>
      <c r="B189" s="74" t="s">
        <v>46</v>
      </c>
      <c r="C189" s="67">
        <f>'[1]Chnages in rep.'!MD21</f>
        <v>4.4335929403362728</v>
      </c>
      <c r="D189" s="75">
        <f>'[1]Male, month on month'!ME21</f>
        <v>4.7506196050961735</v>
      </c>
      <c r="E189" s="68" t="s">
        <v>5</v>
      </c>
    </row>
    <row r="190" spans="1:5" x14ac:dyDescent="0.25">
      <c r="A190" s="69"/>
      <c r="B190" s="78" t="s">
        <v>43</v>
      </c>
      <c r="C190" s="67">
        <v>4.1651035441879092</v>
      </c>
      <c r="D190" s="67">
        <v>4.560427345403717</v>
      </c>
      <c r="E190" s="68" t="s">
        <v>5</v>
      </c>
    </row>
    <row r="191" spans="1:5" x14ac:dyDescent="0.25">
      <c r="A191" s="69"/>
      <c r="B191" s="78" t="s">
        <v>47</v>
      </c>
      <c r="C191" s="67">
        <v>4.3799485182937303</v>
      </c>
      <c r="D191" s="67">
        <v>4.659753913552378</v>
      </c>
      <c r="E191" s="68" t="s">
        <v>5</v>
      </c>
    </row>
    <row r="192" spans="1:5" x14ac:dyDescent="0.25">
      <c r="A192" s="69"/>
      <c r="B192" s="78" t="s">
        <v>35</v>
      </c>
      <c r="C192" s="67">
        <f>'[1]Chnages in rep.'!MG21</f>
        <v>6.5969864911449738</v>
      </c>
      <c r="D192" s="67">
        <f>'[1]Male, month on month'!MH21</f>
        <v>7.0330353890180275</v>
      </c>
      <c r="E192" s="68" t="s">
        <v>5</v>
      </c>
    </row>
    <row r="193" spans="1:5" x14ac:dyDescent="0.25">
      <c r="A193" s="69"/>
      <c r="B193" s="78" t="s">
        <v>42</v>
      </c>
      <c r="C193" s="67">
        <f>'[1]Chnages in rep.'!MH21</f>
        <v>2.0671926734614932</v>
      </c>
      <c r="D193" s="67">
        <f>'[1]Male, month on month'!MI21</f>
        <v>2.4449780638472474</v>
      </c>
      <c r="E193" s="67">
        <f>'[1]Atolls month on month'!MI21</f>
        <v>1.7440628387641155</v>
      </c>
    </row>
    <row r="194" spans="1:5" x14ac:dyDescent="0.25">
      <c r="A194" s="69"/>
      <c r="B194" s="78" t="s">
        <v>48</v>
      </c>
      <c r="C194" s="67">
        <f>'[1]Chnages in rep.'!MI$21</f>
        <v>3.004512575531848</v>
      </c>
      <c r="D194" s="67">
        <f>'[1]Male, month on month'!MJ$21</f>
        <v>3.5615520903521602</v>
      </c>
      <c r="E194" s="67">
        <f>'[1]Atolls month on month'!MJ$21</f>
        <v>2.5287208753609125</v>
      </c>
    </row>
    <row r="195" spans="1:5" x14ac:dyDescent="0.25">
      <c r="A195" s="69"/>
      <c r="B195" s="78" t="s">
        <v>49</v>
      </c>
      <c r="C195" s="67">
        <f>'[1]Chnages in rep.'!MJ$21</f>
        <v>2.5148873159002383</v>
      </c>
      <c r="D195" s="67">
        <f>'[1]Male, month on month'!MK$21</f>
        <v>2.7000905223472982</v>
      </c>
      <c r="E195" s="67">
        <f>'[1]Atolls month on month'!MK$21</f>
        <v>2.356882375447511</v>
      </c>
    </row>
    <row r="196" spans="1:5" x14ac:dyDescent="0.25">
      <c r="A196" s="69"/>
      <c r="B196" s="78" t="s">
        <v>41</v>
      </c>
      <c r="C196" s="67">
        <f>'[1]Chnages in rep.'!MK$21</f>
        <v>3.401101668818729</v>
      </c>
      <c r="D196" s="67">
        <f>'[1]Male, month on month'!ML$21</f>
        <v>3.4050825888838565</v>
      </c>
      <c r="E196" s="67">
        <f>'[1]Atolls month on month'!ML$21</f>
        <v>3.3977016732779974</v>
      </c>
    </row>
    <row r="197" spans="1:5" x14ac:dyDescent="0.25">
      <c r="A197" s="69"/>
      <c r="B197" s="78" t="s">
        <v>50</v>
      </c>
      <c r="C197" s="67">
        <f>'[1]Chnages in rep.'!ML$21</f>
        <v>3.9514741793007513</v>
      </c>
      <c r="D197" s="67">
        <f>'[1]Male, month on month'!MM$21</f>
        <v>3.6733537034947084</v>
      </c>
      <c r="E197" s="67">
        <f>'[1]Atolls month on month'!MM$21</f>
        <v>4.1890853513676163</v>
      </c>
    </row>
    <row r="198" spans="1:5" x14ac:dyDescent="0.25">
      <c r="A198" s="69"/>
      <c r="B198" s="78" t="s">
        <v>51</v>
      </c>
      <c r="C198" s="67">
        <f>'[1]Chnages in rep.'!MM$21</f>
        <v>3.7229145759384741</v>
      </c>
      <c r="D198" s="67">
        <f>'[1]Male, month on month'!MN$21</f>
        <v>3.6220277766843889</v>
      </c>
      <c r="E198" s="67">
        <f>'[1]Atolls month on month'!MN$21</f>
        <v>3.8093165504330395</v>
      </c>
    </row>
    <row r="199" spans="1:5" x14ac:dyDescent="0.25">
      <c r="A199" s="69"/>
      <c r="B199" s="78" t="s">
        <v>40</v>
      </c>
      <c r="C199" s="67">
        <f>'[1]Chnages in rep.'!MN$21</f>
        <v>3.2866700653403358</v>
      </c>
      <c r="D199" s="67">
        <f>'[1]Male, month on month'!MO$21</f>
        <v>3.0677014377208378</v>
      </c>
      <c r="E199" s="67">
        <f>'[1]Atolls month on month'!MO$21</f>
        <v>3.4751649542801966</v>
      </c>
    </row>
    <row r="200" spans="1:5" x14ac:dyDescent="0.25">
      <c r="A200" s="196">
        <v>2014</v>
      </c>
      <c r="B200" s="196"/>
      <c r="C200" s="67"/>
      <c r="D200" s="67"/>
      <c r="E200" s="68"/>
    </row>
    <row r="201" spans="1:5" x14ac:dyDescent="0.25">
      <c r="A201" s="11"/>
      <c r="B201" s="12" t="s">
        <v>45</v>
      </c>
      <c r="C201" s="67">
        <f>'[1]Chnages in rep.'!MO$21</f>
        <v>3.2759797916374511</v>
      </c>
      <c r="D201" s="67">
        <f>'[1]Male, month on month'!MP$21</f>
        <v>2.5883906671014589</v>
      </c>
      <c r="E201" s="67">
        <f>'[1]Atolls month on month'!MP$21</f>
        <v>3.8681326372765668</v>
      </c>
    </row>
    <row r="202" spans="1:5" x14ac:dyDescent="0.25">
      <c r="A202" s="11"/>
      <c r="B202" s="12" t="s">
        <v>46</v>
      </c>
      <c r="C202" s="67">
        <f>'[1]Chnages in rep.'!MP$21</f>
        <v>3.3425454116763564</v>
      </c>
      <c r="D202" s="67">
        <f>'[1]Male, month on month'!MQ$21</f>
        <v>3.4012267464817336</v>
      </c>
      <c r="E202" s="67">
        <f>'[1]Atolls month on month'!MQ$21</f>
        <v>3.2920702900450571</v>
      </c>
    </row>
    <row r="203" spans="1:5" x14ac:dyDescent="0.25">
      <c r="A203" s="11"/>
      <c r="B203" s="12" t="s">
        <v>43</v>
      </c>
      <c r="C203" s="67">
        <f>'[1]Chnages in rep.'!MQ$21</f>
        <v>2.2250517630140187</v>
      </c>
      <c r="D203" s="67">
        <f>'[1]Male, month on month'!MR$21</f>
        <v>2.2546833127091936</v>
      </c>
      <c r="E203" s="67">
        <f>'[1]Atolls month on month'!MR$21</f>
        <v>2.1995280752597379</v>
      </c>
    </row>
    <row r="204" spans="1:5" x14ac:dyDescent="0.25">
      <c r="A204" s="11"/>
      <c r="B204" s="12" t="s">
        <v>47</v>
      </c>
      <c r="C204" s="67">
        <f>'[1]Chnages in rep.'!MR$21</f>
        <v>2.2981689589115506</v>
      </c>
      <c r="D204" s="67">
        <f>'[1]Male, month on month'!MS$21</f>
        <v>2.5798690121687118</v>
      </c>
      <c r="E204" s="67">
        <f>'[1]Atolls month on month'!MS$21</f>
        <v>2.0560223652975163</v>
      </c>
    </row>
    <row r="205" spans="1:5" x14ac:dyDescent="0.25">
      <c r="A205" s="11"/>
      <c r="B205" s="12" t="s">
        <v>35</v>
      </c>
      <c r="C205" s="67">
        <f>'[1]Chnages in rep.'!MS$21</f>
        <v>3.1917361463479121</v>
      </c>
      <c r="D205" s="67">
        <f>'[1]Male, month on month'!MT$21</f>
        <v>3.2576126103493364</v>
      </c>
      <c r="E205" s="67">
        <f>'[1]Atolls month on month'!MT$21</f>
        <v>3.1349611286097812</v>
      </c>
    </row>
    <row r="206" spans="1:5" x14ac:dyDescent="0.25">
      <c r="A206" s="11"/>
      <c r="B206" s="12" t="s">
        <v>42</v>
      </c>
      <c r="C206" s="67">
        <f>'[1]Chnages in rep.'!MT$21</f>
        <v>3.319010765104502</v>
      </c>
      <c r="D206" s="67">
        <f>'[1]Male, month on month'!MU$21</f>
        <v>3.5272395616125607</v>
      </c>
      <c r="E206" s="67">
        <f>'[1]Atolls month on month'!MU$21</f>
        <v>3.1396802126375079</v>
      </c>
    </row>
    <row r="207" spans="1:5" x14ac:dyDescent="0.25">
      <c r="A207" s="11"/>
      <c r="B207" s="12" t="s">
        <v>48</v>
      </c>
      <c r="C207" s="67">
        <f>'[1]Chnages in rep.'!MU$21</f>
        <v>2.550840899025264</v>
      </c>
      <c r="D207" s="67">
        <f>'[1]Male, month on month'!MV$21</f>
        <v>2.3800554124083106</v>
      </c>
      <c r="E207" s="67">
        <f>'[1]Atolls month on month'!MV$21</f>
        <v>2.6981857048613556</v>
      </c>
    </row>
    <row r="208" spans="1:5" x14ac:dyDescent="0.25">
      <c r="A208" s="11"/>
      <c r="B208" s="12" t="s">
        <v>49</v>
      </c>
      <c r="C208" s="67">
        <f>'[1]Chnages in rep.'!MV$21</f>
        <v>2.2333841551956946</v>
      </c>
      <c r="D208" s="67">
        <f>'[1]Male, month on month'!MW$21</f>
        <v>2.9342927834610677</v>
      </c>
      <c r="E208" s="67">
        <f>'[1]Atolls month on month'!MW$21</f>
        <v>1.6334033613703669</v>
      </c>
    </row>
    <row r="209" spans="1:5" x14ac:dyDescent="0.25">
      <c r="A209" s="11"/>
      <c r="B209" s="12" t="s">
        <v>41</v>
      </c>
      <c r="C209" s="67">
        <f>'[1]Chnages in rep.'!MW$21</f>
        <v>1.4023268050649573</v>
      </c>
      <c r="D209" s="67">
        <f>'[1]Male, month on month'!MX$21</f>
        <v>2.1302588161895564</v>
      </c>
      <c r="E209" s="67">
        <f>'[1]Atolls month on month'!MX$21</f>
        <v>0.78057549541474813</v>
      </c>
    </row>
    <row r="210" spans="1:5" x14ac:dyDescent="0.25">
      <c r="A210" s="11"/>
      <c r="B210" s="12" t="s">
        <v>50</v>
      </c>
      <c r="C210" s="67">
        <f>'[1]Chnages in rep.'!MX$21</f>
        <v>0.86577192066401576</v>
      </c>
      <c r="D210" s="67">
        <f>'[1]Male, month on month'!MY$21</f>
        <v>2.1845807645516135</v>
      </c>
      <c r="E210" s="67">
        <f>'[1]Atolls month on month'!MY$21</f>
        <v>-0.255370191730242</v>
      </c>
    </row>
    <row r="211" spans="1:5" x14ac:dyDescent="0.25">
      <c r="A211" s="11"/>
      <c r="B211" s="12" t="s">
        <v>51</v>
      </c>
      <c r="C211" s="67">
        <f>'[1]Chnages in rep.'!MY$21</f>
        <v>0.35227046319095123</v>
      </c>
      <c r="D211" s="67">
        <f>'[1]Male, month on month'!MZ$21</f>
        <v>1.0505361051722728</v>
      </c>
      <c r="E211" s="67">
        <f>'[1]Atolls month on month'!MZ$21</f>
        <v>-0.24466276106918095</v>
      </c>
    </row>
    <row r="212" spans="1:5" x14ac:dyDescent="0.25">
      <c r="A212" s="11"/>
      <c r="B212" s="12" t="s">
        <v>40</v>
      </c>
      <c r="C212" s="67">
        <f>'[1]Chnages in rep.'!MZ$21</f>
        <v>0.53111490457100619</v>
      </c>
      <c r="D212" s="67">
        <f>'[1]Male, month on month'!NA$21</f>
        <v>1.1727194340175329</v>
      </c>
      <c r="E212" s="67">
        <f>'[1]Atolls month on month'!NA$21</f>
        <v>-1.9022997393358665E-2</v>
      </c>
    </row>
    <row r="213" spans="1:5" x14ac:dyDescent="0.25">
      <c r="A213" s="196">
        <v>2015</v>
      </c>
      <c r="B213" s="196"/>
      <c r="C213" s="67"/>
      <c r="D213" s="67"/>
      <c r="E213" s="68"/>
    </row>
    <row r="214" spans="1:5" x14ac:dyDescent="0.25">
      <c r="A214" s="11"/>
      <c r="B214" s="12" t="s">
        <v>45</v>
      </c>
      <c r="C214" s="67">
        <f>'[1]Chnages in rep.'!NA$21</f>
        <v>0.13867773811122586</v>
      </c>
      <c r="D214" s="67">
        <f>'[1]Male, month on month'!NB$21</f>
        <v>1.4413130801289364</v>
      </c>
      <c r="E214" s="67">
        <f>'[1]Atolls month on month'!NB$21</f>
        <v>-0.9693319857626892</v>
      </c>
    </row>
    <row r="215" spans="1:5" x14ac:dyDescent="0.25">
      <c r="A215" s="11"/>
      <c r="B215" s="12" t="s">
        <v>46</v>
      </c>
      <c r="C215" s="67">
        <f>'[1]Chnages in rep.'!NB$21</f>
        <v>0.39863596242866173</v>
      </c>
      <c r="D215" s="67">
        <f>'[1]Male, month on month'!NC$21</f>
        <v>0.94292951928420798</v>
      </c>
      <c r="E215" s="67">
        <f>'[1]Atolls month on month'!NC$21</f>
        <v>-7.003634453616181E-2</v>
      </c>
    </row>
    <row r="216" spans="1:5" x14ac:dyDescent="0.25">
      <c r="A216" s="11"/>
      <c r="B216" s="12" t="s">
        <v>43</v>
      </c>
      <c r="C216" s="67">
        <f>'[1]Chnages in rep.'!NC$21</f>
        <v>0.91912324057839001</v>
      </c>
      <c r="D216" s="67">
        <f>'[1]Male, month on month'!ND$21</f>
        <v>1.0675105200332657</v>
      </c>
      <c r="E216" s="67">
        <f>'[1]Atolls month on month'!ND$21</f>
        <v>0.79123811095387353</v>
      </c>
    </row>
    <row r="217" spans="1:5" x14ac:dyDescent="0.25">
      <c r="A217" s="11"/>
      <c r="B217" s="12" t="s">
        <v>47</v>
      </c>
      <c r="C217" s="67">
        <f>'[1]Chnages in rep.'!ND$21</f>
        <v>1.4063293351472161</v>
      </c>
      <c r="D217" s="67">
        <f>'[1]Male, month on month'!NE$21</f>
        <v>1.745500084714724</v>
      </c>
      <c r="E217" s="67">
        <f>'[1]Atolls month on month'!NE$21</f>
        <v>1.1132850012462558</v>
      </c>
    </row>
    <row r="218" spans="1:5" x14ac:dyDescent="0.25">
      <c r="A218" s="11"/>
      <c r="B218" s="12" t="s">
        <v>35</v>
      </c>
      <c r="C218" s="67">
        <f>'[1]Chnages in rep.'!NE$21</f>
        <v>0.46753686639038339</v>
      </c>
      <c r="D218" s="67">
        <f>'[1]Male, month on month'!NF$21</f>
        <v>0.67549845172791834</v>
      </c>
      <c r="E218" s="67">
        <f>'[1]Atolls month on month'!NF$21</f>
        <v>0.28809396254589892</v>
      </c>
    </row>
    <row r="219" spans="1:5" x14ac:dyDescent="0.25">
      <c r="A219" s="11"/>
      <c r="B219" s="12" t="s">
        <v>42</v>
      </c>
      <c r="C219" s="67">
        <f>'[1]Chnages in rep.'!NF$21</f>
        <v>1.4530777795498828</v>
      </c>
      <c r="D219" s="67">
        <f>'[1]Male, month on month'!NG$21</f>
        <v>1.800727962135773</v>
      </c>
      <c r="E219" s="67">
        <f>'[1]Atolls month on month'!NG$21</f>
        <v>1.1525498683464086</v>
      </c>
    </row>
    <row r="220" spans="1:5" x14ac:dyDescent="0.25">
      <c r="A220" s="11"/>
      <c r="B220" s="12" t="s">
        <v>48</v>
      </c>
      <c r="C220" s="67">
        <f>'[1]Chnages in rep.'!NG$21</f>
        <v>0.91257571556515593</v>
      </c>
      <c r="D220" s="67">
        <f>'[1]Male, month on month'!NH$21</f>
        <v>1.6701469522034662</v>
      </c>
      <c r="E220" s="67">
        <f>'[1]Atolls month on month'!NH$21</f>
        <v>0.2610074329009171</v>
      </c>
    </row>
    <row r="221" spans="1:5" x14ac:dyDescent="0.25">
      <c r="A221" s="11"/>
      <c r="B221" s="12" t="s">
        <v>49</v>
      </c>
      <c r="C221" s="67">
        <f>'[1]Chnages in rep.'!NH$21</f>
        <v>1.2093954859348388</v>
      </c>
      <c r="D221" s="67">
        <f>'[1]Male, month on month'!NI$21</f>
        <v>1.5044467350011193</v>
      </c>
      <c r="E221" s="67">
        <f>'[1]Atolls month on month'!NI$21</f>
        <v>0.95359756183523992</v>
      </c>
    </row>
    <row r="222" spans="1:5" x14ac:dyDescent="0.25">
      <c r="A222" s="11"/>
      <c r="B222" s="12" t="s">
        <v>41</v>
      </c>
      <c r="C222" s="67">
        <f>'[1]Chnages in rep.'!NI$21</f>
        <v>1.1024778533301083</v>
      </c>
      <c r="D222" s="67">
        <f>'[1]Male, month on month'!NJ$21</f>
        <v>1.3605074168342668</v>
      </c>
      <c r="E222" s="67">
        <f>'[1]Atolls month on month'!NJ$21</f>
        <v>0.87913453888683879</v>
      </c>
    </row>
    <row r="223" spans="1:5" x14ac:dyDescent="0.25">
      <c r="A223" s="11"/>
      <c r="B223" s="12" t="s">
        <v>50</v>
      </c>
      <c r="C223" s="67">
        <f>'[1]Chnages in rep.'!NJ$21</f>
        <v>1.0379526456419041</v>
      </c>
      <c r="D223" s="67">
        <f>'[1]Male, month on month'!NK$21</f>
        <v>1.1133944903466864</v>
      </c>
      <c r="E223" s="67">
        <f>'[1]Atolls month on month'!NK$21</f>
        <v>0.97224937952828938</v>
      </c>
    </row>
    <row r="224" spans="1:5" x14ac:dyDescent="0.25">
      <c r="A224" s="69"/>
      <c r="B224" s="12" t="s">
        <v>51</v>
      </c>
      <c r="C224" s="67">
        <f>'[1]Chnages in rep.'!NK$21</f>
        <v>1.5372275402211644</v>
      </c>
      <c r="D224" s="67">
        <f>'[1]Male, month on month'!NL$21</f>
        <v>1.9747488791808987</v>
      </c>
      <c r="E224" s="67">
        <f>'[1]Atolls month on month'!NL$21</f>
        <v>1.1583430752776014</v>
      </c>
    </row>
    <row r="225" spans="1:5" x14ac:dyDescent="0.25">
      <c r="A225" s="69"/>
      <c r="B225" s="12" t="s">
        <v>40</v>
      </c>
      <c r="C225" s="67">
        <f>'[1]Chnages in rep.'!NL$21</f>
        <v>0.85377757248394914</v>
      </c>
      <c r="D225" s="67">
        <f>'[1]Male, month on month'!NM$21</f>
        <v>1.1583913624289455</v>
      </c>
      <c r="E225" s="67">
        <f>'[1]Atolls month on month'!NM$21</f>
        <v>0.58947599634657788</v>
      </c>
    </row>
    <row r="226" spans="1:5" x14ac:dyDescent="0.25">
      <c r="A226" s="196">
        <v>2016</v>
      </c>
      <c r="B226" s="196"/>
      <c r="C226" s="67"/>
      <c r="D226" s="67"/>
      <c r="E226" s="67"/>
    </row>
    <row r="227" spans="1:5" x14ac:dyDescent="0.25">
      <c r="A227" s="69"/>
      <c r="B227" s="12" t="s">
        <v>45</v>
      </c>
      <c r="C227" s="67">
        <f>'[1]Chnages in rep.'!NM$21</f>
        <v>1.0407081213698044</v>
      </c>
      <c r="D227" s="67">
        <f>'[1]Male, month on month'!NN$21</f>
        <v>1.3652171624402021</v>
      </c>
      <c r="E227" s="67">
        <f>'[1]Atolls month on month'!NN$21</f>
        <v>0.75796459544947847</v>
      </c>
    </row>
    <row r="228" spans="1:5" x14ac:dyDescent="0.25">
      <c r="A228" s="69"/>
      <c r="B228" s="12" t="s">
        <v>46</v>
      </c>
      <c r="C228" s="67">
        <f>'[1]Chnages in rep.'!NN$21</f>
        <v>1.1364771380392158</v>
      </c>
      <c r="D228" s="67">
        <f>'[1]Male, month on month'!NO$21</f>
        <v>1.349653655417038</v>
      </c>
      <c r="E228" s="67">
        <f>'[1]Atolls month on month'!NO$21</f>
        <v>0.951057539169331</v>
      </c>
    </row>
    <row r="229" spans="1:5" x14ac:dyDescent="0.25">
      <c r="A229" s="69"/>
      <c r="B229" s="12" t="s">
        <v>43</v>
      </c>
      <c r="C229" s="67">
        <f>'[1]Chnages in rep.'!NO$21</f>
        <v>0.66900523456510097</v>
      </c>
      <c r="D229" s="67">
        <f>'[1]Male, month on month'!NP$21</f>
        <v>1.4395346104989271</v>
      </c>
      <c r="E229" s="67">
        <f>'[1]Atolls month on month'!NP$21</f>
        <v>3.1169649641338282E-3</v>
      </c>
    </row>
    <row r="230" spans="1:5" x14ac:dyDescent="0.25">
      <c r="A230" s="69"/>
      <c r="B230" s="12" t="s">
        <v>47</v>
      </c>
      <c r="C230" s="67">
        <f>'[1]Chnages in rep.'!NP$21</f>
        <v>-0.18380611745640874</v>
      </c>
      <c r="D230" s="67">
        <f>'[1]Male, month on month'!NQ$21</f>
        <v>0.60160649209577421</v>
      </c>
      <c r="E230" s="67">
        <f>'[1]Atolls month on month'!NQ$21</f>
        <v>-0.86664744409465921</v>
      </c>
    </row>
    <row r="231" spans="1:5" x14ac:dyDescent="0.25">
      <c r="A231" s="69"/>
      <c r="B231" s="12" t="s">
        <v>35</v>
      </c>
      <c r="C231" s="67">
        <f>'[1]Chnages in rep.'!NQ$21</f>
        <v>-0.15582000573073351</v>
      </c>
      <c r="D231" s="67">
        <f>'[1]Male, month on month'!NR$21</f>
        <v>0.82201042472549446</v>
      </c>
      <c r="E231" s="67">
        <f>'[1]Atolls month on month'!NR$21</f>
        <v>-1.0028155561550678</v>
      </c>
    </row>
    <row r="232" spans="1:5" x14ac:dyDescent="0.25">
      <c r="A232" s="69"/>
      <c r="B232" s="12" t="s">
        <v>42</v>
      </c>
      <c r="C232" s="67">
        <f>'[1]Chnages in rep.'!NR$21</f>
        <v>-0.76683599519887791</v>
      </c>
      <c r="D232" s="67">
        <f>'[1]Male, month on month'!NS$21</f>
        <v>-0.1706778152251287</v>
      </c>
      <c r="E232" s="67">
        <f>'[1]Atolls month on month'!NS$21</f>
        <v>-1.2854902045740801</v>
      </c>
    </row>
    <row r="233" spans="1:5" x14ac:dyDescent="0.25">
      <c r="A233" s="69"/>
      <c r="B233" s="12" t="s">
        <v>48</v>
      </c>
      <c r="C233" s="67">
        <f>'[1]Chnages in rep.'!NS21</f>
        <v>-0.38391995634919907</v>
      </c>
      <c r="D233" s="67">
        <f>'[1]Male, month on month'!NT21</f>
        <v>9.2189949097631896E-2</v>
      </c>
      <c r="E233" s="67">
        <f>'[1]Atolls month on month'!NT21</f>
        <v>-0.79916557851400505</v>
      </c>
    </row>
    <row r="234" spans="1:5" x14ac:dyDescent="0.25">
      <c r="A234" s="69"/>
      <c r="B234" s="12" t="s">
        <v>49</v>
      </c>
      <c r="C234" s="67">
        <f>'[1]Chnages in rep.'!NT21</f>
        <v>-0.62903020584658131</v>
      </c>
      <c r="D234" s="67">
        <f>'[1]Male, month on month'!NU21</f>
        <v>-0.36722627317347101</v>
      </c>
      <c r="E234" s="67">
        <f>'[1]Atolls month on month'!NU21</f>
        <v>-0.85724247672325227</v>
      </c>
    </row>
    <row r="235" spans="1:5" x14ac:dyDescent="0.25">
      <c r="A235" s="69"/>
      <c r="B235" s="12" t="s">
        <v>41</v>
      </c>
      <c r="C235" s="67">
        <f>'[1]Chnages in rep.'!NU21</f>
        <v>-0.21052298212775877</v>
      </c>
      <c r="D235" s="67">
        <f>'[1]Male, month on month'!NV21</f>
        <v>0.39042711789760709</v>
      </c>
      <c r="E235" s="67">
        <f>'[1]Atolls month on month'!NV21</f>
        <v>-0.73317102591515804</v>
      </c>
    </row>
    <row r="236" spans="1:5" x14ac:dyDescent="0.25">
      <c r="A236" s="69"/>
      <c r="B236" s="12" t="s">
        <v>50</v>
      </c>
      <c r="C236" s="67">
        <f>'[1]Chnages in rep.'!NV21</f>
        <v>1.7128634706690793</v>
      </c>
      <c r="D236" s="67">
        <f>'[1]Male, month on month'!NW21</f>
        <v>1.2025995861927985</v>
      </c>
      <c r="E236" s="67">
        <f>'[1]Atolls month on month'!NW21</f>
        <v>2.1578800075127802</v>
      </c>
    </row>
    <row r="237" spans="1:5" x14ac:dyDescent="0.25">
      <c r="A237" s="69"/>
      <c r="B237" s="12" t="s">
        <v>51</v>
      </c>
      <c r="C237" s="67">
        <f>'[1]Chnages in rep.'!NW21</f>
        <v>1.4991691607198154</v>
      </c>
      <c r="D237" s="67">
        <f>'[1]Male, month on month'!NX21</f>
        <v>1.0963335089493542</v>
      </c>
      <c r="E237" s="67">
        <f>'[1]Atolls month on month'!NX21</f>
        <v>1.8508319334554324</v>
      </c>
    </row>
    <row r="238" spans="1:5" x14ac:dyDescent="0.25">
      <c r="A238" s="69"/>
      <c r="B238" s="12" t="s">
        <v>40</v>
      </c>
      <c r="C238" s="67">
        <f>'[1]Chnages in rep.'!NX21</f>
        <v>2.3177221684353322</v>
      </c>
      <c r="D238" s="67">
        <f>'[1]Male, month on month'!NY21</f>
        <v>1.8253800545742438</v>
      </c>
      <c r="E238" s="67">
        <f>'[1]Atolls month on month'!NY21</f>
        <v>2.7473244187922852</v>
      </c>
    </row>
    <row r="239" spans="1:5" x14ac:dyDescent="0.25">
      <c r="A239" s="196">
        <v>2017</v>
      </c>
      <c r="B239" s="196"/>
      <c r="C239" s="67"/>
      <c r="D239" s="67"/>
      <c r="E239" s="67"/>
    </row>
    <row r="240" spans="1:5" x14ac:dyDescent="0.25">
      <c r="A240" s="69"/>
      <c r="B240" s="12" t="s">
        <v>45</v>
      </c>
      <c r="C240" s="67">
        <f>'[2]Chnages in rep.'!$NY$21</f>
        <v>2.9126607993475773</v>
      </c>
      <c r="D240" s="67">
        <f>'[1]Male, month on month'!NZ21</f>
        <v>2.0340500931323779</v>
      </c>
      <c r="E240" s="67">
        <f>'[1]Atolls month on month'!NZ21</f>
        <v>3.682804786100724</v>
      </c>
    </row>
    <row r="241" spans="1:5" x14ac:dyDescent="0.25">
      <c r="A241" s="69"/>
      <c r="B241" s="12" t="s">
        <v>46</v>
      </c>
      <c r="C241" s="67">
        <f>'[1]Chnages in rep.'!NZ21</f>
        <v>3.0529529786107013</v>
      </c>
      <c r="D241" s="67">
        <f>'[1]Male, month on month'!OA21</f>
        <v>2.2008258414724535</v>
      </c>
      <c r="E241" s="67">
        <f>'[1]Atolls month on month'!OA21</f>
        <v>3.7970542841463395</v>
      </c>
    </row>
    <row r="242" spans="1:5" x14ac:dyDescent="0.25">
      <c r="A242" s="69"/>
      <c r="B242" s="12" t="s">
        <v>43</v>
      </c>
      <c r="C242" s="67">
        <f>'[1]Chnages in rep.'!OA21</f>
        <v>4.281272277346404</v>
      </c>
      <c r="D242" s="67">
        <f>'[1]Male, month on month'!OB21</f>
        <v>2.7572449509840835</v>
      </c>
      <c r="E242" s="67">
        <f>'[1]Atolls month on month'!OB21</f>
        <v>5.617248194339064</v>
      </c>
    </row>
    <row r="243" spans="1:5" x14ac:dyDescent="0.25">
      <c r="A243" s="69"/>
      <c r="B243" s="12" t="s">
        <v>47</v>
      </c>
      <c r="C243" s="67">
        <f>'[1]Chnages in rep.'!OB21</f>
        <v>4.4611947411684172</v>
      </c>
      <c r="D243" s="67">
        <f>'[1]Male, month on month'!OC21</f>
        <v>2.6332458833117744</v>
      </c>
      <c r="E243" s="67">
        <f>'[1]Atolls month on month'!OC21</f>
        <v>6.0739597460470751</v>
      </c>
    </row>
    <row r="244" spans="1:5" x14ac:dyDescent="0.25">
      <c r="A244" s="69"/>
      <c r="B244" s="12" t="s">
        <v>35</v>
      </c>
      <c r="C244" s="67">
        <f>'[1]Chnages in rep.'!OC21</f>
        <v>4.6405997959927614</v>
      </c>
      <c r="D244" s="67">
        <f>'[1]Male, month on month'!OD21</f>
        <v>2.8429538013361677</v>
      </c>
      <c r="E244" s="67">
        <f>'[1]Atolls month on month'!OD21</f>
        <v>6.2264211507091716</v>
      </c>
    </row>
    <row r="245" spans="1:5" x14ac:dyDescent="0.25">
      <c r="A245" s="69"/>
      <c r="B245" s="12" t="s">
        <v>42</v>
      </c>
      <c r="C245" s="67">
        <f>'[1]Chnages in rep.'!OD21</f>
        <v>3.3732487782671905</v>
      </c>
      <c r="D245" s="67">
        <f>'[1]Male, month on month'!OE21</f>
        <v>2.1745825454904333</v>
      </c>
      <c r="E245" s="67">
        <f>'[1]Atolls month on month'!OE21</f>
        <v>4.4278585714848218</v>
      </c>
    </row>
    <row r="246" spans="1:5" x14ac:dyDescent="0.25">
      <c r="A246" s="69"/>
      <c r="B246" s="12" t="s">
        <v>48</v>
      </c>
      <c r="C246" s="67">
        <f>'[1]Chnages in rep.'!OE21</f>
        <v>3.0255414905506539</v>
      </c>
      <c r="D246" s="67">
        <f>'[1]Male, month on month'!OF21</f>
        <v>2.3718082727913092</v>
      </c>
      <c r="E246" s="67">
        <f>'[1]Atolls month on month'!OF21</f>
        <v>3.6008267745018196</v>
      </c>
    </row>
    <row r="247" spans="1:5" x14ac:dyDescent="0.25">
      <c r="A247" s="69"/>
      <c r="B247" s="12" t="s">
        <v>49</v>
      </c>
      <c r="C247" s="67">
        <f>'[1]Chnages in rep.'!OF21</f>
        <v>2.7490473515496161</v>
      </c>
      <c r="D247" s="67">
        <f>'[1]Male, month on month'!OG21</f>
        <v>2.4608836595772177</v>
      </c>
      <c r="E247" s="67">
        <f>'[1]Atolls month on month'!OG21</f>
        <v>3.0014787151139588</v>
      </c>
    </row>
    <row r="248" spans="1:5" x14ac:dyDescent="0.25">
      <c r="A248" s="69"/>
      <c r="B248" s="12" t="s">
        <v>41</v>
      </c>
      <c r="C248" s="67">
        <f>'[1]Chnages in rep.'!OG21</f>
        <v>2.889261247112529</v>
      </c>
      <c r="D248" s="67">
        <f>'[1]Male, month on month'!OH21</f>
        <v>2.4709687454310014</v>
      </c>
      <c r="E248" s="67">
        <f>'[1]Atolls month on month'!OH21</f>
        <v>3.2571691781548173</v>
      </c>
    </row>
    <row r="249" spans="1:5" x14ac:dyDescent="0.25">
      <c r="A249" s="69"/>
      <c r="B249" s="12" t="s">
        <v>50</v>
      </c>
      <c r="C249" s="67">
        <f>'[1]Chnages in rep.'!OH21</f>
        <v>0.69276243503217927</v>
      </c>
      <c r="D249" s="67">
        <f>'[1]Male, month on month'!OI21</f>
        <v>1.5467360580873946</v>
      </c>
      <c r="E249" s="67">
        <f>'[1]Atolls month on month'!OI21</f>
        <v>-4.5049323076440384E-2</v>
      </c>
    </row>
    <row r="250" spans="1:5" x14ac:dyDescent="0.25">
      <c r="A250" s="69"/>
      <c r="B250" s="12" t="s">
        <v>51</v>
      </c>
      <c r="C250" s="67">
        <f>'[1]Chnages in rep.'!OI21</f>
        <v>0.61664475971381361</v>
      </c>
      <c r="D250" s="67">
        <f>'[1]Male, month on month'!OJ21</f>
        <v>1.5601817636088811</v>
      </c>
      <c r="E250" s="67">
        <f>'[1]Atolls month on month'!OJ21</f>
        <v>-0.20093147343562823</v>
      </c>
    </row>
    <row r="251" spans="1:5" x14ac:dyDescent="0.25">
      <c r="A251" s="69"/>
      <c r="B251" s="12" t="s">
        <v>40</v>
      </c>
      <c r="C251" s="67">
        <f>'[1]Chnages in rep.'!OJ21</f>
        <v>1.267680419739059</v>
      </c>
      <c r="D251" s="67">
        <f>'[1]Male, month on month'!OK21</f>
        <v>2.2337433617388047</v>
      </c>
      <c r="E251" s="67">
        <f>'[1]Atolls month on month'!OK21</f>
        <v>0.43228805255768332</v>
      </c>
    </row>
    <row r="252" spans="1:5" x14ac:dyDescent="0.25">
      <c r="A252" s="196">
        <v>2018</v>
      </c>
      <c r="B252" s="196"/>
      <c r="C252" s="67"/>
      <c r="D252" s="67"/>
      <c r="E252" s="67"/>
    </row>
    <row r="253" spans="1:5" x14ac:dyDescent="0.25">
      <c r="A253" s="69"/>
      <c r="B253" s="12" t="s">
        <v>45</v>
      </c>
      <c r="C253" s="67">
        <f>'[1]Chnages in rep.'!OK21</f>
        <v>1.0901348566099589</v>
      </c>
      <c r="D253" s="67">
        <f>'[1]Male, month on month'!OL21</f>
        <v>2.1089933342244294</v>
      </c>
      <c r="E253" s="67">
        <f>'[1]Atolls month on month'!OL21</f>
        <v>0.21125868502493983</v>
      </c>
    </row>
    <row r="254" spans="1:5" x14ac:dyDescent="0.25">
      <c r="A254" s="69"/>
      <c r="B254" s="12" t="s">
        <v>46</v>
      </c>
      <c r="C254" s="67">
        <f>'[1]Chnages in rep.'!OL21</f>
        <v>1.0171740358087433</v>
      </c>
      <c r="D254" s="67">
        <f>'[1]Male, month on month'!OM21</f>
        <v>2.40459661443293</v>
      </c>
      <c r="E254" s="67">
        <f>'[1]Atolls month on month'!OM21</f>
        <v>-0.17573081528161616</v>
      </c>
    </row>
    <row r="255" spans="1:5" x14ac:dyDescent="0.25">
      <c r="A255" s="69"/>
      <c r="B255" s="12" t="s">
        <v>43</v>
      </c>
      <c r="C255" s="67">
        <f>'[1]Chnages in rep.'!OM21</f>
        <v>0.14258842001311223</v>
      </c>
      <c r="D255" s="67">
        <f>'[1]Male, month on month'!ON21</f>
        <v>1.8452867939440676</v>
      </c>
      <c r="E255" s="67">
        <f>'[1]Atolls month on month'!ON21</f>
        <v>-1.3095940850052945</v>
      </c>
    </row>
    <row r="256" spans="1:5" ht="12.75" customHeight="1" x14ac:dyDescent="0.25">
      <c r="A256" s="19"/>
      <c r="B256" s="19"/>
      <c r="C256" s="19"/>
      <c r="D256" s="67"/>
      <c r="E256" s="19"/>
    </row>
    <row r="257" spans="1:5" x14ac:dyDescent="0.25">
      <c r="A257" s="208" t="s">
        <v>55</v>
      </c>
      <c r="B257" s="209"/>
      <c r="C257" s="209"/>
      <c r="D257" s="209"/>
      <c r="E257" s="209"/>
    </row>
    <row r="258" spans="1:5" ht="9.75" customHeight="1" x14ac:dyDescent="0.25"/>
    <row r="259" spans="1:5" x14ac:dyDescent="0.25">
      <c r="A259" s="196">
        <v>2010</v>
      </c>
      <c r="B259" s="196"/>
    </row>
    <row r="260" spans="1:5" hidden="1" x14ac:dyDescent="0.25">
      <c r="A260" s="11"/>
      <c r="B260" s="12" t="s">
        <v>45</v>
      </c>
      <c r="C260" s="26">
        <v>-0.26114093647122694</v>
      </c>
      <c r="D260" s="26">
        <v>-0.26114093647122694</v>
      </c>
      <c r="E260" s="26" t="s">
        <v>5</v>
      </c>
    </row>
    <row r="261" spans="1:5" hidden="1" x14ac:dyDescent="0.25">
      <c r="A261" s="11"/>
      <c r="B261" s="12" t="s">
        <v>46</v>
      </c>
      <c r="C261" s="26">
        <v>0.93642240242963748</v>
      </c>
      <c r="D261" s="26">
        <v>0.93642240242963748</v>
      </c>
      <c r="E261" s="26" t="s">
        <v>5</v>
      </c>
    </row>
    <row r="262" spans="1:5" hidden="1" x14ac:dyDescent="0.25">
      <c r="A262" s="11"/>
      <c r="B262" s="12" t="s">
        <v>43</v>
      </c>
      <c r="C262" s="26">
        <v>0.88034816923101555</v>
      </c>
      <c r="D262" s="26">
        <v>0.88034816923101555</v>
      </c>
      <c r="E262" s="26" t="s">
        <v>5</v>
      </c>
    </row>
    <row r="263" spans="1:5" hidden="1" x14ac:dyDescent="0.25">
      <c r="A263" s="11"/>
      <c r="B263" s="12" t="s">
        <v>47</v>
      </c>
      <c r="C263" s="26">
        <v>0.87747395207253831</v>
      </c>
      <c r="D263" s="26">
        <v>0.87747395207253831</v>
      </c>
      <c r="E263" s="26" t="s">
        <v>5</v>
      </c>
    </row>
    <row r="264" spans="1:5" hidden="1" x14ac:dyDescent="0.25">
      <c r="A264" s="11"/>
      <c r="B264" s="12" t="s">
        <v>35</v>
      </c>
      <c r="C264" s="26">
        <v>0.1250277737649963</v>
      </c>
      <c r="D264" s="26">
        <v>0.1250277737649963</v>
      </c>
      <c r="E264" s="26" t="s">
        <v>5</v>
      </c>
    </row>
    <row r="265" spans="1:5" hidden="1" x14ac:dyDescent="0.25">
      <c r="A265" s="11"/>
      <c r="B265" s="12" t="s">
        <v>42</v>
      </c>
      <c r="C265" s="26">
        <v>1.0846622459905753</v>
      </c>
      <c r="D265" s="26">
        <v>1.0846622459905753</v>
      </c>
      <c r="E265" s="26" t="s">
        <v>5</v>
      </c>
    </row>
    <row r="266" spans="1:5" hidden="1" x14ac:dyDescent="0.25">
      <c r="A266" s="11"/>
      <c r="B266" s="12" t="s">
        <v>48</v>
      </c>
      <c r="C266" s="26">
        <v>2.1903881432707273</v>
      </c>
      <c r="D266" s="26">
        <v>2.1903881432707273</v>
      </c>
      <c r="E266" s="26" t="s">
        <v>5</v>
      </c>
    </row>
    <row r="267" spans="1:5" hidden="1" x14ac:dyDescent="0.25">
      <c r="A267" s="11"/>
      <c r="B267" s="12" t="s">
        <v>49</v>
      </c>
      <c r="C267" s="26">
        <v>0.63207046859004024</v>
      </c>
      <c r="D267" s="26">
        <v>0.63207046859004024</v>
      </c>
      <c r="E267" s="26" t="s">
        <v>5</v>
      </c>
    </row>
    <row r="268" spans="1:5" hidden="1" x14ac:dyDescent="0.25">
      <c r="A268" s="11"/>
      <c r="B268" s="12" t="s">
        <v>41</v>
      </c>
      <c r="C268" s="26">
        <v>-1.2857212304991372</v>
      </c>
      <c r="D268" s="26">
        <v>-1.2857212304991372</v>
      </c>
      <c r="E268" s="26" t="s">
        <v>5</v>
      </c>
    </row>
    <row r="269" spans="1:5" hidden="1" x14ac:dyDescent="0.25">
      <c r="A269" s="11"/>
      <c r="B269" s="12" t="s">
        <v>50</v>
      </c>
      <c r="C269" s="26">
        <v>-0.22603507219276509</v>
      </c>
      <c r="D269" s="26">
        <v>-0.22603507219276509</v>
      </c>
      <c r="E269" s="26" t="s">
        <v>5</v>
      </c>
    </row>
    <row r="270" spans="1:5" x14ac:dyDescent="0.25">
      <c r="A270" s="11"/>
      <c r="B270" s="12" t="s">
        <v>51</v>
      </c>
      <c r="C270" s="26">
        <v>0.47362446108318856</v>
      </c>
      <c r="D270" s="26">
        <v>0.47362446108318856</v>
      </c>
      <c r="E270" s="26" t="s">
        <v>5</v>
      </c>
    </row>
    <row r="271" spans="1:5" x14ac:dyDescent="0.25">
      <c r="A271" s="11"/>
      <c r="B271" s="12" t="s">
        <v>40</v>
      </c>
      <c r="C271" s="26">
        <v>1.3414839053257799</v>
      </c>
      <c r="D271" s="26">
        <v>1.3414839053257799</v>
      </c>
      <c r="E271" s="26" t="s">
        <v>5</v>
      </c>
    </row>
    <row r="272" spans="1:5" x14ac:dyDescent="0.25">
      <c r="A272" s="11"/>
      <c r="B272" s="12"/>
      <c r="C272" s="26"/>
      <c r="D272" s="26"/>
      <c r="E272" s="26"/>
    </row>
    <row r="273" spans="1:8" x14ac:dyDescent="0.25">
      <c r="A273" s="196">
        <v>2011</v>
      </c>
      <c r="B273" s="196"/>
      <c r="C273" s="26"/>
      <c r="D273" s="27"/>
      <c r="E273" s="26"/>
    </row>
    <row r="274" spans="1:8" x14ac:dyDescent="0.25">
      <c r="A274" s="11"/>
      <c r="B274" s="12" t="s">
        <v>45</v>
      </c>
      <c r="C274" s="26">
        <v>0.540955988663816</v>
      </c>
      <c r="D274" s="26">
        <v>0.540955988663816</v>
      </c>
      <c r="E274" s="26" t="s">
        <v>5</v>
      </c>
    </row>
    <row r="275" spans="1:8" x14ac:dyDescent="0.25">
      <c r="A275" s="11"/>
      <c r="B275" s="12" t="s">
        <v>46</v>
      </c>
      <c r="C275" s="26">
        <v>-0.79050748162610152</v>
      </c>
      <c r="D275" s="26">
        <v>-0.79050748162610152</v>
      </c>
      <c r="E275" s="26" t="s">
        <v>5</v>
      </c>
    </row>
    <row r="276" spans="1:8" x14ac:dyDescent="0.25">
      <c r="A276" s="11"/>
      <c r="B276" s="12" t="s">
        <v>43</v>
      </c>
      <c r="C276" s="26">
        <v>0.63178223867843553</v>
      </c>
      <c r="D276" s="26">
        <v>0.63178223867843553</v>
      </c>
      <c r="E276" s="26" t="s">
        <v>5</v>
      </c>
    </row>
    <row r="277" spans="1:8" x14ac:dyDescent="0.25">
      <c r="A277" s="11"/>
      <c r="B277" s="12" t="s">
        <v>47</v>
      </c>
      <c r="C277" s="26">
        <v>4.4171076658620301</v>
      </c>
      <c r="D277" s="26">
        <v>4.4171076658620301</v>
      </c>
      <c r="E277" s="26" t="s">
        <v>5</v>
      </c>
    </row>
    <row r="278" spans="1:8" x14ac:dyDescent="0.25">
      <c r="A278" s="11"/>
      <c r="B278" s="12" t="s">
        <v>35</v>
      </c>
      <c r="C278" s="26">
        <v>3.3138209485660042</v>
      </c>
      <c r="D278" s="26">
        <v>3.3138209485660042</v>
      </c>
      <c r="E278" s="26" t="s">
        <v>5</v>
      </c>
    </row>
    <row r="279" spans="1:8" x14ac:dyDescent="0.25">
      <c r="A279" s="11"/>
      <c r="B279" s="12" t="s">
        <v>42</v>
      </c>
      <c r="C279" s="26">
        <v>0.90877181827677678</v>
      </c>
      <c r="D279" s="26">
        <v>0.90877181827677678</v>
      </c>
      <c r="E279" s="26" t="s">
        <v>5</v>
      </c>
    </row>
    <row r="280" spans="1:8" x14ac:dyDescent="0.25">
      <c r="A280" s="11"/>
      <c r="B280" s="12" t="s">
        <v>48</v>
      </c>
      <c r="C280" s="26">
        <v>6.0116323478554001E-2</v>
      </c>
      <c r="D280" s="26">
        <v>6.0116323478554001E-2</v>
      </c>
      <c r="E280" s="26" t="s">
        <v>5</v>
      </c>
    </row>
    <row r="281" spans="1:8" x14ac:dyDescent="0.25">
      <c r="A281" s="11"/>
      <c r="B281" s="12" t="s">
        <v>49</v>
      </c>
      <c r="C281" s="26">
        <v>0.31530862912392266</v>
      </c>
      <c r="D281" s="26">
        <v>0.31530862912392266</v>
      </c>
      <c r="E281" s="26" t="s">
        <v>5</v>
      </c>
    </row>
    <row r="282" spans="1:8" x14ac:dyDescent="0.25">
      <c r="A282" s="11"/>
      <c r="B282" s="12" t="s">
        <v>41</v>
      </c>
      <c r="C282" s="26">
        <v>1.301660303876595</v>
      </c>
      <c r="D282" s="26">
        <v>1.301660303876595</v>
      </c>
      <c r="E282" s="26" t="s">
        <v>5</v>
      </c>
    </row>
    <row r="283" spans="1:8" x14ac:dyDescent="0.25">
      <c r="A283" s="11"/>
      <c r="B283" s="12" t="s">
        <v>50</v>
      </c>
      <c r="C283" s="26">
        <v>0.33278932848386233</v>
      </c>
      <c r="D283" s="26">
        <v>0.33278932848386233</v>
      </c>
      <c r="E283" s="26" t="s">
        <v>5</v>
      </c>
    </row>
    <row r="284" spans="1:8" x14ac:dyDescent="0.25">
      <c r="A284" s="11"/>
      <c r="B284" s="12" t="s">
        <v>51</v>
      </c>
      <c r="C284" s="26">
        <v>3.4231104702459936</v>
      </c>
      <c r="D284" s="26">
        <v>3.4231104702459936</v>
      </c>
      <c r="E284" s="26" t="s">
        <v>5</v>
      </c>
    </row>
    <row r="285" spans="1:8" x14ac:dyDescent="0.25">
      <c r="A285" s="11"/>
      <c r="B285" s="12" t="s">
        <v>40</v>
      </c>
      <c r="C285" s="26">
        <v>1.1857736202019353</v>
      </c>
      <c r="D285" s="26">
        <v>1.1857736202019353</v>
      </c>
      <c r="E285" s="26" t="s">
        <v>5</v>
      </c>
      <c r="G285" s="26"/>
    </row>
    <row r="286" spans="1:8" x14ac:dyDescent="0.25">
      <c r="A286" s="11"/>
      <c r="B286" s="12"/>
      <c r="C286" s="26"/>
      <c r="D286" s="26"/>
      <c r="E286" s="26"/>
      <c r="G286" s="26"/>
      <c r="H286" s="26"/>
    </row>
    <row r="287" spans="1:8" x14ac:dyDescent="0.25">
      <c r="A287" s="196">
        <v>2012</v>
      </c>
      <c r="B287" s="196"/>
      <c r="C287" s="26"/>
      <c r="D287" s="27"/>
      <c r="E287" s="26"/>
      <c r="G287" s="1"/>
    </row>
    <row r="288" spans="1:8" x14ac:dyDescent="0.25">
      <c r="A288" s="11"/>
      <c r="B288" s="12" t="s">
        <v>45</v>
      </c>
      <c r="C288" s="26">
        <v>0.82878178572964867</v>
      </c>
      <c r="D288" s="26">
        <v>0.82878178572964867</v>
      </c>
      <c r="E288" s="26" t="s">
        <v>5</v>
      </c>
    </row>
    <row r="289" spans="1:5" x14ac:dyDescent="0.25">
      <c r="A289" s="11"/>
      <c r="B289" s="12" t="s">
        <v>46</v>
      </c>
      <c r="C289" s="26">
        <v>-0.3029315521839604</v>
      </c>
      <c r="D289" s="26">
        <v>-0.3029315521839604</v>
      </c>
      <c r="E289" s="26" t="s">
        <v>5</v>
      </c>
    </row>
    <row r="290" spans="1:5" x14ac:dyDescent="0.25">
      <c r="A290" s="11"/>
      <c r="B290" s="12" t="s">
        <v>43</v>
      </c>
      <c r="C290" s="26">
        <v>0.75965858228270733</v>
      </c>
      <c r="D290" s="26">
        <v>0.75965858228270733</v>
      </c>
      <c r="E290" s="26" t="s">
        <v>5</v>
      </c>
    </row>
    <row r="291" spans="1:5" x14ac:dyDescent="0.25">
      <c r="A291" s="11"/>
      <c r="B291" s="12" t="s">
        <v>47</v>
      </c>
      <c r="C291" s="26">
        <v>-9.0943691034139906E-2</v>
      </c>
      <c r="D291" s="26">
        <v>-9.0943691034139906E-2</v>
      </c>
      <c r="E291" s="26" t="s">
        <v>5</v>
      </c>
    </row>
    <row r="292" spans="1:5" x14ac:dyDescent="0.25">
      <c r="A292" s="11"/>
      <c r="B292" s="12" t="s">
        <v>35</v>
      </c>
      <c r="C292" s="26">
        <v>-1.9861394321378456</v>
      </c>
      <c r="D292" s="26">
        <v>-1.9861394321378456</v>
      </c>
      <c r="E292" s="26" t="s">
        <v>5</v>
      </c>
    </row>
    <row r="293" spans="1:5" x14ac:dyDescent="0.25">
      <c r="A293" s="11"/>
      <c r="B293" s="12" t="s">
        <v>42</v>
      </c>
      <c r="C293" s="26">
        <v>4.158564690507105</v>
      </c>
      <c r="D293" s="26">
        <v>4.158564690507105</v>
      </c>
      <c r="E293" s="26" t="s">
        <v>5</v>
      </c>
    </row>
    <row r="294" spans="1:5" x14ac:dyDescent="0.25">
      <c r="A294" s="11"/>
      <c r="B294" s="12" t="s">
        <v>48</v>
      </c>
      <c r="C294" s="26">
        <v>0.24448657012601238</v>
      </c>
      <c r="D294" s="26">
        <v>0.16971494476736293</v>
      </c>
      <c r="E294" s="26">
        <v>0.30844071858455724</v>
      </c>
    </row>
    <row r="295" spans="1:5" x14ac:dyDescent="0.25">
      <c r="A295" s="11"/>
      <c r="B295" s="12" t="s">
        <v>49</v>
      </c>
      <c r="C295" s="26">
        <v>0.64743245120539861</v>
      </c>
      <c r="D295" s="26">
        <v>0.58385391142401488</v>
      </c>
      <c r="E295" s="26">
        <v>0.70173764990701937</v>
      </c>
    </row>
    <row r="296" spans="1:5" x14ac:dyDescent="0.25">
      <c r="A296" s="11"/>
      <c r="B296" s="12" t="s">
        <v>41</v>
      </c>
      <c r="C296" s="26">
        <v>1.9931364460523682E-2</v>
      </c>
      <c r="D296" s="26">
        <v>7.8683065291751397E-2</v>
      </c>
      <c r="E296" s="26">
        <v>-3.0192276319884748E-2</v>
      </c>
    </row>
    <row r="297" spans="1:5" x14ac:dyDescent="0.25">
      <c r="A297" s="11"/>
      <c r="B297" s="12" t="s">
        <v>50</v>
      </c>
      <c r="C297" s="26">
        <v>4.2662910903112916E-2</v>
      </c>
      <c r="D297" s="26">
        <v>5.9933326212124882E-2</v>
      </c>
      <c r="E297" s="26">
        <v>2.7912718968425843E-2</v>
      </c>
    </row>
    <row r="298" spans="1:5" x14ac:dyDescent="0.25">
      <c r="A298" s="11"/>
      <c r="B298" s="12" t="s">
        <v>51</v>
      </c>
      <c r="C298" s="26">
        <v>0.34249409289468513</v>
      </c>
      <c r="D298" s="26">
        <v>0.47401072984865067</v>
      </c>
      <c r="E298" s="26">
        <v>1.6205766238419628E-2</v>
      </c>
    </row>
    <row r="299" spans="1:5" x14ac:dyDescent="0.25">
      <c r="A299" s="69"/>
      <c r="B299" s="70" t="s">
        <v>40</v>
      </c>
      <c r="C299" s="67">
        <f>'[1]Chnages in rep.'!MB40</f>
        <v>0.39343943425627081</v>
      </c>
      <c r="D299" s="67">
        <f>'[1]Male, month on month'!MC39</f>
        <v>0.67097201094534764</v>
      </c>
      <c r="E299" s="67">
        <f>'[1]Atolls month on month'!MC39</f>
        <v>0.15575360429840313</v>
      </c>
    </row>
    <row r="300" spans="1:5" x14ac:dyDescent="0.25">
      <c r="A300" s="196">
        <v>2013</v>
      </c>
      <c r="B300" s="196"/>
      <c r="C300" s="67"/>
      <c r="D300" s="67"/>
      <c r="E300" s="67"/>
    </row>
    <row r="301" spans="1:5" x14ac:dyDescent="0.25">
      <c r="A301" s="11"/>
      <c r="B301" s="12" t="s">
        <v>45</v>
      </c>
      <c r="C301" s="26">
        <v>0.12021714763241764</v>
      </c>
      <c r="D301" s="67">
        <v>0.14340192540029939</v>
      </c>
      <c r="E301" s="26">
        <v>0.10025898212731033</v>
      </c>
    </row>
    <row r="302" spans="1:5" x14ac:dyDescent="0.25">
      <c r="A302" s="11"/>
      <c r="B302" s="12" t="s">
        <v>46</v>
      </c>
      <c r="C302" s="26">
        <v>-0.20260748766021131</v>
      </c>
      <c r="D302" s="67">
        <v>-0.26772351866400923</v>
      </c>
      <c r="E302" s="26">
        <v>-0.14652945838417031</v>
      </c>
    </row>
    <row r="303" spans="1:5" ht="14.25" customHeight="1" x14ac:dyDescent="0.25">
      <c r="A303" s="11"/>
      <c r="B303" s="12" t="s">
        <v>43</v>
      </c>
      <c r="C303" s="26">
        <v>0.5006145416900365</v>
      </c>
      <c r="D303" s="67">
        <v>0.57671257944424958</v>
      </c>
      <c r="E303" s="26">
        <v>0.43515833275591387</v>
      </c>
    </row>
    <row r="304" spans="1:5" ht="14.25" customHeight="1" x14ac:dyDescent="0.25">
      <c r="A304" s="11"/>
      <c r="B304" s="12" t="s">
        <v>47</v>
      </c>
      <c r="C304" s="26">
        <v>0.11512300390781327</v>
      </c>
      <c r="D304" s="67">
        <v>3.9643343257678154E-3</v>
      </c>
      <c r="E304" s="26">
        <v>0.21087159629622487</v>
      </c>
    </row>
    <row r="305" spans="1:5" ht="14.25" customHeight="1" x14ac:dyDescent="0.25">
      <c r="A305" s="11"/>
      <c r="B305" s="12" t="s">
        <v>35</v>
      </c>
      <c r="C305" s="26">
        <f>'[1]Chnages in rep.'!MG40</f>
        <v>9.5682352882620059E-2</v>
      </c>
      <c r="D305" s="67">
        <f>'[1]Male, month on month'!MH39</f>
        <v>0.23643869294276421</v>
      </c>
      <c r="E305" s="26">
        <f>'[1]Atolls month on month'!MH39</f>
        <v>-2.5310411872159211E-2</v>
      </c>
    </row>
    <row r="306" spans="1:5" ht="14.25" customHeight="1" x14ac:dyDescent="0.25">
      <c r="A306" s="11"/>
      <c r="B306" s="12" t="s">
        <v>42</v>
      </c>
      <c r="C306" s="26">
        <f>'[1]Chnages in rep.'!MH40</f>
        <v>-0.2676094249594585</v>
      </c>
      <c r="D306" s="67">
        <f>'[1]Male, month on month'!MI39</f>
        <v>-0.30627613149381006</v>
      </c>
      <c r="E306" s="26">
        <f>'[1]Atolls month on month'!MI39</f>
        <v>-0.23428488359796829</v>
      </c>
    </row>
    <row r="307" spans="1:5" ht="14.25" customHeight="1" x14ac:dyDescent="0.25">
      <c r="A307" s="11"/>
      <c r="B307" s="12" t="s">
        <v>48</v>
      </c>
      <c r="C307" s="26">
        <f>'[1]Chnages in rep.'!MI$40</f>
        <v>1.1650679035972944</v>
      </c>
      <c r="D307" s="67">
        <f>'[1]Male, month on month'!MJ$39</f>
        <v>1.2614902964104724</v>
      </c>
      <c r="E307" s="26">
        <f>'[1]Atolls month on month'!MJ$39</f>
        <v>1.0820271269931014</v>
      </c>
    </row>
    <row r="308" spans="1:5" ht="14.25" customHeight="1" x14ac:dyDescent="0.25">
      <c r="A308" s="11"/>
      <c r="B308" s="12" t="s">
        <v>49</v>
      </c>
      <c r="C308" s="26">
        <f>'[1]Chnages in rep.'!MJ$40</f>
        <v>0.16901141883518545</v>
      </c>
      <c r="D308" s="67">
        <f>'[1]Male, month on month'!MK$39</f>
        <v>-0.25283811141193491</v>
      </c>
      <c r="E308" s="26">
        <f>'[1]Atolls month on month'!MK$39</f>
        <v>0.53296118036079143</v>
      </c>
    </row>
    <row r="309" spans="1:5" ht="14.25" customHeight="1" x14ac:dyDescent="0.25">
      <c r="A309" s="11"/>
      <c r="B309" s="12" t="s">
        <v>41</v>
      </c>
      <c r="C309" s="26">
        <f>'[1]Chnages in rep.'!MK$40</f>
        <v>0.88457747659020924</v>
      </c>
      <c r="D309" s="67">
        <f>'[1]Male, month on month'!ML$39</f>
        <v>0.76568029413164318</v>
      </c>
      <c r="E309" s="26">
        <f>'[1]Atolls month on month'!ML$39</f>
        <v>0.98635397503572531</v>
      </c>
    </row>
    <row r="310" spans="1:5" ht="14.25" customHeight="1" x14ac:dyDescent="0.25">
      <c r="A310" s="11"/>
      <c r="B310" s="12" t="s">
        <v>50</v>
      </c>
      <c r="C310" s="26">
        <f>'[1]Chnages in rep.'!ML$40</f>
        <v>0.5751594767321011</v>
      </c>
      <c r="D310" s="67">
        <f>'[1]Male, month on month'!MM$39</f>
        <v>0.31952588364987378</v>
      </c>
      <c r="E310" s="26">
        <f>'[1]Atolls month on month'!MM$39</f>
        <v>0.79350476016584182</v>
      </c>
    </row>
    <row r="311" spans="1:5" ht="14.25" customHeight="1" x14ac:dyDescent="0.25">
      <c r="A311" s="11"/>
      <c r="B311" s="12" t="s">
        <v>51</v>
      </c>
      <c r="C311" s="26">
        <f>'[1]Chnages in rep.'!MM$40</f>
        <v>0.12186960602404984</v>
      </c>
      <c r="D311" s="67">
        <f>'[1]Male, month on month'!MN$39</f>
        <v>0.42426871286125323</v>
      </c>
      <c r="E311" s="26">
        <f>'[1]Atolls month on month'!MN$39</f>
        <v>-0.13520508300082223</v>
      </c>
    </row>
    <row r="312" spans="1:5" ht="14.25" customHeight="1" x14ac:dyDescent="0.25">
      <c r="A312" s="11"/>
      <c r="B312" s="12" t="s">
        <v>40</v>
      </c>
      <c r="C312" s="26">
        <f>'[1]Chnages in rep.'!MN$40</f>
        <v>-2.8801755478091717E-2</v>
      </c>
      <c r="D312" s="67">
        <f>'[1]Male, month on month'!MO$39</f>
        <v>0.13243235338340487</v>
      </c>
      <c r="E312" s="26">
        <f>'[1]Atolls month on month'!MO$39</f>
        <v>-0.16663754557982857</v>
      </c>
    </row>
    <row r="313" spans="1:5" x14ac:dyDescent="0.25">
      <c r="A313" s="221">
        <v>2014</v>
      </c>
      <c r="B313" s="222"/>
      <c r="C313" s="26"/>
      <c r="D313" s="67"/>
      <c r="E313" s="26"/>
    </row>
    <row r="314" spans="1:5" x14ac:dyDescent="0.25">
      <c r="A314" s="11"/>
      <c r="B314" s="12" t="s">
        <v>45</v>
      </c>
      <c r="C314" s="26">
        <f>'[1]Chnages in rep.'!MO$40</f>
        <v>0.10985460497494604</v>
      </c>
      <c r="D314" s="67">
        <f>'[1]Male, month on month'!MQ$39</f>
        <v>0.52248278124586989</v>
      </c>
      <c r="E314" s="26">
        <f>'[1]Atolls month on month'!MQ$39</f>
        <v>-0.70032611534622813</v>
      </c>
    </row>
    <row r="315" spans="1:5" x14ac:dyDescent="0.25">
      <c r="A315" s="11"/>
      <c r="B315" s="12" t="s">
        <v>46</v>
      </c>
      <c r="C315" s="26">
        <f>'[1]Chnages in rep.'!MQ$40</f>
        <v>-0.58614791407883837</v>
      </c>
      <c r="D315" s="67">
        <f>'[1]Male, month on month'!MQ$39</f>
        <v>0.52248278124586989</v>
      </c>
      <c r="E315" s="26">
        <f>'[1]Atolls month on month'!MQ$39</f>
        <v>-0.70032611534622813</v>
      </c>
    </row>
    <row r="316" spans="1:5" x14ac:dyDescent="0.25">
      <c r="A316" s="11"/>
      <c r="B316" s="12" t="s">
        <v>43</v>
      </c>
      <c r="C316" s="26">
        <f>'[1]Chnages in rep.'!MQ$40</f>
        <v>-0.58614791407883837</v>
      </c>
      <c r="D316" s="67">
        <f>'[1]Male, month on month'!MR$39</f>
        <v>-0.5385118045093229</v>
      </c>
      <c r="E316" s="26">
        <f>'[1]Atolls month on month'!MR$39</f>
        <v>-0.62716571611890481</v>
      </c>
    </row>
    <row r="317" spans="1:5" x14ac:dyDescent="0.25">
      <c r="A317" s="11"/>
      <c r="B317" s="12" t="s">
        <v>47</v>
      </c>
      <c r="C317" s="26">
        <f>'[1]Chnages in rep.'!MR$40</f>
        <v>0.1867310582422288</v>
      </c>
      <c r="D317" s="67">
        <f>'[1]Male, month on month'!MS$39</f>
        <v>0.32199239951795633</v>
      </c>
      <c r="E317" s="26">
        <f>'[1]Atolls month on month'!MS$39</f>
        <v>7.0158301967038206E-2</v>
      </c>
    </row>
    <row r="318" spans="1:5" x14ac:dyDescent="0.25">
      <c r="A318" s="11"/>
      <c r="B318" s="12" t="s">
        <v>35</v>
      </c>
      <c r="C318" s="26">
        <f>'[1]Chnages in rep.'!MS$40</f>
        <v>0.97001097738138586</v>
      </c>
      <c r="D318" s="67">
        <f>'[1]Male, month on month'!MT$39</f>
        <v>0.89869928347352523</v>
      </c>
      <c r="E318" s="26">
        <f>'[1]Atolls month on month'!MT$39</f>
        <v>1.0316244504395167</v>
      </c>
    </row>
    <row r="319" spans="1:5" x14ac:dyDescent="0.25">
      <c r="A319" s="11"/>
      <c r="B319" s="12" t="s">
        <v>42</v>
      </c>
      <c r="C319" s="26">
        <f>'[1]Chnages in rep.'!MT$40</f>
        <v>-0.14460149368364927</v>
      </c>
      <c r="D319" s="67">
        <f>'[1]Male, month on month'!MU$39</f>
        <v>-4.5955229748984028E-2</v>
      </c>
      <c r="E319" s="26">
        <f>'[1]Atolls month on month'!MU$39</f>
        <v>-0.22971996412188833</v>
      </c>
    </row>
    <row r="320" spans="1:5" x14ac:dyDescent="0.25">
      <c r="A320" s="11"/>
      <c r="B320" s="12" t="s">
        <v>48</v>
      </c>
      <c r="C320" s="26">
        <f>'[1]Chnages in rep.'!MU$40</f>
        <v>0.4129124571995213</v>
      </c>
      <c r="D320" s="67">
        <f>'[1]Male, month on month'!MV$39</f>
        <v>0.13941288871810453</v>
      </c>
      <c r="E320" s="26">
        <f>'[1]Atolls month on month'!MV$39</f>
        <v>0.64934050512805985</v>
      </c>
    </row>
    <row r="321" spans="1:5" x14ac:dyDescent="0.25">
      <c r="A321" s="11"/>
      <c r="B321" s="12" t="s">
        <v>49</v>
      </c>
      <c r="C321" s="26">
        <f>'[1]Chnages in rep.'!MV$40</f>
        <v>-0.14107212527697532</v>
      </c>
      <c r="D321" s="67">
        <f>'[1]Male, month on month'!MW$39</f>
        <v>0.28714601491433012</v>
      </c>
      <c r="E321" s="26">
        <f>'[1]Atolls month on month'!MW$39</f>
        <v>-0.50937195599417562</v>
      </c>
    </row>
    <row r="322" spans="1:5" x14ac:dyDescent="0.25">
      <c r="A322" s="11"/>
      <c r="B322" s="12" t="s">
        <v>41</v>
      </c>
      <c r="C322" s="26">
        <f>'[1]Chnages in rep.'!MW$40</f>
        <v>6.4484604583947558E-2</v>
      </c>
      <c r="D322" s="67">
        <f>'[1]Male, month on month'!MX$39</f>
        <v>-2.1414341687531202E-2</v>
      </c>
      <c r="E322" s="26">
        <f>'[1]Atolls month on month'!MX$39</f>
        <v>0.13895564040606878</v>
      </c>
    </row>
    <row r="323" spans="1:5" x14ac:dyDescent="0.25">
      <c r="A323" s="11"/>
      <c r="B323" s="12" t="s">
        <v>50</v>
      </c>
      <c r="C323" s="26">
        <f>'[1]Chnages in rep.'!MX$40</f>
        <v>4.2981421583676571E-2</v>
      </c>
      <c r="D323" s="67">
        <f>'[1]Male, month on month'!MY$39</f>
        <v>0.37288472331133971</v>
      </c>
      <c r="E323" s="26">
        <f>'[1]Atolls month on month'!MY$39</f>
        <v>-0.24257382973338348</v>
      </c>
    </row>
    <row r="324" spans="1:5" x14ac:dyDescent="0.25">
      <c r="A324" s="11"/>
      <c r="B324" s="12" t="s">
        <v>51</v>
      </c>
      <c r="C324" s="26">
        <f>'[1]Chnages in rep.'!MY$40</f>
        <v>-0.3878446903981092</v>
      </c>
      <c r="D324" s="67">
        <f>'[1]Male, month on month'!MZ$39</f>
        <v>-0.69024000023221177</v>
      </c>
      <c r="E324" s="26">
        <f>'[1]Atolls month on month'!MZ$39</f>
        <v>-0.1244847528024895</v>
      </c>
    </row>
    <row r="325" spans="1:5" x14ac:dyDescent="0.25">
      <c r="A325" s="11"/>
      <c r="B325" s="12" t="s">
        <v>40</v>
      </c>
      <c r="C325" s="26">
        <f>'[1]Chnages in rep.'!MZ$40</f>
        <v>0.14936355181003336</v>
      </c>
      <c r="D325" s="67">
        <f>'[1]Male, month on month'!NA$39</f>
        <v>0.25350557458407863</v>
      </c>
      <c r="E325" s="26">
        <f>'[1]Atolls month on month'!NA$39</f>
        <v>5.9178705807538812E-2</v>
      </c>
    </row>
    <row r="326" spans="1:5" x14ac:dyDescent="0.25">
      <c r="A326" s="223">
        <v>2015</v>
      </c>
      <c r="B326" s="224"/>
      <c r="C326" s="26"/>
      <c r="D326" s="26"/>
      <c r="E326" s="26"/>
    </row>
    <row r="327" spans="1:5" x14ac:dyDescent="0.25">
      <c r="A327" s="11"/>
      <c r="B327" s="12" t="s">
        <v>45</v>
      </c>
      <c r="C327" s="26">
        <f>'[1]Chnages in rep.'!NA$40</f>
        <v>-0.28093811341051156</v>
      </c>
      <c r="D327" s="26">
        <f>'[1]Male, month on month'!NB$39</f>
        <v>-5.7684909932509409E-2</v>
      </c>
      <c r="E327" s="26">
        <f>'[1]Atolls month on month'!NB$39</f>
        <v>-0.47464626289253076</v>
      </c>
    </row>
    <row r="328" spans="1:5" x14ac:dyDescent="0.25">
      <c r="A328" s="11"/>
      <c r="B328" s="12" t="s">
        <v>46</v>
      </c>
      <c r="C328" s="26">
        <f>'[1]Chnages in rep.'!NB$40</f>
        <v>0.12095527637097092</v>
      </c>
      <c r="D328" s="26">
        <f>'[1]Male, month on month'!NC$39</f>
        <v>2.8613455304693503E-2</v>
      </c>
      <c r="E328" s="26">
        <f>'[1]Atolls month on month'!NC$39</f>
        <v>0.2014123631506104</v>
      </c>
    </row>
    <row r="329" spans="1:5" x14ac:dyDescent="0.25">
      <c r="A329" s="11"/>
      <c r="B329" s="12" t="s">
        <v>43</v>
      </c>
      <c r="C329" s="26">
        <f>'[1]Chnages in rep.'!NC$40</f>
        <v>-7.0765959069563067E-2</v>
      </c>
      <c r="D329" s="26">
        <f>'[1]Male, month on month'!ND$39</f>
        <v>-0.41575915809420882</v>
      </c>
      <c r="E329" s="26">
        <f>'[1]Atolls month on month'!ND$39</f>
        <v>0.22930696342131629</v>
      </c>
    </row>
    <row r="330" spans="1:5" x14ac:dyDescent="0.25">
      <c r="A330" s="11"/>
      <c r="B330" s="12" t="s">
        <v>47</v>
      </c>
      <c r="C330" s="26">
        <f>'[1]Chnages in rep.'!ND$40</f>
        <v>0.67040139146681277</v>
      </c>
      <c r="D330" s="26">
        <f>'[1]Male, month on month'!NE$39</f>
        <v>0.99498081691289375</v>
      </c>
      <c r="E330" s="26">
        <f>'[1]Atolls month on month'!NE$39</f>
        <v>0.38990120716617671</v>
      </c>
    </row>
    <row r="331" spans="1:5" x14ac:dyDescent="0.25">
      <c r="A331" s="11"/>
      <c r="B331" s="12" t="s">
        <v>35</v>
      </c>
      <c r="C331" s="26">
        <f>'[1]Chnages in rep.'!NE$40</f>
        <v>3.5257826396306591E-2</v>
      </c>
      <c r="D331" s="26">
        <f>'[1]Male, month on month'!NF$39</f>
        <v>-0.16239700982366712</v>
      </c>
      <c r="E331" s="26">
        <f>'[1]Atolls month on month'!NF$39</f>
        <v>0.20709984795217462</v>
      </c>
    </row>
    <row r="332" spans="1:5" x14ac:dyDescent="0.25">
      <c r="A332" s="11"/>
      <c r="B332" s="12" t="s">
        <v>42</v>
      </c>
      <c r="C332" s="26">
        <f>'[1]Chnages in rep.'!NF$40</f>
        <v>0.83493462014281317</v>
      </c>
      <c r="D332" s="26">
        <f>'[1]Male, month on month'!NG$39</f>
        <v>1.0712107400230986</v>
      </c>
      <c r="E332" s="26">
        <f>'[1]Atolls month on month'!NG$39</f>
        <v>0.63027252743543816</v>
      </c>
    </row>
    <row r="333" spans="1:5" x14ac:dyDescent="0.25">
      <c r="A333" s="11"/>
      <c r="B333" s="12" t="s">
        <v>48</v>
      </c>
      <c r="C333" s="26">
        <f>'[1]Chnages in rep.'!NG$40</f>
        <v>-0.12204801538236998</v>
      </c>
      <c r="D333" s="26">
        <f>'[1]Male, month on month'!NH$39</f>
        <v>1.0962867477593008E-2</v>
      </c>
      <c r="E333" s="26">
        <f>'[1]Atolls month on month'!NH$39</f>
        <v>-0.23776672327809889</v>
      </c>
    </row>
    <row r="334" spans="1:5" x14ac:dyDescent="0.25">
      <c r="A334" s="11"/>
      <c r="B334" s="12" t="s">
        <v>49</v>
      </c>
      <c r="C334" s="26">
        <f>'[1]Chnages in rep.'!NH$40</f>
        <v>0.15264849210854248</v>
      </c>
      <c r="D334" s="26">
        <f>'[1]Male, month on month'!NI$39</f>
        <v>0.12369978831363593</v>
      </c>
      <c r="E334" s="26">
        <f>'[1]Atolls month on month'!NI$39</f>
        <v>0.17789649132189389</v>
      </c>
    </row>
    <row r="335" spans="1:5" x14ac:dyDescent="0.25">
      <c r="A335" s="11"/>
      <c r="B335" s="12" t="s">
        <v>41</v>
      </c>
      <c r="C335" s="26">
        <f>'[1]Chnages in rep.'!NI$40</f>
        <v>-4.122354385786009E-2</v>
      </c>
      <c r="D335" s="26">
        <f>'[1]Male, month on month'!NJ$39</f>
        <v>-0.16318989846205723</v>
      </c>
      <c r="E335" s="26">
        <f>'[1]Atolls month on month'!NJ$39</f>
        <v>6.5093494509649297E-2</v>
      </c>
    </row>
    <row r="336" spans="1:5" x14ac:dyDescent="0.25">
      <c r="A336" s="11"/>
      <c r="B336" s="12" t="s">
        <v>50</v>
      </c>
      <c r="C336" s="26">
        <f>'[1]Chnages in rep.'!NJ$40</f>
        <v>-2.0867598648455221E-2</v>
      </c>
      <c r="D336" s="26">
        <f>'[1]Male, month on month'!NK$39</f>
        <v>0.12817958206756686</v>
      </c>
      <c r="E336" s="26">
        <f>'[1]Atolls month on month'!NK$39</f>
        <v>-0.15049436371591396</v>
      </c>
    </row>
    <row r="337" spans="1:5" x14ac:dyDescent="0.25">
      <c r="A337" s="11"/>
      <c r="B337" s="12" t="s">
        <v>51</v>
      </c>
      <c r="C337" s="26">
        <f>'[1]Chnages in rep.'!NK$40</f>
        <v>0.10438468518554345</v>
      </c>
      <c r="D337" s="26">
        <f>'[1]Male, month on month'!NL$39</f>
        <v>0.15574977254748656</v>
      </c>
      <c r="E337" s="26">
        <f>'[1]Atolls month on month'!NL$39</f>
        <v>5.9587641953773307E-2</v>
      </c>
    </row>
    <row r="338" spans="1:5" x14ac:dyDescent="0.25">
      <c r="A338" s="11"/>
      <c r="B338" s="12" t="s">
        <v>40</v>
      </c>
      <c r="C338" s="26">
        <f>'[1]Chnages in rep.'!NL$40</f>
        <v>-0.52474466393057639</v>
      </c>
      <c r="D338" s="26">
        <f>'[1]Male, month on month'!NM$39</f>
        <v>-0.54907255143328282</v>
      </c>
      <c r="E338" s="26">
        <f>'[1]Atolls month on month'!NM$39</f>
        <v>-0.5035071882096509</v>
      </c>
    </row>
    <row r="339" spans="1:5" x14ac:dyDescent="0.25">
      <c r="A339" s="223">
        <v>2016</v>
      </c>
      <c r="B339" s="223"/>
      <c r="C339" s="26"/>
      <c r="D339" s="26"/>
      <c r="E339" s="26"/>
    </row>
    <row r="340" spans="1:5" x14ac:dyDescent="0.25">
      <c r="A340" s="11"/>
      <c r="B340" s="12" t="s">
        <v>45</v>
      </c>
      <c r="C340" s="26">
        <f>'[1]Chnages in rep.'!NM40</f>
        <v>-9.6110738358101688E-2</v>
      </c>
      <c r="D340" s="26">
        <f>'[1]Male, month on month'!NN39</f>
        <v>0.1466545323528079</v>
      </c>
      <c r="E340" s="26">
        <f>'[1]Atolls month on month'!NN39</f>
        <v>-0.30794008155210495</v>
      </c>
    </row>
    <row r="341" spans="1:5" x14ac:dyDescent="0.25">
      <c r="A341" s="11"/>
      <c r="B341" s="12" t="s">
        <v>46</v>
      </c>
      <c r="C341" s="26">
        <f>'[1]Chnages in rep.'!NN40</f>
        <v>0.21585252732159166</v>
      </c>
      <c r="D341" s="26">
        <f>'[1]Male, month on month'!NO39</f>
        <v>1.3255168985115695E-2</v>
      </c>
      <c r="E341" s="26">
        <f>'[1]Atolls month on month'!NO39</f>
        <v>0.39343872807147129</v>
      </c>
    </row>
    <row r="342" spans="1:5" x14ac:dyDescent="0.25">
      <c r="A342" s="11"/>
      <c r="B342" s="12" t="s">
        <v>43</v>
      </c>
      <c r="C342" s="26">
        <f>'[1]Chnages in rep.'!NO40</f>
        <v>-0.5326577568831814</v>
      </c>
      <c r="D342" s="26">
        <f>'[1]Male, month on month'!NP39</f>
        <v>-0.3274438422036674</v>
      </c>
      <c r="E342" s="26">
        <f>'[1]Atolls month on month'!NP39</f>
        <v>-0.71185630035360825</v>
      </c>
    </row>
    <row r="343" spans="1:5" x14ac:dyDescent="0.25">
      <c r="A343" s="11"/>
      <c r="B343" s="12" t="s">
        <v>47</v>
      </c>
      <c r="C343" s="26">
        <f>'[1]Chnages in rep.'!NP40</f>
        <v>-0.18242178801290976</v>
      </c>
      <c r="D343" s="26">
        <f>'[1]Male, month on month'!NQ39</f>
        <v>0.16072487746066066</v>
      </c>
      <c r="E343" s="26">
        <f>'[1]Atolls month on month'!NQ39</f>
        <v>-0.48322720871623037</v>
      </c>
    </row>
    <row r="344" spans="1:5" x14ac:dyDescent="0.25">
      <c r="A344" s="11"/>
      <c r="B344" s="12" t="s">
        <v>35</v>
      </c>
      <c r="C344" s="26">
        <f>'[1]Chnages in rep.'!NQ40</f>
        <v>6.3305358496457131E-2</v>
      </c>
      <c r="D344" s="26">
        <f>'[1]Male, month on month'!NR39</f>
        <v>5.6333098875827048E-2</v>
      </c>
      <c r="E344" s="26">
        <f>'[1]Atolls month on month'!NR39</f>
        <v>6.945685243611166E-2</v>
      </c>
    </row>
    <row r="345" spans="1:5" x14ac:dyDescent="0.25">
      <c r="A345" s="11"/>
      <c r="B345" s="12" t="s">
        <v>42</v>
      </c>
      <c r="C345" s="26">
        <f>'[1]Chnages in rep.'!NR40</f>
        <v>0.21785551394535307</v>
      </c>
      <c r="D345" s="26">
        <f>'[1]Male, month on month'!NS39</f>
        <v>7.6068886805424896E-2</v>
      </c>
      <c r="E345" s="26">
        <f>'[1]Atolls month on month'!NS39</f>
        <v>0.34293479084417378</v>
      </c>
    </row>
    <row r="346" spans="1:5" x14ac:dyDescent="0.25">
      <c r="A346" s="11"/>
      <c r="B346" s="12" t="s">
        <v>48</v>
      </c>
      <c r="C346" s="26">
        <f>'[1]Chnages in rep.'!NS40</f>
        <v>0.2633560995213724</v>
      </c>
      <c r="D346" s="26">
        <f>'[1]Male, month on month'!NT39</f>
        <v>0.27430892293893727</v>
      </c>
      <c r="E346" s="26">
        <f>'[1]Atolls month on month'!NT39</f>
        <v>0.25371959310807046</v>
      </c>
    </row>
    <row r="347" spans="1:5" x14ac:dyDescent="0.25">
      <c r="A347" s="11"/>
      <c r="B347" s="12" t="s">
        <v>49</v>
      </c>
      <c r="C347" s="26">
        <f>'[1]Chnages in rep.'!NT40</f>
        <v>-9.378201036623901E-2</v>
      </c>
      <c r="D347" s="26">
        <f>'[1]Male, month on month'!NU39</f>
        <v>-0.33586106193795873</v>
      </c>
      <c r="E347" s="26">
        <f>'[1]Atolls month on month'!NU39</f>
        <v>0.11924757439218947</v>
      </c>
    </row>
    <row r="348" spans="1:5" x14ac:dyDescent="0.25">
      <c r="A348" s="11"/>
      <c r="B348" s="12" t="s">
        <v>41</v>
      </c>
      <c r="C348" s="26">
        <f>'[1]Chnages in rep.'!NU40</f>
        <v>0.37975926538358351</v>
      </c>
      <c r="D348" s="26">
        <f>'[1]Male, month on month'!NV39</f>
        <v>0.59601507895374883</v>
      </c>
      <c r="E348" s="26">
        <f>'[1]Atolls month on month'!NV39</f>
        <v>0.19031919566283584</v>
      </c>
    </row>
    <row r="349" spans="1:5" x14ac:dyDescent="0.25">
      <c r="A349" s="11"/>
      <c r="B349" s="12" t="s">
        <v>50</v>
      </c>
      <c r="C349" s="26">
        <f>'[1]Chnages in rep.'!NV40</f>
        <v>1.9061743557722499</v>
      </c>
      <c r="D349" s="26">
        <f>'[1]Male, month on month'!NW39</f>
        <v>0.93823043145353502</v>
      </c>
      <c r="E349" s="26">
        <f>'[1]Atolls month on month'!NW39</f>
        <v>2.7575265677516336</v>
      </c>
    </row>
    <row r="350" spans="1:5" x14ac:dyDescent="0.25">
      <c r="A350" s="11"/>
      <c r="B350" s="12" t="s">
        <v>51</v>
      </c>
      <c r="C350" s="26">
        <f>'[1]Chnages in rep.'!NW40</f>
        <v>-0.10593028067288346</v>
      </c>
      <c r="D350" s="26">
        <f>'[1]Male, month on month'!NX39</f>
        <v>5.0582922237074612E-2</v>
      </c>
      <c r="E350" s="26">
        <f>'[1]Atolls month on month'!NX39</f>
        <v>-0.24115375630325842</v>
      </c>
    </row>
    <row r="351" spans="1:5" x14ac:dyDescent="0.25">
      <c r="A351" s="11"/>
      <c r="B351" s="12" t="s">
        <v>40</v>
      </c>
      <c r="C351" s="26">
        <f>'[1]Chnages in rep.'!NX40</f>
        <v>0.27748623236054648</v>
      </c>
      <c r="D351" s="26">
        <f>'[1]Male, month on month'!NY39</f>
        <v>0.16810830566624801</v>
      </c>
      <c r="E351" s="26">
        <f>'[1]Atolls month on month'!NY39</f>
        <v>0.37226237036813714</v>
      </c>
    </row>
    <row r="352" spans="1:5" x14ac:dyDescent="0.25">
      <c r="A352" s="223">
        <v>2017</v>
      </c>
      <c r="B352" s="223"/>
      <c r="C352" s="26"/>
      <c r="D352" s="26"/>
      <c r="E352" s="12"/>
    </row>
    <row r="353" spans="1:5" x14ac:dyDescent="0.25">
      <c r="A353" s="12"/>
      <c r="B353" s="12" t="s">
        <v>45</v>
      </c>
      <c r="C353" s="26">
        <f>'[1]Chnages in rep.'!NY40</f>
        <v>0.48479237246648044</v>
      </c>
      <c r="D353" s="26">
        <f>'[1]Male, month on month'!NZ39</f>
        <v>0.35188437044950671</v>
      </c>
      <c r="E353" s="26">
        <f>'[1]Atolls month on month'!NZ39</f>
        <v>0.59972311413485357</v>
      </c>
    </row>
    <row r="354" spans="1:5" x14ac:dyDescent="0.25">
      <c r="A354" s="12"/>
      <c r="B354" s="12" t="s">
        <v>46</v>
      </c>
      <c r="C354" s="26">
        <f>'[1]Chnages in rep.'!NZ40</f>
        <v>0.35246837457076907</v>
      </c>
      <c r="D354" s="26">
        <f>'[1]Male, month on month'!OA39</f>
        <v>0.17672790636551472</v>
      </c>
      <c r="E354" s="26">
        <f>'[1]Atolls month on month'!OA39</f>
        <v>0.50406362875212718</v>
      </c>
    </row>
    <row r="355" spans="1:5" x14ac:dyDescent="0.25">
      <c r="A355" s="12"/>
      <c r="B355" s="12" t="s">
        <v>43</v>
      </c>
      <c r="C355" s="26">
        <f>'[1]Chnages in rep.'!OA40</f>
        <v>0.65292356359123449</v>
      </c>
      <c r="D355" s="26">
        <f>'[1]Male, month on month'!OB39</f>
        <v>0.21521043170693588</v>
      </c>
      <c r="E355" s="26">
        <f>'[1]Atolls month on month'!OB39</f>
        <v>1.0292689730255544</v>
      </c>
    </row>
    <row r="356" spans="1:5" x14ac:dyDescent="0.25">
      <c r="A356" s="12"/>
      <c r="B356" s="12" t="s">
        <v>47</v>
      </c>
      <c r="C356" s="26">
        <f>'[1]Chnages in rep.'!OB40</f>
        <v>-1.0200791735814896E-2</v>
      </c>
      <c r="D356" s="26">
        <f>'[1]Male, month on month'!OC39</f>
        <v>3.9859078576021112E-2</v>
      </c>
      <c r="E356" s="26">
        <f>'[1]Atolls month on month'!OC39</f>
        <v>-5.2895416328946343E-2</v>
      </c>
    </row>
    <row r="357" spans="1:5" x14ac:dyDescent="0.25">
      <c r="A357" s="12"/>
      <c r="B357" s="12" t="s">
        <v>35</v>
      </c>
      <c r="C357" s="26">
        <f>'[1]Chnages in rep.'!OC40</f>
        <v>0.23515733499572811</v>
      </c>
      <c r="D357" s="26">
        <f>'[1]Male, month on month'!OD39</f>
        <v>0.26077567612001751</v>
      </c>
      <c r="E357" s="26">
        <f>'[1]Atolls month on month'!OD39</f>
        <v>0.21328791136914216</v>
      </c>
    </row>
    <row r="358" spans="1:5" x14ac:dyDescent="0.25">
      <c r="A358" s="12"/>
      <c r="B358" s="12" t="s">
        <v>42</v>
      </c>
      <c r="C358" s="26">
        <f>'[1]Chnages in rep.'!OD40</f>
        <v>-0.99592958884928695</v>
      </c>
      <c r="D358" s="26">
        <f>'[1]Male, month on month'!OE39</f>
        <v>-0.57432052121555444</v>
      </c>
      <c r="E358" s="26">
        <f>'[1]Atolls month on month'!OE39</f>
        <v>-1.3560120968450495</v>
      </c>
    </row>
    <row r="359" spans="1:5" x14ac:dyDescent="0.25">
      <c r="A359" s="12"/>
      <c r="B359" s="12" t="s">
        <v>48</v>
      </c>
      <c r="C359" s="26">
        <f>'[1]Chnages in rep.'!OE40</f>
        <v>-7.3890722250669061E-2</v>
      </c>
      <c r="D359" s="26">
        <f>'[1]Male, month on month'!OF39</f>
        <v>0.4678665868336207</v>
      </c>
      <c r="E359" s="26">
        <f>'[1]Atolls month on month'!OF39</f>
        <v>-0.54025449583258167</v>
      </c>
    </row>
    <row r="360" spans="1:5" x14ac:dyDescent="0.25">
      <c r="A360" s="12"/>
      <c r="B360" s="12" t="s">
        <v>49</v>
      </c>
      <c r="C360" s="26">
        <f>'[1]Chnages in rep.'!OF40</f>
        <v>-0.36190468484330607</v>
      </c>
      <c r="D360" s="26">
        <f>'[1]Male, month on month'!OG39</f>
        <v>-0.24914166258012127</v>
      </c>
      <c r="E360" s="26">
        <f>'[1]Atolls month on month'!OG39</f>
        <v>-0.4599589687340977</v>
      </c>
    </row>
    <row r="361" spans="1:5" x14ac:dyDescent="0.25">
      <c r="A361" s="12"/>
      <c r="B361" s="12" t="s">
        <v>41</v>
      </c>
      <c r="C361" s="26">
        <f>'[1]Chnages in rep.'!OG40</f>
        <v>0.51673997172640984</v>
      </c>
      <c r="D361" s="26">
        <f>'[1]Male, month on month'!OH39</f>
        <v>0.60591660832167715</v>
      </c>
      <c r="E361" s="26">
        <f>'[1]Atolls month on month'!OH39</f>
        <v>0.43903124744031352</v>
      </c>
    </row>
    <row r="362" spans="1:5" x14ac:dyDescent="0.25">
      <c r="A362" s="12"/>
      <c r="B362" s="12" t="s">
        <v>50</v>
      </c>
      <c r="C362" s="26">
        <f>'[1]Chnages in rep.'!OH40</f>
        <v>-0.26933733711969055</v>
      </c>
      <c r="D362" s="26">
        <f>'[1]Male, month on month'!OI39</f>
        <v>2.7822214281969515E-2</v>
      </c>
      <c r="E362" s="26">
        <f>'[1]Atolls month on month'!OI39</f>
        <v>-0.52871310038543617</v>
      </c>
    </row>
    <row r="363" spans="1:5" x14ac:dyDescent="0.25">
      <c r="A363" s="12"/>
      <c r="B363" s="12" t="s">
        <v>51</v>
      </c>
      <c r="C363" s="26">
        <f>'[1]Chnages in rep.'!OI40</f>
        <v>-0.18144419231107545</v>
      </c>
      <c r="D363" s="26">
        <f>'[1]Male, month on month'!OJ39</f>
        <v>6.3830523562802277E-2</v>
      </c>
      <c r="E363" s="26">
        <f>'[1]Atolls month on month'!OJ39</f>
        <v>-0.3967300770808313</v>
      </c>
    </row>
    <row r="364" spans="1:5" x14ac:dyDescent="0.25">
      <c r="A364" s="12"/>
      <c r="B364" s="12" t="s">
        <v>40</v>
      </c>
      <c r="C364" s="26">
        <f>'[1]Chnages in rep.'!OJ40</f>
        <v>0.92632738176345875</v>
      </c>
      <c r="D364" s="26">
        <f>'[1]Male, month on month'!OK39</f>
        <v>0.83243747424786019</v>
      </c>
      <c r="E364" s="26">
        <f>'[1]Atolls month on month'!OK39</f>
        <v>1.0091187793447753</v>
      </c>
    </row>
    <row r="365" spans="1:5" x14ac:dyDescent="0.25">
      <c r="A365" s="223">
        <v>2018</v>
      </c>
      <c r="B365" s="223"/>
      <c r="C365" s="26"/>
      <c r="D365" s="26"/>
      <c r="E365" s="12"/>
    </row>
    <row r="366" spans="1:5" x14ac:dyDescent="0.25">
      <c r="A366" s="12"/>
      <c r="B366" s="12" t="s">
        <v>45</v>
      </c>
      <c r="C366" s="26">
        <f>'[1]Chnages in rep.'!OK40</f>
        <v>0.30861939236332958</v>
      </c>
      <c r="D366" s="26">
        <f>'[1]Male, month on month'!OL39</f>
        <v>0.22943066852414429</v>
      </c>
      <c r="E366" s="26">
        <f>'[1]Atolls month on month'!OL39</f>
        <v>0.37832525887289137</v>
      </c>
    </row>
    <row r="367" spans="1:5" x14ac:dyDescent="0.25">
      <c r="A367" s="12"/>
      <c r="B367" s="12" t="s">
        <v>46</v>
      </c>
      <c r="C367" s="26">
        <f>'[1]Chnages in rep.'!OL40</f>
        <v>0.28003995737235776</v>
      </c>
      <c r="D367" s="26">
        <f>'[1]Male, month on month'!OM39</f>
        <v>0.46673732084232533</v>
      </c>
      <c r="E367" s="26">
        <f>'[1]Atolls month on month'!OM39</f>
        <v>0.11594339283416133</v>
      </c>
    </row>
    <row r="368" spans="1:5" x14ac:dyDescent="0.25">
      <c r="A368" s="12"/>
      <c r="B368" s="12" t="s">
        <v>43</v>
      </c>
      <c r="C368" s="26">
        <f>'[1]Chnages in rep.'!OM40</f>
        <v>-0.21850844761599486</v>
      </c>
      <c r="D368" s="26">
        <f>'[1]Male, month on month'!ON39</f>
        <v>-0.33214147640957536</v>
      </c>
      <c r="E368" s="26">
        <f>'[1]Atolls month on month'!ON39</f>
        <v>-0.11828139915472935</v>
      </c>
    </row>
    <row r="369" spans="1:5" ht="14.25" customHeight="1" x14ac:dyDescent="0.25">
      <c r="A369" s="11"/>
      <c r="B369" s="109"/>
      <c r="C369" s="71"/>
      <c r="D369" s="71"/>
      <c r="E369" s="71"/>
    </row>
    <row r="370" spans="1:5" x14ac:dyDescent="0.25">
      <c r="A370" s="215" t="s">
        <v>252</v>
      </c>
      <c r="B370" s="216"/>
      <c r="C370" s="216"/>
      <c r="D370" s="216"/>
      <c r="E370" s="217"/>
    </row>
    <row r="371" spans="1:5" x14ac:dyDescent="0.25">
      <c r="A371" s="200" t="s">
        <v>249</v>
      </c>
      <c r="B371" s="201"/>
      <c r="C371" s="201"/>
      <c r="D371" s="201"/>
      <c r="E371" s="218"/>
    </row>
    <row r="372" spans="1:5" x14ac:dyDescent="0.25">
      <c r="A372" s="202"/>
      <c r="B372" s="203"/>
      <c r="C372" s="203"/>
      <c r="D372" s="203"/>
      <c r="E372" s="219"/>
    </row>
    <row r="373" spans="1:5" x14ac:dyDescent="0.25">
      <c r="A373" s="184"/>
      <c r="B373" s="185"/>
      <c r="C373" s="185"/>
      <c r="D373" s="185"/>
      <c r="E373" s="220"/>
    </row>
  </sheetData>
  <mergeCells count="44">
    <mergeCell ref="A257:E257"/>
    <mergeCell ref="A259:B259"/>
    <mergeCell ref="A273:B273"/>
    <mergeCell ref="A287:B287"/>
    <mergeCell ref="A300:B300"/>
    <mergeCell ref="A313:B313"/>
    <mergeCell ref="A326:B326"/>
    <mergeCell ref="A339:B339"/>
    <mergeCell ref="A352:B352"/>
    <mergeCell ref="A365:B365"/>
    <mergeCell ref="A370:E370"/>
    <mergeCell ref="A371:E373"/>
    <mergeCell ref="A121:B121"/>
    <mergeCell ref="A138:B138"/>
    <mergeCell ref="A135:E135"/>
    <mergeCell ref="A137:B137"/>
    <mergeCell ref="A139:B139"/>
    <mergeCell ref="A148:B148"/>
    <mergeCell ref="A161:B161"/>
    <mergeCell ref="A252:B252"/>
    <mergeCell ref="A1:E1"/>
    <mergeCell ref="A56:B56"/>
    <mergeCell ref="A3:B3"/>
    <mergeCell ref="A4:B4"/>
    <mergeCell ref="A17:B17"/>
    <mergeCell ref="A30:B30"/>
    <mergeCell ref="A43:B43"/>
    <mergeCell ref="A69:B69"/>
    <mergeCell ref="A82:B82"/>
    <mergeCell ref="A95:B95"/>
    <mergeCell ref="A140:B140"/>
    <mergeCell ref="A108:B108"/>
    <mergeCell ref="A141:B141"/>
    <mergeCell ref="A144:B144"/>
    <mergeCell ref="A142:B142"/>
    <mergeCell ref="A143:B143"/>
    <mergeCell ref="A145:B145"/>
    <mergeCell ref="A174:B174"/>
    <mergeCell ref="A187:B187"/>
    <mergeCell ref="A200:B200"/>
    <mergeCell ref="A213:B213"/>
    <mergeCell ref="A226:B226"/>
    <mergeCell ref="A239:B239"/>
    <mergeCell ref="A146:E146"/>
  </mergeCells>
  <pageMargins left="0.7" right="0.7" top="0.75" bottom="0.75" header="0.3" footer="0.3"/>
  <pageSetup orientation="portrait" r:id="rId1"/>
  <rowBreaks count="1" manualBreakCount="1">
    <brk id="2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 Azeez</cp:lastModifiedBy>
  <cp:lastPrinted>2018-04-26T06:33:15Z</cp:lastPrinted>
  <dcterms:created xsi:type="dcterms:W3CDTF">2012-11-24T10:19:41Z</dcterms:created>
  <dcterms:modified xsi:type="dcterms:W3CDTF">2018-04-26T06:33:16Z</dcterms:modified>
</cp:coreProperties>
</file>