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erver01\ST2\PES\STI\CPI (consumer price index)\Rebasing 2010\Documentation\Writeup\Tables\2017\July\"/>
    </mc:Choice>
  </mc:AlternateContent>
  <bookViews>
    <workbookView xWindow="4305" yWindow="930" windowWidth="15450" windowHeight="10470" tabRatio="966" activeTab="8"/>
  </bookViews>
  <sheets>
    <sheet name="table 1" sheetId="30" r:id="rId1"/>
    <sheet name="table 2" sheetId="31" r:id="rId2"/>
    <sheet name="table 3" sheetId="34" r:id="rId3"/>
    <sheet name="table 4" sheetId="24" r:id="rId4"/>
    <sheet name="table 5" sheetId="26" r:id="rId5"/>
    <sheet name="table 6" sheetId="33" r:id="rId6"/>
    <sheet name="table 7" sheetId="28" r:id="rId7"/>
    <sheet name="table 8" sheetId="12" r:id="rId8"/>
    <sheet name="table 9" sheetId="13" r:id="rId9"/>
  </sheets>
  <externalReferences>
    <externalReference r:id="rId10"/>
    <externalReference r:id="rId11"/>
  </externalReferences>
  <definedNames>
    <definedName name="_xlnm._FilterDatabase" localSheetId="0" hidden="1">'table 1'!$A$1:$H$118</definedName>
    <definedName name="_xlnm._FilterDatabase" localSheetId="3" hidden="1">'table 4'!$A$4:$H$224</definedName>
    <definedName name="_xlnm.Print_Area" localSheetId="0">'table 1'!$A$1:$J$119</definedName>
    <definedName name="_xlnm.Print_Area" localSheetId="1">'table 2'!$A$1:$J$119</definedName>
    <definedName name="_xlnm.Print_Area" localSheetId="2">'table 3'!$A$1:$J$119</definedName>
    <definedName name="_xlnm.Print_Area" localSheetId="3">'table 4'!$A$1:$L$226</definedName>
    <definedName name="_xlnm.Print_Area" localSheetId="4">'table 5'!$A$1:$L$227</definedName>
    <definedName name="_xlnm.Print_Area" localSheetId="5">'table 6'!$A$1:$L$227</definedName>
    <definedName name="_xlnm.Print_Area" localSheetId="6">'table 7'!$A$1:$H$67</definedName>
    <definedName name="_xlnm.Print_Area" localSheetId="7">'table 8'!$A$1:$E$221</definedName>
    <definedName name="_xlnm.Print_Titles" localSheetId="3">'table 4'!$3:$4</definedName>
    <definedName name="_xlnm.Print_Titles" localSheetId="4">'table 5'!$3:$4</definedName>
    <definedName name="_xlnm.Print_Titles" localSheetId="6">'table 7'!$3:$4</definedName>
    <definedName name="_xlnm.Print_Titles" localSheetId="7">'table 8'!$3:$3</definedName>
    <definedName name="_xlnm.Print_Titles" localSheetId="8">'table 9'!$3:$3</definedName>
  </definedNames>
  <calcPr calcId="152511"/>
</workbook>
</file>

<file path=xl/calcChain.xml><?xml version="1.0" encoding="utf-8"?>
<calcChain xmlns="http://schemas.openxmlformats.org/spreadsheetml/2006/main">
  <c r="E349" i="13" l="1"/>
  <c r="D349" i="13"/>
  <c r="C349" i="13"/>
  <c r="E348" i="13"/>
  <c r="D348" i="13"/>
  <c r="C348" i="13"/>
  <c r="E347" i="13"/>
  <c r="D347" i="13"/>
  <c r="C347" i="13"/>
  <c r="E346" i="13"/>
  <c r="D346" i="13"/>
  <c r="C346" i="13"/>
  <c r="E345" i="13"/>
  <c r="D345" i="13"/>
  <c r="C345" i="13"/>
  <c r="E344" i="13"/>
  <c r="D344" i="13"/>
  <c r="C344" i="13"/>
  <c r="E343" i="13"/>
  <c r="D343" i="13"/>
  <c r="C343" i="13"/>
  <c r="E341" i="13"/>
  <c r="D341" i="13"/>
  <c r="C341" i="13"/>
  <c r="E340" i="13"/>
  <c r="D340" i="13"/>
  <c r="C340" i="13"/>
  <c r="E339" i="13"/>
  <c r="D339" i="13"/>
  <c r="C339" i="13"/>
  <c r="E338" i="13"/>
  <c r="D338" i="13"/>
  <c r="C338" i="13"/>
  <c r="E337" i="13"/>
  <c r="D337" i="13"/>
  <c r="C337" i="13"/>
  <c r="E336" i="13"/>
  <c r="D336" i="13"/>
  <c r="C336" i="13"/>
  <c r="E335" i="13"/>
  <c r="D335" i="13"/>
  <c r="C335" i="13"/>
  <c r="E334" i="13"/>
  <c r="D334" i="13"/>
  <c r="C334" i="13"/>
  <c r="E333" i="13"/>
  <c r="D333" i="13"/>
  <c r="C333" i="13"/>
  <c r="E332" i="13"/>
  <c r="D332" i="13"/>
  <c r="C332" i="13"/>
  <c r="E331" i="13"/>
  <c r="D331" i="13"/>
  <c r="C331" i="13"/>
  <c r="E330" i="13"/>
  <c r="D330" i="13"/>
  <c r="C330" i="13"/>
  <c r="E328" i="13"/>
  <c r="D328" i="13"/>
  <c r="C328" i="13"/>
  <c r="E327" i="13"/>
  <c r="D327" i="13"/>
  <c r="C327" i="13"/>
  <c r="E326" i="13"/>
  <c r="D326" i="13"/>
  <c r="C326" i="13"/>
  <c r="E325" i="13"/>
  <c r="D325" i="13"/>
  <c r="C325" i="13"/>
  <c r="E324" i="13"/>
  <c r="D324" i="13"/>
  <c r="C324" i="13"/>
  <c r="E323" i="13"/>
  <c r="D323" i="13"/>
  <c r="C323" i="13"/>
  <c r="E322" i="13"/>
  <c r="D322" i="13"/>
  <c r="C322" i="13"/>
  <c r="E321" i="13"/>
  <c r="D321" i="13"/>
  <c r="C321" i="13"/>
  <c r="E320" i="13"/>
  <c r="D320" i="13"/>
  <c r="C320" i="13"/>
  <c r="E319" i="13"/>
  <c r="D319" i="13"/>
  <c r="C319" i="13"/>
  <c r="E318" i="13"/>
  <c r="D318" i="13"/>
  <c r="C318" i="13"/>
  <c r="E317" i="13"/>
  <c r="D317" i="13"/>
  <c r="C317" i="13"/>
  <c r="E315" i="13"/>
  <c r="D315" i="13"/>
  <c r="C315" i="13"/>
  <c r="E314" i="13"/>
  <c r="D314" i="13"/>
  <c r="C314" i="13"/>
  <c r="E313" i="13"/>
  <c r="D313" i="13"/>
  <c r="C313" i="13"/>
  <c r="E312" i="13"/>
  <c r="D312" i="13"/>
  <c r="C312" i="13"/>
  <c r="E311" i="13"/>
  <c r="D311" i="13"/>
  <c r="C311" i="13"/>
  <c r="E310" i="13"/>
  <c r="D310" i="13"/>
  <c r="C310" i="13"/>
  <c r="E309" i="13"/>
  <c r="D309" i="13"/>
  <c r="C309" i="13"/>
  <c r="E308" i="13"/>
  <c r="D308" i="13"/>
  <c r="C308" i="13"/>
  <c r="E307" i="13"/>
  <c r="D307" i="13"/>
  <c r="C307" i="13"/>
  <c r="E306" i="13"/>
  <c r="D306" i="13"/>
  <c r="C306" i="13"/>
  <c r="E305" i="13"/>
  <c r="D305" i="13"/>
  <c r="C305" i="13"/>
  <c r="E304" i="13"/>
  <c r="D304" i="13"/>
  <c r="C304" i="13"/>
  <c r="E302" i="13"/>
  <c r="D302" i="13"/>
  <c r="C302" i="13"/>
  <c r="E301" i="13"/>
  <c r="D301" i="13"/>
  <c r="C301" i="13"/>
  <c r="E300" i="13"/>
  <c r="D300" i="13"/>
  <c r="C300" i="13"/>
  <c r="E299" i="13"/>
  <c r="D299" i="13"/>
  <c r="C299" i="13"/>
  <c r="E298" i="13"/>
  <c r="D298" i="13"/>
  <c r="C298" i="13"/>
  <c r="E297" i="13"/>
  <c r="D297" i="13"/>
  <c r="C297" i="13"/>
  <c r="E296" i="13"/>
  <c r="D296" i="13"/>
  <c r="C296" i="13"/>
  <c r="E295" i="13"/>
  <c r="D295" i="13"/>
  <c r="C295" i="13"/>
  <c r="E289" i="13"/>
  <c r="D289" i="13"/>
  <c r="C289" i="13"/>
  <c r="E245" i="13"/>
  <c r="D245" i="13"/>
  <c r="C245" i="13"/>
  <c r="E244" i="13"/>
  <c r="D244" i="13"/>
  <c r="C244" i="13"/>
  <c r="E243" i="13"/>
  <c r="D243" i="13"/>
  <c r="C243" i="13"/>
  <c r="E242" i="13"/>
  <c r="D242" i="13"/>
  <c r="C242" i="13"/>
  <c r="E241" i="13"/>
  <c r="D241" i="13"/>
  <c r="C241" i="13"/>
  <c r="E240" i="13"/>
  <c r="D240" i="13"/>
  <c r="C240" i="13"/>
  <c r="E239" i="13"/>
  <c r="D239" i="13"/>
  <c r="C239" i="13"/>
  <c r="E237" i="13"/>
  <c r="D237" i="13"/>
  <c r="C237" i="13"/>
  <c r="E236" i="13"/>
  <c r="D236" i="13"/>
  <c r="C236" i="13"/>
  <c r="E235" i="13"/>
  <c r="D235" i="13"/>
  <c r="C235" i="13"/>
  <c r="E234" i="13"/>
  <c r="D234" i="13"/>
  <c r="C234" i="13"/>
  <c r="E233" i="13"/>
  <c r="D233" i="13"/>
  <c r="C233" i="13"/>
  <c r="E232" i="13"/>
  <c r="D232" i="13"/>
  <c r="C232" i="13"/>
  <c r="E231" i="13"/>
  <c r="D231" i="13"/>
  <c r="C231" i="13"/>
  <c r="E230" i="13"/>
  <c r="D230" i="13"/>
  <c r="C230" i="13"/>
  <c r="E229" i="13"/>
  <c r="D229" i="13"/>
  <c r="C229" i="13"/>
  <c r="E228" i="13"/>
  <c r="D228" i="13"/>
  <c r="C228" i="13"/>
  <c r="E227" i="13"/>
  <c r="D227" i="13"/>
  <c r="C227" i="13"/>
  <c r="E226" i="13"/>
  <c r="D226" i="13"/>
  <c r="C226" i="13"/>
  <c r="E224" i="13"/>
  <c r="D224" i="13"/>
  <c r="C224" i="13"/>
  <c r="E223" i="13"/>
  <c r="D223" i="13"/>
  <c r="C223" i="13"/>
  <c r="E222" i="13"/>
  <c r="D222" i="13"/>
  <c r="C222" i="13"/>
  <c r="E221" i="13"/>
  <c r="D221" i="13"/>
  <c r="C221" i="13"/>
  <c r="E220" i="13"/>
  <c r="D220" i="13"/>
  <c r="C220" i="13"/>
  <c r="E219" i="13"/>
  <c r="D219" i="13"/>
  <c r="C219" i="13"/>
  <c r="E218" i="13"/>
  <c r="D218" i="13"/>
  <c r="C218" i="13"/>
  <c r="E217" i="13"/>
  <c r="D217" i="13"/>
  <c r="C217" i="13"/>
  <c r="E216" i="13"/>
  <c r="D216" i="13"/>
  <c r="C216" i="13"/>
  <c r="E215" i="13"/>
  <c r="D215" i="13"/>
  <c r="C215" i="13"/>
  <c r="E214" i="13"/>
  <c r="D214" i="13"/>
  <c r="C214" i="13"/>
  <c r="E213" i="13"/>
  <c r="D213" i="13"/>
  <c r="C213" i="13"/>
  <c r="E211" i="13"/>
  <c r="D211" i="13"/>
  <c r="C211" i="13"/>
  <c r="E210" i="13"/>
  <c r="D210" i="13"/>
  <c r="C210" i="13"/>
  <c r="E209" i="13"/>
  <c r="D209" i="13"/>
  <c r="C209" i="13"/>
  <c r="E208" i="13"/>
  <c r="D208" i="13"/>
  <c r="C208" i="13"/>
  <c r="E207" i="13"/>
  <c r="D207" i="13"/>
  <c r="C207" i="13"/>
  <c r="E206" i="13"/>
  <c r="D206" i="13"/>
  <c r="C206" i="13"/>
  <c r="E205" i="13"/>
  <c r="D205" i="13"/>
  <c r="C205" i="13"/>
  <c r="E204" i="13"/>
  <c r="D204" i="13"/>
  <c r="C204" i="13"/>
  <c r="E203" i="13"/>
  <c r="D203" i="13"/>
  <c r="C203" i="13"/>
  <c r="E202" i="13"/>
  <c r="D202" i="13"/>
  <c r="C202" i="13"/>
  <c r="E201" i="13"/>
  <c r="D201" i="13"/>
  <c r="C201" i="13"/>
  <c r="E200" i="13"/>
  <c r="D200" i="13"/>
  <c r="C200" i="13"/>
  <c r="E198" i="13"/>
  <c r="D198" i="13"/>
  <c r="C198" i="13"/>
  <c r="E197" i="13"/>
  <c r="D197" i="13"/>
  <c r="C197" i="13"/>
  <c r="E196" i="13"/>
  <c r="D196" i="13"/>
  <c r="C196" i="13"/>
  <c r="E195" i="13"/>
  <c r="D195" i="13"/>
  <c r="C195" i="13"/>
  <c r="E194" i="13"/>
  <c r="D194" i="13"/>
  <c r="C194" i="13"/>
  <c r="E193" i="13"/>
  <c r="D193" i="13"/>
  <c r="C193" i="13"/>
  <c r="E192" i="13"/>
  <c r="D192" i="13"/>
  <c r="C192" i="13"/>
  <c r="D191" i="13"/>
  <c r="C191" i="13"/>
  <c r="D188" i="13"/>
  <c r="C188" i="13"/>
  <c r="D185" i="13"/>
  <c r="C185" i="13"/>
  <c r="D184" i="13"/>
  <c r="C184" i="13"/>
  <c r="D183" i="13"/>
  <c r="C183" i="13"/>
  <c r="D182" i="13"/>
  <c r="C182" i="13"/>
  <c r="D181" i="13"/>
  <c r="C181" i="13"/>
  <c r="D180" i="13"/>
  <c r="C180" i="13"/>
  <c r="E143" i="13"/>
  <c r="D143" i="13"/>
  <c r="C143" i="13"/>
  <c r="E142" i="13"/>
  <c r="D142" i="13"/>
  <c r="C142" i="13"/>
  <c r="E141" i="13"/>
  <c r="D141" i="13"/>
  <c r="C141" i="13"/>
  <c r="D139" i="13"/>
  <c r="C139" i="13"/>
  <c r="D138" i="13"/>
  <c r="C138" i="13"/>
  <c r="D137" i="13"/>
  <c r="C137" i="13"/>
  <c r="E240" i="12"/>
  <c r="D240" i="12"/>
  <c r="C240" i="12"/>
  <c r="E239" i="12"/>
  <c r="D239" i="12"/>
  <c r="C239" i="12"/>
  <c r="E238" i="12"/>
  <c r="D238" i="12"/>
  <c r="C238" i="12"/>
  <c r="E237" i="12"/>
  <c r="D237" i="12"/>
  <c r="C237" i="12"/>
  <c r="E236" i="12"/>
  <c r="D236" i="12"/>
  <c r="C236" i="12"/>
  <c r="E235" i="12"/>
  <c r="D235" i="12"/>
  <c r="C235" i="12"/>
  <c r="E234" i="12"/>
  <c r="D234" i="12"/>
  <c r="C234" i="12"/>
  <c r="E232" i="12"/>
  <c r="D232" i="12"/>
  <c r="C232" i="12"/>
  <c r="E231" i="12"/>
  <c r="D231" i="12"/>
  <c r="C231" i="12"/>
  <c r="E230" i="12"/>
  <c r="D230" i="12"/>
  <c r="C230" i="12"/>
  <c r="E229" i="12"/>
  <c r="D229" i="12"/>
  <c r="C229" i="12"/>
  <c r="E228" i="12"/>
  <c r="D228" i="12"/>
  <c r="C228" i="12"/>
  <c r="E227" i="12"/>
  <c r="D227" i="12"/>
  <c r="C227" i="12"/>
  <c r="E226" i="12"/>
  <c r="E140" i="12" s="1"/>
  <c r="D226" i="12"/>
  <c r="C226" i="12"/>
  <c r="E225" i="12"/>
  <c r="D225" i="12"/>
  <c r="C225" i="12"/>
  <c r="E224" i="12"/>
  <c r="D224" i="12"/>
  <c r="C224" i="12"/>
  <c r="C140" i="12" s="1"/>
  <c r="E223" i="12"/>
  <c r="D223" i="12"/>
  <c r="C223" i="12"/>
  <c r="E222" i="12"/>
  <c r="D222" i="12"/>
  <c r="C222" i="12"/>
  <c r="E221" i="12"/>
  <c r="D221" i="12"/>
  <c r="D140" i="12" s="1"/>
  <c r="C221" i="12"/>
  <c r="E219" i="12"/>
  <c r="D219" i="12"/>
  <c r="C219" i="12"/>
  <c r="E218" i="12"/>
  <c r="D218" i="12"/>
  <c r="C218" i="12"/>
  <c r="E217" i="12"/>
  <c r="D217" i="12"/>
  <c r="C217" i="12"/>
  <c r="E216" i="12"/>
  <c r="D216" i="12"/>
  <c r="C216" i="12"/>
  <c r="E215" i="12"/>
  <c r="D215" i="12"/>
  <c r="C215" i="12"/>
  <c r="E214" i="12"/>
  <c r="D214" i="12"/>
  <c r="C214" i="12"/>
  <c r="E213" i="12"/>
  <c r="D213" i="12"/>
  <c r="C213" i="12"/>
  <c r="E212" i="12"/>
  <c r="D212" i="12"/>
  <c r="C212" i="12"/>
  <c r="E211" i="12"/>
  <c r="D211" i="12"/>
  <c r="C211" i="12"/>
  <c r="E210" i="12"/>
  <c r="D210" i="12"/>
  <c r="C210" i="12"/>
  <c r="E209" i="12"/>
  <c r="E139" i="12" s="1"/>
  <c r="D209" i="12"/>
  <c r="C209" i="12"/>
  <c r="C139" i="12" s="1"/>
  <c r="E208" i="12"/>
  <c r="D208" i="12"/>
  <c r="D139" i="12" s="1"/>
  <c r="C208" i="12"/>
  <c r="E206" i="12"/>
  <c r="D206" i="12"/>
  <c r="C206" i="12"/>
  <c r="E205" i="12"/>
  <c r="D205" i="12"/>
  <c r="C205" i="12"/>
  <c r="E204" i="12"/>
  <c r="D204" i="12"/>
  <c r="C204" i="12"/>
  <c r="E203" i="12"/>
  <c r="D203" i="12"/>
  <c r="C203" i="12"/>
  <c r="E202" i="12"/>
  <c r="D202" i="12"/>
  <c r="C202" i="12"/>
  <c r="E201" i="12"/>
  <c r="D201" i="12"/>
  <c r="C201" i="12"/>
  <c r="E200" i="12"/>
  <c r="D200" i="12"/>
  <c r="C200" i="12"/>
  <c r="E199" i="12"/>
  <c r="D199" i="12"/>
  <c r="C199" i="12"/>
  <c r="E198" i="12"/>
  <c r="D198" i="12"/>
  <c r="C198" i="12"/>
  <c r="C138" i="12" s="1"/>
  <c r="E197" i="12"/>
  <c r="D197" i="12"/>
  <c r="C197" i="12"/>
  <c r="E196" i="12"/>
  <c r="D196" i="12"/>
  <c r="C196" i="12"/>
  <c r="E195" i="12"/>
  <c r="D195" i="12"/>
  <c r="D138" i="12" s="1"/>
  <c r="C195" i="12"/>
  <c r="E193" i="12"/>
  <c r="D193" i="12"/>
  <c r="C193" i="12"/>
  <c r="E192" i="12"/>
  <c r="D192" i="12"/>
  <c r="C192" i="12"/>
  <c r="E191" i="12"/>
  <c r="D191" i="12"/>
  <c r="C191" i="12"/>
  <c r="E190" i="12"/>
  <c r="D190" i="12"/>
  <c r="C190" i="12"/>
  <c r="E189" i="12"/>
  <c r="D189" i="12"/>
  <c r="C189" i="12"/>
  <c r="E188" i="12"/>
  <c r="D188" i="12"/>
  <c r="C188" i="12"/>
  <c r="E187" i="12"/>
  <c r="D187" i="12"/>
  <c r="C187" i="12"/>
  <c r="E186" i="12"/>
  <c r="D186" i="12"/>
  <c r="C186" i="12"/>
  <c r="E138" i="12"/>
  <c r="I63" i="28"/>
  <c r="E63" i="28"/>
  <c r="I62" i="28"/>
  <c r="E62" i="28"/>
  <c r="I61" i="28"/>
  <c r="E61" i="28"/>
  <c r="I60" i="28"/>
  <c r="E60" i="28"/>
  <c r="I59" i="28"/>
  <c r="E59" i="28"/>
  <c r="I58" i="28"/>
  <c r="E58" i="28"/>
  <c r="I57" i="28"/>
  <c r="E57" i="28"/>
  <c r="I56" i="28"/>
  <c r="E56" i="28"/>
  <c r="I55" i="28"/>
  <c r="E55" i="28"/>
  <c r="I54" i="28"/>
  <c r="E54" i="28"/>
  <c r="I53" i="28"/>
  <c r="E53" i="28"/>
  <c r="I52" i="28"/>
  <c r="E52" i="28"/>
  <c r="I51" i="28"/>
  <c r="E51" i="28"/>
  <c r="I50" i="28"/>
  <c r="E50" i="28"/>
  <c r="I49" i="28"/>
  <c r="E49" i="28"/>
  <c r="I48" i="28"/>
  <c r="E48" i="28"/>
  <c r="I47" i="28"/>
  <c r="E47" i="28"/>
  <c r="I43" i="28"/>
  <c r="E43" i="28"/>
  <c r="I42" i="28"/>
  <c r="E42" i="28"/>
  <c r="I41" i="28"/>
  <c r="E41" i="28"/>
  <c r="I40" i="28"/>
  <c r="E40" i="28"/>
  <c r="I39" i="28"/>
  <c r="E39" i="28"/>
  <c r="I38" i="28"/>
  <c r="E38" i="28"/>
  <c r="I37" i="28"/>
  <c r="E37" i="28"/>
  <c r="I36" i="28"/>
  <c r="E36" i="28"/>
  <c r="I35" i="28"/>
  <c r="E35" i="28"/>
  <c r="I34" i="28"/>
  <c r="E34" i="28"/>
  <c r="I33" i="28"/>
  <c r="E33" i="28"/>
  <c r="I32" i="28"/>
  <c r="E32" i="28"/>
  <c r="I31" i="28"/>
  <c r="E31" i="28"/>
  <c r="I30" i="28"/>
  <c r="E30" i="28"/>
  <c r="I29" i="28"/>
  <c r="E29" i="28"/>
  <c r="I28" i="28"/>
  <c r="E28" i="28"/>
  <c r="I27" i="28"/>
  <c r="E27" i="28"/>
  <c r="I23" i="28"/>
  <c r="E23" i="28"/>
  <c r="I22" i="28"/>
  <c r="E22" i="28"/>
  <c r="I21" i="28"/>
  <c r="E21" i="28"/>
  <c r="I20" i="28"/>
  <c r="E20" i="28"/>
  <c r="I19" i="28"/>
  <c r="E19" i="28"/>
  <c r="I18" i="28"/>
  <c r="E18" i="28"/>
  <c r="I17" i="28"/>
  <c r="E17" i="28"/>
  <c r="I16" i="28"/>
  <c r="E16" i="28"/>
  <c r="I15" i="28"/>
  <c r="E15" i="28"/>
  <c r="I14" i="28"/>
  <c r="E14" i="28"/>
  <c r="I13" i="28"/>
  <c r="E13" i="28"/>
  <c r="I12" i="28"/>
  <c r="E12" i="28"/>
  <c r="I11" i="28"/>
  <c r="E11" i="28"/>
  <c r="I10" i="28"/>
  <c r="E10" i="28"/>
  <c r="I9" i="28"/>
  <c r="E9" i="28"/>
  <c r="I8" i="28"/>
  <c r="E8" i="28"/>
  <c r="I7" i="28"/>
  <c r="E7" i="28"/>
  <c r="L224" i="33"/>
  <c r="G224" i="33"/>
  <c r="F224" i="33"/>
  <c r="L223" i="33"/>
  <c r="G223" i="33"/>
  <c r="F223" i="33"/>
  <c r="L222" i="33"/>
  <c r="G222" i="33"/>
  <c r="F222" i="33"/>
  <c r="L221" i="33"/>
  <c r="G221" i="33"/>
  <c r="F221" i="33"/>
  <c r="L220" i="33"/>
  <c r="G220" i="33"/>
  <c r="F220" i="33"/>
  <c r="L219" i="33"/>
  <c r="G219" i="33"/>
  <c r="F219" i="33"/>
  <c r="L218" i="33"/>
  <c r="G218" i="33"/>
  <c r="F218" i="33"/>
  <c r="L217" i="33"/>
  <c r="G217" i="33"/>
  <c r="F217" i="33"/>
  <c r="L216" i="33"/>
  <c r="G216" i="33"/>
  <c r="F216" i="33"/>
  <c r="L215" i="33"/>
  <c r="G215" i="33"/>
  <c r="F215" i="33"/>
  <c r="L214" i="33"/>
  <c r="G214" i="33"/>
  <c r="F214" i="33"/>
  <c r="L213" i="33"/>
  <c r="G213" i="33"/>
  <c r="F213" i="33"/>
  <c r="L212" i="33"/>
  <c r="G212" i="33"/>
  <c r="F212" i="33"/>
  <c r="L211" i="33"/>
  <c r="G211" i="33"/>
  <c r="F211" i="33"/>
  <c r="L210" i="33"/>
  <c r="G210" i="33"/>
  <c r="F210" i="33"/>
  <c r="L209" i="33"/>
  <c r="G209" i="33"/>
  <c r="F209" i="33"/>
  <c r="L208" i="33"/>
  <c r="G208" i="33"/>
  <c r="F208" i="33"/>
  <c r="L207" i="33"/>
  <c r="G207" i="33"/>
  <c r="F207" i="33"/>
  <c r="L206" i="33"/>
  <c r="G206" i="33"/>
  <c r="F206" i="33"/>
  <c r="L205" i="33"/>
  <c r="G205" i="33"/>
  <c r="F205" i="33"/>
  <c r="L204" i="33"/>
  <c r="G204" i="33"/>
  <c r="F204" i="33"/>
  <c r="L203" i="33"/>
  <c r="G203" i="33"/>
  <c r="F203" i="33"/>
  <c r="L202" i="33"/>
  <c r="G202" i="33"/>
  <c r="F202" i="33"/>
  <c r="L201" i="33"/>
  <c r="G201" i="33"/>
  <c r="F201" i="33"/>
  <c r="L200" i="33"/>
  <c r="G200" i="33"/>
  <c r="F200" i="33"/>
  <c r="L199" i="33"/>
  <c r="G199" i="33"/>
  <c r="F199" i="33"/>
  <c r="L198" i="33"/>
  <c r="G198" i="33"/>
  <c r="F198" i="33"/>
  <c r="L197" i="33"/>
  <c r="G197" i="33"/>
  <c r="F197" i="33"/>
  <c r="L196" i="33"/>
  <c r="G196" i="33"/>
  <c r="F196" i="33"/>
  <c r="L195" i="33"/>
  <c r="G195" i="33"/>
  <c r="F195" i="33"/>
  <c r="L194" i="33"/>
  <c r="G194" i="33"/>
  <c r="F194" i="33"/>
  <c r="L193" i="33"/>
  <c r="G193" i="33"/>
  <c r="F193" i="33"/>
  <c r="L192" i="33"/>
  <c r="G192" i="33"/>
  <c r="F192" i="33"/>
  <c r="L191" i="33"/>
  <c r="G191" i="33"/>
  <c r="F191" i="33"/>
  <c r="L190" i="33"/>
  <c r="G190" i="33"/>
  <c r="F190" i="33"/>
  <c r="L189" i="33"/>
  <c r="G189" i="33"/>
  <c r="F189" i="33"/>
  <c r="L188" i="33"/>
  <c r="G188" i="33"/>
  <c r="F188" i="33"/>
  <c r="L187" i="33"/>
  <c r="G187" i="33"/>
  <c r="F187" i="33"/>
  <c r="L186" i="33"/>
  <c r="G186" i="33"/>
  <c r="F186" i="33"/>
  <c r="L185" i="33"/>
  <c r="G185" i="33"/>
  <c r="F185" i="33"/>
  <c r="L184" i="33"/>
  <c r="G184" i="33"/>
  <c r="F184" i="33"/>
  <c r="L183" i="33"/>
  <c r="G183" i="33"/>
  <c r="F183" i="33"/>
  <c r="L182" i="33"/>
  <c r="G182" i="33"/>
  <c r="F182" i="33"/>
  <c r="L181" i="33"/>
  <c r="G181" i="33"/>
  <c r="F181" i="33"/>
  <c r="L180" i="33"/>
  <c r="G180" i="33"/>
  <c r="F180" i="33"/>
  <c r="L179" i="33"/>
  <c r="G179" i="33"/>
  <c r="F179" i="33"/>
  <c r="L178" i="33"/>
  <c r="G178" i="33"/>
  <c r="F178" i="33"/>
  <c r="L177" i="33"/>
  <c r="G177" i="33"/>
  <c r="F177" i="33"/>
  <c r="L176" i="33"/>
  <c r="G176" i="33"/>
  <c r="F176" i="33"/>
  <c r="L175" i="33"/>
  <c r="G175" i="33"/>
  <c r="F175" i="33"/>
  <c r="L174" i="33"/>
  <c r="G174" i="33"/>
  <c r="F174" i="33"/>
  <c r="L173" i="33"/>
  <c r="G173" i="33"/>
  <c r="F173" i="33"/>
  <c r="L172" i="33"/>
  <c r="G172" i="33"/>
  <c r="F172" i="33"/>
  <c r="L171" i="33"/>
  <c r="G171" i="33"/>
  <c r="F171" i="33"/>
  <c r="L170" i="33"/>
  <c r="G170" i="33"/>
  <c r="F170" i="33"/>
  <c r="L169" i="33"/>
  <c r="G169" i="33"/>
  <c r="F169" i="33"/>
  <c r="L168" i="33"/>
  <c r="G168" i="33"/>
  <c r="F168" i="33"/>
  <c r="L167" i="33"/>
  <c r="G167" i="33"/>
  <c r="F167" i="33"/>
  <c r="L166" i="33"/>
  <c r="G166" i="33"/>
  <c r="F166" i="33"/>
  <c r="L165" i="33"/>
  <c r="G165" i="33"/>
  <c r="F165" i="33"/>
  <c r="L164" i="33"/>
  <c r="G164" i="33"/>
  <c r="F164" i="33"/>
  <c r="L163" i="33"/>
  <c r="G163" i="33"/>
  <c r="F163" i="33"/>
  <c r="L162" i="33"/>
  <c r="G162" i="33"/>
  <c r="F162" i="33"/>
  <c r="L161" i="33"/>
  <c r="G161" i="33"/>
  <c r="F161" i="33"/>
  <c r="L160" i="33"/>
  <c r="G160" i="33"/>
  <c r="F160" i="33"/>
  <c r="L159" i="33"/>
  <c r="G159" i="33"/>
  <c r="F159" i="33"/>
  <c r="L158" i="33"/>
  <c r="G158" i="33"/>
  <c r="F158" i="33"/>
  <c r="L157" i="33"/>
  <c r="G157" i="33"/>
  <c r="F157" i="33"/>
  <c r="L156" i="33"/>
  <c r="G156" i="33"/>
  <c r="F156" i="33"/>
  <c r="L155" i="33"/>
  <c r="G155" i="33"/>
  <c r="F155" i="33"/>
  <c r="L154" i="33"/>
  <c r="G154" i="33"/>
  <c r="F154" i="33"/>
  <c r="L153" i="33"/>
  <c r="G153" i="33"/>
  <c r="F153" i="33"/>
  <c r="L152" i="33"/>
  <c r="G152" i="33"/>
  <c r="F152" i="33"/>
  <c r="L151" i="33"/>
  <c r="G151" i="33"/>
  <c r="F151" i="33"/>
  <c r="L150" i="33"/>
  <c r="G150" i="33"/>
  <c r="F150" i="33"/>
  <c r="L149" i="33"/>
  <c r="G149" i="33"/>
  <c r="F149" i="33"/>
  <c r="L148" i="33"/>
  <c r="G148" i="33"/>
  <c r="F148" i="33"/>
  <c r="L147" i="33"/>
  <c r="G147" i="33"/>
  <c r="F147" i="33"/>
  <c r="L146" i="33"/>
  <c r="G146" i="33"/>
  <c r="F146" i="33"/>
  <c r="L145" i="33"/>
  <c r="G145" i="33"/>
  <c r="F145" i="33"/>
  <c r="L144" i="33"/>
  <c r="G144" i="33"/>
  <c r="F144" i="33"/>
  <c r="L143" i="33"/>
  <c r="G143" i="33"/>
  <c r="F143" i="33"/>
  <c r="L142" i="33"/>
  <c r="G142" i="33"/>
  <c r="F142" i="33"/>
  <c r="L141" i="33"/>
  <c r="G141" i="33"/>
  <c r="F141" i="33"/>
  <c r="L140" i="33"/>
  <c r="G140" i="33"/>
  <c r="F140" i="33"/>
  <c r="L139" i="33"/>
  <c r="G139" i="33"/>
  <c r="F139" i="33"/>
  <c r="L138" i="33"/>
  <c r="G138" i="33"/>
  <c r="F138" i="33"/>
  <c r="L137" i="33"/>
  <c r="G137" i="33"/>
  <c r="F137" i="33"/>
  <c r="L136" i="33"/>
  <c r="G136" i="33"/>
  <c r="F136" i="33"/>
  <c r="L135" i="33"/>
  <c r="G135" i="33"/>
  <c r="F135" i="33"/>
  <c r="L134" i="33"/>
  <c r="G134" i="33"/>
  <c r="F134" i="33"/>
  <c r="L133" i="33"/>
  <c r="G133" i="33"/>
  <c r="F133" i="33"/>
  <c r="L132" i="33"/>
  <c r="G132" i="33"/>
  <c r="F132" i="33"/>
  <c r="L131" i="33"/>
  <c r="G131" i="33"/>
  <c r="F131" i="33"/>
  <c r="L130" i="33"/>
  <c r="G130" i="33"/>
  <c r="F130" i="33"/>
  <c r="L129" i="33"/>
  <c r="G129" i="33"/>
  <c r="F129" i="33"/>
  <c r="L128" i="33"/>
  <c r="G128" i="33"/>
  <c r="F128" i="33"/>
  <c r="L127" i="33"/>
  <c r="G127" i="33"/>
  <c r="F127" i="33"/>
  <c r="L126" i="33"/>
  <c r="G126" i="33"/>
  <c r="F126" i="33"/>
  <c r="L125" i="33"/>
  <c r="G125" i="33"/>
  <c r="F125" i="33"/>
  <c r="L124" i="33"/>
  <c r="G124" i="33"/>
  <c r="F124" i="33"/>
  <c r="L123" i="33"/>
  <c r="G123" i="33"/>
  <c r="F123" i="33"/>
  <c r="L122" i="33"/>
  <c r="G122" i="33"/>
  <c r="F122" i="33"/>
  <c r="L121" i="33"/>
  <c r="G121" i="33"/>
  <c r="F121" i="33"/>
  <c r="L120" i="33"/>
  <c r="G120" i="33"/>
  <c r="F120" i="33"/>
  <c r="L119" i="33"/>
  <c r="G119" i="33"/>
  <c r="F119" i="33"/>
  <c r="L118" i="33"/>
  <c r="G118" i="33"/>
  <c r="F118" i="33"/>
  <c r="L117" i="33"/>
  <c r="G117" i="33"/>
  <c r="F117" i="33"/>
  <c r="L116" i="33"/>
  <c r="G116" i="33"/>
  <c r="F116" i="33"/>
  <c r="L115" i="33"/>
  <c r="G115" i="33"/>
  <c r="F115" i="33"/>
  <c r="L114" i="33"/>
  <c r="G114" i="33"/>
  <c r="F114" i="33"/>
  <c r="L113" i="33"/>
  <c r="G113" i="33"/>
  <c r="F113" i="33"/>
  <c r="L112" i="33"/>
  <c r="G112" i="33"/>
  <c r="F112" i="33"/>
  <c r="L111" i="33"/>
  <c r="G111" i="33"/>
  <c r="F111" i="33"/>
  <c r="L110" i="33"/>
  <c r="G110" i="33"/>
  <c r="F110" i="33"/>
  <c r="L109" i="33"/>
  <c r="G109" i="33"/>
  <c r="F109" i="33"/>
  <c r="L108" i="33"/>
  <c r="G108" i="33"/>
  <c r="F108" i="33"/>
  <c r="L107" i="33"/>
  <c r="G107" i="33"/>
  <c r="F107" i="33"/>
  <c r="L106" i="33"/>
  <c r="G106" i="33"/>
  <c r="F106" i="33"/>
  <c r="L105" i="33"/>
  <c r="G105" i="33"/>
  <c r="F105" i="33"/>
  <c r="L104" i="33"/>
  <c r="G104" i="33"/>
  <c r="F104" i="33"/>
  <c r="L103" i="33"/>
  <c r="G103" i="33"/>
  <c r="F103" i="33"/>
  <c r="L102" i="33"/>
  <c r="G102" i="33"/>
  <c r="F102" i="33"/>
  <c r="L101" i="33"/>
  <c r="G101" i="33"/>
  <c r="F101" i="33"/>
  <c r="L100" i="33"/>
  <c r="G100" i="33"/>
  <c r="F100" i="33"/>
  <c r="L99" i="33"/>
  <c r="G99" i="33"/>
  <c r="F99" i="33"/>
  <c r="L98" i="33"/>
  <c r="G98" i="33"/>
  <c r="F98" i="33"/>
  <c r="L97" i="33"/>
  <c r="G97" i="33"/>
  <c r="F97" i="33"/>
  <c r="L96" i="33"/>
  <c r="G96" i="33"/>
  <c r="F96" i="33"/>
  <c r="L95" i="33"/>
  <c r="G95" i="33"/>
  <c r="F95" i="33"/>
  <c r="L94" i="33"/>
  <c r="G94" i="33"/>
  <c r="F94" i="33"/>
  <c r="L93" i="33"/>
  <c r="G93" i="33"/>
  <c r="F93" i="33"/>
  <c r="L92" i="33"/>
  <c r="G92" i="33"/>
  <c r="F92" i="33"/>
  <c r="L91" i="33"/>
  <c r="G91" i="33"/>
  <c r="F91" i="33"/>
  <c r="L90" i="33"/>
  <c r="G90" i="33"/>
  <c r="F90" i="33"/>
  <c r="L89" i="33"/>
  <c r="G89" i="33"/>
  <c r="F89" i="33"/>
  <c r="L88" i="33"/>
  <c r="G88" i="33"/>
  <c r="F88" i="33"/>
  <c r="L87" i="33"/>
  <c r="G87" i="33"/>
  <c r="F87" i="33"/>
  <c r="L86" i="33"/>
  <c r="G86" i="33"/>
  <c r="F86" i="33"/>
  <c r="L85" i="33"/>
  <c r="G85" i="33"/>
  <c r="F85" i="33"/>
  <c r="L84" i="33"/>
  <c r="G84" i="33"/>
  <c r="F84" i="33"/>
  <c r="L83" i="33"/>
  <c r="G83" i="33"/>
  <c r="F83" i="33"/>
  <c r="L82" i="33"/>
  <c r="G82" i="33"/>
  <c r="F82" i="33"/>
  <c r="L81" i="33"/>
  <c r="G81" i="33"/>
  <c r="F81" i="33"/>
  <c r="L80" i="33"/>
  <c r="G80" i="33"/>
  <c r="F80" i="33"/>
  <c r="L79" i="33"/>
  <c r="G79" i="33"/>
  <c r="F79" i="33"/>
  <c r="L78" i="33"/>
  <c r="G78" i="33"/>
  <c r="F78" i="33"/>
  <c r="L77" i="33"/>
  <c r="G77" i="33"/>
  <c r="F77" i="33"/>
  <c r="L76" i="33"/>
  <c r="G76" i="33"/>
  <c r="F76" i="33"/>
  <c r="L75" i="33"/>
  <c r="G75" i="33"/>
  <c r="F75" i="33"/>
  <c r="L74" i="33"/>
  <c r="G74" i="33"/>
  <c r="F74" i="33"/>
  <c r="L73" i="33"/>
  <c r="G73" i="33"/>
  <c r="F73" i="33"/>
  <c r="L72" i="33"/>
  <c r="G72" i="33"/>
  <c r="F72" i="33"/>
  <c r="L71" i="33"/>
  <c r="G71" i="33"/>
  <c r="F71" i="33"/>
  <c r="L70" i="33"/>
  <c r="G70" i="33"/>
  <c r="F70" i="33"/>
  <c r="L69" i="33"/>
  <c r="G69" i="33"/>
  <c r="F69" i="33"/>
  <c r="L68" i="33"/>
  <c r="G68" i="33"/>
  <c r="F68" i="33"/>
  <c r="L67" i="33"/>
  <c r="G67" i="33"/>
  <c r="F67" i="33"/>
  <c r="L66" i="33"/>
  <c r="G66" i="33"/>
  <c r="F66" i="33"/>
  <c r="L65" i="33"/>
  <c r="G65" i="33"/>
  <c r="F65" i="33"/>
  <c r="L64" i="33"/>
  <c r="G64" i="33"/>
  <c r="F64" i="33"/>
  <c r="L63" i="33"/>
  <c r="G63" i="33"/>
  <c r="F63" i="33"/>
  <c r="L62" i="33"/>
  <c r="G62" i="33"/>
  <c r="F62" i="33"/>
  <c r="L61" i="33"/>
  <c r="G61" i="33"/>
  <c r="F61" i="33"/>
  <c r="L60" i="33"/>
  <c r="G60" i="33"/>
  <c r="F60" i="33"/>
  <c r="L59" i="33"/>
  <c r="G59" i="33"/>
  <c r="F59" i="33"/>
  <c r="L58" i="33"/>
  <c r="G58" i="33"/>
  <c r="F58" i="33"/>
  <c r="L57" i="33"/>
  <c r="G57" i="33"/>
  <c r="F57" i="33"/>
  <c r="L56" i="33"/>
  <c r="G56" i="33"/>
  <c r="F56" i="33"/>
  <c r="L55" i="33"/>
  <c r="G55" i="33"/>
  <c r="F55" i="33"/>
  <c r="L54" i="33"/>
  <c r="G54" i="33"/>
  <c r="F54" i="33"/>
  <c r="L53" i="33"/>
  <c r="G53" i="33"/>
  <c r="F53" i="33"/>
  <c r="L52" i="33"/>
  <c r="G52" i="33"/>
  <c r="F52" i="33"/>
  <c r="L51" i="33"/>
  <c r="G51" i="33"/>
  <c r="F51" i="33"/>
  <c r="L50" i="33"/>
  <c r="G50" i="33"/>
  <c r="F50" i="33"/>
  <c r="L49" i="33"/>
  <c r="G49" i="33"/>
  <c r="F49" i="33"/>
  <c r="L48" i="33"/>
  <c r="G48" i="33"/>
  <c r="F48" i="33"/>
  <c r="L47" i="33"/>
  <c r="G47" i="33"/>
  <c r="F47" i="33"/>
  <c r="L46" i="33"/>
  <c r="G46" i="33"/>
  <c r="F46" i="33"/>
  <c r="L45" i="33"/>
  <c r="G45" i="33"/>
  <c r="F45" i="33"/>
  <c r="L44" i="33"/>
  <c r="G44" i="33"/>
  <c r="F44" i="33"/>
  <c r="L43" i="33"/>
  <c r="G43" i="33"/>
  <c r="F43" i="33"/>
  <c r="L42" i="33"/>
  <c r="G42" i="33"/>
  <c r="F42" i="33"/>
  <c r="L41" i="33"/>
  <c r="G41" i="33"/>
  <c r="F41" i="33"/>
  <c r="L40" i="33"/>
  <c r="G40" i="33"/>
  <c r="F40" i="33"/>
  <c r="L39" i="33"/>
  <c r="G39" i="33"/>
  <c r="F39" i="33"/>
  <c r="L38" i="33"/>
  <c r="G38" i="33"/>
  <c r="F38" i="33"/>
  <c r="L37" i="33"/>
  <c r="G37" i="33"/>
  <c r="F37" i="33"/>
  <c r="L36" i="33"/>
  <c r="G36" i="33"/>
  <c r="F36" i="33"/>
  <c r="L35" i="33"/>
  <c r="G35" i="33"/>
  <c r="F35" i="33"/>
  <c r="L34" i="33"/>
  <c r="G34" i="33"/>
  <c r="F34" i="33"/>
  <c r="L33" i="33"/>
  <c r="G33" i="33"/>
  <c r="F33" i="33"/>
  <c r="L32" i="33"/>
  <c r="G32" i="33"/>
  <c r="F32" i="33"/>
  <c r="L31" i="33"/>
  <c r="G31" i="33"/>
  <c r="F31" i="33"/>
  <c r="L30" i="33"/>
  <c r="G30" i="33"/>
  <c r="F30" i="33"/>
  <c r="L29" i="33"/>
  <c r="G29" i="33"/>
  <c r="F29" i="33"/>
  <c r="L28" i="33"/>
  <c r="G28" i="33"/>
  <c r="F28" i="33"/>
  <c r="L27" i="33"/>
  <c r="G27" i="33"/>
  <c r="F27" i="33"/>
  <c r="L26" i="33"/>
  <c r="G26" i="33"/>
  <c r="F26" i="33"/>
  <c r="L25" i="33"/>
  <c r="G25" i="33"/>
  <c r="F25" i="33"/>
  <c r="L24" i="33"/>
  <c r="G24" i="33"/>
  <c r="F24" i="33"/>
  <c r="L23" i="33"/>
  <c r="G23" i="33"/>
  <c r="F23" i="33"/>
  <c r="L22" i="33"/>
  <c r="G22" i="33"/>
  <c r="F22" i="33"/>
  <c r="L21" i="33"/>
  <c r="G21" i="33"/>
  <c r="F21" i="33"/>
  <c r="L20" i="33"/>
  <c r="G20" i="33"/>
  <c r="F20" i="33"/>
  <c r="L19" i="33"/>
  <c r="G19" i="33"/>
  <c r="F19" i="33"/>
  <c r="L18" i="33"/>
  <c r="G18" i="33"/>
  <c r="F18" i="33"/>
  <c r="L17" i="33"/>
  <c r="G17" i="33"/>
  <c r="F17" i="33"/>
  <c r="L16" i="33"/>
  <c r="G16" i="33"/>
  <c r="F16" i="33"/>
  <c r="L15" i="33"/>
  <c r="G15" i="33"/>
  <c r="F15" i="33"/>
  <c r="L14" i="33"/>
  <c r="G14" i="33"/>
  <c r="F14" i="33"/>
  <c r="L13" i="33"/>
  <c r="G13" i="33"/>
  <c r="F13" i="33"/>
  <c r="L12" i="33"/>
  <c r="G12" i="33"/>
  <c r="F12" i="33"/>
  <c r="L11" i="33"/>
  <c r="G11" i="33"/>
  <c r="F11" i="33"/>
  <c r="L10" i="33"/>
  <c r="G10" i="33"/>
  <c r="F10" i="33"/>
  <c r="L9" i="33"/>
  <c r="G9" i="33"/>
  <c r="F9" i="33"/>
  <c r="L8" i="33"/>
  <c r="G8" i="33"/>
  <c r="F8" i="33"/>
  <c r="L7" i="33"/>
  <c r="G7" i="33"/>
  <c r="F7" i="33"/>
  <c r="L5" i="33"/>
  <c r="G5" i="33"/>
  <c r="F5" i="33"/>
  <c r="L224" i="26"/>
  <c r="G224" i="26"/>
  <c r="F224" i="26"/>
  <c r="L223" i="26"/>
  <c r="G223" i="26"/>
  <c r="F223" i="26"/>
  <c r="L222" i="26"/>
  <c r="G222" i="26"/>
  <c r="F222" i="26"/>
  <c r="L221" i="26"/>
  <c r="G221" i="26"/>
  <c r="F221" i="26"/>
  <c r="L220" i="26"/>
  <c r="G220" i="26"/>
  <c r="F220" i="26"/>
  <c r="L219" i="26"/>
  <c r="G219" i="26"/>
  <c r="F219" i="26"/>
  <c r="L218" i="26"/>
  <c r="G218" i="26"/>
  <c r="F218" i="26"/>
  <c r="L217" i="26"/>
  <c r="G217" i="26"/>
  <c r="F217" i="26"/>
  <c r="L216" i="26"/>
  <c r="G216" i="26"/>
  <c r="F216" i="26"/>
  <c r="L215" i="26"/>
  <c r="G215" i="26"/>
  <c r="F215" i="26"/>
  <c r="L214" i="26"/>
  <c r="G214" i="26"/>
  <c r="F214" i="26"/>
  <c r="L213" i="26"/>
  <c r="G213" i="26"/>
  <c r="F213" i="26"/>
  <c r="L212" i="26"/>
  <c r="G212" i="26"/>
  <c r="F212" i="26"/>
  <c r="L211" i="26"/>
  <c r="G211" i="26"/>
  <c r="F211" i="26"/>
  <c r="L210" i="26"/>
  <c r="G210" i="26"/>
  <c r="F210" i="26"/>
  <c r="L209" i="26"/>
  <c r="G209" i="26"/>
  <c r="F209" i="26"/>
  <c r="L208" i="26"/>
  <c r="G208" i="26"/>
  <c r="F208" i="26"/>
  <c r="L207" i="26"/>
  <c r="G207" i="26"/>
  <c r="F207" i="26"/>
  <c r="L206" i="26"/>
  <c r="G206" i="26"/>
  <c r="F206" i="26"/>
  <c r="L205" i="26"/>
  <c r="G205" i="26"/>
  <c r="F205" i="26"/>
  <c r="L204" i="26"/>
  <c r="G204" i="26"/>
  <c r="F204" i="26"/>
  <c r="L203" i="26"/>
  <c r="G203" i="26"/>
  <c r="F203" i="26"/>
  <c r="L202" i="26"/>
  <c r="G202" i="26"/>
  <c r="F202" i="26"/>
  <c r="L201" i="26"/>
  <c r="G201" i="26"/>
  <c r="F201" i="26"/>
  <c r="L200" i="26"/>
  <c r="G200" i="26"/>
  <c r="F200" i="26"/>
  <c r="L199" i="26"/>
  <c r="G199" i="26"/>
  <c r="F199" i="26"/>
  <c r="L198" i="26"/>
  <c r="G198" i="26"/>
  <c r="F198" i="26"/>
  <c r="L197" i="26"/>
  <c r="G197" i="26"/>
  <c r="F197" i="26"/>
  <c r="L196" i="26"/>
  <c r="G196" i="26"/>
  <c r="F196" i="26"/>
  <c r="L195" i="26"/>
  <c r="G195" i="26"/>
  <c r="F195" i="26"/>
  <c r="L194" i="26"/>
  <c r="G194" i="26"/>
  <c r="F194" i="26"/>
  <c r="L193" i="26"/>
  <c r="G193" i="26"/>
  <c r="F193" i="26"/>
  <c r="L192" i="26"/>
  <c r="G192" i="26"/>
  <c r="F192" i="26"/>
  <c r="L191" i="26"/>
  <c r="G191" i="26"/>
  <c r="F191" i="26"/>
  <c r="L190" i="26"/>
  <c r="G190" i="26"/>
  <c r="F190" i="26"/>
  <c r="L189" i="26"/>
  <c r="G189" i="26"/>
  <c r="F189" i="26"/>
  <c r="L188" i="26"/>
  <c r="G188" i="26"/>
  <c r="F188" i="26"/>
  <c r="L187" i="26"/>
  <c r="G187" i="26"/>
  <c r="F187" i="26"/>
  <c r="L186" i="26"/>
  <c r="G186" i="26"/>
  <c r="F186" i="26"/>
  <c r="L185" i="26"/>
  <c r="G185" i="26"/>
  <c r="F185" i="26"/>
  <c r="L184" i="26"/>
  <c r="G184" i="26"/>
  <c r="F184" i="26"/>
  <c r="L183" i="26"/>
  <c r="G183" i="26"/>
  <c r="F183" i="26"/>
  <c r="L182" i="26"/>
  <c r="G182" i="26"/>
  <c r="F182" i="26"/>
  <c r="L181" i="26"/>
  <c r="G181" i="26"/>
  <c r="F181" i="26"/>
  <c r="L180" i="26"/>
  <c r="G180" i="26"/>
  <c r="F180" i="26"/>
  <c r="L179" i="26"/>
  <c r="G179" i="26"/>
  <c r="F179" i="26"/>
  <c r="L178" i="26"/>
  <c r="G178" i="26"/>
  <c r="F178" i="26"/>
  <c r="L177" i="26"/>
  <c r="G177" i="26"/>
  <c r="F177" i="26"/>
  <c r="L176" i="26"/>
  <c r="G176" i="26"/>
  <c r="F176" i="26"/>
  <c r="L175" i="26"/>
  <c r="G175" i="26"/>
  <c r="F175" i="26"/>
  <c r="L174" i="26"/>
  <c r="G174" i="26"/>
  <c r="F174" i="26"/>
  <c r="L173" i="26"/>
  <c r="G173" i="26"/>
  <c r="F173" i="26"/>
  <c r="L172" i="26"/>
  <c r="G172" i="26"/>
  <c r="F172" i="26"/>
  <c r="L171" i="26"/>
  <c r="G171" i="26"/>
  <c r="F171" i="26"/>
  <c r="L170" i="26"/>
  <c r="G170" i="26"/>
  <c r="F170" i="26"/>
  <c r="L169" i="26"/>
  <c r="G169" i="26"/>
  <c r="F169" i="26"/>
  <c r="L168" i="26"/>
  <c r="G168" i="26"/>
  <c r="F168" i="26"/>
  <c r="L167" i="26"/>
  <c r="G167" i="26"/>
  <c r="F167" i="26"/>
  <c r="L166" i="26"/>
  <c r="G166" i="26"/>
  <c r="F166" i="26"/>
  <c r="L165" i="26"/>
  <c r="G165" i="26"/>
  <c r="F165" i="26"/>
  <c r="L164" i="26"/>
  <c r="G164" i="26"/>
  <c r="F164" i="26"/>
  <c r="L163" i="26"/>
  <c r="G163" i="26"/>
  <c r="F163" i="26"/>
  <c r="L162" i="26"/>
  <c r="G162" i="26"/>
  <c r="F162" i="26"/>
  <c r="L161" i="26"/>
  <c r="G161" i="26"/>
  <c r="F161" i="26"/>
  <c r="L160" i="26"/>
  <c r="G160" i="26"/>
  <c r="F160" i="26"/>
  <c r="L159" i="26"/>
  <c r="G159" i="26"/>
  <c r="F159" i="26"/>
  <c r="L158" i="26"/>
  <c r="G158" i="26"/>
  <c r="F158" i="26"/>
  <c r="L157" i="26"/>
  <c r="G157" i="26"/>
  <c r="F157" i="26"/>
  <c r="L156" i="26"/>
  <c r="G156" i="26"/>
  <c r="F156" i="26"/>
  <c r="L155" i="26"/>
  <c r="G155" i="26"/>
  <c r="F155" i="26"/>
  <c r="L154" i="26"/>
  <c r="G154" i="26"/>
  <c r="F154" i="26"/>
  <c r="L153" i="26"/>
  <c r="G153" i="26"/>
  <c r="F153" i="26"/>
  <c r="L152" i="26"/>
  <c r="G152" i="26"/>
  <c r="F152" i="26"/>
  <c r="L151" i="26"/>
  <c r="G151" i="26"/>
  <c r="F151" i="26"/>
  <c r="L150" i="26"/>
  <c r="G150" i="26"/>
  <c r="F150" i="26"/>
  <c r="L149" i="26"/>
  <c r="G149" i="26"/>
  <c r="F149" i="26"/>
  <c r="L148" i="26"/>
  <c r="G148" i="26"/>
  <c r="F148" i="26"/>
  <c r="L147" i="26"/>
  <c r="G147" i="26"/>
  <c r="F147" i="26"/>
  <c r="L146" i="26"/>
  <c r="G146" i="26"/>
  <c r="F146" i="26"/>
  <c r="L145" i="26"/>
  <c r="G145" i="26"/>
  <c r="F145" i="26"/>
  <c r="L144" i="26"/>
  <c r="G144" i="26"/>
  <c r="F144" i="26"/>
  <c r="L143" i="26"/>
  <c r="G143" i="26"/>
  <c r="F143" i="26"/>
  <c r="L142" i="26"/>
  <c r="G142" i="26"/>
  <c r="F142" i="26"/>
  <c r="L141" i="26"/>
  <c r="G141" i="26"/>
  <c r="F141" i="26"/>
  <c r="L140" i="26"/>
  <c r="G140" i="26"/>
  <c r="F140" i="26"/>
  <c r="L139" i="26"/>
  <c r="G139" i="26"/>
  <c r="F139" i="26"/>
  <c r="L138" i="26"/>
  <c r="G138" i="26"/>
  <c r="F138" i="26"/>
  <c r="L137" i="26"/>
  <c r="G137" i="26"/>
  <c r="F137" i="26"/>
  <c r="L136" i="26"/>
  <c r="G136" i="26"/>
  <c r="F136" i="26"/>
  <c r="L135" i="26"/>
  <c r="G135" i="26"/>
  <c r="F135" i="26"/>
  <c r="L134" i="26"/>
  <c r="G134" i="26"/>
  <c r="F134" i="26"/>
  <c r="L133" i="26"/>
  <c r="G133" i="26"/>
  <c r="F133" i="26"/>
  <c r="L132" i="26"/>
  <c r="G132" i="26"/>
  <c r="F132" i="26"/>
  <c r="L131" i="26"/>
  <c r="G131" i="26"/>
  <c r="F131" i="26"/>
  <c r="L130" i="26"/>
  <c r="G130" i="26"/>
  <c r="F130" i="26"/>
  <c r="L129" i="26"/>
  <c r="G129" i="26"/>
  <c r="F129" i="26"/>
  <c r="L128" i="26"/>
  <c r="G128" i="26"/>
  <c r="F128" i="26"/>
  <c r="L127" i="26"/>
  <c r="G127" i="26"/>
  <c r="F127" i="26"/>
  <c r="L126" i="26"/>
  <c r="G126" i="26"/>
  <c r="F126" i="26"/>
  <c r="L125" i="26"/>
  <c r="G125" i="26"/>
  <c r="F125" i="26"/>
  <c r="L124" i="26"/>
  <c r="G124" i="26"/>
  <c r="F124" i="26"/>
  <c r="L123" i="26"/>
  <c r="G123" i="26"/>
  <c r="F123" i="26"/>
  <c r="L122" i="26"/>
  <c r="G122" i="26"/>
  <c r="F122" i="26"/>
  <c r="L121" i="26"/>
  <c r="G121" i="26"/>
  <c r="F121" i="26"/>
  <c r="L120" i="26"/>
  <c r="G120" i="26"/>
  <c r="F120" i="26"/>
  <c r="L119" i="26"/>
  <c r="G119" i="26"/>
  <c r="F119" i="26"/>
  <c r="L118" i="26"/>
  <c r="G118" i="26"/>
  <c r="F118" i="26"/>
  <c r="L117" i="26"/>
  <c r="G117" i="26"/>
  <c r="F117" i="26"/>
  <c r="L116" i="26"/>
  <c r="G116" i="26"/>
  <c r="F116" i="26"/>
  <c r="L115" i="26"/>
  <c r="G115" i="26"/>
  <c r="F115" i="26"/>
  <c r="L114" i="26"/>
  <c r="G114" i="26"/>
  <c r="F114" i="26"/>
  <c r="L113" i="26"/>
  <c r="G113" i="26"/>
  <c r="F113" i="26"/>
  <c r="L112" i="26"/>
  <c r="G112" i="26"/>
  <c r="F112" i="26"/>
  <c r="L111" i="26"/>
  <c r="G111" i="26"/>
  <c r="F111" i="26"/>
  <c r="L110" i="26"/>
  <c r="G110" i="26"/>
  <c r="F110" i="26"/>
  <c r="L109" i="26"/>
  <c r="G109" i="26"/>
  <c r="F109" i="26"/>
  <c r="L108" i="26"/>
  <c r="G108" i="26"/>
  <c r="F108" i="26"/>
  <c r="L107" i="26"/>
  <c r="G107" i="26"/>
  <c r="F107" i="26"/>
  <c r="L106" i="26"/>
  <c r="G106" i="26"/>
  <c r="F106" i="26"/>
  <c r="L105" i="26"/>
  <c r="G105" i="26"/>
  <c r="F105" i="26"/>
  <c r="L104" i="26"/>
  <c r="G104" i="26"/>
  <c r="F104" i="26"/>
  <c r="L103" i="26"/>
  <c r="G103" i="26"/>
  <c r="F103" i="26"/>
  <c r="L102" i="26"/>
  <c r="G102" i="26"/>
  <c r="F102" i="26"/>
  <c r="L101" i="26"/>
  <c r="G101" i="26"/>
  <c r="F101" i="26"/>
  <c r="L100" i="26"/>
  <c r="G100" i="26"/>
  <c r="F100" i="26"/>
  <c r="L99" i="26"/>
  <c r="G99" i="26"/>
  <c r="F99" i="26"/>
  <c r="L98" i="26"/>
  <c r="G98" i="26"/>
  <c r="F98" i="26"/>
  <c r="L97" i="26"/>
  <c r="G97" i="26"/>
  <c r="F97" i="26"/>
  <c r="L96" i="26"/>
  <c r="G96" i="26"/>
  <c r="F96" i="26"/>
  <c r="L95" i="26"/>
  <c r="G95" i="26"/>
  <c r="F95" i="26"/>
  <c r="L94" i="26"/>
  <c r="G94" i="26"/>
  <c r="F94" i="26"/>
  <c r="L93" i="26"/>
  <c r="G93" i="26"/>
  <c r="F93" i="26"/>
  <c r="L92" i="26"/>
  <c r="G92" i="26"/>
  <c r="F92" i="26"/>
  <c r="L91" i="26"/>
  <c r="G91" i="26"/>
  <c r="F91" i="26"/>
  <c r="L90" i="26"/>
  <c r="G90" i="26"/>
  <c r="F90" i="26"/>
  <c r="L89" i="26"/>
  <c r="G89" i="26"/>
  <c r="F89" i="26"/>
  <c r="L88" i="26"/>
  <c r="G88" i="26"/>
  <c r="F88" i="26"/>
  <c r="L87" i="26"/>
  <c r="G87" i="26"/>
  <c r="F87" i="26"/>
  <c r="L86" i="26"/>
  <c r="G86" i="26"/>
  <c r="F86" i="26"/>
  <c r="L85" i="26"/>
  <c r="G85" i="26"/>
  <c r="F85" i="26"/>
  <c r="L84" i="26"/>
  <c r="G84" i="26"/>
  <c r="F84" i="26"/>
  <c r="L83" i="26"/>
  <c r="G83" i="26"/>
  <c r="F83" i="26"/>
  <c r="L82" i="26"/>
  <c r="G82" i="26"/>
  <c r="F82" i="26"/>
  <c r="L81" i="26"/>
  <c r="G81" i="26"/>
  <c r="F81" i="26"/>
  <c r="L80" i="26"/>
  <c r="G80" i="26"/>
  <c r="F80" i="26"/>
  <c r="L79" i="26"/>
  <c r="G79" i="26"/>
  <c r="F79" i="26"/>
  <c r="L78" i="26"/>
  <c r="G78" i="26"/>
  <c r="F78" i="26"/>
  <c r="L77" i="26"/>
  <c r="G77" i="26"/>
  <c r="F77" i="26"/>
  <c r="L76" i="26"/>
  <c r="G76" i="26"/>
  <c r="F76" i="26"/>
  <c r="L75" i="26"/>
  <c r="G75" i="26"/>
  <c r="F75" i="26"/>
  <c r="L74" i="26"/>
  <c r="G74" i="26"/>
  <c r="F74" i="26"/>
  <c r="L73" i="26"/>
  <c r="G73" i="26"/>
  <c r="F73" i="26"/>
  <c r="L72" i="26"/>
  <c r="G72" i="26"/>
  <c r="F72" i="26"/>
  <c r="L71" i="26"/>
  <c r="G71" i="26"/>
  <c r="F71" i="26"/>
  <c r="L70" i="26"/>
  <c r="G70" i="26"/>
  <c r="F70" i="26"/>
  <c r="L69" i="26"/>
  <c r="G69" i="26"/>
  <c r="F69" i="26"/>
  <c r="L68" i="26"/>
  <c r="G68" i="26"/>
  <c r="F68" i="26"/>
  <c r="L67" i="26"/>
  <c r="G67" i="26"/>
  <c r="F67" i="26"/>
  <c r="L66" i="26"/>
  <c r="G66" i="26"/>
  <c r="F66" i="26"/>
  <c r="L65" i="26"/>
  <c r="G65" i="26"/>
  <c r="F65" i="26"/>
  <c r="L64" i="26"/>
  <c r="G64" i="26"/>
  <c r="F64" i="26"/>
  <c r="L63" i="26"/>
  <c r="G63" i="26"/>
  <c r="F63" i="26"/>
  <c r="L62" i="26"/>
  <c r="G62" i="26"/>
  <c r="F62" i="26"/>
  <c r="L61" i="26"/>
  <c r="G61" i="26"/>
  <c r="F61" i="26"/>
  <c r="L60" i="26"/>
  <c r="G60" i="26"/>
  <c r="F60" i="26"/>
  <c r="L59" i="26"/>
  <c r="G59" i="26"/>
  <c r="F59" i="26"/>
  <c r="L58" i="26"/>
  <c r="G58" i="26"/>
  <c r="F58" i="26"/>
  <c r="L57" i="26"/>
  <c r="G57" i="26"/>
  <c r="F57" i="26"/>
  <c r="L56" i="26"/>
  <c r="G56" i="26"/>
  <c r="F56" i="26"/>
  <c r="L55" i="26"/>
  <c r="G55" i="26"/>
  <c r="F55" i="26"/>
  <c r="L54" i="26"/>
  <c r="G54" i="26"/>
  <c r="F54" i="26"/>
  <c r="L53" i="26"/>
  <c r="G53" i="26"/>
  <c r="F53" i="26"/>
  <c r="L52" i="26"/>
  <c r="G52" i="26"/>
  <c r="F52" i="26"/>
  <c r="L51" i="26"/>
  <c r="G51" i="26"/>
  <c r="F51" i="26"/>
  <c r="L50" i="26"/>
  <c r="G50" i="26"/>
  <c r="F50" i="26"/>
  <c r="L49" i="26"/>
  <c r="G49" i="26"/>
  <c r="F49" i="26"/>
  <c r="L48" i="26"/>
  <c r="G48" i="26"/>
  <c r="F48" i="26"/>
  <c r="L47" i="26"/>
  <c r="G47" i="26"/>
  <c r="F47" i="26"/>
  <c r="L46" i="26"/>
  <c r="G46" i="26"/>
  <c r="F46" i="26"/>
  <c r="L45" i="26"/>
  <c r="G45" i="26"/>
  <c r="F45" i="26"/>
  <c r="L44" i="26"/>
  <c r="G44" i="26"/>
  <c r="F44" i="26"/>
  <c r="L43" i="26"/>
  <c r="G43" i="26"/>
  <c r="F43" i="26"/>
  <c r="L42" i="26"/>
  <c r="G42" i="26"/>
  <c r="F42" i="26"/>
  <c r="L41" i="26"/>
  <c r="G41" i="26"/>
  <c r="F41" i="26"/>
  <c r="L40" i="26"/>
  <c r="G40" i="26"/>
  <c r="F40" i="26"/>
  <c r="L39" i="26"/>
  <c r="G39" i="26"/>
  <c r="F39" i="26"/>
  <c r="L38" i="26"/>
  <c r="G38" i="26"/>
  <c r="F38" i="26"/>
  <c r="L37" i="26"/>
  <c r="G37" i="26"/>
  <c r="F37" i="26"/>
  <c r="L36" i="26"/>
  <c r="G36" i="26"/>
  <c r="F36" i="26"/>
  <c r="L35" i="26"/>
  <c r="G35" i="26"/>
  <c r="F35" i="26"/>
  <c r="L34" i="26"/>
  <c r="G34" i="26"/>
  <c r="F34" i="26"/>
  <c r="L33" i="26"/>
  <c r="G33" i="26"/>
  <c r="F33" i="26"/>
  <c r="L32" i="26"/>
  <c r="G32" i="26"/>
  <c r="F32" i="26"/>
  <c r="L31" i="26"/>
  <c r="G31" i="26"/>
  <c r="F31" i="26"/>
  <c r="L30" i="26"/>
  <c r="G30" i="26"/>
  <c r="F30" i="26"/>
  <c r="L29" i="26"/>
  <c r="G29" i="26"/>
  <c r="F29" i="26"/>
  <c r="L28" i="26"/>
  <c r="G28" i="26"/>
  <c r="F28" i="26"/>
  <c r="L27" i="26"/>
  <c r="G27" i="26"/>
  <c r="F27" i="26"/>
  <c r="L26" i="26"/>
  <c r="G26" i="26"/>
  <c r="F26" i="26"/>
  <c r="L25" i="26"/>
  <c r="G25" i="26"/>
  <c r="F25" i="26"/>
  <c r="L24" i="26"/>
  <c r="G24" i="26"/>
  <c r="F24" i="26"/>
  <c r="L23" i="26"/>
  <c r="G23" i="26"/>
  <c r="F23" i="26"/>
  <c r="L22" i="26"/>
  <c r="G22" i="26"/>
  <c r="F22" i="26"/>
  <c r="L21" i="26"/>
  <c r="G21" i="26"/>
  <c r="F21" i="26"/>
  <c r="L20" i="26"/>
  <c r="G20" i="26"/>
  <c r="F20" i="26"/>
  <c r="L19" i="26"/>
  <c r="G19" i="26"/>
  <c r="F19" i="26"/>
  <c r="L18" i="26"/>
  <c r="G18" i="26"/>
  <c r="F18" i="26"/>
  <c r="L17" i="26"/>
  <c r="G17" i="26"/>
  <c r="F17" i="26"/>
  <c r="L16" i="26"/>
  <c r="G16" i="26"/>
  <c r="F16" i="26"/>
  <c r="L15" i="26"/>
  <c r="G15" i="26"/>
  <c r="F15" i="26"/>
  <c r="L14" i="26"/>
  <c r="G14" i="26"/>
  <c r="F14" i="26"/>
  <c r="L13" i="26"/>
  <c r="G13" i="26"/>
  <c r="F13" i="26"/>
  <c r="L12" i="26"/>
  <c r="G12" i="26"/>
  <c r="F12" i="26"/>
  <c r="L11" i="26"/>
  <c r="G11" i="26"/>
  <c r="F11" i="26"/>
  <c r="L10" i="26"/>
  <c r="G10" i="26"/>
  <c r="F10" i="26"/>
  <c r="L9" i="26"/>
  <c r="G9" i="26"/>
  <c r="F9" i="26"/>
  <c r="L8" i="26"/>
  <c r="G8" i="26"/>
  <c r="F8" i="26"/>
  <c r="L7" i="26"/>
  <c r="G7" i="26"/>
  <c r="F7" i="26"/>
  <c r="L5" i="26"/>
  <c r="G5" i="26"/>
  <c r="F5" i="26"/>
  <c r="L224" i="24"/>
  <c r="G224" i="24"/>
  <c r="F224" i="24"/>
  <c r="L223" i="24"/>
  <c r="G223" i="24"/>
  <c r="F223" i="24"/>
  <c r="L222" i="24"/>
  <c r="G222" i="24"/>
  <c r="F222" i="24"/>
  <c r="L221" i="24"/>
  <c r="G221" i="24"/>
  <c r="F221" i="24"/>
  <c r="L220" i="24"/>
  <c r="G220" i="24"/>
  <c r="F220" i="24"/>
  <c r="L219" i="24"/>
  <c r="G219" i="24"/>
  <c r="F219" i="24"/>
  <c r="L218" i="24"/>
  <c r="G218" i="24"/>
  <c r="F218" i="24"/>
  <c r="L217" i="24"/>
  <c r="G217" i="24"/>
  <c r="F217" i="24"/>
  <c r="L216" i="24"/>
  <c r="G216" i="24"/>
  <c r="F216" i="24"/>
  <c r="L215" i="24"/>
  <c r="G215" i="24"/>
  <c r="F215" i="24"/>
  <c r="L214" i="24"/>
  <c r="G214" i="24"/>
  <c r="F214" i="24"/>
  <c r="L213" i="24"/>
  <c r="G213" i="24"/>
  <c r="F213" i="24"/>
  <c r="L212" i="24"/>
  <c r="G212" i="24"/>
  <c r="F212" i="24"/>
  <c r="L211" i="24"/>
  <c r="G211" i="24"/>
  <c r="F211" i="24"/>
  <c r="L210" i="24"/>
  <c r="G210" i="24"/>
  <c r="F210" i="24"/>
  <c r="L209" i="24"/>
  <c r="G209" i="24"/>
  <c r="F209" i="24"/>
  <c r="L208" i="24"/>
  <c r="G208" i="24"/>
  <c r="F208" i="24"/>
  <c r="L207" i="24"/>
  <c r="G207" i="24"/>
  <c r="F207" i="24"/>
  <c r="L206" i="24"/>
  <c r="G206" i="24"/>
  <c r="F206" i="24"/>
  <c r="L205" i="24"/>
  <c r="G205" i="24"/>
  <c r="F205" i="24"/>
  <c r="L204" i="24"/>
  <c r="G204" i="24"/>
  <c r="F204" i="24"/>
  <c r="L203" i="24"/>
  <c r="G203" i="24"/>
  <c r="F203" i="24"/>
  <c r="L202" i="24"/>
  <c r="G202" i="24"/>
  <c r="F202" i="24"/>
  <c r="L201" i="24"/>
  <c r="G201" i="24"/>
  <c r="F201" i="24"/>
  <c r="L200" i="24"/>
  <c r="G200" i="24"/>
  <c r="F200" i="24"/>
  <c r="L199" i="24"/>
  <c r="G199" i="24"/>
  <c r="F199" i="24"/>
  <c r="L198" i="24"/>
  <c r="G198" i="24"/>
  <c r="F198" i="24"/>
  <c r="L197" i="24"/>
  <c r="G197" i="24"/>
  <c r="F197" i="24"/>
  <c r="L196" i="24"/>
  <c r="G196" i="24"/>
  <c r="F196" i="24"/>
  <c r="L195" i="24"/>
  <c r="G195" i="24"/>
  <c r="F195" i="24"/>
  <c r="L194" i="24"/>
  <c r="G194" i="24"/>
  <c r="F194" i="24"/>
  <c r="L193" i="24"/>
  <c r="G193" i="24"/>
  <c r="F193" i="24"/>
  <c r="L192" i="24"/>
  <c r="G192" i="24"/>
  <c r="F192" i="24"/>
  <c r="L191" i="24"/>
  <c r="G191" i="24"/>
  <c r="F191" i="24"/>
  <c r="L190" i="24"/>
  <c r="G190" i="24"/>
  <c r="F190" i="24"/>
  <c r="L189" i="24"/>
  <c r="G189" i="24"/>
  <c r="F189" i="24"/>
  <c r="L188" i="24"/>
  <c r="G188" i="24"/>
  <c r="F188" i="24"/>
  <c r="L187" i="24"/>
  <c r="G187" i="24"/>
  <c r="F187" i="24"/>
  <c r="L186" i="24"/>
  <c r="G186" i="24"/>
  <c r="F186" i="24"/>
  <c r="L185" i="24"/>
  <c r="G185" i="24"/>
  <c r="F185" i="24"/>
  <c r="L184" i="24"/>
  <c r="G184" i="24"/>
  <c r="F184" i="24"/>
  <c r="L183" i="24"/>
  <c r="G183" i="24"/>
  <c r="F183" i="24"/>
  <c r="L182" i="24"/>
  <c r="G182" i="24"/>
  <c r="F182" i="24"/>
  <c r="L181" i="24"/>
  <c r="G181" i="24"/>
  <c r="F181" i="24"/>
  <c r="L180" i="24"/>
  <c r="G180" i="24"/>
  <c r="F180" i="24"/>
  <c r="L179" i="24"/>
  <c r="G179" i="24"/>
  <c r="F179" i="24"/>
  <c r="L178" i="24"/>
  <c r="G178" i="24"/>
  <c r="F178" i="24"/>
  <c r="L177" i="24"/>
  <c r="G177" i="24"/>
  <c r="F177" i="24"/>
  <c r="L176" i="24"/>
  <c r="G176" i="24"/>
  <c r="F176" i="24"/>
  <c r="L175" i="24"/>
  <c r="G175" i="24"/>
  <c r="F175" i="24"/>
  <c r="L174" i="24"/>
  <c r="G174" i="24"/>
  <c r="F174" i="24"/>
  <c r="L173" i="24"/>
  <c r="G173" i="24"/>
  <c r="F173" i="24"/>
  <c r="L172" i="24"/>
  <c r="G172" i="24"/>
  <c r="F172" i="24"/>
  <c r="L171" i="24"/>
  <c r="G171" i="24"/>
  <c r="F171" i="24"/>
  <c r="L170" i="24"/>
  <c r="G170" i="24"/>
  <c r="F170" i="24"/>
  <c r="L169" i="24"/>
  <c r="G169" i="24"/>
  <c r="F169" i="24"/>
  <c r="L168" i="24"/>
  <c r="G168" i="24"/>
  <c r="F168" i="24"/>
  <c r="L167" i="24"/>
  <c r="G167" i="24"/>
  <c r="F167" i="24"/>
  <c r="L166" i="24"/>
  <c r="G166" i="24"/>
  <c r="F166" i="24"/>
  <c r="L165" i="24"/>
  <c r="G165" i="24"/>
  <c r="F165" i="24"/>
  <c r="L164" i="24"/>
  <c r="G164" i="24"/>
  <c r="F164" i="24"/>
  <c r="L163" i="24"/>
  <c r="G163" i="24"/>
  <c r="F163" i="24"/>
  <c r="L162" i="24"/>
  <c r="G162" i="24"/>
  <c r="F162" i="24"/>
  <c r="L161" i="24"/>
  <c r="G161" i="24"/>
  <c r="F161" i="24"/>
  <c r="L160" i="24"/>
  <c r="G160" i="24"/>
  <c r="F160" i="24"/>
  <c r="L159" i="24"/>
  <c r="G159" i="24"/>
  <c r="F159" i="24"/>
  <c r="L158" i="24"/>
  <c r="G158" i="24"/>
  <c r="F158" i="24"/>
  <c r="L157" i="24"/>
  <c r="G157" i="24"/>
  <c r="F157" i="24"/>
  <c r="L156" i="24"/>
  <c r="G156" i="24"/>
  <c r="F156" i="24"/>
  <c r="L155" i="24"/>
  <c r="G155" i="24"/>
  <c r="F155" i="24"/>
  <c r="L154" i="24"/>
  <c r="G154" i="24"/>
  <c r="F154" i="24"/>
  <c r="L153" i="24"/>
  <c r="G153" i="24"/>
  <c r="F153" i="24"/>
  <c r="L152" i="24"/>
  <c r="G152" i="24"/>
  <c r="F152" i="24"/>
  <c r="L151" i="24"/>
  <c r="G151" i="24"/>
  <c r="F151" i="24"/>
  <c r="L150" i="24"/>
  <c r="G150" i="24"/>
  <c r="F150" i="24"/>
  <c r="L149" i="24"/>
  <c r="G149" i="24"/>
  <c r="F149" i="24"/>
  <c r="L148" i="24"/>
  <c r="G148" i="24"/>
  <c r="F148" i="24"/>
  <c r="L147" i="24"/>
  <c r="G147" i="24"/>
  <c r="F147" i="24"/>
  <c r="L146" i="24"/>
  <c r="G146" i="24"/>
  <c r="F146" i="24"/>
  <c r="L145" i="24"/>
  <c r="G145" i="24"/>
  <c r="F145" i="24"/>
  <c r="L144" i="24"/>
  <c r="G144" i="24"/>
  <c r="F144" i="24"/>
  <c r="L143" i="24"/>
  <c r="G143" i="24"/>
  <c r="F143" i="24"/>
  <c r="L142" i="24"/>
  <c r="G142" i="24"/>
  <c r="F142" i="24"/>
  <c r="L141" i="24"/>
  <c r="G141" i="24"/>
  <c r="F141" i="24"/>
  <c r="L140" i="24"/>
  <c r="G140" i="24"/>
  <c r="F140" i="24"/>
  <c r="L139" i="24"/>
  <c r="G139" i="24"/>
  <c r="F139" i="24"/>
  <c r="L138" i="24"/>
  <c r="G138" i="24"/>
  <c r="F138" i="24"/>
  <c r="L137" i="24"/>
  <c r="G137" i="24"/>
  <c r="F137" i="24"/>
  <c r="L136" i="24"/>
  <c r="G136" i="24"/>
  <c r="F136" i="24"/>
  <c r="L135" i="24"/>
  <c r="G135" i="24"/>
  <c r="F135" i="24"/>
  <c r="L134" i="24"/>
  <c r="G134" i="24"/>
  <c r="F134" i="24"/>
  <c r="L133" i="24"/>
  <c r="G133" i="24"/>
  <c r="F133" i="24"/>
  <c r="L132" i="24"/>
  <c r="G132" i="24"/>
  <c r="F132" i="24"/>
  <c r="L131" i="24"/>
  <c r="G131" i="24"/>
  <c r="F131" i="24"/>
  <c r="L130" i="24"/>
  <c r="G130" i="24"/>
  <c r="F130" i="24"/>
  <c r="L129" i="24"/>
  <c r="G129" i="24"/>
  <c r="F129" i="24"/>
  <c r="L128" i="24"/>
  <c r="G128" i="24"/>
  <c r="F128" i="24"/>
  <c r="L127" i="24"/>
  <c r="G127" i="24"/>
  <c r="F127" i="24"/>
  <c r="L126" i="24"/>
  <c r="G126" i="24"/>
  <c r="F126" i="24"/>
  <c r="L125" i="24"/>
  <c r="G125" i="24"/>
  <c r="F125" i="24"/>
  <c r="L124" i="24"/>
  <c r="G124" i="24"/>
  <c r="F124" i="24"/>
  <c r="L123" i="24"/>
  <c r="G123" i="24"/>
  <c r="F123" i="24"/>
  <c r="L122" i="24"/>
  <c r="G122" i="24"/>
  <c r="F122" i="24"/>
  <c r="L121" i="24"/>
  <c r="G121" i="24"/>
  <c r="F121" i="24"/>
  <c r="L120" i="24"/>
  <c r="G120" i="24"/>
  <c r="F120" i="24"/>
  <c r="L119" i="24"/>
  <c r="G119" i="24"/>
  <c r="F119" i="24"/>
  <c r="L118" i="24"/>
  <c r="G118" i="24"/>
  <c r="F118" i="24"/>
  <c r="L117" i="24"/>
  <c r="G117" i="24"/>
  <c r="F117" i="24"/>
  <c r="L116" i="24"/>
  <c r="G116" i="24"/>
  <c r="F116" i="24"/>
  <c r="L115" i="24"/>
  <c r="G115" i="24"/>
  <c r="F115" i="24"/>
  <c r="L114" i="24"/>
  <c r="G114" i="24"/>
  <c r="F114" i="24"/>
  <c r="L113" i="24"/>
  <c r="G113" i="24"/>
  <c r="F113" i="24"/>
  <c r="L112" i="24"/>
  <c r="G112" i="24"/>
  <c r="F112" i="24"/>
  <c r="L111" i="24"/>
  <c r="G111" i="24"/>
  <c r="F111" i="24"/>
  <c r="L110" i="24"/>
  <c r="G110" i="24"/>
  <c r="F110" i="24"/>
  <c r="L109" i="24"/>
  <c r="G109" i="24"/>
  <c r="F109" i="24"/>
  <c r="L108" i="24"/>
  <c r="G108" i="24"/>
  <c r="F108" i="24"/>
  <c r="L107" i="24"/>
  <c r="G107" i="24"/>
  <c r="F107" i="24"/>
  <c r="L106" i="24"/>
  <c r="G106" i="24"/>
  <c r="F106" i="24"/>
  <c r="L105" i="24"/>
  <c r="G105" i="24"/>
  <c r="F105" i="24"/>
  <c r="L104" i="24"/>
  <c r="G104" i="24"/>
  <c r="F104" i="24"/>
  <c r="L103" i="24"/>
  <c r="G103" i="24"/>
  <c r="F103" i="24"/>
  <c r="L102" i="24"/>
  <c r="G102" i="24"/>
  <c r="F102" i="24"/>
  <c r="L101" i="24"/>
  <c r="G101" i="24"/>
  <c r="F101" i="24"/>
  <c r="L100" i="24"/>
  <c r="G100" i="24"/>
  <c r="F100" i="24"/>
  <c r="L99" i="24"/>
  <c r="G99" i="24"/>
  <c r="F99" i="24"/>
  <c r="L98" i="24"/>
  <c r="G98" i="24"/>
  <c r="F98" i="24"/>
  <c r="L97" i="24"/>
  <c r="G97" i="24"/>
  <c r="F97" i="24"/>
  <c r="L96" i="24"/>
  <c r="G96" i="24"/>
  <c r="F96" i="24"/>
  <c r="L95" i="24"/>
  <c r="G95" i="24"/>
  <c r="F95" i="24"/>
  <c r="L94" i="24"/>
  <c r="G94" i="24"/>
  <c r="F94" i="24"/>
  <c r="L93" i="24"/>
  <c r="G93" i="24"/>
  <c r="F93" i="24"/>
  <c r="L92" i="24"/>
  <c r="G92" i="24"/>
  <c r="F92" i="24"/>
  <c r="L91" i="24"/>
  <c r="G91" i="24"/>
  <c r="F91" i="24"/>
  <c r="L90" i="24"/>
  <c r="G90" i="24"/>
  <c r="F90" i="24"/>
  <c r="L89" i="24"/>
  <c r="G89" i="24"/>
  <c r="F89" i="24"/>
  <c r="L88" i="24"/>
  <c r="G88" i="24"/>
  <c r="F88" i="24"/>
  <c r="L87" i="24"/>
  <c r="G87" i="24"/>
  <c r="F87" i="24"/>
  <c r="L86" i="24"/>
  <c r="G86" i="24"/>
  <c r="F86" i="24"/>
  <c r="L85" i="24"/>
  <c r="G85" i="24"/>
  <c r="F85" i="24"/>
  <c r="L84" i="24"/>
  <c r="G84" i="24"/>
  <c r="F84" i="24"/>
  <c r="L83" i="24"/>
  <c r="G83" i="24"/>
  <c r="F83" i="24"/>
  <c r="L82" i="24"/>
  <c r="G82" i="24"/>
  <c r="F82" i="24"/>
  <c r="L81" i="24"/>
  <c r="G81" i="24"/>
  <c r="F81" i="24"/>
  <c r="L80" i="24"/>
  <c r="G80" i="24"/>
  <c r="F80" i="24"/>
  <c r="L79" i="24"/>
  <c r="G79" i="24"/>
  <c r="F79" i="24"/>
  <c r="L78" i="24"/>
  <c r="G78" i="24"/>
  <c r="F78" i="24"/>
  <c r="L77" i="24"/>
  <c r="G77" i="24"/>
  <c r="F77" i="24"/>
  <c r="L76" i="24"/>
  <c r="G76" i="24"/>
  <c r="F76" i="24"/>
  <c r="L75" i="24"/>
  <c r="G75" i="24"/>
  <c r="F75" i="24"/>
  <c r="L74" i="24"/>
  <c r="G74" i="24"/>
  <c r="F74" i="24"/>
  <c r="L73" i="24"/>
  <c r="G73" i="24"/>
  <c r="F73" i="24"/>
  <c r="L72" i="24"/>
  <c r="G72" i="24"/>
  <c r="F72" i="24"/>
  <c r="L71" i="24"/>
  <c r="G71" i="24"/>
  <c r="F71" i="24"/>
  <c r="L70" i="24"/>
  <c r="G70" i="24"/>
  <c r="F70" i="24"/>
  <c r="L69" i="24"/>
  <c r="G69" i="24"/>
  <c r="F69" i="24"/>
  <c r="L68" i="24"/>
  <c r="G68" i="24"/>
  <c r="F68" i="24"/>
  <c r="L67" i="24"/>
  <c r="G67" i="24"/>
  <c r="F67" i="24"/>
  <c r="L66" i="24"/>
  <c r="G66" i="24"/>
  <c r="F66" i="24"/>
  <c r="L65" i="24"/>
  <c r="G65" i="24"/>
  <c r="F65" i="24"/>
  <c r="L64" i="24"/>
  <c r="G64" i="24"/>
  <c r="F64" i="24"/>
  <c r="L63" i="24"/>
  <c r="G63" i="24"/>
  <c r="F63" i="24"/>
  <c r="L62" i="24"/>
  <c r="G62" i="24"/>
  <c r="F62" i="24"/>
  <c r="L61" i="24"/>
  <c r="G61" i="24"/>
  <c r="F61" i="24"/>
  <c r="L60" i="24"/>
  <c r="G60" i="24"/>
  <c r="F60" i="24"/>
  <c r="L59" i="24"/>
  <c r="G59" i="24"/>
  <c r="F59" i="24"/>
  <c r="L58" i="24"/>
  <c r="G58" i="24"/>
  <c r="F58" i="24"/>
  <c r="L57" i="24"/>
  <c r="G57" i="24"/>
  <c r="F57" i="24"/>
  <c r="L56" i="24"/>
  <c r="G56" i="24"/>
  <c r="F56" i="24"/>
  <c r="L55" i="24"/>
  <c r="G55" i="24"/>
  <c r="F55" i="24"/>
  <c r="L54" i="24"/>
  <c r="G54" i="24"/>
  <c r="F54" i="24"/>
  <c r="L53" i="24"/>
  <c r="G53" i="24"/>
  <c r="F53" i="24"/>
  <c r="L52" i="24"/>
  <c r="G52" i="24"/>
  <c r="F52" i="24"/>
  <c r="L51" i="24"/>
  <c r="G51" i="24"/>
  <c r="F51" i="24"/>
  <c r="L50" i="24"/>
  <c r="G50" i="24"/>
  <c r="F50" i="24"/>
  <c r="L49" i="24"/>
  <c r="G49" i="24"/>
  <c r="F49" i="24"/>
  <c r="L48" i="24"/>
  <c r="G48" i="24"/>
  <c r="F48" i="24"/>
  <c r="L47" i="24"/>
  <c r="G47" i="24"/>
  <c r="F47" i="24"/>
  <c r="L46" i="24"/>
  <c r="G46" i="24"/>
  <c r="F46" i="24"/>
  <c r="L45" i="24"/>
  <c r="G45" i="24"/>
  <c r="F45" i="24"/>
  <c r="L44" i="24"/>
  <c r="G44" i="24"/>
  <c r="F44" i="24"/>
  <c r="L43" i="24"/>
  <c r="G43" i="24"/>
  <c r="F43" i="24"/>
  <c r="L42" i="24"/>
  <c r="G42" i="24"/>
  <c r="F42" i="24"/>
  <c r="L41" i="24"/>
  <c r="G41" i="24"/>
  <c r="F41" i="24"/>
  <c r="L40" i="24"/>
  <c r="G40" i="24"/>
  <c r="F40" i="24"/>
  <c r="L39" i="24"/>
  <c r="G39" i="24"/>
  <c r="F39" i="24"/>
  <c r="L38" i="24"/>
  <c r="G38" i="24"/>
  <c r="F38" i="24"/>
  <c r="L37" i="24"/>
  <c r="G37" i="24"/>
  <c r="F37" i="24"/>
  <c r="L36" i="24"/>
  <c r="G36" i="24"/>
  <c r="F36" i="24"/>
  <c r="L35" i="24"/>
  <c r="G35" i="24"/>
  <c r="F35" i="24"/>
  <c r="L34" i="24"/>
  <c r="G34" i="24"/>
  <c r="F34" i="24"/>
  <c r="L33" i="24"/>
  <c r="G33" i="24"/>
  <c r="F33" i="24"/>
  <c r="L32" i="24"/>
  <c r="G32" i="24"/>
  <c r="F32" i="24"/>
  <c r="L31" i="24"/>
  <c r="G31" i="24"/>
  <c r="F31" i="24"/>
  <c r="L30" i="24"/>
  <c r="G30" i="24"/>
  <c r="F30" i="24"/>
  <c r="L29" i="24"/>
  <c r="G29" i="24"/>
  <c r="F29" i="24"/>
  <c r="L28" i="24"/>
  <c r="G28" i="24"/>
  <c r="F28" i="24"/>
  <c r="L27" i="24"/>
  <c r="G27" i="24"/>
  <c r="F27" i="24"/>
  <c r="L26" i="24"/>
  <c r="G26" i="24"/>
  <c r="F26" i="24"/>
  <c r="L25" i="24"/>
  <c r="G25" i="24"/>
  <c r="F25" i="24"/>
  <c r="L24" i="24"/>
  <c r="G24" i="24"/>
  <c r="F24" i="24"/>
  <c r="L23" i="24"/>
  <c r="G23" i="24"/>
  <c r="F23" i="24"/>
  <c r="L22" i="24"/>
  <c r="G22" i="24"/>
  <c r="F22" i="24"/>
  <c r="L21" i="24"/>
  <c r="G21" i="24"/>
  <c r="F21" i="24"/>
  <c r="L20" i="24"/>
  <c r="G20" i="24"/>
  <c r="F20" i="24"/>
  <c r="L19" i="24"/>
  <c r="G19" i="24"/>
  <c r="F19" i="24"/>
  <c r="L18" i="24"/>
  <c r="G18" i="24"/>
  <c r="F18" i="24"/>
  <c r="L17" i="24"/>
  <c r="G17" i="24"/>
  <c r="F17" i="24"/>
  <c r="L16" i="24"/>
  <c r="G16" i="24"/>
  <c r="F16" i="24"/>
  <c r="L15" i="24"/>
  <c r="G15" i="24"/>
  <c r="F15" i="24"/>
  <c r="L14" i="24"/>
  <c r="G14" i="24"/>
  <c r="F14" i="24"/>
  <c r="L13" i="24"/>
  <c r="G13" i="24"/>
  <c r="F13" i="24"/>
  <c r="L12" i="24"/>
  <c r="G12" i="24"/>
  <c r="F12" i="24"/>
  <c r="L11" i="24"/>
  <c r="G11" i="24"/>
  <c r="F11" i="24"/>
  <c r="L10" i="24"/>
  <c r="G10" i="24"/>
  <c r="F10" i="24"/>
  <c r="L9" i="24"/>
  <c r="G9" i="24"/>
  <c r="F9" i="24"/>
  <c r="L8" i="24"/>
  <c r="G8" i="24"/>
  <c r="F8" i="24"/>
  <c r="L7" i="24"/>
  <c r="G7" i="24"/>
  <c r="F7" i="24"/>
  <c r="L5" i="24"/>
  <c r="G5" i="24"/>
  <c r="F5" i="24"/>
  <c r="J115" i="34"/>
  <c r="E115" i="34"/>
  <c r="J114" i="34"/>
  <c r="E114" i="34"/>
  <c r="J113" i="34"/>
  <c r="E113" i="34"/>
  <c r="J112" i="34"/>
  <c r="E112" i="34"/>
  <c r="J111" i="34"/>
  <c r="E111" i="34"/>
  <c r="J110" i="34"/>
  <c r="E110" i="34"/>
  <c r="J109" i="34"/>
  <c r="E109" i="34"/>
  <c r="J108" i="34"/>
  <c r="E108" i="34"/>
  <c r="J107" i="34"/>
  <c r="E107" i="34"/>
  <c r="J106" i="34"/>
  <c r="E106" i="34"/>
  <c r="J105" i="34"/>
  <c r="E105" i="34"/>
  <c r="J104" i="34"/>
  <c r="E104" i="34"/>
  <c r="J103" i="34"/>
  <c r="E103" i="34"/>
  <c r="J102" i="34"/>
  <c r="E102" i="34"/>
  <c r="J101" i="34"/>
  <c r="E101" i="34"/>
  <c r="J100" i="34"/>
  <c r="E100" i="34"/>
  <c r="J99" i="34"/>
  <c r="E99" i="34"/>
  <c r="J98" i="34"/>
  <c r="E98" i="34"/>
  <c r="J97" i="34"/>
  <c r="E97" i="34"/>
  <c r="J96" i="34"/>
  <c r="E96" i="34"/>
  <c r="J95" i="34"/>
  <c r="E95" i="34"/>
  <c r="J94" i="34"/>
  <c r="E94" i="34"/>
  <c r="J93" i="34"/>
  <c r="E93" i="34"/>
  <c r="J92" i="34"/>
  <c r="E92" i="34"/>
  <c r="J91" i="34"/>
  <c r="E91" i="34"/>
  <c r="J90" i="34"/>
  <c r="E90" i="34"/>
  <c r="J89" i="34"/>
  <c r="E89" i="34"/>
  <c r="J88" i="34"/>
  <c r="E88" i="34"/>
  <c r="J87" i="34"/>
  <c r="E87" i="34"/>
  <c r="J86" i="34"/>
  <c r="E86" i="34"/>
  <c r="J85" i="34"/>
  <c r="E85" i="34"/>
  <c r="J84" i="34"/>
  <c r="E84" i="34"/>
  <c r="J83" i="34"/>
  <c r="E83" i="34"/>
  <c r="J82" i="34"/>
  <c r="E82" i="34"/>
  <c r="J81" i="34"/>
  <c r="E81" i="34"/>
  <c r="J80" i="34"/>
  <c r="E80" i="34"/>
  <c r="J79" i="34"/>
  <c r="E79" i="34"/>
  <c r="J78" i="34"/>
  <c r="E78" i="34"/>
  <c r="J77" i="34"/>
  <c r="E77" i="34"/>
  <c r="J76" i="34"/>
  <c r="E76" i="34"/>
  <c r="J75" i="34"/>
  <c r="E75" i="34"/>
  <c r="J74" i="34"/>
  <c r="E74" i="34"/>
  <c r="J73" i="34"/>
  <c r="E73" i="34"/>
  <c r="J72" i="34"/>
  <c r="E72" i="34"/>
  <c r="J71" i="34"/>
  <c r="E71" i="34"/>
  <c r="J70" i="34"/>
  <c r="E70" i="34"/>
  <c r="J69" i="34"/>
  <c r="E69" i="34"/>
  <c r="J68" i="34"/>
  <c r="E68" i="34"/>
  <c r="J67" i="34"/>
  <c r="E67" i="34"/>
  <c r="J66" i="34"/>
  <c r="E66" i="34"/>
  <c r="J65" i="34"/>
  <c r="E65" i="34"/>
  <c r="J64" i="34"/>
  <c r="E64" i="34"/>
  <c r="J63" i="34"/>
  <c r="E63" i="34"/>
  <c r="J62" i="34"/>
  <c r="E62" i="34"/>
  <c r="J61" i="34"/>
  <c r="E61" i="34"/>
  <c r="J60" i="34"/>
  <c r="E60" i="34"/>
  <c r="J59" i="34"/>
  <c r="E59" i="34"/>
  <c r="J58" i="34"/>
  <c r="E58" i="34"/>
  <c r="J57" i="34"/>
  <c r="E57" i="34"/>
  <c r="J56" i="34"/>
  <c r="E56" i="34"/>
  <c r="J55" i="34"/>
  <c r="E55" i="34"/>
  <c r="J54" i="34"/>
  <c r="E54" i="34"/>
  <c r="J53" i="34"/>
  <c r="E53" i="34"/>
  <c r="J52" i="34"/>
  <c r="E52" i="34"/>
  <c r="J51" i="34"/>
  <c r="E51" i="34"/>
  <c r="J50" i="34"/>
  <c r="E50" i="34"/>
  <c r="J49" i="34"/>
  <c r="E49" i="34"/>
  <c r="J48" i="34"/>
  <c r="E48" i="34"/>
  <c r="J47" i="34"/>
  <c r="E47" i="34"/>
  <c r="J46" i="34"/>
  <c r="E46" i="34"/>
  <c r="J45" i="34"/>
  <c r="E45" i="34"/>
  <c r="J44" i="34"/>
  <c r="E44" i="34"/>
  <c r="J43" i="34"/>
  <c r="E43" i="34"/>
  <c r="J42" i="34"/>
  <c r="E42" i="34"/>
  <c r="J41" i="34"/>
  <c r="E41" i="34"/>
  <c r="J40" i="34"/>
  <c r="E40" i="34"/>
  <c r="J39" i="34"/>
  <c r="E39" i="34"/>
  <c r="J38" i="34"/>
  <c r="E38" i="34"/>
  <c r="J37" i="34"/>
  <c r="E37" i="34"/>
  <c r="J36" i="34"/>
  <c r="E36" i="34"/>
  <c r="J35" i="34"/>
  <c r="E35" i="34"/>
  <c r="J34" i="34"/>
  <c r="E34" i="34"/>
  <c r="J33" i="34"/>
  <c r="E33" i="34"/>
  <c r="J32" i="34"/>
  <c r="E32" i="34"/>
  <c r="J31" i="34"/>
  <c r="E31" i="34"/>
  <c r="J30" i="34"/>
  <c r="E30" i="34"/>
  <c r="J29" i="34"/>
  <c r="E29" i="34"/>
  <c r="J28" i="34"/>
  <c r="E28" i="34"/>
  <c r="J27" i="34"/>
  <c r="E27" i="34"/>
  <c r="J26" i="34"/>
  <c r="E26" i="34"/>
  <c r="J25" i="34"/>
  <c r="E25" i="34"/>
  <c r="J24" i="34"/>
  <c r="E24" i="34"/>
  <c r="J23" i="34"/>
  <c r="E23" i="34"/>
  <c r="J22" i="34"/>
  <c r="E22" i="34"/>
  <c r="J21" i="34"/>
  <c r="E21" i="34"/>
  <c r="J20" i="34"/>
  <c r="E20" i="34"/>
  <c r="J19" i="34"/>
  <c r="E19" i="34"/>
  <c r="J18" i="34"/>
  <c r="E18" i="34"/>
  <c r="J17" i="34"/>
  <c r="E17" i="34"/>
  <c r="J16" i="34"/>
  <c r="E16" i="34"/>
  <c r="J15" i="34"/>
  <c r="E15" i="34"/>
  <c r="J14" i="34"/>
  <c r="E14" i="34"/>
  <c r="J13" i="34"/>
  <c r="E13" i="34"/>
  <c r="J12" i="34"/>
  <c r="E12" i="34"/>
  <c r="J11" i="34"/>
  <c r="E11" i="34"/>
  <c r="J10" i="34"/>
  <c r="E10" i="34"/>
  <c r="J9" i="34"/>
  <c r="E9" i="34"/>
  <c r="J8" i="34"/>
  <c r="E8" i="34"/>
  <c r="J7" i="34"/>
  <c r="E7" i="34"/>
  <c r="J5" i="34"/>
  <c r="E5" i="34"/>
  <c r="J115" i="31"/>
  <c r="E115" i="31"/>
  <c r="J114" i="31"/>
  <c r="E114" i="31"/>
  <c r="J113" i="31"/>
  <c r="E113" i="31"/>
  <c r="J112" i="31"/>
  <c r="E112" i="31"/>
  <c r="J111" i="31"/>
  <c r="E111" i="31"/>
  <c r="J110" i="31"/>
  <c r="E110" i="31"/>
  <c r="J109" i="31"/>
  <c r="E109" i="31"/>
  <c r="J108" i="31"/>
  <c r="E108" i="31"/>
  <c r="J107" i="31"/>
  <c r="E107" i="31"/>
  <c r="J106" i="31"/>
  <c r="E106" i="31"/>
  <c r="J105" i="31"/>
  <c r="E105" i="31"/>
  <c r="J104" i="31"/>
  <c r="E104" i="31"/>
  <c r="J103" i="31"/>
  <c r="E103" i="31"/>
  <c r="J102" i="31"/>
  <c r="E102" i="31"/>
  <c r="J101" i="31"/>
  <c r="E101" i="31"/>
  <c r="J100" i="31"/>
  <c r="E100" i="31"/>
  <c r="J99" i="31"/>
  <c r="E99" i="31"/>
  <c r="J98" i="31"/>
  <c r="E98" i="31"/>
  <c r="J97" i="31"/>
  <c r="E97" i="31"/>
  <c r="J96" i="31"/>
  <c r="E96" i="31"/>
  <c r="J95" i="31"/>
  <c r="E95" i="31"/>
  <c r="J94" i="31"/>
  <c r="E94" i="31"/>
  <c r="J93" i="31"/>
  <c r="E93" i="31"/>
  <c r="J92" i="31"/>
  <c r="E92" i="31"/>
  <c r="J91" i="31"/>
  <c r="E91" i="31"/>
  <c r="J90" i="31"/>
  <c r="E90" i="31"/>
  <c r="J89" i="31"/>
  <c r="E89" i="31"/>
  <c r="J88" i="31"/>
  <c r="E88" i="31"/>
  <c r="J87" i="31"/>
  <c r="E87" i="31"/>
  <c r="J86" i="31"/>
  <c r="E86" i="31"/>
  <c r="J85" i="31"/>
  <c r="E85" i="31"/>
  <c r="J84" i="31"/>
  <c r="E84" i="31"/>
  <c r="J83" i="31"/>
  <c r="E83" i="31"/>
  <c r="J82" i="31"/>
  <c r="E82" i="31"/>
  <c r="J81" i="31"/>
  <c r="E81" i="31"/>
  <c r="J80" i="31"/>
  <c r="E80" i="31"/>
  <c r="J79" i="31"/>
  <c r="E79" i="31"/>
  <c r="J78" i="31"/>
  <c r="E78" i="31"/>
  <c r="J77" i="31"/>
  <c r="E77" i="31"/>
  <c r="J76" i="31"/>
  <c r="E76" i="31"/>
  <c r="J75" i="31"/>
  <c r="E75" i="31"/>
  <c r="J74" i="31"/>
  <c r="E74" i="31"/>
  <c r="J73" i="31"/>
  <c r="E73" i="31"/>
  <c r="J72" i="31"/>
  <c r="E72" i="31"/>
  <c r="J71" i="31"/>
  <c r="E71" i="31"/>
  <c r="J70" i="31"/>
  <c r="E70" i="31"/>
  <c r="J69" i="31"/>
  <c r="E69" i="31"/>
  <c r="J68" i="31"/>
  <c r="E68" i="31"/>
  <c r="J67" i="31"/>
  <c r="E67" i="31"/>
  <c r="J66" i="31"/>
  <c r="E66" i="31"/>
  <c r="J65" i="31"/>
  <c r="E65" i="31"/>
  <c r="J64" i="31"/>
  <c r="E64" i="31"/>
  <c r="J63" i="31"/>
  <c r="E63" i="31"/>
  <c r="J62" i="31"/>
  <c r="E62" i="31"/>
  <c r="J61" i="31"/>
  <c r="E61" i="31"/>
  <c r="J60" i="31"/>
  <c r="E60" i="31"/>
  <c r="J59" i="31"/>
  <c r="E59" i="31"/>
  <c r="J58" i="31"/>
  <c r="E58" i="31"/>
  <c r="J57" i="31"/>
  <c r="E57" i="31"/>
  <c r="J56" i="31"/>
  <c r="E56" i="31"/>
  <c r="J55" i="31"/>
  <c r="E55" i="31"/>
  <c r="J54" i="31"/>
  <c r="E54" i="31"/>
  <c r="J53" i="31"/>
  <c r="E53" i="31"/>
  <c r="J52" i="31"/>
  <c r="E52" i="31"/>
  <c r="J51" i="31"/>
  <c r="E51" i="31"/>
  <c r="J50" i="31"/>
  <c r="E50" i="31"/>
  <c r="J49" i="31"/>
  <c r="E49" i="31"/>
  <c r="J48" i="31"/>
  <c r="E48" i="31"/>
  <c r="J47" i="31"/>
  <c r="E47" i="31"/>
  <c r="J46" i="31"/>
  <c r="E46" i="31"/>
  <c r="J45" i="31"/>
  <c r="E45" i="31"/>
  <c r="J44" i="31"/>
  <c r="E44" i="31"/>
  <c r="J43" i="31"/>
  <c r="E43" i="31"/>
  <c r="J42" i="31"/>
  <c r="E42" i="31"/>
  <c r="J41" i="31"/>
  <c r="E41" i="31"/>
  <c r="J40" i="31"/>
  <c r="E40" i="31"/>
  <c r="J39" i="31"/>
  <c r="E39" i="31"/>
  <c r="J38" i="31"/>
  <c r="E38" i="31"/>
  <c r="J37" i="31"/>
  <c r="E37" i="31"/>
  <c r="J36" i="31"/>
  <c r="E36" i="31"/>
  <c r="J35" i="31"/>
  <c r="E35" i="31"/>
  <c r="J34" i="31"/>
  <c r="E34" i="31"/>
  <c r="J33" i="31"/>
  <c r="E33" i="31"/>
  <c r="J32" i="31"/>
  <c r="E32" i="31"/>
  <c r="J31" i="31"/>
  <c r="E31" i="31"/>
  <c r="J30" i="31"/>
  <c r="E30" i="31"/>
  <c r="J29" i="31"/>
  <c r="E29" i="31"/>
  <c r="J28" i="31"/>
  <c r="E28" i="31"/>
  <c r="J27" i="31"/>
  <c r="E27" i="31"/>
  <c r="J26" i="31"/>
  <c r="E26" i="31"/>
  <c r="J25" i="31"/>
  <c r="E25" i="31"/>
  <c r="J24" i="31"/>
  <c r="E24" i="31"/>
  <c r="J23" i="31"/>
  <c r="E23" i="31"/>
  <c r="J22" i="31"/>
  <c r="E22" i="31"/>
  <c r="J21" i="31"/>
  <c r="E21" i="31"/>
  <c r="J20" i="31"/>
  <c r="E20" i="31"/>
  <c r="J19" i="31"/>
  <c r="E19" i="31"/>
  <c r="J18" i="31"/>
  <c r="E18" i="31"/>
  <c r="J17" i="31"/>
  <c r="E17" i="31"/>
  <c r="J16" i="31"/>
  <c r="E16" i="31"/>
  <c r="J15" i="31"/>
  <c r="E15" i="31"/>
  <c r="J14" i="31"/>
  <c r="E14" i="31"/>
  <c r="J13" i="31"/>
  <c r="E13" i="31"/>
  <c r="J12" i="31"/>
  <c r="E12" i="31"/>
  <c r="J11" i="31"/>
  <c r="E11" i="31"/>
  <c r="J10" i="31"/>
  <c r="E10" i="31"/>
  <c r="J9" i="31"/>
  <c r="E9" i="31"/>
  <c r="J8" i="31"/>
  <c r="E8" i="31"/>
  <c r="J7" i="31"/>
  <c r="E7" i="31"/>
  <c r="J5" i="31"/>
  <c r="E5" i="31"/>
  <c r="J115" i="30"/>
  <c r="E115" i="30"/>
  <c r="J114" i="30"/>
  <c r="E114" i="30"/>
  <c r="J113" i="30"/>
  <c r="E113" i="30"/>
  <c r="J112" i="30"/>
  <c r="E112" i="30"/>
  <c r="J111" i="30"/>
  <c r="E111" i="30"/>
  <c r="J110" i="30"/>
  <c r="E110" i="30"/>
  <c r="J109" i="30"/>
  <c r="E109" i="30"/>
  <c r="J108" i="30"/>
  <c r="E108" i="30"/>
  <c r="J107" i="30"/>
  <c r="E107" i="30"/>
  <c r="J106" i="30"/>
  <c r="E106" i="30"/>
  <c r="J105" i="30"/>
  <c r="E105" i="30"/>
  <c r="J104" i="30"/>
  <c r="E104" i="30"/>
  <c r="J103" i="30"/>
  <c r="E103" i="30"/>
  <c r="J102" i="30"/>
  <c r="E102" i="30"/>
  <c r="J101" i="30"/>
  <c r="E101" i="30"/>
  <c r="J100" i="30"/>
  <c r="E100" i="30"/>
  <c r="J99" i="30"/>
  <c r="E99" i="30"/>
  <c r="J98" i="30"/>
  <c r="E98" i="30"/>
  <c r="J97" i="30"/>
  <c r="E97" i="30"/>
  <c r="J96" i="30"/>
  <c r="E96" i="30"/>
  <c r="J95" i="30"/>
  <c r="E95" i="30"/>
  <c r="J94" i="30"/>
  <c r="E94" i="30"/>
  <c r="J93" i="30"/>
  <c r="E93" i="30"/>
  <c r="J92" i="30"/>
  <c r="E92" i="30"/>
  <c r="J91" i="30"/>
  <c r="E91" i="30"/>
  <c r="J90" i="30"/>
  <c r="E90" i="30"/>
  <c r="J89" i="30"/>
  <c r="E89" i="30"/>
  <c r="J88" i="30"/>
  <c r="E88" i="30"/>
  <c r="J87" i="30"/>
  <c r="E87" i="30"/>
  <c r="J86" i="30"/>
  <c r="E86" i="30"/>
  <c r="J85" i="30"/>
  <c r="E85" i="30"/>
  <c r="J84" i="30"/>
  <c r="E84" i="30"/>
  <c r="J83" i="30"/>
  <c r="E83" i="30"/>
  <c r="J82" i="30"/>
  <c r="E82" i="30"/>
  <c r="J81" i="30"/>
  <c r="E81" i="30"/>
  <c r="J80" i="30"/>
  <c r="E80" i="30"/>
  <c r="J79" i="30"/>
  <c r="E79" i="30"/>
  <c r="J78" i="30"/>
  <c r="E78" i="30"/>
  <c r="J77" i="30"/>
  <c r="E77" i="30"/>
  <c r="J76" i="30"/>
  <c r="E76" i="30"/>
  <c r="J75" i="30"/>
  <c r="E75" i="30"/>
  <c r="J74" i="30"/>
  <c r="E74" i="30"/>
  <c r="J73" i="30"/>
  <c r="E73" i="30"/>
  <c r="J72" i="30"/>
  <c r="E72" i="30"/>
  <c r="J71" i="30"/>
  <c r="E71" i="30"/>
  <c r="J70" i="30"/>
  <c r="E70" i="30"/>
  <c r="J69" i="30"/>
  <c r="E69" i="30"/>
  <c r="J68" i="30"/>
  <c r="E68" i="30"/>
  <c r="J67" i="30"/>
  <c r="E67" i="30"/>
  <c r="J66" i="30"/>
  <c r="E66" i="30"/>
  <c r="J65" i="30"/>
  <c r="E65" i="30"/>
  <c r="J64" i="30"/>
  <c r="E64" i="30"/>
  <c r="J63" i="30"/>
  <c r="E63" i="30"/>
  <c r="J62" i="30"/>
  <c r="E62" i="30"/>
  <c r="J61" i="30"/>
  <c r="E61" i="30"/>
  <c r="J60" i="30"/>
  <c r="E60" i="30"/>
  <c r="J59" i="30"/>
  <c r="E59" i="30"/>
  <c r="J58" i="30"/>
  <c r="E58" i="30"/>
  <c r="J57" i="30"/>
  <c r="E57" i="30"/>
  <c r="J56" i="30"/>
  <c r="E56" i="30"/>
  <c r="J55" i="30"/>
  <c r="E55" i="30"/>
  <c r="J54" i="30"/>
  <c r="E54" i="30"/>
  <c r="J53" i="30"/>
  <c r="E53" i="30"/>
  <c r="J52" i="30"/>
  <c r="E52" i="30"/>
  <c r="J51" i="30"/>
  <c r="E51" i="30"/>
  <c r="J50" i="30"/>
  <c r="E50" i="30"/>
  <c r="J49" i="30"/>
  <c r="E49" i="30"/>
  <c r="J48" i="30"/>
  <c r="E48" i="30"/>
  <c r="J47" i="30"/>
  <c r="E47" i="30"/>
  <c r="J46" i="30"/>
  <c r="E46" i="30"/>
  <c r="J45" i="30"/>
  <c r="E45" i="30"/>
  <c r="J44" i="30"/>
  <c r="E44" i="30"/>
  <c r="J43" i="30"/>
  <c r="E43" i="30"/>
  <c r="J42" i="30"/>
  <c r="E42" i="30"/>
  <c r="J41" i="30"/>
  <c r="E41" i="30"/>
  <c r="J40" i="30"/>
  <c r="E40" i="30"/>
  <c r="J39" i="30"/>
  <c r="E39" i="30"/>
  <c r="J38" i="30"/>
  <c r="E38" i="30"/>
  <c r="J37" i="30"/>
  <c r="E37" i="30"/>
  <c r="J36" i="30"/>
  <c r="E36" i="30"/>
  <c r="J35" i="30"/>
  <c r="E35" i="30"/>
  <c r="J34" i="30"/>
  <c r="E34" i="30"/>
  <c r="J33" i="30"/>
  <c r="E33" i="30"/>
  <c r="J32" i="30"/>
  <c r="E32" i="30"/>
  <c r="J31" i="30"/>
  <c r="E31" i="30"/>
  <c r="J30" i="30"/>
  <c r="E30" i="30"/>
  <c r="J29" i="30"/>
  <c r="E29" i="30"/>
  <c r="J28" i="30"/>
  <c r="E28" i="30"/>
  <c r="J27" i="30"/>
  <c r="E27" i="30"/>
  <c r="J26" i="30"/>
  <c r="E26" i="30"/>
  <c r="J25" i="30"/>
  <c r="E25" i="30"/>
  <c r="J24" i="30"/>
  <c r="E24" i="30"/>
  <c r="J23" i="30"/>
  <c r="E23" i="30"/>
  <c r="J22" i="30"/>
  <c r="E22" i="30"/>
  <c r="J21" i="30"/>
  <c r="E21" i="30"/>
  <c r="J20" i="30"/>
  <c r="E20" i="30"/>
  <c r="J19" i="30"/>
  <c r="E19" i="30"/>
  <c r="J18" i="30"/>
  <c r="E18" i="30"/>
  <c r="J17" i="30"/>
  <c r="E17" i="30"/>
  <c r="J16" i="30"/>
  <c r="E16" i="30"/>
  <c r="J15" i="30"/>
  <c r="E15" i="30"/>
  <c r="J14" i="30"/>
  <c r="E14" i="30"/>
  <c r="J13" i="30"/>
  <c r="E13" i="30"/>
  <c r="J12" i="30"/>
  <c r="E12" i="30"/>
  <c r="J11" i="30"/>
  <c r="E11" i="30"/>
  <c r="J10" i="30"/>
  <c r="E10" i="30"/>
  <c r="J9" i="30"/>
  <c r="E9" i="30"/>
  <c r="J8" i="30"/>
  <c r="E8" i="30"/>
  <c r="J7" i="30"/>
  <c r="E7" i="30"/>
  <c r="J5" i="30"/>
  <c r="E5" i="30"/>
</calcChain>
</file>

<file path=xl/sharedStrings.xml><?xml version="1.0" encoding="utf-8"?>
<sst xmlns="http://schemas.openxmlformats.org/spreadsheetml/2006/main" count="1984" uniqueCount="274">
  <si>
    <t>Fish</t>
  </si>
  <si>
    <t>Tobacco</t>
  </si>
  <si>
    <t>Health</t>
  </si>
  <si>
    <t>Transport</t>
  </si>
  <si>
    <t>Communication</t>
  </si>
  <si>
    <t>na</t>
  </si>
  <si>
    <t xml:space="preserve">Rice </t>
  </si>
  <si>
    <t>Bread</t>
  </si>
  <si>
    <t xml:space="preserve">Eggs     </t>
  </si>
  <si>
    <t xml:space="preserve">Bananas </t>
  </si>
  <si>
    <t xml:space="preserve">Apples </t>
  </si>
  <si>
    <t xml:space="preserve">Cabbages </t>
  </si>
  <si>
    <t>Potatoes</t>
  </si>
  <si>
    <t xml:space="preserve">Coffee </t>
  </si>
  <si>
    <t>Tea</t>
  </si>
  <si>
    <t xml:space="preserve">Cigarettes </t>
  </si>
  <si>
    <t>Aracanut</t>
  </si>
  <si>
    <t>Electricity</t>
  </si>
  <si>
    <t>Cookers</t>
  </si>
  <si>
    <t>Medical Services (S)</t>
  </si>
  <si>
    <t>Books</t>
  </si>
  <si>
    <t>Restaurants</t>
  </si>
  <si>
    <t>Total excluding Fish</t>
  </si>
  <si>
    <t>Food and non-alcoholic beverages excluding Fish</t>
  </si>
  <si>
    <t>Total excluding Food and non-alcoholic beverages</t>
  </si>
  <si>
    <t>Total excluding Clothing and Footwear</t>
  </si>
  <si>
    <t>Total excluding Housing and utilities</t>
  </si>
  <si>
    <t>Total excluding Furnishing, household equipment etc</t>
  </si>
  <si>
    <t>Total excluding Health</t>
  </si>
  <si>
    <t>Total excluding Transport</t>
  </si>
  <si>
    <t>Total excluding Communication</t>
  </si>
  <si>
    <t>Total excluding Recreation and culture</t>
  </si>
  <si>
    <t>Total excluding Education</t>
  </si>
  <si>
    <t>Total excluding Restaurants and hotels</t>
  </si>
  <si>
    <t>Total excluding Miscellaneous goods and services</t>
  </si>
  <si>
    <t>May</t>
  </si>
  <si>
    <t>Male'</t>
  </si>
  <si>
    <t>Atolls</t>
  </si>
  <si>
    <t>Republic</t>
  </si>
  <si>
    <t>Atoll</t>
  </si>
  <si>
    <t>December</t>
  </si>
  <si>
    <t>September</t>
  </si>
  <si>
    <t>June</t>
  </si>
  <si>
    <t>March</t>
  </si>
  <si>
    <t>Period</t>
  </si>
  <si>
    <t>January</t>
  </si>
  <si>
    <t>February</t>
  </si>
  <si>
    <t>April</t>
  </si>
  <si>
    <t>July</t>
  </si>
  <si>
    <t>August</t>
  </si>
  <si>
    <t>October</t>
  </si>
  <si>
    <t>November</t>
  </si>
  <si>
    <t>PERCENTAGE CHANGE (from corresponding month of previous year)</t>
  </si>
  <si>
    <t>PERCENTAGE CHANGE (from previous year)</t>
  </si>
  <si>
    <t>(a) Base of each index: June 2012=100</t>
  </si>
  <si>
    <t>PERCENTAGE CHANGE (from previous month)</t>
  </si>
  <si>
    <t>Groups, sub group and expenditure class</t>
  </si>
  <si>
    <t>Food</t>
  </si>
  <si>
    <t>Bread And Cereals (Nd)</t>
  </si>
  <si>
    <t>Pasta Products</t>
  </si>
  <si>
    <t>Pastry-Cook Products</t>
  </si>
  <si>
    <t>Other Cereal Products</t>
  </si>
  <si>
    <t>Meat (Nd)</t>
  </si>
  <si>
    <t>Fish (Nd)</t>
  </si>
  <si>
    <t>Fresh Milk</t>
  </si>
  <si>
    <t>Preserved Milk</t>
  </si>
  <si>
    <t>Other Milk Products</t>
  </si>
  <si>
    <t>Olive Oil</t>
  </si>
  <si>
    <t xml:space="preserve">Edible Oils </t>
  </si>
  <si>
    <t>Fruit (Nd)</t>
  </si>
  <si>
    <t>Citrus Fruits (Fresh)</t>
  </si>
  <si>
    <t>Dried Fruit</t>
  </si>
  <si>
    <t>Vegetables(Nd)</t>
  </si>
  <si>
    <t>Dried Vegetables</t>
  </si>
  <si>
    <t>Confectionery Products</t>
  </si>
  <si>
    <t>Other Sugar Products</t>
  </si>
  <si>
    <t>Non-Alcoholic Beverages</t>
  </si>
  <si>
    <t>Soft Drinks</t>
  </si>
  <si>
    <t>Tobacco (Nd)</t>
  </si>
  <si>
    <t>Clothing</t>
  </si>
  <si>
    <t>Clothing Materials (Sd)</t>
  </si>
  <si>
    <t xml:space="preserve">Clothing Materials </t>
  </si>
  <si>
    <t>Garments (Sd)</t>
  </si>
  <si>
    <t>Footwear</t>
  </si>
  <si>
    <t>Water Supply (S)</t>
  </si>
  <si>
    <t>Water Supply</t>
  </si>
  <si>
    <t>Refuse Collection (Nd)</t>
  </si>
  <si>
    <t>Refuse Collection</t>
  </si>
  <si>
    <t>Gas (Nd)</t>
  </si>
  <si>
    <t>Natural Gas</t>
  </si>
  <si>
    <t>Liquid Fuels(Nd)</t>
  </si>
  <si>
    <t>Liquid Fuels</t>
  </si>
  <si>
    <t>Household Textiles</t>
  </si>
  <si>
    <t>Household Textiles (Sd)</t>
  </si>
  <si>
    <t>Household Appliances</t>
  </si>
  <si>
    <t>Heaters, Air Conditioners</t>
  </si>
  <si>
    <t>Other Major Household Appliances</t>
  </si>
  <si>
    <t>Small Electrical Household Appliances  (Sd)</t>
  </si>
  <si>
    <t>Small Electrical Household Appliances</t>
  </si>
  <si>
    <t>Non-Durable Household Goods (Nd)</t>
  </si>
  <si>
    <t>Other Non-Durable Household Articles</t>
  </si>
  <si>
    <t>Domestic Services</t>
  </si>
  <si>
    <t>Pharmaceutical Products (Nd)</t>
  </si>
  <si>
    <t>Pharmaceutical Products</t>
  </si>
  <si>
    <t>Out-Patient Services</t>
  </si>
  <si>
    <t>Medical Services</t>
  </si>
  <si>
    <t>Dental Services (S)</t>
  </si>
  <si>
    <t>Dental Services</t>
  </si>
  <si>
    <t>Paramedical Services (S)</t>
  </si>
  <si>
    <t>Motor-Cycles (D)</t>
  </si>
  <si>
    <t>Motor- Cycles</t>
  </si>
  <si>
    <t>Transport Services</t>
  </si>
  <si>
    <t>Information Processing Equipment (D)</t>
  </si>
  <si>
    <t>Information Processing Equipment</t>
  </si>
  <si>
    <t>Cultural Services(S)</t>
  </si>
  <si>
    <t>Other Services</t>
  </si>
  <si>
    <t>Books (Sd)</t>
  </si>
  <si>
    <t>Education</t>
  </si>
  <si>
    <t>Secondary Education</t>
  </si>
  <si>
    <t>Secondary Education (S)</t>
  </si>
  <si>
    <t>Post-Secondary Non-Tertiary Education</t>
  </si>
  <si>
    <t>Post-Secondary Non-Tertiary Education (S)</t>
  </si>
  <si>
    <t>Caterinng Services</t>
  </si>
  <si>
    <t>Accommodation Services</t>
  </si>
  <si>
    <t>Accommodation Services  (S)</t>
  </si>
  <si>
    <t>Personal Care</t>
  </si>
  <si>
    <t>Other Personal Effects (Sd)</t>
  </si>
  <si>
    <t>Food and Non-Alcoholic Beverages</t>
  </si>
  <si>
    <t>Clothing and Footwear</t>
  </si>
  <si>
    <t>Housing, Water, Electricity, Gas and Other Fuels</t>
  </si>
  <si>
    <t>Recreation and Culture</t>
  </si>
  <si>
    <t>Restaurants and Hotels</t>
  </si>
  <si>
    <t>Miscellaneous Goods and Services</t>
  </si>
  <si>
    <t>Other Services n.e.c</t>
  </si>
  <si>
    <t xml:space="preserve">Personal Effects n.e.c </t>
  </si>
  <si>
    <t>Pre-Primary and Primary Education</t>
  </si>
  <si>
    <t>Recreational and Cultural Services</t>
  </si>
  <si>
    <t>Other Recreational Items and Equipment, Gardens And Pets</t>
  </si>
  <si>
    <t>Audio-Visual, Photographic and Information Processing Equipment</t>
  </si>
  <si>
    <t>Postal, Telephone and Telefax Services</t>
  </si>
  <si>
    <t>Telephone and Telefax Equipment</t>
  </si>
  <si>
    <t>Medical Product, Appliances and Equipment</t>
  </si>
  <si>
    <t>Goods and Services for Routine Household Maintenance</t>
  </si>
  <si>
    <t>Tools and Equipment for House and Garden</t>
  </si>
  <si>
    <t>Glassware, Tableware and Household Utensils</t>
  </si>
  <si>
    <t>Furniture And Furnishings, Carpets and Other Floor Coverings</t>
  </si>
  <si>
    <t>Electricity, Gas and Other Fuels</t>
  </si>
  <si>
    <t>Water Supply and Miscellaneous Services Relating to the Dwelling</t>
  </si>
  <si>
    <t>Maintenance and the repiar of the Dwelling</t>
  </si>
  <si>
    <t>Actual Rentals for Housing</t>
  </si>
  <si>
    <t>Purcahse of vehicles</t>
  </si>
  <si>
    <t>Newspapers, Books and Stationery</t>
  </si>
  <si>
    <t>Milk, Cheese and Eggs (Nd)</t>
  </si>
  <si>
    <t>Oils and Fats (Nd)</t>
  </si>
  <si>
    <t>Sugar, Jam, Honey, Chocolate and Confectionery(Nd)</t>
  </si>
  <si>
    <t>Food Products n.e.c (Nd)</t>
  </si>
  <si>
    <t>Coffee, Tea and Cocoa (Nd)</t>
  </si>
  <si>
    <t>Mineral Waters, Soft Drinks, Fruit and Vegetable Juices (Nd)</t>
  </si>
  <si>
    <t>Other Articles of Clothing and Clothing Accessories (Sd)</t>
  </si>
  <si>
    <t>Shoes and Other Footwear (Sd)</t>
  </si>
  <si>
    <t>Actual Rentals Paid by Tenants</t>
  </si>
  <si>
    <t>Materials for the Maintenance and Repair of the Dwelling (Nd)</t>
  </si>
  <si>
    <t>Services for the Maintenance and Repair of the Dwelling (S)</t>
  </si>
  <si>
    <t>Furniture and Furnishings (D)</t>
  </si>
  <si>
    <t>Major Household Appliances Whether or Not Electrical (D)</t>
  </si>
  <si>
    <t>Glassware, Tableware and Household Utensils (Sd)</t>
  </si>
  <si>
    <t>Tools and Equipment (D)</t>
  </si>
  <si>
    <t>Domestic Services and Household Services  (S)</t>
  </si>
  <si>
    <t>Therapeutic Appliances and Equipment (D)</t>
  </si>
  <si>
    <t>Fuels and Lubricants(Nd)</t>
  </si>
  <si>
    <t>Maintenance and Repair of Personal Transport Equipment(Nd)</t>
  </si>
  <si>
    <t>Passenger Transport by Road (S)</t>
  </si>
  <si>
    <t>Passenger Transport by Air (S)</t>
  </si>
  <si>
    <t>Passenger Transport by Sea and Inland Waterway (S)</t>
  </si>
  <si>
    <t>Telephone and Telefax Equipment (D)</t>
  </si>
  <si>
    <t>Telephone and Telefax Services (S)</t>
  </si>
  <si>
    <t>Equipment for the Reception, Recording and Reproduction of Sound and Pictures (D)</t>
  </si>
  <si>
    <t>Photographic and Cinematographic Equipment and Optical Instruments (D)</t>
  </si>
  <si>
    <t>Repair of Audio-Visual, Photographic and Information Processing Equipment (S)</t>
  </si>
  <si>
    <t>Games, Toys and Hobbies (Sd)</t>
  </si>
  <si>
    <t>Recreational and Sporting Services (S)</t>
  </si>
  <si>
    <t>Stationery and Drawing Materials(Nd)</t>
  </si>
  <si>
    <t>Pre-Primary and Primary Education (S)</t>
  </si>
  <si>
    <t>Restaurants, Café'S and The Like (S)</t>
  </si>
  <si>
    <t>Hairdressing Salons and Personal Grooming Establishments (S)</t>
  </si>
  <si>
    <t>Other Appliances, Articles and Products for Personal Care (Nd)</t>
  </si>
  <si>
    <t>Other Services n.e.c (S)</t>
  </si>
  <si>
    <t>Fresh, Chilled or Frozen Meat of Poultry</t>
  </si>
  <si>
    <t>Fresh, Chilled or Frozen Meat of Beef, Sheep And Goat</t>
  </si>
  <si>
    <t>Other Preserved or Processed Meat and Meat Preparations</t>
  </si>
  <si>
    <t xml:space="preserve">Fresh, Chilled or Frozen Fish </t>
  </si>
  <si>
    <t>Dried , Smoked or Salted Fish and Seafood</t>
  </si>
  <si>
    <t>Other Preserved or Processed Fish and Seafood and Fish and Seafood Preparations</t>
  </si>
  <si>
    <t>Yoghurt and Cream</t>
  </si>
  <si>
    <t>Cheese and Curd</t>
  </si>
  <si>
    <t>Butter, Margarine and Other Vegetable Fats</t>
  </si>
  <si>
    <t>Other Fresh, Chilled or Frozen Fruits</t>
  </si>
  <si>
    <t>Preserved Fruit and Fruit -Based Products</t>
  </si>
  <si>
    <t>Vegetables Cultivated for their Fruit (Fresh, Chilled or Frozen)</t>
  </si>
  <si>
    <t>Root Crops, Non-Starchy Bulbs and Mushrooms (Fresh, Chilled or Frozen)</t>
  </si>
  <si>
    <t>Travel Goods and Other Carriers</t>
  </si>
  <si>
    <t>Other Appliances, Articlesand Products for Personal Care</t>
  </si>
  <si>
    <t>Hairdressing Salons and Personal Grooming Establishments</t>
  </si>
  <si>
    <t>Cafés</t>
  </si>
  <si>
    <t>Stationery and Drawing Materials</t>
  </si>
  <si>
    <t>Television and Radio Taxes and Hire of Equipment</t>
  </si>
  <si>
    <t>Recreational and Sporting Services</t>
  </si>
  <si>
    <t>Games, Toys and Hobbies</t>
  </si>
  <si>
    <t>Repair of Audio-Visual, Photographic and Information Processing Equipment</t>
  </si>
  <si>
    <t>Photographic and Cinematographic Equipment</t>
  </si>
  <si>
    <t>Television Sets, Video-Cassette Players and Recorders</t>
  </si>
  <si>
    <t>Equipment for the Reception, Recording and Reproduction of Sound</t>
  </si>
  <si>
    <t>Telephone and Telefax Services</t>
  </si>
  <si>
    <t>Passenger Transport by Sea and Inland Waterway</t>
  </si>
  <si>
    <t>Passenger Transport by Air</t>
  </si>
  <si>
    <t>Passenger Transport by Road</t>
  </si>
  <si>
    <t>Maintenance and Repair</t>
  </si>
  <si>
    <t>Fuels and Lubricants</t>
  </si>
  <si>
    <t>Services of Medical Analysis Laboratories and X-Ray Centres</t>
  </si>
  <si>
    <t>Therapeutic Appliances and Equipment</t>
  </si>
  <si>
    <t>Cleaning and Maintenance Products</t>
  </si>
  <si>
    <t>Tools and Equipment</t>
  </si>
  <si>
    <t>Kitchen and Domestic Utensils</t>
  </si>
  <si>
    <t>Clothes Washing Machines, Clothes Drying Machine and Dish Washing Machines</t>
  </si>
  <si>
    <t>Refrigerators, Freezers and Fridge-Freezers</t>
  </si>
  <si>
    <t>Furniture and Furnishings</t>
  </si>
  <si>
    <t>Services for the Maintenance and Repair of the Dwelling</t>
  </si>
  <si>
    <t>Materials for the Maintenance and Repair of the Dweling</t>
  </si>
  <si>
    <t xml:space="preserve">Other Articles of Clothing and Clothing Accessories </t>
  </si>
  <si>
    <t>Garments For Children (3 To 13 Years) and Infants (0 To 2 Years)</t>
  </si>
  <si>
    <t>Garments for Women</t>
  </si>
  <si>
    <t xml:space="preserve">Garments for Men </t>
  </si>
  <si>
    <t>Fruit and Vegetable Juices</t>
  </si>
  <si>
    <t xml:space="preserve">Mineral or Spring Waters </t>
  </si>
  <si>
    <t>Other Food Products n.e.c</t>
  </si>
  <si>
    <t xml:space="preserve">Salt, Spices and Culinary Herbs </t>
  </si>
  <si>
    <t>Edible Ices and Ice Cream</t>
  </si>
  <si>
    <t>Chocolate (Fresh, Chilled or Frozen)</t>
  </si>
  <si>
    <t>Jams, Fruit Jellies And Fruit or Nut Puree And Pastes</t>
  </si>
  <si>
    <t>Sugar (Fresh, Chilled or Frozen)</t>
  </si>
  <si>
    <t>Other Preserved or Processed Vegetables</t>
  </si>
  <si>
    <t>All group CPI</t>
  </si>
  <si>
    <t>Index numbers (a)</t>
  </si>
  <si>
    <t>Percentage change</t>
  </si>
  <si>
    <t>Contribution to total CPI (All groups CPI index points)</t>
  </si>
  <si>
    <t xml:space="preserve">Change in points contribution </t>
  </si>
  <si>
    <t>Actual rents for housing</t>
  </si>
  <si>
    <t>Tobacco and Aracanut</t>
  </si>
  <si>
    <t>Total excluding Alcoholic beverages, tobacco and aracanut</t>
  </si>
  <si>
    <t>The series for the Republic prior to June 2012 was linked to previously published series for Male’ and hence the Male' and Republic have the same values prior to June 2012</t>
  </si>
  <si>
    <t>Furnishing Household Equipments and Routine Maintenance of the House</t>
  </si>
  <si>
    <t>na- Not Available</t>
  </si>
  <si>
    <t>na- not available</t>
  </si>
  <si>
    <t>TABLE 1: CPI GROUP AND SUB- GROUP, REPUBLIC</t>
  </si>
  <si>
    <t>TABLE 2: CPI GROUP AND SUB- GROUP, MALE'</t>
  </si>
  <si>
    <t>TABLE 4: CPI GROUP, SUB- GROUP AND EXPENDITURE CLASS, REPUBLIC</t>
  </si>
  <si>
    <t>TABLE 5: CPI GROUP, SUB- GROUP AND EXPENDITURE CLASS, MALE'</t>
  </si>
  <si>
    <t>TABLE 6: CPI GROUP, SUB- GROUP AND EXPENDITURE CLASS, ATOLLS</t>
  </si>
  <si>
    <t>TABLE 8: ALL GROUPS CPI (TOTAL), Index numbers (a)</t>
  </si>
  <si>
    <t xml:space="preserve">TABLE 9: ALL GROUPS CPI (TOTAL), Percentage changes </t>
  </si>
  <si>
    <t>TABLE 7: ANALYTICAL SERIES</t>
  </si>
  <si>
    <t>Jun</t>
  </si>
  <si>
    <t>Jul</t>
  </si>
  <si>
    <t>Aug</t>
  </si>
  <si>
    <t>Sep</t>
  </si>
  <si>
    <t>Oct</t>
  </si>
  <si>
    <t>Nov</t>
  </si>
  <si>
    <t>Dec</t>
  </si>
  <si>
    <t>TABLE 3: CPI GROUP AND SUB- GROUP, ATOLLS'</t>
  </si>
  <si>
    <t>Jun  2017 -Jul  2017</t>
  </si>
  <si>
    <t>Jun  2017 -Jul 2017</t>
  </si>
  <si>
    <t>Jul 2016 -Jul 2017</t>
  </si>
  <si>
    <t>Jun   2017 -Jul 2017</t>
  </si>
  <si>
    <t>Jun   2017 -Jul  2017</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</si>
</sst>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 #,##0.00_-;\-* #,##0.00_-;_-* &quot;-&quot;??_-;_-@_-"/>
    <numFmt numFmtId="165" formatCode="_-* #,##0.00\ _ރ_._-;_-* #,##0.00\ _ރ_.\-;_-* &quot;-&quot;??\ _ރ_._-;_-@_-"/>
    <numFmt numFmtId="166" formatCode="[$-409]mmm\-yy;@"/>
    <numFmt numFmtId="167" formatCode="B1mmm\-yy"/>
    <numFmt numFmtId="168" formatCode="0.0"/>
  </numFmts>
  <fonts count="14" x14ac:knownFonts="1">
    <font>
      <sz val="11"/>
      <color theme="1"/>
      <name val="Calibri"/>
      <family val="2"/>
      <scheme val="minor"/>
    </font>
    <font>
      <sz val="11"/>
      <color theme="1"/>
      <name val="Calibri"/>
      <family val="2"/>
      <charset val="1"/>
      <scheme val="minor"/>
    </font>
    <font>
      <b/>
      <sz val="11"/>
      <color theme="1"/>
      <name val="Calibri"/>
      <family val="2"/>
      <scheme val="minor"/>
    </font>
    <font>
      <b/>
      <sz val="12"/>
      <color theme="1"/>
      <name val="Calibri"/>
      <family val="2"/>
      <scheme val="minor"/>
    </font>
    <font>
      <i/>
      <sz val="11"/>
      <color theme="1"/>
      <name val="Calibri"/>
      <family val="2"/>
      <scheme val="minor"/>
    </font>
    <font>
      <sz val="12"/>
      <color theme="1"/>
      <name val="Calibri"/>
      <family val="2"/>
      <scheme val="minor"/>
    </font>
    <font>
      <sz val="11"/>
      <name val="Calibri"/>
      <family val="2"/>
      <scheme val="minor"/>
    </font>
    <font>
      <b/>
      <sz val="12"/>
      <name val="Calibri"/>
      <family val="2"/>
      <scheme val="minor"/>
    </font>
    <font>
      <b/>
      <sz val="1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
      <sz val="12"/>
      <name val="Calibri"/>
      <family val="2"/>
      <scheme val="minor"/>
    </font>
    <font>
      <i/>
      <sz val="1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rgb="FFFF0000"/>
        <bgColor indexed="64"/>
      </patternFill>
    </fill>
    <fill>
      <patternFill patternType="solid">
        <fgColor theme="0"/>
        <bgColor indexed="64"/>
      </patternFill>
    </fill>
  </fills>
  <borders count="37">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dashDot">
        <color indexed="64"/>
      </bottom>
      <diagonal/>
    </border>
    <border>
      <left/>
      <right style="thin">
        <color theme="0"/>
      </right>
      <top style="thin">
        <color theme="0"/>
      </top>
      <bottom style="dashDot">
        <color indexed="64"/>
      </bottom>
      <diagonal/>
    </border>
    <border>
      <left style="thin">
        <color theme="0"/>
      </left>
      <right/>
      <top style="thin">
        <color theme="0"/>
      </top>
      <bottom style="dashDot">
        <color indexed="64"/>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style="dashDot">
        <color indexed="64"/>
      </top>
      <bottom style="dashDot">
        <color indexed="64"/>
      </bottom>
      <diagonal/>
    </border>
    <border>
      <left style="thin">
        <color theme="0"/>
      </left>
      <right/>
      <top style="thin">
        <color theme="0"/>
      </top>
      <bottom style="thin">
        <color theme="0"/>
      </bottom>
      <diagonal/>
    </border>
    <border>
      <left style="thin">
        <color theme="0"/>
      </left>
      <right/>
      <top style="dashDot">
        <color indexed="64"/>
      </top>
      <bottom style="thin">
        <color theme="0"/>
      </bottom>
      <diagonal/>
    </border>
    <border>
      <left/>
      <right/>
      <top style="dashDot">
        <color indexed="64"/>
      </top>
      <bottom style="thin">
        <color theme="0"/>
      </bottom>
      <diagonal/>
    </border>
    <border>
      <left/>
      <right/>
      <top style="thin">
        <color theme="0"/>
      </top>
      <bottom style="thin">
        <color theme="0"/>
      </bottom>
      <diagonal/>
    </border>
    <border>
      <left/>
      <right/>
      <top/>
      <bottom style="dashDot">
        <color indexed="64"/>
      </bottom>
      <diagonal/>
    </border>
    <border>
      <left style="thin">
        <color theme="0"/>
      </left>
      <right/>
      <top/>
      <bottom/>
      <diagonal/>
    </border>
    <border>
      <left/>
      <right/>
      <top style="dashDot">
        <color indexed="64"/>
      </top>
      <bottom/>
      <diagonal/>
    </border>
    <border>
      <left/>
      <right/>
      <top style="thin">
        <color theme="0"/>
      </top>
      <bottom style="dashDot">
        <color indexed="64"/>
      </bottom>
      <diagonal/>
    </border>
    <border>
      <left/>
      <right/>
      <top/>
      <bottom style="thin">
        <color theme="0"/>
      </bottom>
      <diagonal/>
    </border>
    <border>
      <left style="thin">
        <color theme="0"/>
      </left>
      <right style="thin">
        <color theme="0"/>
      </right>
      <top/>
      <bottom style="dashDot">
        <color indexed="64"/>
      </bottom>
      <diagonal/>
    </border>
    <border>
      <left/>
      <right/>
      <top style="dashDot">
        <color indexed="64"/>
      </top>
      <bottom style="dashDot">
        <color indexed="64"/>
      </bottom>
      <diagonal/>
    </border>
    <border>
      <left style="thin">
        <color theme="0"/>
      </left>
      <right/>
      <top style="dashDot">
        <color indexed="64"/>
      </top>
      <bottom style="dashDot">
        <color indexed="64"/>
      </bottom>
      <diagonal/>
    </border>
    <border>
      <left/>
      <right style="thin">
        <color theme="0"/>
      </right>
      <top style="dashDot">
        <color indexed="64"/>
      </top>
      <bottom style="dashDot">
        <color indexed="64"/>
      </bottom>
      <diagonal/>
    </border>
    <border>
      <left/>
      <right/>
      <top style="thin">
        <color theme="0"/>
      </top>
      <bottom/>
      <diagonal/>
    </border>
    <border>
      <left/>
      <right style="thin">
        <color theme="0"/>
      </right>
      <top style="thin">
        <color theme="0"/>
      </top>
      <bottom/>
      <diagonal/>
    </border>
    <border>
      <left/>
      <right style="thin">
        <color theme="0"/>
      </right>
      <top/>
      <bottom/>
      <diagonal/>
    </border>
    <border>
      <left/>
      <right style="thin">
        <color theme="0"/>
      </right>
      <top style="dashDot">
        <color indexed="64"/>
      </top>
      <bottom style="thin">
        <color theme="0"/>
      </bottom>
      <diagonal/>
    </border>
    <border>
      <left style="thin">
        <color theme="0"/>
      </left>
      <right style="thin">
        <color theme="0"/>
      </right>
      <top/>
      <bottom style="thin">
        <color indexed="64"/>
      </bottom>
      <diagonal/>
    </border>
    <border>
      <left style="thin">
        <color theme="0"/>
      </left>
      <right/>
      <top style="thin">
        <color theme="0"/>
      </top>
      <bottom style="thin">
        <color indexed="64"/>
      </bottom>
      <diagonal/>
    </border>
    <border>
      <left/>
      <right/>
      <top/>
      <bottom style="thin">
        <color indexed="64"/>
      </bottom>
      <diagonal/>
    </border>
    <border>
      <left/>
      <right style="thin">
        <color theme="0"/>
      </right>
      <top style="thin">
        <color theme="0"/>
      </top>
      <bottom style="thin">
        <color indexed="64"/>
      </bottom>
      <diagonal/>
    </border>
    <border>
      <left/>
      <right/>
      <top style="dashDot">
        <color indexed="64"/>
      </top>
      <bottom style="thin">
        <color indexed="64"/>
      </bottom>
      <diagonal/>
    </border>
    <border>
      <left style="thin">
        <color theme="0"/>
      </left>
      <right style="thin">
        <color theme="0"/>
      </right>
      <top style="dashDot">
        <color indexed="64"/>
      </top>
      <bottom style="thin">
        <color indexed="64"/>
      </bottom>
      <diagonal/>
    </border>
    <border>
      <left style="thin">
        <color theme="0"/>
      </left>
      <right style="thin">
        <color indexed="64"/>
      </right>
      <top style="dashDot">
        <color indexed="64"/>
      </top>
      <bottom style="thin">
        <color indexed="64"/>
      </bottom>
      <diagonal/>
    </border>
    <border>
      <left style="thin">
        <color theme="0"/>
      </left>
      <right style="thin">
        <color theme="0"/>
      </right>
      <top/>
      <bottom/>
      <diagonal/>
    </border>
  </borders>
  <cellStyleXfs count="1106">
    <xf numFmtId="166" fontId="0" fillId="0" borderId="0"/>
    <xf numFmtId="0" fontId="1" fillId="0" borderId="0"/>
    <xf numFmtId="165" fontId="1" fillId="0" borderId="0" applyFont="0" applyFill="0" applyBorder="0" applyAlignment="0" applyProtection="0"/>
    <xf numFmtId="9" fontId="9" fillId="0" borderId="0" applyFont="0" applyFill="0" applyBorder="0" applyAlignment="0" applyProtection="0"/>
    <xf numFmtId="0" fontId="9" fillId="0" borderId="0"/>
    <xf numFmtId="0" fontId="5" fillId="0" borderId="0"/>
    <xf numFmtId="164" fontId="5" fillId="0" borderId="0" applyFon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9" fillId="0" borderId="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cellStyleXfs>
  <cellXfs count="214">
    <xf numFmtId="166" fontId="0" fillId="0" borderId="0" xfId="0"/>
    <xf numFmtId="2" fontId="0" fillId="0" borderId="0" xfId="0" applyNumberFormat="1"/>
    <xf numFmtId="166" fontId="2" fillId="0" borderId="0" xfId="0" applyFont="1"/>
    <xf numFmtId="166" fontId="0" fillId="0" borderId="0" xfId="0" applyAlignment="1">
      <alignment horizontal="right"/>
    </xf>
    <xf numFmtId="166" fontId="0" fillId="0" borderId="0" xfId="0" applyFill="1"/>
    <xf numFmtId="166" fontId="0" fillId="0" borderId="0" xfId="0" applyAlignment="1">
      <alignment horizontal="center"/>
    </xf>
    <xf numFmtId="166" fontId="0" fillId="0" borderId="3" xfId="0" applyBorder="1" applyAlignment="1">
      <alignment horizontal="center"/>
    </xf>
    <xf numFmtId="166" fontId="0" fillId="0" borderId="4" xfId="0" applyBorder="1" applyAlignment="1">
      <alignment horizontal="center"/>
    </xf>
    <xf numFmtId="166" fontId="0" fillId="0" borderId="1" xfId="0" applyBorder="1" applyAlignment="1">
      <alignment horizontal="center"/>
    </xf>
    <xf numFmtId="166" fontId="0" fillId="0" borderId="1" xfId="0" applyBorder="1" applyAlignment="1">
      <alignment wrapText="1"/>
    </xf>
    <xf numFmtId="166" fontId="0" fillId="0" borderId="1" xfId="0" applyBorder="1" applyAlignment="1">
      <alignment horizontal="left"/>
    </xf>
    <xf numFmtId="167" fontId="0" fillId="0" borderId="1" xfId="0" applyNumberFormat="1" applyBorder="1" applyAlignment="1">
      <alignment wrapText="1"/>
    </xf>
    <xf numFmtId="167" fontId="0" fillId="0" borderId="1" xfId="0" applyNumberFormat="1" applyBorder="1" applyAlignment="1">
      <alignment horizontal="left"/>
    </xf>
    <xf numFmtId="2" fontId="0" fillId="0" borderId="1" xfId="0" applyNumberFormat="1" applyBorder="1" applyAlignment="1">
      <alignment horizontal="center"/>
    </xf>
    <xf numFmtId="166" fontId="0" fillId="0" borderId="3" xfId="0" applyBorder="1" applyAlignment="1">
      <alignment horizontal="left"/>
    </xf>
    <xf numFmtId="2" fontId="0" fillId="0" borderId="1" xfId="0" applyNumberFormat="1" applyBorder="1" applyAlignment="1">
      <alignment horizontal="left"/>
    </xf>
    <xf numFmtId="167" fontId="3" fillId="0" borderId="1" xfId="0" applyNumberFormat="1" applyFont="1" applyBorder="1" applyAlignment="1">
      <alignment horizontal="left"/>
    </xf>
    <xf numFmtId="2" fontId="0" fillId="0" borderId="0" xfId="0" applyNumberFormat="1" applyAlignment="1">
      <alignment horizontal="center"/>
    </xf>
    <xf numFmtId="166" fontId="0" fillId="0" borderId="4" xfId="0" applyBorder="1" applyAlignment="1">
      <alignment wrapText="1"/>
    </xf>
    <xf numFmtId="166" fontId="0" fillId="0" borderId="6" xfId="0" applyBorder="1" applyAlignment="1">
      <alignment horizontal="center"/>
    </xf>
    <xf numFmtId="166" fontId="0" fillId="0" borderId="7" xfId="0" applyBorder="1" applyAlignment="1"/>
    <xf numFmtId="166" fontId="0" fillId="0" borderId="7" xfId="0" applyBorder="1" applyAlignment="1">
      <alignment horizontal="center"/>
    </xf>
    <xf numFmtId="166" fontId="0" fillId="0" borderId="8" xfId="0" applyBorder="1" applyAlignment="1">
      <alignment horizontal="center"/>
    </xf>
    <xf numFmtId="166" fontId="4" fillId="0" borderId="1" xfId="0" applyFont="1" applyBorder="1" applyAlignment="1">
      <alignment horizontal="left"/>
    </xf>
    <xf numFmtId="167" fontId="2" fillId="0" borderId="1" xfId="0" applyNumberFormat="1" applyFont="1" applyBorder="1" applyAlignment="1">
      <alignment horizontal="left"/>
    </xf>
    <xf numFmtId="2" fontId="0" fillId="0" borderId="6" xfId="0" applyNumberFormat="1" applyBorder="1" applyAlignment="1">
      <alignment horizontal="center"/>
    </xf>
    <xf numFmtId="2" fontId="0" fillId="0" borderId="1" xfId="0" applyNumberFormat="1" applyBorder="1" applyAlignment="1">
      <alignment horizontal="right"/>
    </xf>
    <xf numFmtId="166" fontId="0" fillId="0" borderId="1" xfId="0" applyBorder="1" applyAlignment="1">
      <alignment horizontal="right"/>
    </xf>
    <xf numFmtId="166" fontId="0" fillId="0" borderId="4" xfId="0" applyBorder="1" applyAlignment="1">
      <alignment horizontal="right"/>
    </xf>
    <xf numFmtId="166" fontId="0" fillId="0" borderId="16" xfId="0" applyBorder="1"/>
    <xf numFmtId="166" fontId="0" fillId="0" borderId="19" xfId="0" applyBorder="1" applyAlignment="1">
      <alignment horizontal="center"/>
    </xf>
    <xf numFmtId="167" fontId="0" fillId="0" borderId="8" xfId="0" applyNumberFormat="1" applyBorder="1" applyAlignment="1">
      <alignment wrapText="1"/>
    </xf>
    <xf numFmtId="167" fontId="0" fillId="0" borderId="19" xfId="0" applyNumberFormat="1" applyBorder="1" applyAlignment="1">
      <alignment horizontal="left"/>
    </xf>
    <xf numFmtId="0" fontId="3" fillId="0" borderId="0" xfId="0" quotePrefix="1" applyNumberFormat="1" applyFont="1" applyFill="1"/>
    <xf numFmtId="0" fontId="5" fillId="0" borderId="0" xfId="0" applyNumberFormat="1" applyFont="1" applyFill="1" applyAlignment="1">
      <alignment horizontal="left" indent="1"/>
    </xf>
    <xf numFmtId="0" fontId="5" fillId="0" borderId="0" xfId="0" applyNumberFormat="1" applyFont="1" applyFill="1" applyAlignment="1">
      <alignment horizontal="left" indent="2"/>
    </xf>
    <xf numFmtId="0" fontId="5" fillId="0" borderId="0" xfId="0" applyNumberFormat="1" applyFont="1" applyFill="1" applyAlignment="1">
      <alignment horizontal="left" indent="4"/>
    </xf>
    <xf numFmtId="2" fontId="2" fillId="0" borderId="1" xfId="0" applyNumberFormat="1" applyFont="1" applyBorder="1" applyAlignment="1">
      <alignment horizontal="right"/>
    </xf>
    <xf numFmtId="2" fontId="2" fillId="0" borderId="4" xfId="0" applyNumberFormat="1" applyFont="1" applyBorder="1" applyAlignment="1">
      <alignment horizontal="right"/>
    </xf>
    <xf numFmtId="166" fontId="3" fillId="0" borderId="0" xfId="0" applyFont="1" applyFill="1" applyBorder="1"/>
    <xf numFmtId="0" fontId="0" fillId="0" borderId="0" xfId="0" applyNumberFormat="1"/>
    <xf numFmtId="166" fontId="0" fillId="0" borderId="0" xfId="0" applyBorder="1"/>
    <xf numFmtId="166" fontId="0" fillId="0" borderId="16" xfId="0" applyFill="1" applyBorder="1"/>
    <xf numFmtId="166" fontId="0" fillId="0" borderId="16" xfId="0" applyBorder="1" applyAlignment="1">
      <alignment horizontal="right"/>
    </xf>
    <xf numFmtId="0" fontId="5" fillId="0" borderId="16" xfId="0" applyNumberFormat="1" applyFont="1" applyFill="1" applyBorder="1" applyAlignment="1">
      <alignment horizontal="left" indent="4"/>
    </xf>
    <xf numFmtId="166" fontId="2" fillId="0" borderId="16" xfId="0" applyFont="1" applyBorder="1" applyAlignment="1">
      <alignment wrapText="1"/>
    </xf>
    <xf numFmtId="167" fontId="3" fillId="0" borderId="4" xfId="0" applyNumberFormat="1" applyFont="1" applyBorder="1" applyAlignment="1">
      <alignment horizontal="left"/>
    </xf>
    <xf numFmtId="167" fontId="3" fillId="0" borderId="0" xfId="0" applyNumberFormat="1" applyFont="1" applyBorder="1" applyAlignment="1">
      <alignment horizontal="left"/>
    </xf>
    <xf numFmtId="0" fontId="0" fillId="0" borderId="16" xfId="0" applyNumberFormat="1" applyBorder="1"/>
    <xf numFmtId="2" fontId="0" fillId="0" borderId="16" xfId="0" applyNumberFormat="1" applyBorder="1" applyAlignment="1">
      <alignment horizontal="right"/>
    </xf>
    <xf numFmtId="166" fontId="0" fillId="0" borderId="11" xfId="0" applyBorder="1" applyAlignment="1">
      <alignment horizontal="right"/>
    </xf>
    <xf numFmtId="2" fontId="0" fillId="0" borderId="19" xfId="0" applyNumberFormat="1" applyBorder="1" applyAlignment="1">
      <alignment horizontal="center"/>
    </xf>
    <xf numFmtId="166" fontId="5" fillId="0" borderId="3" xfId="0" applyFont="1" applyBorder="1" applyAlignment="1"/>
    <xf numFmtId="166" fontId="3" fillId="0" borderId="3" xfId="0" applyFont="1" applyFill="1" applyBorder="1" applyAlignment="1"/>
    <xf numFmtId="166" fontId="2" fillId="0" borderId="3" xfId="0" applyFont="1" applyFill="1" applyBorder="1" applyAlignment="1"/>
    <xf numFmtId="0" fontId="3" fillId="2" borderId="0" xfId="0" quotePrefix="1" applyNumberFormat="1" applyFont="1" applyFill="1"/>
    <xf numFmtId="2" fontId="2" fillId="2" borderId="4" xfId="0" applyNumberFormat="1" applyFont="1" applyFill="1" applyBorder="1" applyAlignment="1">
      <alignment horizontal="right"/>
    </xf>
    <xf numFmtId="166" fontId="0" fillId="2" borderId="0" xfId="0" applyFill="1"/>
    <xf numFmtId="0" fontId="5" fillId="2" borderId="0" xfId="0" applyNumberFormat="1" applyFont="1" applyFill="1" applyAlignment="1">
      <alignment horizontal="left" indent="2"/>
    </xf>
    <xf numFmtId="2" fontId="0" fillId="2" borderId="1" xfId="0" applyNumberFormat="1" applyFill="1" applyBorder="1" applyAlignment="1">
      <alignment horizontal="right"/>
    </xf>
    <xf numFmtId="2" fontId="2" fillId="2" borderId="1" xfId="0" applyNumberFormat="1" applyFont="1" applyFill="1" applyBorder="1" applyAlignment="1">
      <alignment horizontal="right"/>
    </xf>
    <xf numFmtId="0" fontId="5" fillId="2" borderId="0" xfId="0" applyNumberFormat="1" applyFont="1" applyFill="1" applyAlignment="1">
      <alignment horizontal="left" indent="1"/>
    </xf>
    <xf numFmtId="166" fontId="3" fillId="2" borderId="0" xfId="0" applyFont="1" applyFill="1" applyBorder="1"/>
    <xf numFmtId="166" fontId="2" fillId="2" borderId="0" xfId="0" applyFont="1" applyFill="1"/>
    <xf numFmtId="0" fontId="5" fillId="2" borderId="0" xfId="0" applyNumberFormat="1" applyFont="1" applyFill="1" applyAlignment="1">
      <alignment horizontal="left" indent="4"/>
    </xf>
    <xf numFmtId="167" fontId="0" fillId="0" borderId="26" xfId="0" applyNumberFormat="1" applyBorder="1" applyAlignment="1">
      <alignment wrapText="1"/>
    </xf>
    <xf numFmtId="167" fontId="0" fillId="0" borderId="26" xfId="0" applyNumberFormat="1" applyBorder="1" applyAlignment="1">
      <alignment horizontal="left"/>
    </xf>
    <xf numFmtId="2" fontId="0" fillId="0" borderId="3" xfId="0" applyNumberFormat="1" applyBorder="1" applyAlignment="1">
      <alignment horizontal="right"/>
    </xf>
    <xf numFmtId="166" fontId="0" fillId="0" borderId="3" xfId="0" applyBorder="1" applyAlignment="1">
      <alignment horizontal="right"/>
    </xf>
    <xf numFmtId="167" fontId="0" fillId="0" borderId="3" xfId="0" applyNumberFormat="1" applyBorder="1" applyAlignment="1">
      <alignment wrapText="1"/>
    </xf>
    <xf numFmtId="167" fontId="0" fillId="0" borderId="3" xfId="0" applyNumberFormat="1" applyBorder="1" applyAlignment="1">
      <alignment horizontal="left"/>
    </xf>
    <xf numFmtId="2" fontId="0" fillId="0" borderId="0" xfId="0" applyNumberFormat="1" applyBorder="1" applyAlignment="1">
      <alignment horizontal="right"/>
    </xf>
    <xf numFmtId="166" fontId="0" fillId="3" borderId="0" xfId="0" applyFill="1"/>
    <xf numFmtId="2" fontId="0" fillId="0" borderId="2" xfId="0" applyNumberFormat="1" applyBorder="1" applyAlignment="1">
      <alignment horizontal="right"/>
    </xf>
    <xf numFmtId="167" fontId="0" fillId="0" borderId="12" xfId="0" applyNumberFormat="1" applyBorder="1" applyAlignment="1">
      <alignment horizontal="left"/>
    </xf>
    <xf numFmtId="2" fontId="0" fillId="0" borderId="26" xfId="0" applyNumberFormat="1" applyBorder="1" applyAlignment="1">
      <alignment horizontal="right"/>
    </xf>
    <xf numFmtId="2" fontId="0" fillId="4" borderId="0" xfId="0" applyNumberFormat="1" applyFill="1" applyBorder="1" applyAlignment="1">
      <alignment horizontal="right"/>
    </xf>
    <xf numFmtId="166" fontId="0" fillId="0" borderId="6" xfId="0" applyBorder="1" applyAlignment="1">
      <alignment horizontal="left"/>
    </xf>
    <xf numFmtId="2" fontId="0" fillId="0" borderId="3" xfId="0" applyNumberFormat="1" applyBorder="1" applyAlignment="1">
      <alignment horizontal="left"/>
    </xf>
    <xf numFmtId="166" fontId="0" fillId="0" borderId="22" xfId="0" applyBorder="1" applyAlignment="1">
      <alignment vertical="center"/>
    </xf>
    <xf numFmtId="166" fontId="0" fillId="0" borderId="18" xfId="0" applyBorder="1" applyAlignment="1">
      <alignment vertical="center"/>
    </xf>
    <xf numFmtId="166" fontId="0" fillId="0" borderId="0" xfId="0" applyFill="1" applyBorder="1"/>
    <xf numFmtId="166" fontId="0" fillId="0" borderId="0" xfId="0" applyFill="1" applyBorder="1" applyAlignment="1">
      <alignment horizontal="right"/>
    </xf>
    <xf numFmtId="166" fontId="7" fillId="0" borderId="21" xfId="0" applyNumberFormat="1" applyFont="1" applyBorder="1" applyAlignment="1">
      <alignment horizontal="right"/>
    </xf>
    <xf numFmtId="166" fontId="6" fillId="0" borderId="16" xfId="0" applyFont="1" applyBorder="1"/>
    <xf numFmtId="166" fontId="8" fillId="0" borderId="16" xfId="0" applyFont="1" applyBorder="1" applyAlignment="1">
      <alignment horizontal="right" wrapText="1"/>
    </xf>
    <xf numFmtId="166" fontId="6" fillId="0" borderId="0" xfId="0" applyFont="1"/>
    <xf numFmtId="166" fontId="6" fillId="0" borderId="0" xfId="0" applyFont="1" applyFill="1" applyBorder="1" applyAlignment="1">
      <alignment horizontal="right"/>
    </xf>
    <xf numFmtId="166" fontId="6" fillId="0" borderId="0" xfId="0" applyFont="1" applyBorder="1"/>
    <xf numFmtId="166" fontId="6" fillId="0" borderId="16" xfId="0" applyFont="1" applyBorder="1" applyAlignment="1">
      <alignment horizontal="right"/>
    </xf>
    <xf numFmtId="166" fontId="6" fillId="0" borderId="18" xfId="0" applyFont="1" applyBorder="1" applyAlignment="1">
      <alignment vertical="center"/>
    </xf>
    <xf numFmtId="2" fontId="8" fillId="0" borderId="4" xfId="0" applyNumberFormat="1" applyFont="1" applyBorder="1" applyAlignment="1">
      <alignment horizontal="right"/>
    </xf>
    <xf numFmtId="2" fontId="8" fillId="2" borderId="4" xfId="0" applyNumberFormat="1" applyFont="1" applyFill="1" applyBorder="1" applyAlignment="1">
      <alignment horizontal="right"/>
    </xf>
    <xf numFmtId="2" fontId="6" fillId="0" borderId="1" xfId="0" applyNumberFormat="1" applyFont="1" applyBorder="1" applyAlignment="1">
      <alignment horizontal="right"/>
    </xf>
    <xf numFmtId="2" fontId="6" fillId="2" borderId="1" xfId="0" applyNumberFormat="1" applyFont="1" applyFill="1" applyBorder="1" applyAlignment="1">
      <alignment horizontal="right"/>
    </xf>
    <xf numFmtId="2" fontId="8" fillId="2" borderId="1" xfId="0" applyNumberFormat="1" applyFont="1" applyFill="1" applyBorder="1" applyAlignment="1">
      <alignment horizontal="right"/>
    </xf>
    <xf numFmtId="2" fontId="8" fillId="0" borderId="1" xfId="0" applyNumberFormat="1" applyFont="1" applyBorder="1" applyAlignment="1">
      <alignment horizontal="right"/>
    </xf>
    <xf numFmtId="166" fontId="6" fillId="0" borderId="1" xfId="0" applyFont="1" applyBorder="1" applyAlignment="1">
      <alignment horizontal="center"/>
    </xf>
    <xf numFmtId="166" fontId="6" fillId="0" borderId="0" xfId="0" applyFont="1" applyAlignment="1">
      <alignment horizontal="right"/>
    </xf>
    <xf numFmtId="166" fontId="6" fillId="0" borderId="0" xfId="0" applyFont="1" applyFill="1" applyAlignment="1">
      <alignment vertical="center"/>
    </xf>
    <xf numFmtId="166" fontId="6" fillId="0" borderId="0" xfId="0" applyFont="1" applyAlignment="1">
      <alignment vertical="center"/>
    </xf>
    <xf numFmtId="166" fontId="6" fillId="0" borderId="16" xfId="0" applyFont="1" applyBorder="1" applyAlignment="1">
      <alignment horizontal="right" vertical="center"/>
    </xf>
    <xf numFmtId="166" fontId="6" fillId="0" borderId="16" xfId="0" applyFont="1" applyBorder="1" applyAlignment="1">
      <alignment vertical="center"/>
    </xf>
    <xf numFmtId="166" fontId="6" fillId="0" borderId="22" xfId="0" applyFont="1" applyBorder="1" applyAlignment="1">
      <alignment vertical="center"/>
    </xf>
    <xf numFmtId="166" fontId="6" fillId="2" borderId="0" xfId="0" applyFont="1" applyFill="1"/>
    <xf numFmtId="166" fontId="8" fillId="2" borderId="0" xfId="0" applyFont="1" applyFill="1"/>
    <xf numFmtId="166" fontId="0" fillId="0" borderId="26" xfId="0" applyBorder="1" applyAlignment="1">
      <alignment horizontal="center"/>
    </xf>
    <xf numFmtId="166" fontId="0" fillId="0" borderId="0" xfId="0" applyBorder="1" applyAlignment="1">
      <alignment horizontal="center"/>
    </xf>
    <xf numFmtId="10" fontId="0" fillId="0" borderId="0" xfId="3" applyNumberFormat="1" applyFont="1" applyAlignment="1">
      <alignment horizontal="center"/>
    </xf>
    <xf numFmtId="166" fontId="8" fillId="0" borderId="22" xfId="0" applyFont="1" applyFill="1" applyBorder="1" applyAlignment="1">
      <alignment horizontal="center" vertical="center" wrapText="1"/>
    </xf>
    <xf numFmtId="167" fontId="0" fillId="0" borderId="4" xfId="0" applyNumberFormat="1" applyBorder="1" applyAlignment="1">
      <alignment wrapText="1"/>
    </xf>
    <xf numFmtId="168" fontId="0" fillId="0" borderId="0" xfId="0" applyNumberFormat="1" applyFill="1"/>
    <xf numFmtId="2" fontId="0" fillId="0" borderId="1" xfId="0" applyNumberFormat="1" applyFill="1" applyBorder="1" applyAlignment="1">
      <alignment horizontal="right"/>
    </xf>
    <xf numFmtId="2" fontId="0" fillId="0" borderId="0" xfId="0" applyNumberFormat="1" applyFill="1"/>
    <xf numFmtId="2" fontId="0" fillId="0" borderId="1" xfId="0" applyNumberFormat="1" applyFont="1" applyBorder="1" applyAlignment="1">
      <alignment horizontal="right"/>
    </xf>
    <xf numFmtId="166" fontId="3" fillId="0" borderId="0" xfId="0" applyFont="1" applyBorder="1"/>
    <xf numFmtId="166" fontId="7" fillId="0" borderId="21" xfId="0" applyNumberFormat="1" applyFont="1" applyFill="1" applyBorder="1" applyAlignment="1">
      <alignment horizontal="right"/>
    </xf>
    <xf numFmtId="0" fontId="2" fillId="0" borderId="4" xfId="0" applyNumberFormat="1" applyFont="1" applyBorder="1" applyAlignment="1">
      <alignment horizontal="left" wrapText="1"/>
    </xf>
    <xf numFmtId="2" fontId="0" fillId="0" borderId="0" xfId="0" applyNumberFormat="1" applyBorder="1" applyAlignment="1">
      <alignment horizontal="left"/>
    </xf>
    <xf numFmtId="167" fontId="0" fillId="0" borderId="29" xfId="0" applyNumberFormat="1" applyBorder="1" applyAlignment="1">
      <alignment wrapText="1"/>
    </xf>
    <xf numFmtId="167" fontId="0" fillId="0" borderId="30" xfId="0" applyNumberFormat="1" applyBorder="1" applyAlignment="1">
      <alignment horizontal="left"/>
    </xf>
    <xf numFmtId="2" fontId="0" fillId="4" borderId="31" xfId="0" applyNumberFormat="1" applyFill="1" applyBorder="1" applyAlignment="1">
      <alignment horizontal="right"/>
    </xf>
    <xf numFmtId="2" fontId="0" fillId="0" borderId="32" xfId="0" applyNumberFormat="1" applyBorder="1" applyAlignment="1">
      <alignment horizontal="right"/>
    </xf>
    <xf numFmtId="166" fontId="0" fillId="0" borderId="31" xfId="0" applyBorder="1" applyAlignment="1">
      <alignment horizontal="center"/>
    </xf>
    <xf numFmtId="10" fontId="0" fillId="0" borderId="31" xfId="3" applyNumberFormat="1" applyFont="1" applyBorder="1" applyAlignment="1">
      <alignment horizontal="center"/>
    </xf>
    <xf numFmtId="166" fontId="3" fillId="0" borderId="33" xfId="0" applyFont="1" applyFill="1" applyBorder="1"/>
    <xf numFmtId="2" fontId="8" fillId="0" borderId="34" xfId="0" applyNumberFormat="1" applyFont="1" applyBorder="1" applyAlignment="1">
      <alignment horizontal="right"/>
    </xf>
    <xf numFmtId="2" fontId="0" fillId="0" borderId="33" xfId="0" applyNumberFormat="1" applyBorder="1"/>
    <xf numFmtId="2" fontId="8" fillId="0" borderId="35" xfId="0" applyNumberFormat="1" applyFont="1" applyBorder="1" applyAlignment="1">
      <alignment horizontal="right"/>
    </xf>
    <xf numFmtId="2" fontId="8" fillId="2" borderId="4" xfId="0" applyNumberFormat="1" applyFont="1" applyFill="1" applyBorder="1" applyAlignment="1">
      <alignment horizontal="center"/>
    </xf>
    <xf numFmtId="2" fontId="0" fillId="0" borderId="0" xfId="0" applyNumberFormat="1" applyFont="1" applyFill="1"/>
    <xf numFmtId="2" fontId="0" fillId="0" borderId="0" xfId="0" applyNumberFormat="1" applyFont="1"/>
    <xf numFmtId="0" fontId="2" fillId="0" borderId="36" xfId="0" applyNumberFormat="1" applyFont="1" applyBorder="1" applyAlignment="1">
      <alignment horizontal="left" wrapText="1"/>
    </xf>
    <xf numFmtId="2" fontId="6" fillId="0" borderId="0" xfId="0" applyNumberFormat="1" applyFont="1" applyFill="1"/>
    <xf numFmtId="2" fontId="0" fillId="0" borderId="12" xfId="0" applyNumberFormat="1" applyBorder="1" applyAlignment="1">
      <alignment horizontal="right"/>
    </xf>
    <xf numFmtId="166" fontId="7" fillId="0" borderId="0" xfId="0" applyFont="1" applyFill="1" applyBorder="1" applyAlignment="1"/>
    <xf numFmtId="166" fontId="6" fillId="0" borderId="16" xfId="0" applyFont="1" applyFill="1" applyBorder="1"/>
    <xf numFmtId="166" fontId="6" fillId="0" borderId="0" xfId="0" applyFont="1" applyAlignment="1">
      <alignment horizontal="center"/>
    </xf>
    <xf numFmtId="2" fontId="8" fillId="0" borderId="4" xfId="0" applyNumberFormat="1" applyFont="1" applyBorder="1" applyAlignment="1">
      <alignment horizontal="center"/>
    </xf>
    <xf numFmtId="2" fontId="6" fillId="2" borderId="1" xfId="0" applyNumberFormat="1" applyFont="1" applyFill="1" applyBorder="1" applyAlignment="1">
      <alignment horizontal="center"/>
    </xf>
    <xf numFmtId="2" fontId="6" fillId="0" borderId="1" xfId="0" applyNumberFormat="1" applyFont="1" applyBorder="1" applyAlignment="1">
      <alignment horizontal="center"/>
    </xf>
    <xf numFmtId="2" fontId="8" fillId="2" borderId="1" xfId="0" applyNumberFormat="1" applyFont="1" applyFill="1" applyBorder="1" applyAlignment="1">
      <alignment horizontal="center"/>
    </xf>
    <xf numFmtId="2" fontId="8" fillId="0" borderId="1" xfId="0" applyNumberFormat="1" applyFont="1" applyBorder="1" applyAlignment="1">
      <alignment horizontal="center"/>
    </xf>
    <xf numFmtId="0" fontId="12" fillId="0" borderId="16" xfId="0" applyNumberFormat="1" applyFont="1" applyFill="1" applyBorder="1" applyAlignment="1">
      <alignment horizontal="left" indent="4"/>
    </xf>
    <xf numFmtId="166" fontId="13" fillId="0" borderId="1" xfId="0" applyFont="1" applyBorder="1" applyAlignment="1">
      <alignment horizontal="left"/>
    </xf>
    <xf numFmtId="166" fontId="6" fillId="0" borderId="0" xfId="0" applyFont="1" applyFill="1"/>
    <xf numFmtId="166" fontId="7" fillId="0" borderId="0" xfId="0" applyFont="1" applyFill="1" applyBorder="1"/>
    <xf numFmtId="166" fontId="7" fillId="0" borderId="3" xfId="0" applyFont="1" applyFill="1" applyBorder="1" applyAlignment="1"/>
    <xf numFmtId="166" fontId="6" fillId="0" borderId="0" xfId="0" applyFont="1" applyBorder="1" applyAlignment="1">
      <alignment horizontal="right"/>
    </xf>
    <xf numFmtId="166" fontId="8" fillId="0" borderId="18" xfId="0" applyFont="1" applyFill="1" applyBorder="1" applyAlignment="1">
      <alignment horizontal="center" vertical="center" wrapText="1"/>
    </xf>
    <xf numFmtId="166" fontId="7" fillId="2" borderId="0" xfId="0" applyFont="1" applyFill="1" applyBorder="1"/>
    <xf numFmtId="0" fontId="7" fillId="0" borderId="0" xfId="0" quotePrefix="1" applyNumberFormat="1" applyFont="1" applyFill="1"/>
    <xf numFmtId="0" fontId="12" fillId="2" borderId="0" xfId="0" applyNumberFormat="1" applyFont="1" applyFill="1" applyAlignment="1">
      <alignment horizontal="left" indent="1"/>
    </xf>
    <xf numFmtId="0" fontId="12" fillId="0" borderId="0" xfId="0" applyNumberFormat="1" applyFont="1" applyFill="1" applyAlignment="1">
      <alignment horizontal="left" indent="2"/>
    </xf>
    <xf numFmtId="0" fontId="12" fillId="2" borderId="0" xfId="0" applyNumberFormat="1" applyFont="1" applyFill="1" applyAlignment="1">
      <alignment horizontal="left" indent="4"/>
    </xf>
    <xf numFmtId="0" fontId="12" fillId="0" borderId="0" xfId="0" applyNumberFormat="1" applyFont="1" applyFill="1" applyAlignment="1">
      <alignment horizontal="left" indent="4"/>
    </xf>
    <xf numFmtId="0" fontId="12" fillId="2" borderId="0" xfId="0" applyNumberFormat="1" applyFont="1" applyFill="1" applyAlignment="1">
      <alignment horizontal="left" indent="2"/>
    </xf>
    <xf numFmtId="0" fontId="7" fillId="2" borderId="0" xfId="0" quotePrefix="1" applyNumberFormat="1" applyFont="1" applyFill="1"/>
    <xf numFmtId="0" fontId="12" fillId="0" borderId="0" xfId="0" applyNumberFormat="1" applyFont="1" applyFill="1" applyAlignment="1">
      <alignment horizontal="left" indent="1"/>
    </xf>
    <xf numFmtId="166" fontId="8" fillId="0" borderId="0" xfId="0" applyFont="1"/>
    <xf numFmtId="166" fontId="8" fillId="0" borderId="16" xfId="0" applyFont="1" applyFill="1" applyBorder="1" applyAlignment="1">
      <alignment horizontal="right" wrapText="1"/>
    </xf>
    <xf numFmtId="166" fontId="8" fillId="0" borderId="22" xfId="0" applyFont="1" applyBorder="1" applyAlignment="1">
      <alignment horizontal="center" vertical="center" wrapText="1"/>
    </xf>
    <xf numFmtId="166" fontId="4" fillId="0" borderId="9" xfId="0" applyFont="1" applyBorder="1" applyAlignment="1">
      <alignment horizontal="left" wrapText="1"/>
    </xf>
    <xf numFmtId="166" fontId="2" fillId="0" borderId="22" xfId="0" applyFont="1" applyBorder="1" applyAlignment="1">
      <alignment horizontal="center" vertical="center" wrapText="1"/>
    </xf>
    <xf numFmtId="166" fontId="7" fillId="0" borderId="22" xfId="0" applyFont="1" applyFill="1" applyBorder="1" applyAlignment="1">
      <alignment horizontal="left"/>
    </xf>
    <xf numFmtId="166" fontId="0" fillId="0" borderId="16" xfId="0" applyBorder="1" applyAlignment="1">
      <alignment horizontal="center"/>
    </xf>
    <xf numFmtId="166" fontId="2" fillId="0" borderId="16" xfId="0" applyFont="1" applyBorder="1" applyAlignment="1">
      <alignment horizontal="center" wrapText="1"/>
    </xf>
    <xf numFmtId="166" fontId="8" fillId="0" borderId="22" xfId="0" applyFont="1" applyBorder="1" applyAlignment="1">
      <alignment horizontal="center" vertical="center" wrapText="1"/>
    </xf>
    <xf numFmtId="166" fontId="8" fillId="0" borderId="16" xfId="0" applyFont="1" applyBorder="1" applyAlignment="1">
      <alignment horizontal="center" wrapText="1"/>
    </xf>
    <xf numFmtId="166" fontId="8" fillId="0" borderId="22" xfId="0" applyFont="1" applyBorder="1" applyAlignment="1">
      <alignment horizontal="center" vertical="center" wrapText="1"/>
    </xf>
    <xf numFmtId="166" fontId="3" fillId="0" borderId="22" xfId="0" applyFont="1" applyFill="1" applyBorder="1" applyAlignment="1">
      <alignment horizontal="left"/>
    </xf>
    <xf numFmtId="166" fontId="3" fillId="0" borderId="16" xfId="0" applyFont="1" applyFill="1" applyBorder="1" applyAlignment="1">
      <alignment horizontal="left"/>
    </xf>
    <xf numFmtId="166" fontId="8" fillId="0" borderId="22" xfId="0" applyFont="1" applyBorder="1" applyAlignment="1">
      <alignment horizontal="center" vertical="center"/>
    </xf>
    <xf numFmtId="166" fontId="4" fillId="0" borderId="9" xfId="0" applyFont="1" applyBorder="1" applyAlignment="1">
      <alignment horizontal="left" wrapText="1"/>
    </xf>
    <xf numFmtId="166" fontId="4" fillId="0" borderId="20" xfId="0" applyFont="1" applyBorder="1" applyAlignment="1">
      <alignment horizontal="left" wrapText="1"/>
    </xf>
    <xf numFmtId="166" fontId="2" fillId="0" borderId="22" xfId="0" applyFont="1" applyBorder="1" applyAlignment="1">
      <alignment horizontal="center" vertical="center"/>
    </xf>
    <xf numFmtId="166" fontId="2" fillId="0" borderId="22" xfId="0" applyFont="1" applyBorder="1" applyAlignment="1">
      <alignment horizontal="center" vertical="center" wrapText="1"/>
    </xf>
    <xf numFmtId="166" fontId="13" fillId="0" borderId="9" xfId="0" applyFont="1" applyBorder="1" applyAlignment="1">
      <alignment horizontal="left" wrapText="1"/>
    </xf>
    <xf numFmtId="166" fontId="13" fillId="0" borderId="20" xfId="0" applyFont="1" applyBorder="1" applyAlignment="1">
      <alignment horizontal="left" wrapText="1"/>
    </xf>
    <xf numFmtId="166" fontId="7" fillId="0" borderId="22" xfId="0" applyFont="1" applyFill="1" applyBorder="1" applyAlignment="1">
      <alignment horizontal="left"/>
    </xf>
    <xf numFmtId="166" fontId="7" fillId="0" borderId="16" xfId="0" applyFont="1" applyFill="1" applyBorder="1" applyAlignment="1">
      <alignment horizontal="left"/>
    </xf>
    <xf numFmtId="166" fontId="2" fillId="0" borderId="16" xfId="0" applyFont="1" applyBorder="1" applyAlignment="1">
      <alignment horizontal="center"/>
    </xf>
    <xf numFmtId="166" fontId="0" fillId="0" borderId="18" xfId="0" applyBorder="1" applyAlignment="1">
      <alignment horizontal="center"/>
    </xf>
    <xf numFmtId="166" fontId="0" fillId="0" borderId="16" xfId="0" applyBorder="1" applyAlignment="1">
      <alignment horizontal="center"/>
    </xf>
    <xf numFmtId="166" fontId="2" fillId="0" borderId="16" xfId="0" applyFont="1" applyBorder="1" applyAlignment="1">
      <alignment horizontal="center" wrapText="1"/>
    </xf>
    <xf numFmtId="0" fontId="2" fillId="0" borderId="1" xfId="0" applyNumberFormat="1" applyFont="1" applyBorder="1" applyAlignment="1">
      <alignment horizontal="left" wrapText="1"/>
    </xf>
    <xf numFmtId="166" fontId="0" fillId="0" borderId="9" xfId="0" applyBorder="1" applyAlignment="1">
      <alignment horizontal="left" wrapText="1"/>
    </xf>
    <xf numFmtId="166" fontId="0" fillId="0" borderId="20" xfId="0" applyBorder="1" applyAlignment="1">
      <alignment horizontal="left" wrapText="1"/>
    </xf>
    <xf numFmtId="166" fontId="0" fillId="0" borderId="10" xfId="0" applyBorder="1" applyAlignment="1">
      <alignment horizontal="left" wrapText="1"/>
    </xf>
    <xf numFmtId="166" fontId="4" fillId="0" borderId="2" xfId="0" applyFont="1" applyBorder="1" applyAlignment="1">
      <alignment horizontal="left" wrapText="1"/>
    </xf>
    <xf numFmtId="166" fontId="4" fillId="0" borderId="25" xfId="0" applyFont="1" applyBorder="1" applyAlignment="1">
      <alignment horizontal="left" wrapText="1"/>
    </xf>
    <xf numFmtId="166" fontId="4" fillId="0" borderId="17" xfId="0" applyFont="1" applyBorder="1" applyAlignment="1">
      <alignment horizontal="left" wrapText="1"/>
    </xf>
    <xf numFmtId="166" fontId="4" fillId="0" borderId="0" xfId="0" applyFont="1" applyBorder="1" applyAlignment="1">
      <alignment horizontal="left" wrapText="1"/>
    </xf>
    <xf numFmtId="166" fontId="0" fillId="0" borderId="23" xfId="0" applyBorder="1" applyAlignment="1">
      <alignment horizontal="center" wrapText="1"/>
    </xf>
    <xf numFmtId="166" fontId="0" fillId="0" borderId="24" xfId="0" applyBorder="1" applyAlignment="1">
      <alignment horizontal="center" wrapText="1"/>
    </xf>
    <xf numFmtId="166" fontId="0" fillId="0" borderId="1" xfId="0" applyBorder="1" applyAlignment="1">
      <alignment horizontal="left" wrapText="1"/>
    </xf>
    <xf numFmtId="166" fontId="4" fillId="0" borderId="26" xfId="0" applyFont="1" applyBorder="1" applyAlignment="1">
      <alignment horizontal="left" wrapText="1"/>
    </xf>
    <xf numFmtId="166" fontId="4" fillId="0" borderId="27" xfId="0" applyFont="1" applyBorder="1" applyAlignment="1">
      <alignment horizontal="left" wrapText="1"/>
    </xf>
    <xf numFmtId="166" fontId="4" fillId="0" borderId="10" xfId="0" applyFont="1" applyBorder="1" applyAlignment="1">
      <alignment horizontal="left" wrapText="1"/>
    </xf>
    <xf numFmtId="167" fontId="2" fillId="0" borderId="13" xfId="0" applyNumberFormat="1" applyFont="1" applyBorder="1" applyAlignment="1">
      <alignment horizontal="center"/>
    </xf>
    <xf numFmtId="167" fontId="2" fillId="0" borderId="14" xfId="0" applyNumberFormat="1" applyFont="1" applyBorder="1" applyAlignment="1">
      <alignment horizontal="center"/>
    </xf>
    <xf numFmtId="0" fontId="2" fillId="0" borderId="6" xfId="0" applyNumberFormat="1" applyFont="1" applyBorder="1" applyAlignment="1">
      <alignment horizontal="left" wrapText="1"/>
    </xf>
    <xf numFmtId="166" fontId="5" fillId="0" borderId="12" xfId="0" applyFont="1" applyBorder="1" applyAlignment="1">
      <alignment horizontal="left"/>
    </xf>
    <xf numFmtId="166" fontId="5" fillId="0" borderId="15" xfId="0" applyFont="1" applyBorder="1" applyAlignment="1">
      <alignment horizontal="left"/>
    </xf>
    <xf numFmtId="166" fontId="5" fillId="0" borderId="5" xfId="0" applyFont="1" applyBorder="1" applyAlignment="1">
      <alignment horizontal="left"/>
    </xf>
    <xf numFmtId="167" fontId="2" fillId="0" borderId="9" xfId="0" applyNumberFormat="1" applyFont="1" applyBorder="1" applyAlignment="1">
      <alignment horizontal="center"/>
    </xf>
    <xf numFmtId="167" fontId="2" fillId="0" borderId="20" xfId="0" applyNumberFormat="1" applyFont="1" applyBorder="1" applyAlignment="1">
      <alignment horizontal="center"/>
    </xf>
    <xf numFmtId="0" fontId="2" fillId="0" borderId="25" xfId="0" applyNumberFormat="1" applyFont="1" applyBorder="1" applyAlignment="1">
      <alignment horizontal="left" wrapText="1"/>
    </xf>
    <xf numFmtId="0" fontId="2" fillId="0" borderId="26" xfId="0" applyNumberFormat="1" applyFont="1" applyBorder="1" applyAlignment="1">
      <alignment horizontal="left" wrapText="1"/>
    </xf>
    <xf numFmtId="0" fontId="2" fillId="0" borderId="0" xfId="0" applyNumberFormat="1" applyFont="1" applyBorder="1" applyAlignment="1">
      <alignment horizontal="left" wrapText="1"/>
    </xf>
    <xf numFmtId="0" fontId="2" fillId="0" borderId="27" xfId="0" applyNumberFormat="1" applyFont="1" applyBorder="1" applyAlignment="1">
      <alignment horizontal="left" wrapText="1"/>
    </xf>
    <xf numFmtId="166" fontId="0" fillId="0" borderId="13" xfId="0" applyBorder="1" applyAlignment="1">
      <alignment horizontal="left" wrapText="1"/>
    </xf>
    <xf numFmtId="166" fontId="0" fillId="0" borderId="14" xfId="0" applyBorder="1" applyAlignment="1">
      <alignment horizontal="left" wrapText="1"/>
    </xf>
    <xf numFmtId="166" fontId="0" fillId="0" borderId="28" xfId="0" applyBorder="1" applyAlignment="1">
      <alignment horizontal="left" wrapText="1"/>
    </xf>
  </cellXfs>
  <cellStyles count="1106">
    <cellStyle name="Comma 2" xfId="2"/>
    <cellStyle name="Comma 2 2" xfId="6"/>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5" builtinId="9" hidden="1"/>
    <cellStyle name="Followed Hyperlink" xfId="267" builtinId="9" hidden="1"/>
    <cellStyle name="Followed Hyperlink" xfId="269" builtinId="9" hidden="1"/>
    <cellStyle name="Followed Hyperlink" xfId="271" builtinId="9" hidden="1"/>
    <cellStyle name="Followed Hyperlink" xfId="273" builtinId="9" hidden="1"/>
    <cellStyle name="Followed Hyperlink" xfId="275" builtinId="9" hidden="1"/>
    <cellStyle name="Followed Hyperlink" xfId="277" builtinId="9" hidden="1"/>
    <cellStyle name="Followed Hyperlink" xfId="279" builtinId="9" hidden="1"/>
    <cellStyle name="Followed Hyperlink" xfId="281" builtinId="9" hidden="1"/>
    <cellStyle name="Followed Hyperlink" xfId="283" builtinId="9" hidden="1"/>
    <cellStyle name="Followed Hyperlink" xfId="285" builtinId="9" hidden="1"/>
    <cellStyle name="Followed Hyperlink" xfId="287" builtinId="9" hidden="1"/>
    <cellStyle name="Followed Hyperlink" xfId="289" builtinId="9" hidden="1"/>
    <cellStyle name="Followed Hyperlink" xfId="291" builtinId="9" hidden="1"/>
    <cellStyle name="Followed Hyperlink" xfId="293" builtinId="9" hidden="1"/>
    <cellStyle name="Followed Hyperlink" xfId="295" builtinId="9" hidden="1"/>
    <cellStyle name="Followed Hyperlink" xfId="297" builtinId="9" hidden="1"/>
    <cellStyle name="Followed Hyperlink" xfId="299" builtinId="9" hidden="1"/>
    <cellStyle name="Followed Hyperlink" xfId="301" builtinId="9" hidden="1"/>
    <cellStyle name="Followed Hyperlink" xfId="303" builtinId="9" hidden="1"/>
    <cellStyle name="Followed Hyperlink" xfId="305" builtinId="9" hidden="1"/>
    <cellStyle name="Followed Hyperlink" xfId="307" builtinId="9" hidden="1"/>
    <cellStyle name="Followed Hyperlink" xfId="309" builtinId="9" hidden="1"/>
    <cellStyle name="Followed Hyperlink" xfId="311" builtinId="9" hidden="1"/>
    <cellStyle name="Followed Hyperlink" xfId="313" builtinId="9" hidden="1"/>
    <cellStyle name="Followed Hyperlink" xfId="315" builtinId="9" hidden="1"/>
    <cellStyle name="Followed Hyperlink" xfId="317" builtinId="9" hidden="1"/>
    <cellStyle name="Followed Hyperlink" xfId="319" builtinId="9" hidden="1"/>
    <cellStyle name="Followed Hyperlink" xfId="321" builtinId="9" hidden="1"/>
    <cellStyle name="Followed Hyperlink" xfId="323" builtinId="9" hidden="1"/>
    <cellStyle name="Followed Hyperlink" xfId="325" builtinId="9" hidden="1"/>
    <cellStyle name="Followed Hyperlink" xfId="327" builtinId="9" hidden="1"/>
    <cellStyle name="Followed Hyperlink" xfId="329" builtinId="9" hidden="1"/>
    <cellStyle name="Followed Hyperlink" xfId="331" builtinId="9" hidden="1"/>
    <cellStyle name="Followed Hyperlink" xfId="333" builtinId="9" hidden="1"/>
    <cellStyle name="Followed Hyperlink" xfId="335" builtinId="9" hidden="1"/>
    <cellStyle name="Followed Hyperlink" xfId="337" builtinId="9" hidden="1"/>
    <cellStyle name="Followed Hyperlink" xfId="339" builtinId="9" hidden="1"/>
    <cellStyle name="Followed Hyperlink" xfId="341" builtinId="9" hidden="1"/>
    <cellStyle name="Followed Hyperlink" xfId="343" builtinId="9" hidden="1"/>
    <cellStyle name="Followed Hyperlink" xfId="345" builtinId="9" hidden="1"/>
    <cellStyle name="Followed Hyperlink" xfId="347" builtinId="9" hidden="1"/>
    <cellStyle name="Followed Hyperlink" xfId="349" builtinId="9" hidden="1"/>
    <cellStyle name="Followed Hyperlink" xfId="351" builtinId="9" hidden="1"/>
    <cellStyle name="Followed Hyperlink" xfId="353" builtinId="9" hidden="1"/>
    <cellStyle name="Followed Hyperlink" xfId="355" builtinId="9" hidden="1"/>
    <cellStyle name="Followed Hyperlink" xfId="357" builtinId="9" hidden="1"/>
    <cellStyle name="Followed Hyperlink" xfId="359" builtinId="9" hidden="1"/>
    <cellStyle name="Followed Hyperlink" xfId="361" builtinId="9" hidden="1"/>
    <cellStyle name="Followed Hyperlink" xfId="363" builtinId="9" hidden="1"/>
    <cellStyle name="Followed Hyperlink" xfId="365" builtinId="9" hidden="1"/>
    <cellStyle name="Followed Hyperlink" xfId="367" builtinId="9" hidden="1"/>
    <cellStyle name="Followed Hyperlink" xfId="369" builtinId="9" hidden="1"/>
    <cellStyle name="Followed Hyperlink" xfId="371" builtinId="9" hidden="1"/>
    <cellStyle name="Followed Hyperlink" xfId="373" builtinId="9" hidden="1"/>
    <cellStyle name="Followed Hyperlink" xfId="375" builtinId="9" hidden="1"/>
    <cellStyle name="Followed Hyperlink" xfId="377" builtinId="9" hidden="1"/>
    <cellStyle name="Followed Hyperlink" xfId="379" builtinId="9" hidden="1"/>
    <cellStyle name="Followed Hyperlink" xfId="381" builtinId="9" hidden="1"/>
    <cellStyle name="Followed Hyperlink" xfId="383" builtinId="9" hidden="1"/>
    <cellStyle name="Followed Hyperlink" xfId="385" builtinId="9" hidden="1"/>
    <cellStyle name="Followed Hyperlink" xfId="387" builtinId="9" hidden="1"/>
    <cellStyle name="Followed Hyperlink" xfId="389" builtinId="9" hidden="1"/>
    <cellStyle name="Followed Hyperlink" xfId="391" builtinId="9" hidden="1"/>
    <cellStyle name="Followed Hyperlink" xfId="393" builtinId="9" hidden="1"/>
    <cellStyle name="Followed Hyperlink" xfId="395" builtinId="9" hidden="1"/>
    <cellStyle name="Followed Hyperlink" xfId="397" builtinId="9" hidden="1"/>
    <cellStyle name="Followed Hyperlink" xfId="399" builtinId="9" hidden="1"/>
    <cellStyle name="Followed Hyperlink" xfId="401" builtinId="9" hidden="1"/>
    <cellStyle name="Followed Hyperlink" xfId="403" builtinId="9" hidden="1"/>
    <cellStyle name="Followed Hyperlink" xfId="405" builtinId="9" hidden="1"/>
    <cellStyle name="Followed Hyperlink" xfId="407" builtinId="9" hidden="1"/>
    <cellStyle name="Followed Hyperlink" xfId="409" builtinId="9" hidden="1"/>
    <cellStyle name="Followed Hyperlink" xfId="411" builtinId="9" hidden="1"/>
    <cellStyle name="Followed Hyperlink" xfId="413" builtinId="9" hidden="1"/>
    <cellStyle name="Followed Hyperlink" xfId="415" builtinId="9" hidden="1"/>
    <cellStyle name="Followed Hyperlink" xfId="417" builtinId="9" hidden="1"/>
    <cellStyle name="Followed Hyperlink" xfId="419" builtinId="9" hidden="1"/>
    <cellStyle name="Followed Hyperlink" xfId="421" builtinId="9" hidden="1"/>
    <cellStyle name="Followed Hyperlink" xfId="423" builtinId="9" hidden="1"/>
    <cellStyle name="Followed Hyperlink" xfId="425" builtinId="9" hidden="1"/>
    <cellStyle name="Followed Hyperlink" xfId="427" builtinId="9" hidden="1"/>
    <cellStyle name="Followed Hyperlink" xfId="429" builtinId="9" hidden="1"/>
    <cellStyle name="Followed Hyperlink" xfId="431"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3" builtinId="9" hidden="1"/>
    <cellStyle name="Followed Hyperlink" xfId="605" builtinId="9" hidden="1"/>
    <cellStyle name="Followed Hyperlink" xfId="607" builtinId="9" hidden="1"/>
    <cellStyle name="Followed Hyperlink" xfId="609" builtinId="9" hidden="1"/>
    <cellStyle name="Followed Hyperlink" xfId="611" builtinId="9" hidden="1"/>
    <cellStyle name="Followed Hyperlink" xfId="613" builtinId="9" hidden="1"/>
    <cellStyle name="Followed Hyperlink" xfId="615" builtinId="9" hidden="1"/>
    <cellStyle name="Followed Hyperlink" xfId="617" builtinId="9" hidden="1"/>
    <cellStyle name="Followed Hyperlink" xfId="619" builtinId="9" hidden="1"/>
    <cellStyle name="Followed Hyperlink" xfId="621" builtinId="9" hidden="1"/>
    <cellStyle name="Followed Hyperlink" xfId="623" builtinId="9" hidden="1"/>
    <cellStyle name="Followed Hyperlink" xfId="625" builtinId="9" hidden="1"/>
    <cellStyle name="Followed Hyperlink" xfId="627" builtinId="9" hidden="1"/>
    <cellStyle name="Followed Hyperlink" xfId="629" builtinId="9" hidden="1"/>
    <cellStyle name="Followed Hyperlink" xfId="631" builtinId="9" hidden="1"/>
    <cellStyle name="Followed Hyperlink" xfId="633" builtinId="9" hidden="1"/>
    <cellStyle name="Followed Hyperlink" xfId="635" builtinId="9" hidden="1"/>
    <cellStyle name="Followed Hyperlink" xfId="637" builtinId="9" hidden="1"/>
    <cellStyle name="Followed Hyperlink" xfId="639" builtinId="9" hidden="1"/>
    <cellStyle name="Followed Hyperlink" xfId="641" builtinId="9" hidden="1"/>
    <cellStyle name="Followed Hyperlink" xfId="643" builtinId="9" hidden="1"/>
    <cellStyle name="Followed Hyperlink" xfId="645" builtinId="9" hidden="1"/>
    <cellStyle name="Followed Hyperlink" xfId="647" builtinId="9" hidden="1"/>
    <cellStyle name="Followed Hyperlink" xfId="649" builtinId="9" hidden="1"/>
    <cellStyle name="Followed Hyperlink" xfId="651" builtinId="9" hidden="1"/>
    <cellStyle name="Followed Hyperlink" xfId="653" builtinId="9" hidden="1"/>
    <cellStyle name="Followed Hyperlink" xfId="655" builtinId="9" hidden="1"/>
    <cellStyle name="Followed Hyperlink" xfId="657" builtinId="9" hidden="1"/>
    <cellStyle name="Followed Hyperlink" xfId="659" builtinId="9" hidden="1"/>
    <cellStyle name="Followed Hyperlink" xfId="661" builtinId="9" hidden="1"/>
    <cellStyle name="Followed Hyperlink" xfId="663" builtinId="9" hidden="1"/>
    <cellStyle name="Followed Hyperlink" xfId="665" builtinId="9" hidden="1"/>
    <cellStyle name="Followed Hyperlink" xfId="667" builtinId="9" hidden="1"/>
    <cellStyle name="Followed Hyperlink" xfId="669" builtinId="9" hidden="1"/>
    <cellStyle name="Followed Hyperlink" xfId="671" builtinId="9" hidden="1"/>
    <cellStyle name="Followed Hyperlink" xfId="673" builtinId="9" hidden="1"/>
    <cellStyle name="Followed Hyperlink" xfId="675" builtinId="9" hidden="1"/>
    <cellStyle name="Followed Hyperlink" xfId="677" builtinId="9" hidden="1"/>
    <cellStyle name="Followed Hyperlink" xfId="679" builtinId="9" hidden="1"/>
    <cellStyle name="Followed Hyperlink" xfId="681" builtinId="9" hidden="1"/>
    <cellStyle name="Followed Hyperlink" xfId="683" builtinId="9" hidden="1"/>
    <cellStyle name="Followed Hyperlink" xfId="685" builtinId="9" hidden="1"/>
    <cellStyle name="Followed Hyperlink" xfId="687" builtinId="9" hidden="1"/>
    <cellStyle name="Followed Hyperlink" xfId="689" builtinId="9" hidden="1"/>
    <cellStyle name="Followed Hyperlink" xfId="691" builtinId="9" hidden="1"/>
    <cellStyle name="Followed Hyperlink" xfId="693" builtinId="9" hidden="1"/>
    <cellStyle name="Followed Hyperlink" xfId="695" builtinId="9" hidden="1"/>
    <cellStyle name="Followed Hyperlink" xfId="697" builtinId="9" hidden="1"/>
    <cellStyle name="Followed Hyperlink" xfId="699" builtinId="9" hidden="1"/>
    <cellStyle name="Followed Hyperlink" xfId="701" builtinId="9" hidden="1"/>
    <cellStyle name="Followed Hyperlink" xfId="703" builtinId="9" hidden="1"/>
    <cellStyle name="Followed Hyperlink" xfId="705" builtinId="9" hidden="1"/>
    <cellStyle name="Followed Hyperlink" xfId="707" builtinId="9" hidden="1"/>
    <cellStyle name="Followed Hyperlink" xfId="709" builtinId="9" hidden="1"/>
    <cellStyle name="Followed Hyperlink" xfId="711" builtinId="9" hidden="1"/>
    <cellStyle name="Followed Hyperlink" xfId="713" builtinId="9" hidden="1"/>
    <cellStyle name="Followed Hyperlink" xfId="715" builtinId="9" hidden="1"/>
    <cellStyle name="Followed Hyperlink" xfId="717" builtinId="9" hidden="1"/>
    <cellStyle name="Followed Hyperlink" xfId="719" builtinId="9" hidden="1"/>
    <cellStyle name="Followed Hyperlink" xfId="721" builtinId="9" hidden="1"/>
    <cellStyle name="Followed Hyperlink" xfId="723" builtinId="9" hidden="1"/>
    <cellStyle name="Followed Hyperlink" xfId="725" builtinId="9" hidden="1"/>
    <cellStyle name="Followed Hyperlink" xfId="727" builtinId="9" hidden="1"/>
    <cellStyle name="Followed Hyperlink" xfId="729" builtinId="9" hidden="1"/>
    <cellStyle name="Followed Hyperlink" xfId="731" builtinId="9" hidden="1"/>
    <cellStyle name="Followed Hyperlink" xfId="733" builtinId="9" hidden="1"/>
    <cellStyle name="Followed Hyperlink" xfId="735" builtinId="9" hidden="1"/>
    <cellStyle name="Followed Hyperlink" xfId="737" builtinId="9" hidden="1"/>
    <cellStyle name="Followed Hyperlink" xfId="739" builtinId="9" hidden="1"/>
    <cellStyle name="Followed Hyperlink" xfId="741" builtinId="9" hidden="1"/>
    <cellStyle name="Followed Hyperlink" xfId="743" builtinId="9" hidden="1"/>
    <cellStyle name="Followed Hyperlink" xfId="745" builtinId="9" hidden="1"/>
    <cellStyle name="Followed Hyperlink" xfId="747" builtinId="9" hidden="1"/>
    <cellStyle name="Followed Hyperlink" xfId="749" builtinId="9" hidden="1"/>
    <cellStyle name="Followed Hyperlink" xfId="751" builtinId="9" hidden="1"/>
    <cellStyle name="Followed Hyperlink" xfId="753" builtinId="9" hidden="1"/>
    <cellStyle name="Followed Hyperlink" xfId="755" builtinId="9" hidden="1"/>
    <cellStyle name="Followed Hyperlink" xfId="757" builtinId="9" hidden="1"/>
    <cellStyle name="Followed Hyperlink" xfId="759" builtinId="9" hidden="1"/>
    <cellStyle name="Followed Hyperlink" xfId="761" builtinId="9" hidden="1"/>
    <cellStyle name="Followed Hyperlink" xfId="763" builtinId="9" hidden="1"/>
    <cellStyle name="Followed Hyperlink" xfId="765" builtinId="9" hidden="1"/>
    <cellStyle name="Followed Hyperlink" xfId="767" builtinId="9" hidden="1"/>
    <cellStyle name="Followed Hyperlink" xfId="769" builtinId="9" hidden="1"/>
    <cellStyle name="Followed Hyperlink" xfId="771" builtinId="9" hidden="1"/>
    <cellStyle name="Followed Hyperlink" xfId="773" builtinId="9" hidden="1"/>
    <cellStyle name="Followed Hyperlink" xfId="775" builtinId="9" hidden="1"/>
    <cellStyle name="Followed Hyperlink" xfId="777" builtinId="9" hidden="1"/>
    <cellStyle name="Followed Hyperlink" xfId="779" builtinId="9" hidden="1"/>
    <cellStyle name="Followed Hyperlink" xfId="781" builtinId="9" hidden="1"/>
    <cellStyle name="Followed Hyperlink" xfId="783" builtinId="9" hidden="1"/>
    <cellStyle name="Followed Hyperlink" xfId="785" builtinId="9" hidden="1"/>
    <cellStyle name="Followed Hyperlink" xfId="787" builtinId="9" hidden="1"/>
    <cellStyle name="Followed Hyperlink" xfId="789" builtinId="9" hidden="1"/>
    <cellStyle name="Followed Hyperlink" xfId="791" builtinId="9" hidden="1"/>
    <cellStyle name="Followed Hyperlink" xfId="793" builtinId="9" hidden="1"/>
    <cellStyle name="Followed Hyperlink" xfId="795" builtinId="9" hidden="1"/>
    <cellStyle name="Followed Hyperlink" xfId="797" builtinId="9" hidden="1"/>
    <cellStyle name="Followed Hyperlink" xfId="799" builtinId="9" hidden="1"/>
    <cellStyle name="Followed Hyperlink" xfId="801" builtinId="9" hidden="1"/>
    <cellStyle name="Followed Hyperlink" xfId="803" builtinId="9" hidden="1"/>
    <cellStyle name="Followed Hyperlink" xfId="805" builtinId="9" hidden="1"/>
    <cellStyle name="Followed Hyperlink" xfId="807" builtinId="9" hidden="1"/>
    <cellStyle name="Followed Hyperlink" xfId="809" builtinId="9" hidden="1"/>
    <cellStyle name="Followed Hyperlink" xfId="811" builtinId="9" hidden="1"/>
    <cellStyle name="Followed Hyperlink" xfId="813" builtinId="9" hidden="1"/>
    <cellStyle name="Followed Hyperlink" xfId="815" builtinId="9" hidden="1"/>
    <cellStyle name="Followed Hyperlink" xfId="817" builtinId="9" hidden="1"/>
    <cellStyle name="Followed Hyperlink" xfId="819" builtinId="9" hidden="1"/>
    <cellStyle name="Followed Hyperlink" xfId="821" builtinId="9" hidden="1"/>
    <cellStyle name="Followed Hyperlink" xfId="823" builtinId="9" hidden="1"/>
    <cellStyle name="Followed Hyperlink" xfId="825" builtinId="9" hidden="1"/>
    <cellStyle name="Followed Hyperlink" xfId="827" builtinId="9" hidden="1"/>
    <cellStyle name="Followed Hyperlink" xfId="829" builtinId="9" hidden="1"/>
    <cellStyle name="Followed Hyperlink" xfId="831" builtinId="9" hidden="1"/>
    <cellStyle name="Followed Hyperlink" xfId="833" builtinId="9" hidden="1"/>
    <cellStyle name="Followed Hyperlink" xfId="835" builtinId="9" hidden="1"/>
    <cellStyle name="Followed Hyperlink" xfId="837" builtinId="9" hidden="1"/>
    <cellStyle name="Followed Hyperlink" xfId="839" builtinId="9" hidden="1"/>
    <cellStyle name="Followed Hyperlink" xfId="841" builtinId="9" hidden="1"/>
    <cellStyle name="Followed Hyperlink" xfId="843" builtinId="9" hidden="1"/>
    <cellStyle name="Followed Hyperlink" xfId="845" builtinId="9" hidden="1"/>
    <cellStyle name="Followed Hyperlink" xfId="847" builtinId="9" hidden="1"/>
    <cellStyle name="Followed Hyperlink" xfId="849" builtinId="9" hidden="1"/>
    <cellStyle name="Followed Hyperlink" xfId="851" builtinId="9" hidden="1"/>
    <cellStyle name="Followed Hyperlink" xfId="853" builtinId="9" hidden="1"/>
    <cellStyle name="Followed Hyperlink" xfId="855" builtinId="9" hidden="1"/>
    <cellStyle name="Followed Hyperlink" xfId="857" builtinId="9" hidden="1"/>
    <cellStyle name="Followed Hyperlink" xfId="859" builtinId="9" hidden="1"/>
    <cellStyle name="Followed Hyperlink" xfId="861" builtinId="9" hidden="1"/>
    <cellStyle name="Followed Hyperlink" xfId="863" builtinId="9" hidden="1"/>
    <cellStyle name="Followed Hyperlink" xfId="865" builtinId="9" hidden="1"/>
    <cellStyle name="Followed Hyperlink" xfId="867" builtinId="9" hidden="1"/>
    <cellStyle name="Followed Hyperlink" xfId="869" builtinId="9" hidden="1"/>
    <cellStyle name="Followed Hyperlink" xfId="871" builtinId="9" hidden="1"/>
    <cellStyle name="Followed Hyperlink" xfId="873" builtinId="9" hidden="1"/>
    <cellStyle name="Followed Hyperlink" xfId="875" builtinId="9" hidden="1"/>
    <cellStyle name="Followed Hyperlink" xfId="877" builtinId="9" hidden="1"/>
    <cellStyle name="Followed Hyperlink" xfId="879" builtinId="9" hidden="1"/>
    <cellStyle name="Followed Hyperlink" xfId="881" builtinId="9" hidden="1"/>
    <cellStyle name="Followed Hyperlink" xfId="883" builtinId="9" hidden="1"/>
    <cellStyle name="Followed Hyperlink" xfId="885" builtinId="9" hidden="1"/>
    <cellStyle name="Followed Hyperlink" xfId="887" builtinId="9" hidden="1"/>
    <cellStyle name="Followed Hyperlink" xfId="889" builtinId="9" hidden="1"/>
    <cellStyle name="Followed Hyperlink" xfId="891" builtinId="9" hidden="1"/>
    <cellStyle name="Followed Hyperlink" xfId="893" builtinId="9" hidden="1"/>
    <cellStyle name="Followed Hyperlink" xfId="895" builtinId="9" hidden="1"/>
    <cellStyle name="Followed Hyperlink" xfId="897" builtinId="9" hidden="1"/>
    <cellStyle name="Followed Hyperlink" xfId="899" builtinId="9" hidden="1"/>
    <cellStyle name="Followed Hyperlink" xfId="901" builtinId="9" hidden="1"/>
    <cellStyle name="Followed Hyperlink" xfId="903" builtinId="9" hidden="1"/>
    <cellStyle name="Followed Hyperlink" xfId="905" builtinId="9" hidden="1"/>
    <cellStyle name="Followed Hyperlink" xfId="907" builtinId="9" hidden="1"/>
    <cellStyle name="Followed Hyperlink" xfId="909" builtinId="9" hidden="1"/>
    <cellStyle name="Followed Hyperlink" xfId="911" builtinId="9" hidden="1"/>
    <cellStyle name="Followed Hyperlink" xfId="913" builtinId="9" hidden="1"/>
    <cellStyle name="Followed Hyperlink" xfId="915" builtinId="9" hidden="1"/>
    <cellStyle name="Followed Hyperlink" xfId="917" builtinId="9" hidden="1"/>
    <cellStyle name="Followed Hyperlink" xfId="919" builtinId="9" hidden="1"/>
    <cellStyle name="Followed Hyperlink" xfId="921" builtinId="9" hidden="1"/>
    <cellStyle name="Followed Hyperlink" xfId="923" builtinId="9" hidden="1"/>
    <cellStyle name="Followed Hyperlink" xfId="925" builtinId="9" hidden="1"/>
    <cellStyle name="Followed Hyperlink" xfId="927" builtinId="9" hidden="1"/>
    <cellStyle name="Followed Hyperlink" xfId="929" builtinId="9" hidden="1"/>
    <cellStyle name="Followed Hyperlink" xfId="931" builtinId="9" hidden="1"/>
    <cellStyle name="Followed Hyperlink" xfId="933" builtinId="9" hidden="1"/>
    <cellStyle name="Followed Hyperlink" xfId="935" builtinId="9" hidden="1"/>
    <cellStyle name="Followed Hyperlink" xfId="937" builtinId="9" hidden="1"/>
    <cellStyle name="Followed Hyperlink" xfId="939" builtinId="9" hidden="1"/>
    <cellStyle name="Followed Hyperlink" xfId="941" builtinId="9" hidden="1"/>
    <cellStyle name="Followed Hyperlink" xfId="943" builtinId="9" hidden="1"/>
    <cellStyle name="Followed Hyperlink" xfId="945" builtinId="9" hidden="1"/>
    <cellStyle name="Followed Hyperlink" xfId="947" builtinId="9" hidden="1"/>
    <cellStyle name="Followed Hyperlink" xfId="949" builtinId="9" hidden="1"/>
    <cellStyle name="Followed Hyperlink" xfId="951" builtinId="9" hidden="1"/>
    <cellStyle name="Followed Hyperlink" xfId="953" builtinId="9" hidden="1"/>
    <cellStyle name="Followed Hyperlink" xfId="955" builtinId="9" hidden="1"/>
    <cellStyle name="Followed Hyperlink" xfId="957" builtinId="9" hidden="1"/>
    <cellStyle name="Followed Hyperlink" xfId="959" builtinId="9" hidden="1"/>
    <cellStyle name="Followed Hyperlink" xfId="961" builtinId="9" hidden="1"/>
    <cellStyle name="Followed Hyperlink" xfId="963" builtinId="9" hidden="1"/>
    <cellStyle name="Followed Hyperlink" xfId="965" builtinId="9" hidden="1"/>
    <cellStyle name="Followed Hyperlink" xfId="967" builtinId="9" hidden="1"/>
    <cellStyle name="Followed Hyperlink" xfId="969" builtinId="9" hidden="1"/>
    <cellStyle name="Followed Hyperlink" xfId="971" builtinId="9" hidden="1"/>
    <cellStyle name="Followed Hyperlink" xfId="973" builtinId="9" hidden="1"/>
    <cellStyle name="Followed Hyperlink" xfId="975" builtinId="9" hidden="1"/>
    <cellStyle name="Followed Hyperlink" xfId="977" builtinId="9" hidden="1"/>
    <cellStyle name="Followed Hyperlink" xfId="979" builtinId="9" hidden="1"/>
    <cellStyle name="Followed Hyperlink" xfId="981" builtinId="9" hidden="1"/>
    <cellStyle name="Followed Hyperlink" xfId="983" builtinId="9" hidden="1"/>
    <cellStyle name="Followed Hyperlink" xfId="985" builtinId="9" hidden="1"/>
    <cellStyle name="Followed Hyperlink" xfId="987" builtinId="9" hidden="1"/>
    <cellStyle name="Followed Hyperlink" xfId="989" builtinId="9" hidden="1"/>
    <cellStyle name="Followed Hyperlink" xfId="991" builtinId="9" hidden="1"/>
    <cellStyle name="Followed Hyperlink" xfId="993" builtinId="9" hidden="1"/>
    <cellStyle name="Followed Hyperlink" xfId="995" builtinId="9" hidden="1"/>
    <cellStyle name="Followed Hyperlink" xfId="997" builtinId="9" hidden="1"/>
    <cellStyle name="Followed Hyperlink" xfId="999" builtinId="9" hidden="1"/>
    <cellStyle name="Followed Hyperlink" xfId="1001" builtinId="9" hidden="1"/>
    <cellStyle name="Followed Hyperlink" xfId="1003" builtinId="9" hidden="1"/>
    <cellStyle name="Followed Hyperlink" xfId="1005" builtinId="9" hidden="1"/>
    <cellStyle name="Followed Hyperlink" xfId="1007" builtinId="9" hidden="1"/>
    <cellStyle name="Followed Hyperlink" xfId="1009" builtinId="9" hidden="1"/>
    <cellStyle name="Followed Hyperlink" xfId="1011" builtinId="9" hidden="1"/>
    <cellStyle name="Followed Hyperlink" xfId="1013" builtinId="9" hidden="1"/>
    <cellStyle name="Followed Hyperlink" xfId="1015" builtinId="9" hidden="1"/>
    <cellStyle name="Followed Hyperlink" xfId="1017" builtinId="9" hidden="1"/>
    <cellStyle name="Followed Hyperlink" xfId="1019" builtinId="9" hidden="1"/>
    <cellStyle name="Followed Hyperlink" xfId="1021" builtinId="9" hidden="1"/>
    <cellStyle name="Followed Hyperlink" xfId="1023" builtinId="9" hidden="1"/>
    <cellStyle name="Followed Hyperlink" xfId="1025" builtinId="9" hidden="1"/>
    <cellStyle name="Followed Hyperlink" xfId="1027" builtinId="9" hidden="1"/>
    <cellStyle name="Followed Hyperlink" xfId="1029" builtinId="9" hidden="1"/>
    <cellStyle name="Followed Hyperlink" xfId="1031" builtinId="9" hidden="1"/>
    <cellStyle name="Followed Hyperlink" xfId="1033" builtinId="9" hidden="1"/>
    <cellStyle name="Followed Hyperlink" xfId="1035" builtinId="9" hidden="1"/>
    <cellStyle name="Followed Hyperlink" xfId="1037" builtinId="9" hidden="1"/>
    <cellStyle name="Followed Hyperlink" xfId="1039" builtinId="9" hidden="1"/>
    <cellStyle name="Followed Hyperlink" xfId="1041" builtinId="9" hidden="1"/>
    <cellStyle name="Followed Hyperlink" xfId="1043" builtinId="9" hidden="1"/>
    <cellStyle name="Followed Hyperlink" xfId="1045" builtinId="9" hidden="1"/>
    <cellStyle name="Followed Hyperlink" xfId="1047" builtinId="9" hidden="1"/>
    <cellStyle name="Followed Hyperlink" xfId="1049" builtinId="9" hidden="1"/>
    <cellStyle name="Followed Hyperlink" xfId="1051" builtinId="9" hidden="1"/>
    <cellStyle name="Followed Hyperlink" xfId="1053" builtinId="9" hidden="1"/>
    <cellStyle name="Followed Hyperlink" xfId="1055" builtinId="9" hidden="1"/>
    <cellStyle name="Followed Hyperlink" xfId="1057" builtinId="9" hidden="1"/>
    <cellStyle name="Followed Hyperlink" xfId="1059" builtinId="9" hidden="1"/>
    <cellStyle name="Followed Hyperlink" xfId="1061" builtinId="9" hidden="1"/>
    <cellStyle name="Followed Hyperlink" xfId="1063" builtinId="9" hidden="1"/>
    <cellStyle name="Followed Hyperlink" xfId="1065" builtinId="9" hidden="1"/>
    <cellStyle name="Followed Hyperlink" xfId="1067" builtinId="9" hidden="1"/>
    <cellStyle name="Followed Hyperlink" xfId="1069" builtinId="9" hidden="1"/>
    <cellStyle name="Followed Hyperlink" xfId="1071" builtinId="9" hidden="1"/>
    <cellStyle name="Followed Hyperlink" xfId="1073" builtinId="9" hidden="1"/>
    <cellStyle name="Followed Hyperlink" xfId="1075" builtinId="9" hidden="1"/>
    <cellStyle name="Followed Hyperlink" xfId="1077" builtinId="9" hidden="1"/>
    <cellStyle name="Followed Hyperlink" xfId="1079" builtinId="9" hidden="1"/>
    <cellStyle name="Followed Hyperlink" xfId="1081" builtinId="9" hidden="1"/>
    <cellStyle name="Followed Hyperlink" xfId="1083" builtinId="9" hidden="1"/>
    <cellStyle name="Followed Hyperlink" xfId="1085" builtinId="9" hidden="1"/>
    <cellStyle name="Followed Hyperlink" xfId="1087" builtinId="9" hidden="1"/>
    <cellStyle name="Followed Hyperlink" xfId="1089" builtinId="9" hidden="1"/>
    <cellStyle name="Followed Hyperlink" xfId="1091" builtinId="9" hidden="1"/>
    <cellStyle name="Followed Hyperlink" xfId="1093" builtinId="9" hidden="1"/>
    <cellStyle name="Followed Hyperlink" xfId="1095" builtinId="9" hidden="1"/>
    <cellStyle name="Followed Hyperlink" xfId="1097" builtinId="9" hidden="1"/>
    <cellStyle name="Followed Hyperlink" xfId="1099" builtinId="9" hidden="1"/>
    <cellStyle name="Followed Hyperlink" xfId="1101" builtinId="9" hidden="1"/>
    <cellStyle name="Followed Hyperlink" xfId="1103" builtinId="9" hidden="1"/>
    <cellStyle name="Followed Hyperlink" xfId="1105" builtinId="9"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4" builtinId="8" hidden="1"/>
    <cellStyle name="Hyperlink" xfId="266" builtinId="8" hidden="1"/>
    <cellStyle name="Hyperlink" xfId="268" builtinId="8" hidden="1"/>
    <cellStyle name="Hyperlink" xfId="270" builtinId="8" hidden="1"/>
    <cellStyle name="Hyperlink" xfId="272" builtinId="8" hidden="1"/>
    <cellStyle name="Hyperlink" xfId="274" builtinId="8" hidden="1"/>
    <cellStyle name="Hyperlink" xfId="276" builtinId="8" hidden="1"/>
    <cellStyle name="Hyperlink" xfId="278" builtinId="8" hidden="1"/>
    <cellStyle name="Hyperlink" xfId="280" builtinId="8" hidden="1"/>
    <cellStyle name="Hyperlink" xfId="282" builtinId="8" hidden="1"/>
    <cellStyle name="Hyperlink" xfId="284" builtinId="8" hidden="1"/>
    <cellStyle name="Hyperlink" xfId="286" builtinId="8" hidden="1"/>
    <cellStyle name="Hyperlink" xfId="288" builtinId="8" hidden="1"/>
    <cellStyle name="Hyperlink" xfId="290" builtinId="8" hidden="1"/>
    <cellStyle name="Hyperlink" xfId="292" builtinId="8" hidden="1"/>
    <cellStyle name="Hyperlink" xfId="294" builtinId="8" hidden="1"/>
    <cellStyle name="Hyperlink" xfId="296" builtinId="8" hidden="1"/>
    <cellStyle name="Hyperlink" xfId="298" builtinId="8" hidden="1"/>
    <cellStyle name="Hyperlink" xfId="300" builtinId="8" hidden="1"/>
    <cellStyle name="Hyperlink" xfId="302" builtinId="8" hidden="1"/>
    <cellStyle name="Hyperlink" xfId="304" builtinId="8" hidden="1"/>
    <cellStyle name="Hyperlink" xfId="306" builtinId="8" hidden="1"/>
    <cellStyle name="Hyperlink" xfId="308" builtinId="8" hidden="1"/>
    <cellStyle name="Hyperlink" xfId="310" builtinId="8" hidden="1"/>
    <cellStyle name="Hyperlink" xfId="312" builtinId="8" hidden="1"/>
    <cellStyle name="Hyperlink" xfId="314" builtinId="8" hidden="1"/>
    <cellStyle name="Hyperlink" xfId="316" builtinId="8" hidden="1"/>
    <cellStyle name="Hyperlink" xfId="318" builtinId="8" hidden="1"/>
    <cellStyle name="Hyperlink" xfId="320" builtinId="8" hidden="1"/>
    <cellStyle name="Hyperlink" xfId="322" builtinId="8" hidden="1"/>
    <cellStyle name="Hyperlink" xfId="324" builtinId="8" hidden="1"/>
    <cellStyle name="Hyperlink" xfId="326" builtinId="8" hidden="1"/>
    <cellStyle name="Hyperlink" xfId="328" builtinId="8" hidden="1"/>
    <cellStyle name="Hyperlink" xfId="330" builtinId="8" hidden="1"/>
    <cellStyle name="Hyperlink" xfId="332" builtinId="8" hidden="1"/>
    <cellStyle name="Hyperlink" xfId="334" builtinId="8" hidden="1"/>
    <cellStyle name="Hyperlink" xfId="336" builtinId="8" hidden="1"/>
    <cellStyle name="Hyperlink" xfId="338" builtinId="8" hidden="1"/>
    <cellStyle name="Hyperlink" xfId="340" builtinId="8" hidden="1"/>
    <cellStyle name="Hyperlink" xfId="342" builtinId="8" hidden="1"/>
    <cellStyle name="Hyperlink" xfId="344" builtinId="8" hidden="1"/>
    <cellStyle name="Hyperlink" xfId="346" builtinId="8" hidden="1"/>
    <cellStyle name="Hyperlink" xfId="348" builtinId="8" hidden="1"/>
    <cellStyle name="Hyperlink" xfId="350" builtinId="8" hidden="1"/>
    <cellStyle name="Hyperlink" xfId="352" builtinId="8" hidden="1"/>
    <cellStyle name="Hyperlink" xfId="354" builtinId="8" hidden="1"/>
    <cellStyle name="Hyperlink" xfId="356" builtinId="8" hidden="1"/>
    <cellStyle name="Hyperlink" xfId="358" builtinId="8" hidden="1"/>
    <cellStyle name="Hyperlink" xfId="360" builtinId="8" hidden="1"/>
    <cellStyle name="Hyperlink" xfId="362" builtinId="8" hidden="1"/>
    <cellStyle name="Hyperlink" xfId="364" builtinId="8" hidden="1"/>
    <cellStyle name="Hyperlink" xfId="366" builtinId="8" hidden="1"/>
    <cellStyle name="Hyperlink" xfId="368" builtinId="8" hidden="1"/>
    <cellStyle name="Hyperlink" xfId="370" builtinId="8" hidden="1"/>
    <cellStyle name="Hyperlink" xfId="372" builtinId="8" hidden="1"/>
    <cellStyle name="Hyperlink" xfId="374" builtinId="8" hidden="1"/>
    <cellStyle name="Hyperlink" xfId="376" builtinId="8" hidden="1"/>
    <cellStyle name="Hyperlink" xfId="378" builtinId="8" hidden="1"/>
    <cellStyle name="Hyperlink" xfId="380" builtinId="8" hidden="1"/>
    <cellStyle name="Hyperlink" xfId="382" builtinId="8" hidden="1"/>
    <cellStyle name="Hyperlink" xfId="384" builtinId="8" hidden="1"/>
    <cellStyle name="Hyperlink" xfId="386" builtinId="8" hidden="1"/>
    <cellStyle name="Hyperlink" xfId="388" builtinId="8" hidden="1"/>
    <cellStyle name="Hyperlink" xfId="390" builtinId="8" hidden="1"/>
    <cellStyle name="Hyperlink" xfId="392" builtinId="8" hidden="1"/>
    <cellStyle name="Hyperlink" xfId="394" builtinId="8" hidden="1"/>
    <cellStyle name="Hyperlink" xfId="396" builtinId="8" hidden="1"/>
    <cellStyle name="Hyperlink" xfId="398" builtinId="8" hidden="1"/>
    <cellStyle name="Hyperlink" xfId="400" builtinId="8" hidden="1"/>
    <cellStyle name="Hyperlink" xfId="402" builtinId="8" hidden="1"/>
    <cellStyle name="Hyperlink" xfId="404" builtinId="8" hidden="1"/>
    <cellStyle name="Hyperlink" xfId="406" builtinId="8" hidden="1"/>
    <cellStyle name="Hyperlink" xfId="408" builtinId="8" hidden="1"/>
    <cellStyle name="Hyperlink" xfId="410" builtinId="8" hidden="1"/>
    <cellStyle name="Hyperlink" xfId="412" builtinId="8" hidden="1"/>
    <cellStyle name="Hyperlink" xfId="414" builtinId="8" hidden="1"/>
    <cellStyle name="Hyperlink" xfId="416" builtinId="8" hidden="1"/>
    <cellStyle name="Hyperlink" xfId="418" builtinId="8" hidden="1"/>
    <cellStyle name="Hyperlink" xfId="420" builtinId="8" hidden="1"/>
    <cellStyle name="Hyperlink" xfId="422" builtinId="8" hidden="1"/>
    <cellStyle name="Hyperlink" xfId="424" builtinId="8" hidden="1"/>
    <cellStyle name="Hyperlink" xfId="426" builtinId="8" hidden="1"/>
    <cellStyle name="Hyperlink" xfId="428" builtinId="8" hidden="1"/>
    <cellStyle name="Hyperlink" xfId="430"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2" builtinId="8" hidden="1"/>
    <cellStyle name="Hyperlink" xfId="604" builtinId="8" hidden="1"/>
    <cellStyle name="Hyperlink" xfId="606" builtinId="8" hidden="1"/>
    <cellStyle name="Hyperlink" xfId="608" builtinId="8" hidden="1"/>
    <cellStyle name="Hyperlink" xfId="610" builtinId="8" hidden="1"/>
    <cellStyle name="Hyperlink" xfId="612" builtinId="8" hidden="1"/>
    <cellStyle name="Hyperlink" xfId="614" builtinId="8" hidden="1"/>
    <cellStyle name="Hyperlink" xfId="616" builtinId="8" hidden="1"/>
    <cellStyle name="Hyperlink" xfId="618" builtinId="8" hidden="1"/>
    <cellStyle name="Hyperlink" xfId="620" builtinId="8" hidden="1"/>
    <cellStyle name="Hyperlink" xfId="622" builtinId="8" hidden="1"/>
    <cellStyle name="Hyperlink" xfId="624" builtinId="8" hidden="1"/>
    <cellStyle name="Hyperlink" xfId="626" builtinId="8" hidden="1"/>
    <cellStyle name="Hyperlink" xfId="628" builtinId="8" hidden="1"/>
    <cellStyle name="Hyperlink" xfId="630" builtinId="8" hidden="1"/>
    <cellStyle name="Hyperlink" xfId="632" builtinId="8" hidden="1"/>
    <cellStyle name="Hyperlink" xfId="634" builtinId="8" hidden="1"/>
    <cellStyle name="Hyperlink" xfId="636" builtinId="8" hidden="1"/>
    <cellStyle name="Hyperlink" xfId="638" builtinId="8" hidden="1"/>
    <cellStyle name="Hyperlink" xfId="640" builtinId="8" hidden="1"/>
    <cellStyle name="Hyperlink" xfId="642" builtinId="8" hidden="1"/>
    <cellStyle name="Hyperlink" xfId="644" builtinId="8" hidden="1"/>
    <cellStyle name="Hyperlink" xfId="646" builtinId="8" hidden="1"/>
    <cellStyle name="Hyperlink" xfId="648" builtinId="8" hidden="1"/>
    <cellStyle name="Hyperlink" xfId="650" builtinId="8" hidden="1"/>
    <cellStyle name="Hyperlink" xfId="652" builtinId="8" hidden="1"/>
    <cellStyle name="Hyperlink" xfId="654" builtinId="8" hidden="1"/>
    <cellStyle name="Hyperlink" xfId="656" builtinId="8" hidden="1"/>
    <cellStyle name="Hyperlink" xfId="658" builtinId="8" hidden="1"/>
    <cellStyle name="Hyperlink" xfId="660" builtinId="8" hidden="1"/>
    <cellStyle name="Hyperlink" xfId="662" builtinId="8" hidden="1"/>
    <cellStyle name="Hyperlink" xfId="664" builtinId="8" hidden="1"/>
    <cellStyle name="Hyperlink" xfId="666" builtinId="8" hidden="1"/>
    <cellStyle name="Hyperlink" xfId="668" builtinId="8" hidden="1"/>
    <cellStyle name="Hyperlink" xfId="670" builtinId="8" hidden="1"/>
    <cellStyle name="Hyperlink" xfId="672" builtinId="8" hidden="1"/>
    <cellStyle name="Hyperlink" xfId="674" builtinId="8" hidden="1"/>
    <cellStyle name="Hyperlink" xfId="676" builtinId="8" hidden="1"/>
    <cellStyle name="Hyperlink" xfId="678" builtinId="8" hidden="1"/>
    <cellStyle name="Hyperlink" xfId="680" builtinId="8" hidden="1"/>
    <cellStyle name="Hyperlink" xfId="682" builtinId="8" hidden="1"/>
    <cellStyle name="Hyperlink" xfId="684" builtinId="8" hidden="1"/>
    <cellStyle name="Hyperlink" xfId="686" builtinId="8" hidden="1"/>
    <cellStyle name="Hyperlink" xfId="688" builtinId="8" hidden="1"/>
    <cellStyle name="Hyperlink" xfId="690" builtinId="8" hidden="1"/>
    <cellStyle name="Hyperlink" xfId="692" builtinId="8" hidden="1"/>
    <cellStyle name="Hyperlink" xfId="694" builtinId="8" hidden="1"/>
    <cellStyle name="Hyperlink" xfId="696" builtinId="8" hidden="1"/>
    <cellStyle name="Hyperlink" xfId="698" builtinId="8" hidden="1"/>
    <cellStyle name="Hyperlink" xfId="700" builtinId="8" hidden="1"/>
    <cellStyle name="Hyperlink" xfId="702" builtinId="8" hidden="1"/>
    <cellStyle name="Hyperlink" xfId="704" builtinId="8" hidden="1"/>
    <cellStyle name="Hyperlink" xfId="706" builtinId="8" hidden="1"/>
    <cellStyle name="Hyperlink" xfId="708" builtinId="8" hidden="1"/>
    <cellStyle name="Hyperlink" xfId="710" builtinId="8" hidden="1"/>
    <cellStyle name="Hyperlink" xfId="712" builtinId="8" hidden="1"/>
    <cellStyle name="Hyperlink" xfId="714" builtinId="8" hidden="1"/>
    <cellStyle name="Hyperlink" xfId="716" builtinId="8" hidden="1"/>
    <cellStyle name="Hyperlink" xfId="718" builtinId="8" hidden="1"/>
    <cellStyle name="Hyperlink" xfId="720" builtinId="8" hidden="1"/>
    <cellStyle name="Hyperlink" xfId="722" builtinId="8" hidden="1"/>
    <cellStyle name="Hyperlink" xfId="724" builtinId="8" hidden="1"/>
    <cellStyle name="Hyperlink" xfId="726" builtinId="8" hidden="1"/>
    <cellStyle name="Hyperlink" xfId="728" builtinId="8" hidden="1"/>
    <cellStyle name="Hyperlink" xfId="730" builtinId="8" hidden="1"/>
    <cellStyle name="Hyperlink" xfId="732" builtinId="8" hidden="1"/>
    <cellStyle name="Hyperlink" xfId="734" builtinId="8" hidden="1"/>
    <cellStyle name="Hyperlink" xfId="736" builtinId="8" hidden="1"/>
    <cellStyle name="Hyperlink" xfId="738" builtinId="8" hidden="1"/>
    <cellStyle name="Hyperlink" xfId="740" builtinId="8" hidden="1"/>
    <cellStyle name="Hyperlink" xfId="742" builtinId="8" hidden="1"/>
    <cellStyle name="Hyperlink" xfId="744" builtinId="8" hidden="1"/>
    <cellStyle name="Hyperlink" xfId="746" builtinId="8" hidden="1"/>
    <cellStyle name="Hyperlink" xfId="748" builtinId="8" hidden="1"/>
    <cellStyle name="Hyperlink" xfId="750" builtinId="8" hidden="1"/>
    <cellStyle name="Hyperlink" xfId="752" builtinId="8" hidden="1"/>
    <cellStyle name="Hyperlink" xfId="754" builtinId="8" hidden="1"/>
    <cellStyle name="Hyperlink" xfId="756" builtinId="8" hidden="1"/>
    <cellStyle name="Hyperlink" xfId="758" builtinId="8" hidden="1"/>
    <cellStyle name="Hyperlink" xfId="760" builtinId="8" hidden="1"/>
    <cellStyle name="Hyperlink" xfId="762" builtinId="8" hidden="1"/>
    <cellStyle name="Hyperlink" xfId="764" builtinId="8" hidden="1"/>
    <cellStyle name="Hyperlink" xfId="766" builtinId="8" hidden="1"/>
    <cellStyle name="Hyperlink" xfId="768" builtinId="8" hidden="1"/>
    <cellStyle name="Hyperlink" xfId="770" builtinId="8" hidden="1"/>
    <cellStyle name="Hyperlink" xfId="772" builtinId="8" hidden="1"/>
    <cellStyle name="Hyperlink" xfId="774" builtinId="8" hidden="1"/>
    <cellStyle name="Hyperlink" xfId="776" builtinId="8" hidden="1"/>
    <cellStyle name="Hyperlink" xfId="778" builtinId="8" hidden="1"/>
    <cellStyle name="Hyperlink" xfId="780" builtinId="8" hidden="1"/>
    <cellStyle name="Hyperlink" xfId="782" builtinId="8" hidden="1"/>
    <cellStyle name="Hyperlink" xfId="784" builtinId="8" hidden="1"/>
    <cellStyle name="Hyperlink" xfId="786" builtinId="8" hidden="1"/>
    <cellStyle name="Hyperlink" xfId="788" builtinId="8" hidden="1"/>
    <cellStyle name="Hyperlink" xfId="790" builtinId="8" hidden="1"/>
    <cellStyle name="Hyperlink" xfId="792" builtinId="8" hidden="1"/>
    <cellStyle name="Hyperlink" xfId="794" builtinId="8" hidden="1"/>
    <cellStyle name="Hyperlink" xfId="796" builtinId="8" hidden="1"/>
    <cellStyle name="Hyperlink" xfId="798" builtinId="8" hidden="1"/>
    <cellStyle name="Hyperlink" xfId="800" builtinId="8" hidden="1"/>
    <cellStyle name="Hyperlink" xfId="802" builtinId="8" hidden="1"/>
    <cellStyle name="Hyperlink" xfId="804" builtinId="8" hidden="1"/>
    <cellStyle name="Hyperlink" xfId="806" builtinId="8" hidden="1"/>
    <cellStyle name="Hyperlink" xfId="808" builtinId="8" hidden="1"/>
    <cellStyle name="Hyperlink" xfId="810" builtinId="8" hidden="1"/>
    <cellStyle name="Hyperlink" xfId="812" builtinId="8" hidden="1"/>
    <cellStyle name="Hyperlink" xfId="814" builtinId="8" hidden="1"/>
    <cellStyle name="Hyperlink" xfId="816" builtinId="8" hidden="1"/>
    <cellStyle name="Hyperlink" xfId="818" builtinId="8" hidden="1"/>
    <cellStyle name="Hyperlink" xfId="820" builtinId="8" hidden="1"/>
    <cellStyle name="Hyperlink" xfId="822" builtinId="8" hidden="1"/>
    <cellStyle name="Hyperlink" xfId="824" builtinId="8" hidden="1"/>
    <cellStyle name="Hyperlink" xfId="826" builtinId="8" hidden="1"/>
    <cellStyle name="Hyperlink" xfId="828" builtinId="8" hidden="1"/>
    <cellStyle name="Hyperlink" xfId="830" builtinId="8" hidden="1"/>
    <cellStyle name="Hyperlink" xfId="832" builtinId="8" hidden="1"/>
    <cellStyle name="Hyperlink" xfId="834" builtinId="8" hidden="1"/>
    <cellStyle name="Hyperlink" xfId="836" builtinId="8" hidden="1"/>
    <cellStyle name="Hyperlink" xfId="838" builtinId="8" hidden="1"/>
    <cellStyle name="Hyperlink" xfId="840" builtinId="8" hidden="1"/>
    <cellStyle name="Hyperlink" xfId="842" builtinId="8" hidden="1"/>
    <cellStyle name="Hyperlink" xfId="844" builtinId="8" hidden="1"/>
    <cellStyle name="Hyperlink" xfId="846" builtinId="8" hidden="1"/>
    <cellStyle name="Hyperlink" xfId="848" builtinId="8" hidden="1"/>
    <cellStyle name="Hyperlink" xfId="850" builtinId="8" hidden="1"/>
    <cellStyle name="Hyperlink" xfId="852" builtinId="8" hidden="1"/>
    <cellStyle name="Hyperlink" xfId="854" builtinId="8" hidden="1"/>
    <cellStyle name="Hyperlink" xfId="856" builtinId="8" hidden="1"/>
    <cellStyle name="Hyperlink" xfId="858" builtinId="8" hidden="1"/>
    <cellStyle name="Hyperlink" xfId="860" builtinId="8" hidden="1"/>
    <cellStyle name="Hyperlink" xfId="862" builtinId="8" hidden="1"/>
    <cellStyle name="Hyperlink" xfId="864" builtinId="8" hidden="1"/>
    <cellStyle name="Hyperlink" xfId="866" builtinId="8" hidden="1"/>
    <cellStyle name="Hyperlink" xfId="868" builtinId="8" hidden="1"/>
    <cellStyle name="Hyperlink" xfId="870" builtinId="8" hidden="1"/>
    <cellStyle name="Hyperlink" xfId="872" builtinId="8" hidden="1"/>
    <cellStyle name="Hyperlink" xfId="874" builtinId="8" hidden="1"/>
    <cellStyle name="Hyperlink" xfId="876" builtinId="8" hidden="1"/>
    <cellStyle name="Hyperlink" xfId="878" builtinId="8" hidden="1"/>
    <cellStyle name="Hyperlink" xfId="880" builtinId="8" hidden="1"/>
    <cellStyle name="Hyperlink" xfId="882" builtinId="8" hidden="1"/>
    <cellStyle name="Hyperlink" xfId="884" builtinId="8" hidden="1"/>
    <cellStyle name="Hyperlink" xfId="886" builtinId="8" hidden="1"/>
    <cellStyle name="Hyperlink" xfId="888" builtinId="8" hidden="1"/>
    <cellStyle name="Hyperlink" xfId="890" builtinId="8" hidden="1"/>
    <cellStyle name="Hyperlink" xfId="892" builtinId="8" hidden="1"/>
    <cellStyle name="Hyperlink" xfId="894" builtinId="8" hidden="1"/>
    <cellStyle name="Hyperlink" xfId="896" builtinId="8" hidden="1"/>
    <cellStyle name="Hyperlink" xfId="898" builtinId="8" hidden="1"/>
    <cellStyle name="Hyperlink" xfId="900" builtinId="8" hidden="1"/>
    <cellStyle name="Hyperlink" xfId="902" builtinId="8" hidden="1"/>
    <cellStyle name="Hyperlink" xfId="904" builtinId="8" hidden="1"/>
    <cellStyle name="Hyperlink" xfId="906" builtinId="8" hidden="1"/>
    <cellStyle name="Hyperlink" xfId="908" builtinId="8" hidden="1"/>
    <cellStyle name="Hyperlink" xfId="910" builtinId="8" hidden="1"/>
    <cellStyle name="Hyperlink" xfId="912" builtinId="8" hidden="1"/>
    <cellStyle name="Hyperlink" xfId="914" builtinId="8" hidden="1"/>
    <cellStyle name="Hyperlink" xfId="916" builtinId="8" hidden="1"/>
    <cellStyle name="Hyperlink" xfId="918" builtinId="8" hidden="1"/>
    <cellStyle name="Hyperlink" xfId="920" builtinId="8" hidden="1"/>
    <cellStyle name="Hyperlink" xfId="922" builtinId="8" hidden="1"/>
    <cellStyle name="Hyperlink" xfId="924" builtinId="8" hidden="1"/>
    <cellStyle name="Hyperlink" xfId="926" builtinId="8" hidden="1"/>
    <cellStyle name="Hyperlink" xfId="928" builtinId="8" hidden="1"/>
    <cellStyle name="Hyperlink" xfId="930" builtinId="8" hidden="1"/>
    <cellStyle name="Hyperlink" xfId="932" builtinId="8" hidden="1"/>
    <cellStyle name="Hyperlink" xfId="934" builtinId="8" hidden="1"/>
    <cellStyle name="Hyperlink" xfId="936" builtinId="8" hidden="1"/>
    <cellStyle name="Hyperlink" xfId="938" builtinId="8" hidden="1"/>
    <cellStyle name="Hyperlink" xfId="940" builtinId="8" hidden="1"/>
    <cellStyle name="Hyperlink" xfId="942" builtinId="8" hidden="1"/>
    <cellStyle name="Hyperlink" xfId="944" builtinId="8" hidden="1"/>
    <cellStyle name="Hyperlink" xfId="946" builtinId="8" hidden="1"/>
    <cellStyle name="Hyperlink" xfId="948" builtinId="8" hidden="1"/>
    <cellStyle name="Hyperlink" xfId="950" builtinId="8" hidden="1"/>
    <cellStyle name="Hyperlink" xfId="952" builtinId="8" hidden="1"/>
    <cellStyle name="Hyperlink" xfId="954" builtinId="8" hidden="1"/>
    <cellStyle name="Hyperlink" xfId="956" builtinId="8" hidden="1"/>
    <cellStyle name="Hyperlink" xfId="958" builtinId="8" hidden="1"/>
    <cellStyle name="Hyperlink" xfId="960" builtinId="8" hidden="1"/>
    <cellStyle name="Hyperlink" xfId="962" builtinId="8" hidden="1"/>
    <cellStyle name="Hyperlink" xfId="964" builtinId="8" hidden="1"/>
    <cellStyle name="Hyperlink" xfId="966" builtinId="8" hidden="1"/>
    <cellStyle name="Hyperlink" xfId="968" builtinId="8" hidden="1"/>
    <cellStyle name="Hyperlink" xfId="970" builtinId="8" hidden="1"/>
    <cellStyle name="Hyperlink" xfId="972" builtinId="8" hidden="1"/>
    <cellStyle name="Hyperlink" xfId="974" builtinId="8" hidden="1"/>
    <cellStyle name="Hyperlink" xfId="976" builtinId="8" hidden="1"/>
    <cellStyle name="Hyperlink" xfId="978" builtinId="8" hidden="1"/>
    <cellStyle name="Hyperlink" xfId="980" builtinId="8" hidden="1"/>
    <cellStyle name="Hyperlink" xfId="982" builtinId="8" hidden="1"/>
    <cellStyle name="Hyperlink" xfId="984" builtinId="8" hidden="1"/>
    <cellStyle name="Hyperlink" xfId="986" builtinId="8" hidden="1"/>
    <cellStyle name="Hyperlink" xfId="988" builtinId="8" hidden="1"/>
    <cellStyle name="Hyperlink" xfId="990" builtinId="8" hidden="1"/>
    <cellStyle name="Hyperlink" xfId="992" builtinId="8" hidden="1"/>
    <cellStyle name="Hyperlink" xfId="994" builtinId="8" hidden="1"/>
    <cellStyle name="Hyperlink" xfId="996" builtinId="8" hidden="1"/>
    <cellStyle name="Hyperlink" xfId="998" builtinId="8" hidden="1"/>
    <cellStyle name="Hyperlink" xfId="1000" builtinId="8" hidden="1"/>
    <cellStyle name="Hyperlink" xfId="1002" builtinId="8" hidden="1"/>
    <cellStyle name="Hyperlink" xfId="1004" builtinId="8" hidden="1"/>
    <cellStyle name="Hyperlink" xfId="1006" builtinId="8" hidden="1"/>
    <cellStyle name="Hyperlink" xfId="1008" builtinId="8" hidden="1"/>
    <cellStyle name="Hyperlink" xfId="1010" builtinId="8" hidden="1"/>
    <cellStyle name="Hyperlink" xfId="1012" builtinId="8" hidden="1"/>
    <cellStyle name="Hyperlink" xfId="1014" builtinId="8" hidden="1"/>
    <cellStyle name="Hyperlink" xfId="1016" builtinId="8" hidden="1"/>
    <cellStyle name="Hyperlink" xfId="1018" builtinId="8" hidden="1"/>
    <cellStyle name="Hyperlink" xfId="1020" builtinId="8" hidden="1"/>
    <cellStyle name="Hyperlink" xfId="1022" builtinId="8" hidden="1"/>
    <cellStyle name="Hyperlink" xfId="1024" builtinId="8" hidden="1"/>
    <cellStyle name="Hyperlink" xfId="1026" builtinId="8" hidden="1"/>
    <cellStyle name="Hyperlink" xfId="1028" builtinId="8" hidden="1"/>
    <cellStyle name="Hyperlink" xfId="1030" builtinId="8" hidden="1"/>
    <cellStyle name="Hyperlink" xfId="1032" builtinId="8" hidden="1"/>
    <cellStyle name="Hyperlink" xfId="1034" builtinId="8" hidden="1"/>
    <cellStyle name="Hyperlink" xfId="1036" builtinId="8" hidden="1"/>
    <cellStyle name="Hyperlink" xfId="1038" builtinId="8" hidden="1"/>
    <cellStyle name="Hyperlink" xfId="1040" builtinId="8" hidden="1"/>
    <cellStyle name="Hyperlink" xfId="1042" builtinId="8" hidden="1"/>
    <cellStyle name="Hyperlink" xfId="1044" builtinId="8" hidden="1"/>
    <cellStyle name="Hyperlink" xfId="1046" builtinId="8" hidden="1"/>
    <cellStyle name="Hyperlink" xfId="1048" builtinId="8" hidden="1"/>
    <cellStyle name="Hyperlink" xfId="1050" builtinId="8" hidden="1"/>
    <cellStyle name="Hyperlink" xfId="1052" builtinId="8" hidden="1"/>
    <cellStyle name="Hyperlink" xfId="1054" builtinId="8" hidden="1"/>
    <cellStyle name="Hyperlink" xfId="1056" builtinId="8" hidden="1"/>
    <cellStyle name="Hyperlink" xfId="1058" builtinId="8" hidden="1"/>
    <cellStyle name="Hyperlink" xfId="1060" builtinId="8" hidden="1"/>
    <cellStyle name="Hyperlink" xfId="1062" builtinId="8" hidden="1"/>
    <cellStyle name="Hyperlink" xfId="1064" builtinId="8" hidden="1"/>
    <cellStyle name="Hyperlink" xfId="1066" builtinId="8" hidden="1"/>
    <cellStyle name="Hyperlink" xfId="1068" builtinId="8" hidden="1"/>
    <cellStyle name="Hyperlink" xfId="1070" builtinId="8" hidden="1"/>
    <cellStyle name="Hyperlink" xfId="1072" builtinId="8" hidden="1"/>
    <cellStyle name="Hyperlink" xfId="1074" builtinId="8" hidden="1"/>
    <cellStyle name="Hyperlink" xfId="1076" builtinId="8" hidden="1"/>
    <cellStyle name="Hyperlink" xfId="1078" builtinId="8" hidden="1"/>
    <cellStyle name="Hyperlink" xfId="1080" builtinId="8" hidden="1"/>
    <cellStyle name="Hyperlink" xfId="1082" builtinId="8" hidden="1"/>
    <cellStyle name="Hyperlink" xfId="1084" builtinId="8" hidden="1"/>
    <cellStyle name="Hyperlink" xfId="1086" builtinId="8" hidden="1"/>
    <cellStyle name="Hyperlink" xfId="1088" builtinId="8" hidden="1"/>
    <cellStyle name="Hyperlink" xfId="1090" builtinId="8" hidden="1"/>
    <cellStyle name="Hyperlink" xfId="1092" builtinId="8" hidden="1"/>
    <cellStyle name="Hyperlink" xfId="1094" builtinId="8" hidden="1"/>
    <cellStyle name="Hyperlink" xfId="1096" builtinId="8" hidden="1"/>
    <cellStyle name="Hyperlink" xfId="1098" builtinId="8" hidden="1"/>
    <cellStyle name="Hyperlink" xfId="1100" builtinId="8" hidden="1"/>
    <cellStyle name="Hyperlink" xfId="1102" builtinId="8" hidden="1"/>
    <cellStyle name="Hyperlink" xfId="1104" builtinId="8" hidden="1"/>
    <cellStyle name="Normal" xfId="0" builtinId="0"/>
    <cellStyle name="Normal 10" xfId="601"/>
    <cellStyle name="Normal 2" xfId="1"/>
    <cellStyle name="Normal 2 2" xfId="5"/>
    <cellStyle name="Normal 3" xfId="4"/>
    <cellStyle name="Normal 4" xfId="91"/>
    <cellStyle name="Normal 5" xfId="92"/>
    <cellStyle name="Normal 6" xfId="93"/>
    <cellStyle name="Normal 7" xfId="178"/>
    <cellStyle name="Normal 8" xfId="263"/>
    <cellStyle name="Normal 9" xfId="432"/>
    <cellStyle name="Percent" xfId="3" builtinId="5"/>
  </cellStyles>
  <dxfs count="0"/>
  <tableStyles count="0" defaultTableStyle="TableStyleMedium9" defaultPivotStyle="PivotStyleLight16"/>
  <colors>
    <mruColors>
      <color rgb="FFD60093"/>
      <color rgb="FF9933FF"/>
      <color rgb="FF6600FF"/>
      <color rgb="FF892D93"/>
      <color rgb="FFFF99FF"/>
      <color rgb="FFCC00FF"/>
      <color rgb="FFCC99FF"/>
      <color rgb="FF00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Tables%20July%20%20201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PES/STI/CPI%20(consumer%20price%20index)/Rebasing%202010/Documentation/Writeup/Tables/2017/Graphs%20&amp;%20tables%20used_January%2020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ublic data"/>
      <sheetName val="Chnages in rep."/>
      <sheetName val="Male"/>
      <sheetName val="Male, month on month"/>
      <sheetName val="Atolls"/>
      <sheetName val="Atolls month on month"/>
      <sheetName val="table 1"/>
      <sheetName val="table 2"/>
      <sheetName val="table 3"/>
      <sheetName val="table 4"/>
      <sheetName val="table 5"/>
      <sheetName val="table 6"/>
      <sheetName val="table 7"/>
      <sheetName val="table 8"/>
      <sheetName val="table 9"/>
      <sheetName val="table 10"/>
      <sheetName val="table 11"/>
      <sheetName val="table 12"/>
      <sheetName val="Cpi groups"/>
      <sheetName val="CPI group percentage"/>
      <sheetName val="Special Series"/>
      <sheetName val="Spe.ser.per.change"/>
      <sheetName val="contribution"/>
    </sheetNames>
    <sheetDataSet>
      <sheetData sheetId="0">
        <row r="3">
          <cell r="MG3">
            <v>102.34106701439609</v>
          </cell>
          <cell r="MH3">
            <v>102.06719267346149</v>
          </cell>
          <cell r="MI3">
            <v>103.25634477540279</v>
          </cell>
          <cell r="MJ3">
            <v>103.43085978874505</v>
          </cell>
          <cell r="MK3">
            <v>104.3457858782799</v>
          </cell>
          <cell r="ML3">
            <v>104.94594055432941</v>
          </cell>
          <cell r="MM3">
            <v>105.07383775862121</v>
          </cell>
          <cell r="MN3">
            <v>105.04357464879853</v>
          </cell>
          <cell r="MO3">
            <v>105.15896985278053</v>
          </cell>
          <cell r="MP3">
            <v>105.01355186464795</v>
          </cell>
          <cell r="MQ3">
            <v>104.39801712089321</v>
          </cell>
          <cell r="MR3">
            <v>104.59296064304696</v>
          </cell>
          <cell r="MS3">
            <v>105.60752384285271</v>
          </cell>
          <cell r="MT3">
            <v>105.45481378593364</v>
          </cell>
          <cell r="MU3">
            <v>105.89024984877231</v>
          </cell>
          <cell r="MV3">
            <v>105.74086822284956</v>
          </cell>
          <cell r="MW3">
            <v>105.8090548036067</v>
          </cell>
          <cell r="MX3">
            <v>105.85453303952553</v>
          </cell>
          <cell r="MY3">
            <v>105.44398185358602</v>
          </cell>
          <cell r="MZ3">
            <v>105.60147673005247</v>
          </cell>
          <cell r="NA3">
            <v>105.30480193359342</v>
          </cell>
          <cell r="NB3">
            <v>105.43217364780411</v>
          </cell>
          <cell r="NC3">
            <v>105.35756355895435</v>
          </cell>
          <cell r="ND3">
            <v>106.06388213106912</v>
          </cell>
          <cell r="NE3">
            <v>106.10127795050008</v>
          </cell>
          <cell r="NF3">
            <v>106.98715425252276</v>
          </cell>
          <cell r="NG3">
            <v>106.85657855404348</v>
          </cell>
          <cell r="NH3">
            <v>107.01969350992501</v>
          </cell>
          <cell r="NI3">
            <v>106.97557619963439</v>
          </cell>
          <cell r="NJ3">
            <v>106.95325296574117</v>
          </cell>
          <cell r="NK3">
            <v>107.06489578214516</v>
          </cell>
          <cell r="NL3">
            <v>106.50307845458552</v>
          </cell>
          <cell r="NM3">
            <v>106.40071755950871</v>
          </cell>
          <cell r="NN3">
            <v>106.63038619744921</v>
          </cell>
          <cell r="NO3">
            <v>106.062411174174</v>
          </cell>
          <cell r="NP3">
            <v>105.86893022730047</v>
          </cell>
          <cell r="NQ3">
            <v>105.93595093311723</v>
          </cell>
          <cell r="NR3">
            <v>106.16673824347546</v>
          </cell>
          <cell r="NS3">
            <v>106.44633482430255</v>
          </cell>
        </row>
      </sheetData>
      <sheetData sheetId="1">
        <row r="3">
          <cell r="NT3">
            <v>106.34650731154315</v>
          </cell>
          <cell r="NU3">
            <v>106.75036802647057</v>
          </cell>
          <cell r="NV3">
            <v>108.78521616648365</v>
          </cell>
          <cell r="NW3">
            <v>108.6699796816679</v>
          </cell>
          <cell r="NX3">
            <v>108.97152391399352</v>
          </cell>
          <cell r="NY3">
            <v>109.49980955008905</v>
          </cell>
          <cell r="NZ3">
            <v>109.88576174896833</v>
          </cell>
          <cell r="OA3">
            <v>110.60323178045907</v>
          </cell>
          <cell r="OB3">
            <v>110.59194937513206</v>
          </cell>
          <cell r="OC3">
            <v>110.85201445600245</v>
          </cell>
          <cell r="OD3">
            <v>109.74800644419963</v>
          </cell>
          <cell r="OE3">
            <v>109.6669128495823</v>
          </cell>
        </row>
        <row r="21">
          <cell r="LW21">
            <v>10.500729503740637</v>
          </cell>
          <cell r="LX21">
            <v>10.866575206924933</v>
          </cell>
          <cell r="LY21">
            <v>9.463825267482683</v>
          </cell>
          <cell r="LZ21">
            <v>9.1472951710695796</v>
          </cell>
          <cell r="MA21">
            <v>5.8961751504207349</v>
          </cell>
          <cell r="MB21">
            <v>5.0669562125144729</v>
          </cell>
          <cell r="MD21">
            <v>4.4335929403362728</v>
          </cell>
          <cell r="MG21">
            <v>6.5969864911449738</v>
          </cell>
          <cell r="MH21">
            <v>2.0671926734614932</v>
          </cell>
          <cell r="MI21">
            <v>3.004512575531848</v>
          </cell>
          <cell r="MJ21">
            <v>2.5148873159002383</v>
          </cell>
          <cell r="MK21">
            <v>3.401101668818729</v>
          </cell>
          <cell r="ML21">
            <v>3.9514741793007513</v>
          </cell>
          <cell r="MM21">
            <v>3.7229145759384741</v>
          </cell>
          <cell r="MN21">
            <v>3.2866700653403358</v>
          </cell>
          <cell r="MO21">
            <v>3.2759797916374511</v>
          </cell>
          <cell r="MP21">
            <v>3.3425454116763564</v>
          </cell>
          <cell r="MQ21">
            <v>2.2250517630140187</v>
          </cell>
          <cell r="MR21">
            <v>2.2981689589115506</v>
          </cell>
          <cell r="MS21">
            <v>3.1917361463479121</v>
          </cell>
          <cell r="MT21">
            <v>3.319010765104502</v>
          </cell>
          <cell r="MU21">
            <v>2.550840899025264</v>
          </cell>
          <cell r="MV21">
            <v>2.2333841551956946</v>
          </cell>
          <cell r="MW21">
            <v>1.4023268050649573</v>
          </cell>
          <cell r="MX21">
            <v>0.86577192066401576</v>
          </cell>
          <cell r="MY21">
            <v>0.35227046319095123</v>
          </cell>
          <cell r="MZ21">
            <v>0.53111490457100619</v>
          </cell>
          <cell r="NA21">
            <v>0.13867773811122586</v>
          </cell>
          <cell r="NB21">
            <v>0.39863596242866173</v>
          </cell>
          <cell r="NC21">
            <v>0.91912324057839001</v>
          </cell>
          <cell r="ND21">
            <v>1.4063293351472161</v>
          </cell>
          <cell r="NE21">
            <v>0.46753686639038339</v>
          </cell>
          <cell r="NF21">
            <v>1.4530777795498828</v>
          </cell>
          <cell r="NG21">
            <v>0.91257571556515593</v>
          </cell>
          <cell r="NH21">
            <v>1.2093954859348388</v>
          </cell>
          <cell r="NI21">
            <v>1.1024778533301083</v>
          </cell>
          <cell r="NJ21">
            <v>1.0379526456419041</v>
          </cell>
          <cell r="NK21">
            <v>1.5372275402211644</v>
          </cell>
          <cell r="NL21">
            <v>0.85377757248394914</v>
          </cell>
          <cell r="NM21">
            <v>1.0407081213698044</v>
          </cell>
          <cell r="NN21">
            <v>1.1364771380392158</v>
          </cell>
          <cell r="NO21">
            <v>0.66900523456510097</v>
          </cell>
          <cell r="NP21">
            <v>-0.18380611745640874</v>
          </cell>
          <cell r="NQ21">
            <v>-0.15582000573073351</v>
          </cell>
          <cell r="NR21">
            <v>-0.76683599519887791</v>
          </cell>
          <cell r="NS21">
            <v>-0.38391995634919907</v>
          </cell>
          <cell r="NT21">
            <v>-0.62903020584658131</v>
          </cell>
          <cell r="NU21">
            <v>-0.21052298212775877</v>
          </cell>
          <cell r="NV21">
            <v>1.7128634706690793</v>
          </cell>
          <cell r="NW21">
            <v>1.4991691607198154</v>
          </cell>
          <cell r="NX21">
            <v>2.3177221684353322</v>
          </cell>
          <cell r="NZ21">
            <v>3.0529529786107013</v>
          </cell>
          <cell r="OA21">
            <v>4.281272277346404</v>
          </cell>
          <cell r="OB21">
            <v>4.4611947411684172</v>
          </cell>
          <cell r="OC21">
            <v>4.6405997959927614</v>
          </cell>
          <cell r="OD21">
            <v>3.3732487782671905</v>
          </cell>
          <cell r="OE21">
            <v>3.0255414905506539</v>
          </cell>
        </row>
        <row r="40">
          <cell r="MB40">
            <v>0.39343943425627081</v>
          </cell>
          <cell r="MG40">
            <v>9.5682352882620059E-2</v>
          </cell>
          <cell r="MH40">
            <v>-0.2676094249594585</v>
          </cell>
          <cell r="MI40">
            <v>1.1650679035972944</v>
          </cell>
          <cell r="MJ40">
            <v>0.16901141883518545</v>
          </cell>
          <cell r="MK40">
            <v>0.88457747659020924</v>
          </cell>
          <cell r="ML40">
            <v>0.5751594767321011</v>
          </cell>
          <cell r="MM40">
            <v>0.12186960602404984</v>
          </cell>
          <cell r="MN40">
            <v>-2.8801755478091717E-2</v>
          </cell>
          <cell r="MO40">
            <v>0.10985460497494604</v>
          </cell>
          <cell r="MQ40">
            <v>-0.58614791407883837</v>
          </cell>
          <cell r="MR40">
            <v>0.1867310582422288</v>
          </cell>
          <cell r="MS40">
            <v>0.97001097738138586</v>
          </cell>
          <cell r="MT40">
            <v>-0.14460149368364927</v>
          </cell>
          <cell r="MU40">
            <v>0.4129124571995213</v>
          </cell>
          <cell r="MV40">
            <v>-0.14107212527697532</v>
          </cell>
          <cell r="MW40">
            <v>6.4484604583947558E-2</v>
          </cell>
          <cell r="MX40">
            <v>4.2981421583676571E-2</v>
          </cell>
          <cell r="MY40">
            <v>-0.3878446903981092</v>
          </cell>
          <cell r="MZ40">
            <v>0.14936355181003336</v>
          </cell>
          <cell r="NA40">
            <v>-0.28093811341051156</v>
          </cell>
          <cell r="NB40">
            <v>0.12095527637097092</v>
          </cell>
          <cell r="NC40">
            <v>-7.0765959069563067E-2</v>
          </cell>
          <cell r="ND40">
            <v>0.67040139146681277</v>
          </cell>
          <cell r="NE40">
            <v>3.5257826396306591E-2</v>
          </cell>
          <cell r="NF40">
            <v>0.83493462014281317</v>
          </cell>
          <cell r="NG40">
            <v>-0.12204801538236998</v>
          </cell>
          <cell r="NH40">
            <v>0.15264849210854248</v>
          </cell>
          <cell r="NI40">
            <v>-4.122354385786009E-2</v>
          </cell>
          <cell r="NJ40">
            <v>-2.0867598648455221E-2</v>
          </cell>
          <cell r="NK40">
            <v>0.10438468518554345</v>
          </cell>
          <cell r="NL40">
            <v>-0.52474466393057639</v>
          </cell>
          <cell r="NM40">
            <v>-9.6110738358101688E-2</v>
          </cell>
          <cell r="NN40">
            <v>0.21585252732159166</v>
          </cell>
          <cell r="NO40">
            <v>-0.5326577568831814</v>
          </cell>
          <cell r="NP40">
            <v>-0.18242178801290976</v>
          </cell>
          <cell r="NQ40">
            <v>6.3305358496457131E-2</v>
          </cell>
          <cell r="NR40">
            <v>0.21785551394535307</v>
          </cell>
          <cell r="NS40">
            <v>0.2633560995213724</v>
          </cell>
          <cell r="NT40">
            <v>-9.378201036623901E-2</v>
          </cell>
          <cell r="NU40">
            <v>0.37975926538358351</v>
          </cell>
          <cell r="NV40">
            <v>1.9061743557722499</v>
          </cell>
          <cell r="NW40">
            <v>-0.10593028067288346</v>
          </cell>
          <cell r="NX40">
            <v>0.27748623236054648</v>
          </cell>
          <cell r="NY40">
            <v>0.48479237246648044</v>
          </cell>
          <cell r="NZ40">
            <v>0.35246837457076907</v>
          </cell>
          <cell r="OA40">
            <v>0.65292356359123449</v>
          </cell>
          <cell r="OB40">
            <v>-1.0200791735814896E-2</v>
          </cell>
          <cell r="OC40">
            <v>0.23515733499572811</v>
          </cell>
          <cell r="OD40">
            <v>-0.99592958884928695</v>
          </cell>
          <cell r="OE40">
            <v>-7.3890722250669061E-2</v>
          </cell>
        </row>
        <row r="78">
          <cell r="LO78">
            <v>6.1498853675017617</v>
          </cell>
          <cell r="LP78">
            <v>11.273414605593723</v>
          </cell>
          <cell r="LQ78">
            <v>10.884695658563071</v>
          </cell>
        </row>
      </sheetData>
      <sheetData sheetId="2">
        <row r="3">
          <cell r="MG3">
            <v>102.75970651770406</v>
          </cell>
          <cell r="MH3">
            <v>102.44497806384724</v>
          </cell>
          <cell r="MI3">
            <v>103.73731152128252</v>
          </cell>
          <cell r="MJ3">
            <v>103.47502406200259</v>
          </cell>
          <cell r="MK3">
            <v>104.26731193059332</v>
          </cell>
          <cell r="ML3">
            <v>104.60047298039753</v>
          </cell>
          <cell r="MM3">
            <v>105.04426006075825</v>
          </cell>
          <cell r="MN3">
            <v>105.18337264645089</v>
          </cell>
          <cell r="MO3">
            <v>104.84435659296444</v>
          </cell>
          <cell r="MP3">
            <v>105.3921503032707</v>
          </cell>
          <cell r="MQ3">
            <v>104.82460113286137</v>
          </cell>
          <cell r="MR3">
            <v>105.1621283813342</v>
          </cell>
          <cell r="MS3">
            <v>106.10721967558275</v>
          </cell>
          <cell r="MT3">
            <v>106.05845785900058</v>
          </cell>
          <cell r="MU3">
            <v>106.20631701883168</v>
          </cell>
          <cell r="MV3">
            <v>106.51128422573854</v>
          </cell>
          <cell r="MW3">
            <v>106.48847553539866</v>
          </cell>
          <cell r="MX3">
            <v>106.8855547927573</v>
          </cell>
          <cell r="MY3">
            <v>106.14778793910757</v>
          </cell>
          <cell r="MZ3">
            <v>106.4168784988309</v>
          </cell>
          <cell r="NA3">
            <v>106.35549201831586</v>
          </cell>
          <cell r="NB3">
            <v>106.38592399948861</v>
          </cell>
          <cell r="NC3">
            <v>105.94361477753759</v>
          </cell>
          <cell r="ND3">
            <v>106.99773342131819</v>
          </cell>
          <cell r="NE3">
            <v>106.82397230166286</v>
          </cell>
          <cell r="NF3">
            <v>107.96828216587758</v>
          </cell>
          <cell r="NG3">
            <v>107.98011858556926</v>
          </cell>
          <cell r="NH3">
            <v>108.11368976368043</v>
          </cell>
          <cell r="NI3">
            <v>107.9372591431315</v>
          </cell>
          <cell r="NJ3">
            <v>108.07561267079635</v>
          </cell>
          <cell r="NK3">
            <v>108.24394019171041</v>
          </cell>
          <cell r="NL3">
            <v>107.64960242752787</v>
          </cell>
          <cell r="NM3">
            <v>107.80747544854762</v>
          </cell>
          <cell r="NN3">
            <v>107.82176551159691</v>
          </cell>
          <cell r="NO3">
            <v>107.4687097798739</v>
          </cell>
          <cell r="NP3">
            <v>107.64143873197617</v>
          </cell>
          <cell r="NQ3">
            <v>107.70207649008842</v>
          </cell>
          <cell r="NR3">
            <v>107.78400426074076</v>
          </cell>
          <cell r="NS3">
            <v>108.07966540192885</v>
          </cell>
        </row>
      </sheetData>
      <sheetData sheetId="3">
        <row r="3">
          <cell r="NU3">
            <v>107.71666788997094</v>
          </cell>
          <cell r="NV3">
            <v>108.35867547314169</v>
          </cell>
          <cell r="NW3">
            <v>109.37532954155068</v>
          </cell>
          <cell r="NX3">
            <v>109.43065477943924</v>
          </cell>
          <cell r="NY3">
            <v>109.61461679906843</v>
          </cell>
          <cell r="NZ3">
            <v>110.00033350331248</v>
          </cell>
          <cell r="OA3">
            <v>110.19473478970797</v>
          </cell>
          <cell r="OB3">
            <v>110.43188535416721</v>
          </cell>
          <cell r="OC3">
            <v>110.4759024861235</v>
          </cell>
          <cell r="OD3">
            <v>110.76399676778138</v>
          </cell>
          <cell r="OE3">
            <v>110.12785640422548</v>
          </cell>
          <cell r="OF3">
            <v>110.64310784713696</v>
          </cell>
        </row>
        <row r="21">
          <cell r="LX21">
            <v>10.418307822199768</v>
          </cell>
          <cell r="LY21">
            <v>10.713898954305412</v>
          </cell>
          <cell r="LZ21">
            <v>9.3772912618951043</v>
          </cell>
          <cell r="MA21">
            <v>9.0798386481207203</v>
          </cell>
          <cell r="MB21">
            <v>5.9694378646101054</v>
          </cell>
          <cell r="MC21">
            <v>5.4302984659286402</v>
          </cell>
          <cell r="ME21">
            <v>4.7506196050961735</v>
          </cell>
          <cell r="MH21">
            <v>7.0330353890180275</v>
          </cell>
          <cell r="MI21">
            <v>2.4449780638472474</v>
          </cell>
          <cell r="MJ21">
            <v>3.5615520903521602</v>
          </cell>
          <cell r="MK21">
            <v>2.7000905223472982</v>
          </cell>
          <cell r="ML21">
            <v>3.4050825888838565</v>
          </cell>
          <cell r="MM21">
            <v>3.6733537034947084</v>
          </cell>
          <cell r="MN21">
            <v>3.6220277766843889</v>
          </cell>
          <cell r="MO21">
            <v>3.0677014377208378</v>
          </cell>
          <cell r="MP21">
            <v>2.5883906671014589</v>
          </cell>
          <cell r="MQ21">
            <v>3.4012267464817336</v>
          </cell>
          <cell r="MR21">
            <v>2.2546833127091936</v>
          </cell>
          <cell r="MS21">
            <v>2.5798690121687118</v>
          </cell>
          <cell r="MT21">
            <v>3.2576126103493364</v>
          </cell>
          <cell r="MU21">
            <v>3.5272395616125607</v>
          </cell>
          <cell r="MV21">
            <v>2.3800554124083106</v>
          </cell>
          <cell r="MW21">
            <v>2.9342927834610677</v>
          </cell>
          <cell r="MX21">
            <v>2.1302588161895564</v>
          </cell>
          <cell r="MY21">
            <v>2.1845807645516135</v>
          </cell>
          <cell r="MZ21">
            <v>1.0505361051722728</v>
          </cell>
          <cell r="NA21">
            <v>1.1727194340175329</v>
          </cell>
          <cell r="NB21">
            <v>1.4413130801289364</v>
          </cell>
          <cell r="NC21">
            <v>0.94292951928420798</v>
          </cell>
          <cell r="ND21">
            <v>1.0675105200332657</v>
          </cell>
          <cell r="NE21">
            <v>1.745500084714724</v>
          </cell>
          <cell r="NF21">
            <v>0.67549845172791834</v>
          </cell>
          <cell r="NG21">
            <v>1.800727962135773</v>
          </cell>
          <cell r="NH21">
            <v>1.6701469522034662</v>
          </cell>
          <cell r="NI21">
            <v>1.5044467350011193</v>
          </cell>
          <cell r="NJ21">
            <v>1.3605074168342668</v>
          </cell>
          <cell r="NK21">
            <v>1.1133944903466864</v>
          </cell>
          <cell r="NL21">
            <v>1.9747488791808987</v>
          </cell>
          <cell r="NM21">
            <v>1.1583913624289455</v>
          </cell>
          <cell r="NN21">
            <v>1.3652171624402021</v>
          </cell>
          <cell r="NO21">
            <v>1.349653655417038</v>
          </cell>
          <cell r="NP21">
            <v>1.4395346104989271</v>
          </cell>
          <cell r="NQ21">
            <v>0.60160649209577421</v>
          </cell>
          <cell r="NR21">
            <v>0.82201042472549446</v>
          </cell>
          <cell r="NS21">
            <v>-0.1706778152251287</v>
          </cell>
          <cell r="NT21">
            <v>9.2189949097631896E-2</v>
          </cell>
          <cell r="NU21">
            <v>-0.36722627317347101</v>
          </cell>
          <cell r="NV21">
            <v>0.39042711789760709</v>
          </cell>
          <cell r="NW21">
            <v>1.2025995861927985</v>
          </cell>
          <cell r="NX21">
            <v>1.0963335089493542</v>
          </cell>
          <cell r="NY21">
            <v>1.8253800545742438</v>
          </cell>
          <cell r="NZ21">
            <v>2.0340500931323779</v>
          </cell>
          <cell r="OA21">
            <v>2.2008258414724535</v>
          </cell>
          <cell r="OB21">
            <v>2.7572449509840835</v>
          </cell>
          <cell r="OC21">
            <v>2.6332458833117744</v>
          </cell>
          <cell r="OD21">
            <v>2.8429538013361677</v>
          </cell>
          <cell r="OE21">
            <v>2.1745825454904333</v>
          </cell>
          <cell r="OF21">
            <v>2.3718082727913092</v>
          </cell>
        </row>
        <row r="39">
          <cell r="MC39">
            <v>0.67097201094534764</v>
          </cell>
          <cell r="MH39">
            <v>0.23643869294276421</v>
          </cell>
          <cell r="MI39">
            <v>-0.30627613149381006</v>
          </cell>
          <cell r="MJ39">
            <v>1.2614902964104724</v>
          </cell>
          <cell r="MK39">
            <v>-0.25283811141193491</v>
          </cell>
          <cell r="ML39">
            <v>0.76568029413164318</v>
          </cell>
          <cell r="MM39">
            <v>0.31952588364987378</v>
          </cell>
          <cell r="MN39">
            <v>0.42426871286125323</v>
          </cell>
          <cell r="MO39">
            <v>0.13243235338340487</v>
          </cell>
          <cell r="MQ39">
            <v>0.52248278124586989</v>
          </cell>
          <cell r="MR39">
            <v>-0.5385118045093229</v>
          </cell>
          <cell r="MS39">
            <v>0.32199239951795633</v>
          </cell>
          <cell r="MT39">
            <v>0.89869928347352523</v>
          </cell>
          <cell r="MU39">
            <v>-4.5955229748984028E-2</v>
          </cell>
          <cell r="MV39">
            <v>0.13941288871810453</v>
          </cell>
          <cell r="MW39">
            <v>0.28714601491433012</v>
          </cell>
          <cell r="MX39">
            <v>-2.1414341687531202E-2</v>
          </cell>
          <cell r="MY39">
            <v>0.37288472331133971</v>
          </cell>
          <cell r="MZ39">
            <v>-0.69024000023221177</v>
          </cell>
          <cell r="NA39">
            <v>0.25350557458407863</v>
          </cell>
          <cell r="NB39">
            <v>-5.7684909932509409E-2</v>
          </cell>
          <cell r="NC39">
            <v>2.8613455304693503E-2</v>
          </cell>
          <cell r="ND39">
            <v>-0.41575915809420882</v>
          </cell>
          <cell r="NE39">
            <v>0.99498081691289375</v>
          </cell>
          <cell r="NF39">
            <v>-0.16239700982366712</v>
          </cell>
          <cell r="NG39">
            <v>1.0712107400230986</v>
          </cell>
          <cell r="NH39">
            <v>1.0962867477593008E-2</v>
          </cell>
          <cell r="NI39">
            <v>0.12369978831363593</v>
          </cell>
          <cell r="NJ39">
            <v>-0.16318989846205723</v>
          </cell>
          <cell r="NK39">
            <v>0.12817958206756686</v>
          </cell>
          <cell r="NL39">
            <v>0.15574977254748656</v>
          </cell>
          <cell r="NM39">
            <v>-0.54907255143328282</v>
          </cell>
          <cell r="NN39">
            <v>0.1466545323528079</v>
          </cell>
          <cell r="NO39">
            <v>1.3255168985115695E-2</v>
          </cell>
          <cell r="NP39">
            <v>-0.3274438422036674</v>
          </cell>
          <cell r="NQ39">
            <v>0.16072487746066066</v>
          </cell>
          <cell r="NR39">
            <v>5.6333098875827048E-2</v>
          </cell>
          <cell r="NS39">
            <v>7.6068886805424896E-2</v>
          </cell>
          <cell r="NT39">
            <v>0.27430892293893727</v>
          </cell>
          <cell r="NU39">
            <v>-0.33586106193795873</v>
          </cell>
          <cell r="NV39">
            <v>0.59601507895374883</v>
          </cell>
          <cell r="NW39">
            <v>0.93823043145353502</v>
          </cell>
          <cell r="NX39">
            <v>5.0582922237074612E-2</v>
          </cell>
          <cell r="NY39">
            <v>0.16810830566624801</v>
          </cell>
          <cell r="NZ39">
            <v>0.35188437044950671</v>
          </cell>
          <cell r="OA39">
            <v>0.17672790636551472</v>
          </cell>
          <cell r="OB39">
            <v>0.21521043170693588</v>
          </cell>
          <cell r="OC39">
            <v>3.9859078576021112E-2</v>
          </cell>
          <cell r="OD39">
            <v>0.26077567612001751</v>
          </cell>
          <cell r="OE39">
            <v>-0.57432052121555444</v>
          </cell>
          <cell r="OF39">
            <v>0.4678665868336207</v>
          </cell>
        </row>
        <row r="78">
          <cell r="LO78">
            <v>6.1498853675017617</v>
          </cell>
          <cell r="LQ78">
            <v>10.890821576540755</v>
          </cell>
        </row>
      </sheetData>
      <sheetData sheetId="4">
        <row r="3">
          <cell r="MG3">
            <v>101.98299357655466</v>
          </cell>
          <cell r="MH3">
            <v>101.74406283876411</v>
          </cell>
          <cell r="MI3">
            <v>102.84496119878445</v>
          </cell>
          <cell r="MJ3">
            <v>103.39308491793109</v>
          </cell>
          <cell r="MK3">
            <v>104.41290672093116</v>
          </cell>
          <cell r="ML3">
            <v>105.24142810598927</v>
          </cell>
          <cell r="MM3">
            <v>105.09913634576732</v>
          </cell>
          <cell r="MN3">
            <v>104.92400172453513</v>
          </cell>
          <cell r="MO3">
            <v>105.42806689365393</v>
          </cell>
          <cell r="MP3">
            <v>104.68972660829299</v>
          </cell>
          <cell r="MQ3">
            <v>104.03314853470717</v>
          </cell>
          <cell r="MR3">
            <v>104.10613642520197</v>
          </cell>
          <cell r="MS3">
            <v>105.18012078297227</v>
          </cell>
          <cell r="MT3">
            <v>104.93850104724626</v>
          </cell>
          <cell r="MU3">
            <v>105.61990924002026</v>
          </cell>
          <cell r="MV3">
            <v>105.0819110424051</v>
          </cell>
          <cell r="MW3">
            <v>105.22792828484501</v>
          </cell>
          <cell r="MX3">
            <v>104.97267286925536</v>
          </cell>
          <cell r="MY3">
            <v>104.8419978969239</v>
          </cell>
          <cell r="MZ3">
            <v>104.90404203442206</v>
          </cell>
          <cell r="NA3">
            <v>104.40611891928246</v>
          </cell>
          <cell r="NB3">
            <v>104.61640575067163</v>
          </cell>
          <cell r="NC3">
            <v>104.85629845393902</v>
          </cell>
          <cell r="ND3">
            <v>105.2651344274007</v>
          </cell>
          <cell r="NE3">
            <v>105.48313836074649</v>
          </cell>
          <cell r="NF3">
            <v>106.14796960291099</v>
          </cell>
          <cell r="NG3">
            <v>105.89558505375992</v>
          </cell>
          <cell r="NH3">
            <v>106.08396958403534</v>
          </cell>
          <cell r="NI3">
            <v>106.15302334695215</v>
          </cell>
          <cell r="NJ3">
            <v>105.99326902990096</v>
          </cell>
          <cell r="NK3">
            <v>106.0564279195456</v>
          </cell>
          <cell r="NL3">
            <v>105.5224261814123</v>
          </cell>
          <cell r="NM3">
            <v>105.1974803361735</v>
          </cell>
          <cell r="NN3">
            <v>105.61136796477138</v>
          </cell>
          <cell r="NO3">
            <v>104.85956678802452</v>
          </cell>
          <cell r="NP3">
            <v>104.35285683036282</v>
          </cell>
          <cell r="NQ3">
            <v>104.42533704014436</v>
          </cell>
          <cell r="NR3">
            <v>104.78344785131129</v>
          </cell>
          <cell r="NS3">
            <v>105.04930398884424</v>
          </cell>
        </row>
      </sheetData>
      <sheetData sheetId="5">
        <row r="3">
          <cell r="NU3">
            <v>105.17457273576682</v>
          </cell>
          <cell r="NV3">
            <v>105.37474013663935</v>
          </cell>
          <cell r="NW3">
            <v>108.28047659160642</v>
          </cell>
          <cell r="NX3">
            <v>108.01935415496268</v>
          </cell>
          <cell r="NY3">
            <v>108.4214695631963</v>
          </cell>
          <cell r="NZ3">
            <v>109.07169817685147</v>
          </cell>
          <cell r="OA3">
            <v>109.62148893662328</v>
          </cell>
          <cell r="OB3">
            <v>110.74978891001659</v>
          </cell>
          <cell r="OC3">
            <v>110.69120734808921</v>
          </cell>
          <cell r="OD3">
            <v>110.92729831231124</v>
          </cell>
          <cell r="OE3">
            <v>109.4231107284929</v>
          </cell>
          <cell r="OF3">
            <v>108.83194745330235</v>
          </cell>
        </row>
        <row r="21">
          <cell r="MI21">
            <v>1.7440628387641155</v>
          </cell>
          <cell r="MJ21">
            <v>2.5287208753609125</v>
          </cell>
          <cell r="MK21">
            <v>2.356882375447511</v>
          </cell>
          <cell r="ML21">
            <v>3.3977016732779974</v>
          </cell>
          <cell r="MM21">
            <v>4.1890853513676163</v>
          </cell>
          <cell r="MN21">
            <v>3.8093165504330395</v>
          </cell>
          <cell r="MO21">
            <v>3.4751649542801966</v>
          </cell>
          <cell r="MP21">
            <v>3.8681326372765668</v>
          </cell>
          <cell r="MQ21">
            <v>3.2920702900450571</v>
          </cell>
          <cell r="MR21">
            <v>2.1995280752597379</v>
          </cell>
          <cell r="MS21">
            <v>2.0560223652975163</v>
          </cell>
          <cell r="MT21">
            <v>3.1349611286097812</v>
          </cell>
          <cell r="MU21">
            <v>3.1396802126375079</v>
          </cell>
          <cell r="MV21">
            <v>2.6981857048613556</v>
          </cell>
          <cell r="MW21">
            <v>1.6334033613703669</v>
          </cell>
          <cell r="MX21">
            <v>0.78057549541474813</v>
          </cell>
          <cell r="MY21">
            <v>-0.255370191730242</v>
          </cell>
          <cell r="MZ21">
            <v>-0.24466276106918095</v>
          </cell>
          <cell r="NA21">
            <v>-1.9022997393358665E-2</v>
          </cell>
          <cell r="NB21">
            <v>-0.9693319857626892</v>
          </cell>
          <cell r="NC21">
            <v>-7.003634453616181E-2</v>
          </cell>
          <cell r="ND21">
            <v>0.79123811095387353</v>
          </cell>
          <cell r="NE21">
            <v>1.1132850012462558</v>
          </cell>
          <cell r="NF21">
            <v>0.28809396254589892</v>
          </cell>
          <cell r="NG21">
            <v>1.1525498683464086</v>
          </cell>
          <cell r="NH21">
            <v>0.2610074329009171</v>
          </cell>
          <cell r="NI21">
            <v>0.95359756183523992</v>
          </cell>
          <cell r="NJ21">
            <v>0.87913453888683879</v>
          </cell>
          <cell r="NK21">
            <v>0.97224937952828938</v>
          </cell>
          <cell r="NL21">
            <v>1.1583430752776014</v>
          </cell>
          <cell r="NM21">
            <v>0.58947599634657788</v>
          </cell>
          <cell r="NN21">
            <v>0.75796459544947847</v>
          </cell>
          <cell r="NO21">
            <v>0.951057539169331</v>
          </cell>
          <cell r="NP21">
            <v>3.1169649641338282E-3</v>
          </cell>
          <cell r="NQ21">
            <v>-0.86664744409465921</v>
          </cell>
          <cell r="NR21">
            <v>-1.0028155561550678</v>
          </cell>
          <cell r="NS21">
            <v>-1.2854902045740801</v>
          </cell>
          <cell r="NT21">
            <v>-0.79916557851400505</v>
          </cell>
          <cell r="NU21">
            <v>-0.85724247672325227</v>
          </cell>
          <cell r="NV21">
            <v>-0.73317102591515804</v>
          </cell>
          <cell r="NW21">
            <v>2.1578800075127802</v>
          </cell>
          <cell r="NX21">
            <v>1.8508319334554324</v>
          </cell>
          <cell r="NY21">
            <v>2.7473244187922852</v>
          </cell>
          <cell r="NZ21">
            <v>3.682804786100724</v>
          </cell>
          <cell r="OA21">
            <v>3.7970542841463395</v>
          </cell>
          <cell r="OB21">
            <v>5.617248194339064</v>
          </cell>
          <cell r="OC21">
            <v>6.0739597460470751</v>
          </cell>
          <cell r="OD21">
            <v>6.2264211507091716</v>
          </cell>
          <cell r="OE21">
            <v>4.4278585714848218</v>
          </cell>
          <cell r="OF21">
            <v>3.6008267745018196</v>
          </cell>
        </row>
        <row r="39">
          <cell r="MC39">
            <v>0.15575360429840313</v>
          </cell>
          <cell r="MH39">
            <v>-2.5310411872159211E-2</v>
          </cell>
          <cell r="MI39">
            <v>-0.23428488359796829</v>
          </cell>
          <cell r="MJ39">
            <v>1.0820271269931014</v>
          </cell>
          <cell r="MK39">
            <v>0.53296118036079143</v>
          </cell>
          <cell r="ML39">
            <v>0.98635397503572531</v>
          </cell>
          <cell r="MM39">
            <v>0.79350476016584182</v>
          </cell>
          <cell r="MN39">
            <v>-0.13520508300082223</v>
          </cell>
          <cell r="MO39">
            <v>-0.16663754557982857</v>
          </cell>
          <cell r="MQ39">
            <v>-0.70032611534622813</v>
          </cell>
          <cell r="MR39">
            <v>-0.62716571611890481</v>
          </cell>
          <cell r="MS39">
            <v>7.0158301967038206E-2</v>
          </cell>
          <cell r="MT39">
            <v>1.0316244504395167</v>
          </cell>
          <cell r="MU39">
            <v>-0.22971996412188833</v>
          </cell>
          <cell r="MV39">
            <v>0.64934050512805985</v>
          </cell>
          <cell r="MW39">
            <v>-0.50937195599417562</v>
          </cell>
          <cell r="MX39">
            <v>0.13895564040606878</v>
          </cell>
          <cell r="MY39">
            <v>-0.24257382973338348</v>
          </cell>
          <cell r="MZ39">
            <v>-0.1244847528024895</v>
          </cell>
          <cell r="NA39">
            <v>5.9178705807538812E-2</v>
          </cell>
          <cell r="NB39">
            <v>-0.47464626289253076</v>
          </cell>
          <cell r="NC39">
            <v>0.2014123631506104</v>
          </cell>
          <cell r="ND39">
            <v>0.22930696342131629</v>
          </cell>
          <cell r="NE39">
            <v>0.38990120716617671</v>
          </cell>
          <cell r="NF39">
            <v>0.20709984795217462</v>
          </cell>
          <cell r="NG39">
            <v>0.63027252743543816</v>
          </cell>
          <cell r="NH39">
            <v>-0.23776672327809889</v>
          </cell>
          <cell r="NI39">
            <v>0.17789649132189389</v>
          </cell>
          <cell r="NJ39">
            <v>6.5093494509649297E-2</v>
          </cell>
          <cell r="NK39">
            <v>-0.15049436371591396</v>
          </cell>
          <cell r="NL39">
            <v>5.9587641953773307E-2</v>
          </cell>
          <cell r="NM39">
            <v>-0.5035071882096509</v>
          </cell>
          <cell r="NN39">
            <v>-0.30794008155210495</v>
          </cell>
          <cell r="NO39">
            <v>0.39343872807147129</v>
          </cell>
          <cell r="NP39">
            <v>-0.71185630035360825</v>
          </cell>
          <cell r="NQ39">
            <v>-0.48322720871623037</v>
          </cell>
          <cell r="NR39">
            <v>6.945685243611166E-2</v>
          </cell>
          <cell r="NS39">
            <v>0.34293479084417378</v>
          </cell>
          <cell r="NT39">
            <v>0.25371959310807046</v>
          </cell>
          <cell r="NU39">
            <v>0.11924757439218947</v>
          </cell>
          <cell r="NV39">
            <v>0.19031919566283584</v>
          </cell>
          <cell r="NW39">
            <v>2.7575265677516336</v>
          </cell>
          <cell r="NX39">
            <v>-0.24115375630325842</v>
          </cell>
          <cell r="NY39">
            <v>0.37226237036813714</v>
          </cell>
          <cell r="NZ39">
            <v>0.59972311413485357</v>
          </cell>
          <cell r="OA39">
            <v>0.50406362875212718</v>
          </cell>
          <cell r="OB39">
            <v>1.0292689730255544</v>
          </cell>
          <cell r="OC39">
            <v>-5.2895416328946343E-2</v>
          </cell>
          <cell r="OD39">
            <v>0.21328791136914216</v>
          </cell>
          <cell r="OE39">
            <v>-1.3560120968450495</v>
          </cell>
          <cell r="OF39">
            <v>-0.54025449583258167</v>
          </cell>
        </row>
      </sheetData>
      <sheetData sheetId="6"/>
      <sheetData sheetId="7"/>
      <sheetData sheetId="8"/>
      <sheetData sheetId="9"/>
      <sheetData sheetId="10"/>
      <sheetData sheetId="11"/>
      <sheetData sheetId="12"/>
      <sheetData sheetId="13">
        <row r="137">
          <cell r="C137">
            <v>103.19281073321666</v>
          </cell>
          <cell r="D137">
            <v>103.38895723436703</v>
          </cell>
          <cell r="E137">
            <v>103.02504144381011</v>
          </cell>
        </row>
        <row r="138">
          <cell r="C138">
            <v>105.38050013404563</v>
          </cell>
          <cell r="D138">
            <v>105.92043432963987</v>
          </cell>
          <cell r="E138">
            <v>104.91868013832885</v>
          </cell>
        </row>
        <row r="139">
          <cell r="C139">
            <v>106.38499407837655</v>
          </cell>
          <cell r="D139">
            <v>107.37293678888472</v>
          </cell>
          <cell r="E139">
            <v>105.53998055254647</v>
          </cell>
        </row>
        <row r="140">
          <cell r="C140">
            <v>106.91958868829052</v>
          </cell>
          <cell r="D140">
            <v>108.23342334232696</v>
          </cell>
          <cell r="E140">
            <v>105.79583116515029</v>
          </cell>
        </row>
      </sheetData>
      <sheetData sheetId="14"/>
      <sheetData sheetId="15"/>
      <sheetData sheetId="16"/>
      <sheetData sheetId="17"/>
      <sheetData sheetId="18"/>
      <sheetData sheetId="19"/>
      <sheetData sheetId="20"/>
      <sheetData sheetId="21"/>
      <sheetData sheetId="2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ublic data"/>
      <sheetName val="Chnages in rep."/>
      <sheetName val="Graph month on month male &amp; Ato"/>
      <sheetName val="graph"/>
      <sheetName val="graph 2"/>
      <sheetName val="Male"/>
      <sheetName val="Male , month on month &amp; monthly"/>
      <sheetName val="Atolls"/>
      <sheetName val="Atolls month on month"/>
      <sheetName val="month on month male atolls rep."/>
      <sheetName val="monthly change male atolls rep."/>
      <sheetName val="point contribution change"/>
      <sheetName val="All grps CPI"/>
      <sheetName val="graph (monthly n MnM)"/>
      <sheetName val="Annual"/>
      <sheetName val="annual work"/>
      <sheetName val="Sheet1"/>
    </sheetNames>
    <sheetDataSet>
      <sheetData sheetId="0" refreshError="1"/>
      <sheetData sheetId="1" refreshError="1">
        <row r="21">
          <cell r="NY21">
            <v>2.9126607993475773</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J118"/>
  <sheetViews>
    <sheetView view="pageBreakPreview" zoomScaleNormal="100" zoomScaleSheetLayoutView="100" workbookViewId="0">
      <selection activeCell="Q7" sqref="Q7"/>
    </sheetView>
  </sheetViews>
  <sheetFormatPr defaultRowHeight="15" x14ac:dyDescent="0.25"/>
  <cols>
    <col min="1" max="1" width="54" style="4" customWidth="1"/>
    <col min="2" max="3" width="9.7109375" style="98" bestFit="1" customWidth="1"/>
    <col min="4" max="4" width="1.85546875" style="86" customWidth="1"/>
    <col min="5" max="5" width="11.85546875" style="86" customWidth="1"/>
    <col min="6" max="6" width="1.85546875" style="86" customWidth="1"/>
    <col min="7" max="8" width="9.7109375" style="86" bestFit="1" customWidth="1"/>
    <col min="9" max="9" width="1.85546875" style="86" customWidth="1"/>
    <col min="10" max="10" width="11.140625" style="86" customWidth="1"/>
  </cols>
  <sheetData>
    <row r="1" spans="1:10" ht="15.75" x14ac:dyDescent="0.25">
      <c r="A1" s="53" t="s">
        <v>253</v>
      </c>
      <c r="B1" s="87"/>
      <c r="C1" s="87"/>
      <c r="D1" s="88"/>
    </row>
    <row r="2" spans="1:10" ht="6" customHeight="1" x14ac:dyDescent="0.25">
      <c r="A2" s="42"/>
      <c r="B2" s="89"/>
      <c r="C2" s="89"/>
      <c r="D2" s="84"/>
      <c r="E2" s="84"/>
      <c r="F2" s="84"/>
      <c r="G2" s="84"/>
      <c r="H2" s="84"/>
      <c r="I2" s="84"/>
      <c r="J2" s="84"/>
    </row>
    <row r="3" spans="1:10" ht="47.25" customHeight="1" x14ac:dyDescent="0.25">
      <c r="A3" s="170" t="s">
        <v>56</v>
      </c>
      <c r="B3" s="172" t="s">
        <v>242</v>
      </c>
      <c r="C3" s="172"/>
      <c r="D3" s="172"/>
      <c r="E3" s="161" t="s">
        <v>243</v>
      </c>
      <c r="F3" s="90"/>
      <c r="G3" s="169" t="s">
        <v>244</v>
      </c>
      <c r="H3" s="169"/>
      <c r="I3" s="90"/>
      <c r="J3" s="109" t="s">
        <v>245</v>
      </c>
    </row>
    <row r="4" spans="1:10" ht="30" x14ac:dyDescent="0.25">
      <c r="A4" s="171"/>
      <c r="B4" s="83">
        <v>42889</v>
      </c>
      <c r="C4" s="116">
        <v>42919</v>
      </c>
      <c r="D4" s="136"/>
      <c r="E4" s="160" t="s">
        <v>269</v>
      </c>
      <c r="F4" s="136"/>
      <c r="G4" s="116">
        <v>42889</v>
      </c>
      <c r="H4" s="116">
        <v>42919</v>
      </c>
      <c r="I4" s="84"/>
      <c r="J4" s="85" t="s">
        <v>270</v>
      </c>
    </row>
    <row r="5" spans="1:10" ht="15.75" x14ac:dyDescent="0.25">
      <c r="A5" s="125" t="s">
        <v>241</v>
      </c>
      <c r="B5" s="127">
        <v>109.74800644419963</v>
      </c>
      <c r="C5" s="127">
        <v>109.6669128495823</v>
      </c>
      <c r="D5" s="126"/>
      <c r="E5" s="126">
        <f>((C5/B5-1)*100)</f>
        <v>-7.3890722250669061E-2</v>
      </c>
      <c r="F5" s="126"/>
      <c r="G5" s="126">
        <v>109.74800644419963</v>
      </c>
      <c r="H5" s="126">
        <v>109.6669128495823</v>
      </c>
      <c r="I5" s="126"/>
      <c r="J5" s="128">
        <f t="shared" ref="J5" si="0">H5-G5</f>
        <v>-8.109359461732879E-2</v>
      </c>
    </row>
    <row r="6" spans="1:10" ht="13.5" customHeight="1" x14ac:dyDescent="0.25">
      <c r="A6" s="39"/>
      <c r="B6" s="91"/>
      <c r="C6" s="91"/>
      <c r="D6" s="91"/>
      <c r="E6" s="91"/>
      <c r="F6" s="91"/>
      <c r="G6" s="91"/>
      <c r="H6" s="91"/>
      <c r="I6" s="91"/>
      <c r="J6" s="91"/>
    </row>
    <row r="7" spans="1:10" ht="15" customHeight="1" x14ac:dyDescent="0.25">
      <c r="A7" s="55" t="s">
        <v>127</v>
      </c>
      <c r="B7" s="92">
        <v>113.41876247072705</v>
      </c>
      <c r="C7" s="92">
        <v>113.16400362691853</v>
      </c>
      <c r="D7" s="92"/>
      <c r="E7" s="92">
        <f t="shared" ref="E7:E70" si="1">((C7/B7-1)*100)</f>
        <v>-0.22461790118215585</v>
      </c>
      <c r="F7" s="92"/>
      <c r="G7" s="92">
        <v>32.250957582488233</v>
      </c>
      <c r="H7" s="92">
        <v>32.178516158455302</v>
      </c>
      <c r="I7" s="92"/>
      <c r="J7" s="92">
        <f>H7-G7</f>
        <v>-7.2441424032930968E-2</v>
      </c>
    </row>
    <row r="8" spans="1:10" ht="15.75" x14ac:dyDescent="0.25">
      <c r="A8" s="34" t="s">
        <v>57</v>
      </c>
      <c r="B8" s="93">
        <v>113.9174078440916</v>
      </c>
      <c r="C8" s="93">
        <v>113.63272988434008</v>
      </c>
      <c r="D8" s="93"/>
      <c r="E8" s="93">
        <f t="shared" si="1"/>
        <v>-0.24989855820906071</v>
      </c>
      <c r="F8" s="93"/>
      <c r="G8" s="93">
        <v>29.757679731542165</v>
      </c>
      <c r="H8" s="93">
        <v>29.683315718936573</v>
      </c>
      <c r="I8" s="93"/>
      <c r="J8" s="93">
        <f t="shared" ref="J8:J71" si="2">H8-G8</f>
        <v>-7.4364012605592222E-2</v>
      </c>
    </row>
    <row r="9" spans="1:10" ht="15.75" x14ac:dyDescent="0.25">
      <c r="A9" s="58" t="s">
        <v>58</v>
      </c>
      <c r="B9" s="94">
        <v>129.47854841199552</v>
      </c>
      <c r="C9" s="94">
        <v>129.5669751616233</v>
      </c>
      <c r="D9" s="94"/>
      <c r="E9" s="94">
        <f t="shared" si="1"/>
        <v>6.8294517286693335E-2</v>
      </c>
      <c r="F9" s="94"/>
      <c r="G9" s="94">
        <v>5.3016158628006025</v>
      </c>
      <c r="H9" s="94">
        <v>5.305236575762498</v>
      </c>
      <c r="I9" s="94"/>
      <c r="J9" s="94">
        <f t="shared" si="2"/>
        <v>3.6207129618954781E-3</v>
      </c>
    </row>
    <row r="10" spans="1:10" ht="15.75" x14ac:dyDescent="0.25">
      <c r="A10" s="35" t="s">
        <v>62</v>
      </c>
      <c r="B10" s="93">
        <v>89.598673161318473</v>
      </c>
      <c r="C10" s="93">
        <v>88.951172941066261</v>
      </c>
      <c r="D10" s="93"/>
      <c r="E10" s="93">
        <f t="shared" si="1"/>
        <v>-0.72266719741085339</v>
      </c>
      <c r="F10" s="93"/>
      <c r="G10" s="93">
        <v>0.93487758635082974</v>
      </c>
      <c r="H10" s="93">
        <v>0.92812153269832598</v>
      </c>
      <c r="I10" s="93"/>
      <c r="J10" s="93">
        <f t="shared" si="2"/>
        <v>-6.7560536525037573E-3</v>
      </c>
    </row>
    <row r="11" spans="1:10" ht="15.75" x14ac:dyDescent="0.25">
      <c r="A11" s="58" t="s">
        <v>63</v>
      </c>
      <c r="B11" s="94">
        <v>110.2756400170059</v>
      </c>
      <c r="C11" s="94">
        <v>111.47138068741813</v>
      </c>
      <c r="D11" s="94"/>
      <c r="E11" s="94">
        <f t="shared" si="1"/>
        <v>1.0843198645030139</v>
      </c>
      <c r="F11" s="94"/>
      <c r="G11" s="94">
        <v>9.5348000698931017</v>
      </c>
      <c r="H11" s="94">
        <v>9.6381878010915987</v>
      </c>
      <c r="I11" s="94"/>
      <c r="J11" s="94">
        <f t="shared" si="2"/>
        <v>0.10338773119849698</v>
      </c>
    </row>
    <row r="12" spans="1:10" ht="15.75" x14ac:dyDescent="0.25">
      <c r="A12" s="35" t="s">
        <v>152</v>
      </c>
      <c r="B12" s="93">
        <v>102.29812671913245</v>
      </c>
      <c r="C12" s="93">
        <v>102.23037128938725</v>
      </c>
      <c r="D12" s="93"/>
      <c r="E12" s="93">
        <f t="shared" si="1"/>
        <v>-6.6233304478036104E-2</v>
      </c>
      <c r="F12" s="93"/>
      <c r="G12" s="93">
        <v>4.9997789473955976</v>
      </c>
      <c r="H12" s="93">
        <v>4.9964674285821413</v>
      </c>
      <c r="I12" s="93"/>
      <c r="J12" s="93">
        <f t="shared" si="2"/>
        <v>-3.3115188134562601E-3</v>
      </c>
    </row>
    <row r="13" spans="1:10" ht="15.75" x14ac:dyDescent="0.25">
      <c r="A13" s="58" t="s">
        <v>153</v>
      </c>
      <c r="B13" s="94">
        <v>85.902666926766472</v>
      </c>
      <c r="C13" s="94">
        <v>85.926267662792469</v>
      </c>
      <c r="D13" s="94"/>
      <c r="E13" s="94">
        <f t="shared" si="1"/>
        <v>2.7473810616518435E-2</v>
      </c>
      <c r="F13" s="94"/>
      <c r="G13" s="94">
        <v>0.80770755962414753</v>
      </c>
      <c r="H13" s="94">
        <v>0.80792946766941398</v>
      </c>
      <c r="I13" s="94"/>
      <c r="J13" s="94">
        <f t="shared" si="2"/>
        <v>2.2190804526645014E-4</v>
      </c>
    </row>
    <row r="14" spans="1:10" ht="15.75" x14ac:dyDescent="0.25">
      <c r="A14" s="35" t="s">
        <v>69</v>
      </c>
      <c r="B14" s="93">
        <v>126.33954275225078</v>
      </c>
      <c r="C14" s="93">
        <v>122.62625992412363</v>
      </c>
      <c r="D14" s="93"/>
      <c r="E14" s="93">
        <f t="shared" si="1"/>
        <v>-2.9391295450616139</v>
      </c>
      <c r="F14" s="93"/>
      <c r="G14" s="93">
        <v>2.1051477590517473</v>
      </c>
      <c r="H14" s="93">
        <v>2.0432747392982549</v>
      </c>
      <c r="I14" s="93"/>
      <c r="J14" s="93">
        <f t="shared" si="2"/>
        <v>-6.1873019753492464E-2</v>
      </c>
    </row>
    <row r="15" spans="1:10" ht="15.75" x14ac:dyDescent="0.25">
      <c r="A15" s="58" t="s">
        <v>72</v>
      </c>
      <c r="B15" s="94">
        <v>117.24795950344809</v>
      </c>
      <c r="C15" s="94">
        <v>110.69353436591516</v>
      </c>
      <c r="D15" s="94"/>
      <c r="E15" s="94">
        <f t="shared" si="1"/>
        <v>-5.5902253355122777</v>
      </c>
      <c r="F15" s="94"/>
      <c r="G15" s="94">
        <v>1.9887089492427055</v>
      </c>
      <c r="H15" s="94">
        <v>1.8775356377125394</v>
      </c>
      <c r="I15" s="94"/>
      <c r="J15" s="94">
        <f t="shared" si="2"/>
        <v>-0.11117331153016607</v>
      </c>
    </row>
    <row r="16" spans="1:10" ht="15.75" x14ac:dyDescent="0.25">
      <c r="A16" s="35" t="s">
        <v>154</v>
      </c>
      <c r="B16" s="93">
        <v>138.20111998333266</v>
      </c>
      <c r="C16" s="93">
        <v>138.19288345640919</v>
      </c>
      <c r="D16" s="93"/>
      <c r="E16" s="93">
        <f t="shared" si="1"/>
        <v>-5.9598119931725257E-3</v>
      </c>
      <c r="F16" s="93"/>
      <c r="G16" s="93">
        <v>1.5276689146057898</v>
      </c>
      <c r="H16" s="93">
        <v>1.5275778684106012</v>
      </c>
      <c r="I16" s="93"/>
      <c r="J16" s="93">
        <f t="shared" si="2"/>
        <v>-9.1046195188626555E-5</v>
      </c>
    </row>
    <row r="17" spans="1:10" ht="15.75" x14ac:dyDescent="0.25">
      <c r="A17" s="58" t="s">
        <v>155</v>
      </c>
      <c r="B17" s="94">
        <v>125.22081413126499</v>
      </c>
      <c r="C17" s="94">
        <v>125.29967579762236</v>
      </c>
      <c r="D17" s="94"/>
      <c r="E17" s="94">
        <f t="shared" si="1"/>
        <v>6.2978081483078263E-2</v>
      </c>
      <c r="F17" s="94"/>
      <c r="G17" s="94">
        <v>2.5573740825776436</v>
      </c>
      <c r="H17" s="94">
        <v>2.5589846677111963</v>
      </c>
      <c r="I17" s="94"/>
      <c r="J17" s="94">
        <f t="shared" si="2"/>
        <v>1.6105851335526111E-3</v>
      </c>
    </row>
    <row r="18" spans="1:10" ht="15.75" x14ac:dyDescent="0.25">
      <c r="A18" s="34" t="s">
        <v>76</v>
      </c>
      <c r="B18" s="93">
        <v>107.78758976950166</v>
      </c>
      <c r="C18" s="93">
        <v>107.87070573200363</v>
      </c>
      <c r="D18" s="93"/>
      <c r="E18" s="93">
        <f t="shared" si="1"/>
        <v>7.7110883247044626E-2</v>
      </c>
      <c r="F18" s="93"/>
      <c r="G18" s="93">
        <v>2.4932778509460691</v>
      </c>
      <c r="H18" s="93">
        <v>2.495200439518737</v>
      </c>
      <c r="I18" s="93"/>
      <c r="J18" s="93">
        <f t="shared" si="2"/>
        <v>1.9225885726679159E-3</v>
      </c>
    </row>
    <row r="19" spans="1:10" ht="15.75" x14ac:dyDescent="0.25">
      <c r="A19" s="58" t="s">
        <v>156</v>
      </c>
      <c r="B19" s="94">
        <v>106.88653492873377</v>
      </c>
      <c r="C19" s="94">
        <v>106.8354477109233</v>
      </c>
      <c r="D19" s="94"/>
      <c r="E19" s="94">
        <f t="shared" si="1"/>
        <v>-4.7795746998935407E-2</v>
      </c>
      <c r="F19" s="94"/>
      <c r="G19" s="94">
        <v>0.67616183562507348</v>
      </c>
      <c r="H19" s="94">
        <v>0.67583865902481477</v>
      </c>
      <c r="I19" s="94"/>
      <c r="J19" s="94">
        <f t="shared" si="2"/>
        <v>-3.231766002587122E-4</v>
      </c>
    </row>
    <row r="20" spans="1:10" ht="15.75" x14ac:dyDescent="0.25">
      <c r="A20" s="35" t="s">
        <v>157</v>
      </c>
      <c r="B20" s="93">
        <v>108.12676915625795</v>
      </c>
      <c r="C20" s="93">
        <v>108.26040252384968</v>
      </c>
      <c r="D20" s="93"/>
      <c r="E20" s="93">
        <f t="shared" si="1"/>
        <v>0.12358953165299003</v>
      </c>
      <c r="F20" s="93"/>
      <c r="G20" s="93">
        <v>1.8171160153209951</v>
      </c>
      <c r="H20" s="93">
        <v>1.8193617804939222</v>
      </c>
      <c r="I20" s="93"/>
      <c r="J20" s="93">
        <f t="shared" si="2"/>
        <v>2.2457651729270722E-3</v>
      </c>
    </row>
    <row r="21" spans="1:10" ht="15.75" x14ac:dyDescent="0.25">
      <c r="A21" s="55" t="s">
        <v>247</v>
      </c>
      <c r="B21" s="95">
        <v>161.57166588309633</v>
      </c>
      <c r="C21" s="95">
        <v>161.36325396112733</v>
      </c>
      <c r="D21" s="95"/>
      <c r="E21" s="95">
        <f t="shared" si="1"/>
        <v>-0.12899039001046386</v>
      </c>
      <c r="F21" s="95"/>
      <c r="G21" s="95">
        <v>3.6420904287640825</v>
      </c>
      <c r="H21" s="95">
        <v>3.6373924821154859</v>
      </c>
      <c r="I21" s="95"/>
      <c r="J21" s="95">
        <f t="shared" si="2"/>
        <v>-4.6979466485965737E-3</v>
      </c>
    </row>
    <row r="22" spans="1:10" ht="15.75" x14ac:dyDescent="0.25">
      <c r="A22" s="34" t="s">
        <v>1</v>
      </c>
      <c r="B22" s="93">
        <v>174.23415573192457</v>
      </c>
      <c r="C22" s="93">
        <v>173.9453597181444</v>
      </c>
      <c r="D22" s="93"/>
      <c r="E22" s="93">
        <f t="shared" si="1"/>
        <v>-0.1657516648024604</v>
      </c>
      <c r="F22" s="93"/>
      <c r="G22" s="93">
        <v>2.9023171979300435</v>
      </c>
      <c r="H22" s="93">
        <v>2.8975065588566267</v>
      </c>
      <c r="I22" s="93"/>
      <c r="J22" s="93">
        <f t="shared" si="2"/>
        <v>-4.8106390734168336E-3</v>
      </c>
    </row>
    <row r="23" spans="1:10" ht="15.75" x14ac:dyDescent="0.25">
      <c r="A23" s="58" t="s">
        <v>78</v>
      </c>
      <c r="B23" s="94">
        <v>174.23415573192457</v>
      </c>
      <c r="C23" s="94">
        <v>173.9453597181444</v>
      </c>
      <c r="D23" s="94"/>
      <c r="E23" s="94">
        <f t="shared" si="1"/>
        <v>-0.1657516648024604</v>
      </c>
      <c r="F23" s="94"/>
      <c r="G23" s="94">
        <v>2.9023171979300435</v>
      </c>
      <c r="H23" s="94">
        <v>2.8975065588566267</v>
      </c>
      <c r="I23" s="94"/>
      <c r="J23" s="94">
        <f t="shared" si="2"/>
        <v>-4.8106390734168336E-3</v>
      </c>
    </row>
    <row r="24" spans="1:10" ht="15.75" x14ac:dyDescent="0.25">
      <c r="A24" s="35" t="s">
        <v>16</v>
      </c>
      <c r="B24" s="93">
        <v>125.72468178169838</v>
      </c>
      <c r="C24" s="93">
        <v>125.74383389299319</v>
      </c>
      <c r="D24" s="93"/>
      <c r="E24" s="93">
        <f t="shared" si="1"/>
        <v>1.5233374245537945E-2</v>
      </c>
      <c r="F24" s="93"/>
      <c r="G24" s="93">
        <v>0.73977323083403868</v>
      </c>
      <c r="H24" s="93">
        <v>0.73988592325885993</v>
      </c>
      <c r="I24" s="93"/>
      <c r="J24" s="93">
        <f t="shared" si="2"/>
        <v>1.1269242482125907E-4</v>
      </c>
    </row>
    <row r="25" spans="1:10" ht="15.75" x14ac:dyDescent="0.25">
      <c r="A25" s="55" t="s">
        <v>128</v>
      </c>
      <c r="B25" s="95">
        <v>100.33845373517408</v>
      </c>
      <c r="C25" s="95">
        <v>100.10621027675735</v>
      </c>
      <c r="D25" s="95"/>
      <c r="E25" s="95">
        <f t="shared" si="1"/>
        <v>-0.23146007315371087</v>
      </c>
      <c r="F25" s="95"/>
      <c r="G25" s="95">
        <v>3.9034800340307867</v>
      </c>
      <c r="H25" s="95">
        <v>3.8944450362884795</v>
      </c>
      <c r="I25" s="95"/>
      <c r="J25" s="95">
        <f t="shared" si="2"/>
        <v>-9.0349977423072048E-3</v>
      </c>
    </row>
    <row r="26" spans="1:10" ht="15.75" x14ac:dyDescent="0.25">
      <c r="A26" s="34" t="s">
        <v>79</v>
      </c>
      <c r="B26" s="93">
        <v>100.09454327056838</v>
      </c>
      <c r="C26" s="93">
        <v>99.77585943213063</v>
      </c>
      <c r="D26" s="93"/>
      <c r="E26" s="93">
        <f t="shared" si="1"/>
        <v>-0.3183828288983781</v>
      </c>
      <c r="F26" s="93"/>
      <c r="G26" s="93">
        <v>2.996860186970252</v>
      </c>
      <c r="H26" s="93">
        <v>2.9873186987288474</v>
      </c>
      <c r="I26" s="93"/>
      <c r="J26" s="93">
        <f t="shared" si="2"/>
        <v>-9.5414882414046609E-3</v>
      </c>
    </row>
    <row r="27" spans="1:10" s="57" customFormat="1" ht="15.75" x14ac:dyDescent="0.25">
      <c r="A27" s="58" t="s">
        <v>80</v>
      </c>
      <c r="B27" s="94">
        <v>96.93970033948473</v>
      </c>
      <c r="C27" s="94">
        <v>97.02071594189988</v>
      </c>
      <c r="D27" s="94"/>
      <c r="E27" s="94">
        <f t="shared" si="1"/>
        <v>8.3573192542818475E-2</v>
      </c>
      <c r="F27" s="94"/>
      <c r="G27" s="94">
        <v>0.5024331533345604</v>
      </c>
      <c r="H27" s="94">
        <v>0.50285305276119563</v>
      </c>
      <c r="I27" s="94"/>
      <c r="J27" s="94">
        <f t="shared" si="2"/>
        <v>4.198994266352285E-4</v>
      </c>
    </row>
    <row r="28" spans="1:10" ht="15.75" x14ac:dyDescent="0.25">
      <c r="A28" s="35" t="s">
        <v>82</v>
      </c>
      <c r="B28" s="93">
        <v>103.05908106266621</v>
      </c>
      <c r="C28" s="93">
        <v>102.59759711661272</v>
      </c>
      <c r="D28" s="93"/>
      <c r="E28" s="93">
        <f t="shared" si="1"/>
        <v>-0.44778581498594594</v>
      </c>
      <c r="F28" s="93"/>
      <c r="G28" s="93">
        <v>2.2245875895717764</v>
      </c>
      <c r="H28" s="93">
        <v>2.2146262019037368</v>
      </c>
      <c r="I28" s="93"/>
      <c r="J28" s="93">
        <f t="shared" si="2"/>
        <v>-9.9613876680395563E-3</v>
      </c>
    </row>
    <row r="29" spans="1:10" s="57" customFormat="1" ht="15.75" x14ac:dyDescent="0.25">
      <c r="A29" s="58" t="s">
        <v>158</v>
      </c>
      <c r="B29" s="94">
        <v>85.074708911125342</v>
      </c>
      <c r="C29" s="94">
        <v>85.074708911125342</v>
      </c>
      <c r="D29" s="94"/>
      <c r="E29" s="94">
        <f t="shared" si="1"/>
        <v>0</v>
      </c>
      <c r="F29" s="94"/>
      <c r="G29" s="94">
        <v>0.26983944406391508</v>
      </c>
      <c r="H29" s="94">
        <v>0.26983944406391508</v>
      </c>
      <c r="I29" s="94"/>
      <c r="J29" s="94">
        <f t="shared" si="2"/>
        <v>0</v>
      </c>
    </row>
    <row r="30" spans="1:10" ht="15.75" x14ac:dyDescent="0.25">
      <c r="A30" s="34" t="s">
        <v>83</v>
      </c>
      <c r="B30" s="93">
        <v>101.15323506372619</v>
      </c>
      <c r="C30" s="93">
        <v>101.20974513537176</v>
      </c>
      <c r="D30" s="93"/>
      <c r="E30" s="93">
        <f t="shared" si="1"/>
        <v>5.5865807564114967E-2</v>
      </c>
      <c r="F30" s="93"/>
      <c r="G30" s="93">
        <v>0.906619847060534</v>
      </c>
      <c r="H30" s="93">
        <v>0.90712633755963101</v>
      </c>
      <c r="I30" s="93"/>
      <c r="J30" s="93">
        <f t="shared" si="2"/>
        <v>5.0649049909701205E-4</v>
      </c>
    </row>
    <row r="31" spans="1:10" s="57" customFormat="1" ht="15.75" x14ac:dyDescent="0.25">
      <c r="A31" s="58" t="s">
        <v>159</v>
      </c>
      <c r="B31" s="94">
        <v>101.15323506372619</v>
      </c>
      <c r="C31" s="94">
        <v>101.20974513537176</v>
      </c>
      <c r="D31" s="94"/>
      <c r="E31" s="94">
        <f t="shared" si="1"/>
        <v>5.5865807564114967E-2</v>
      </c>
      <c r="F31" s="94"/>
      <c r="G31" s="94">
        <v>0.906619847060534</v>
      </c>
      <c r="H31" s="94">
        <v>0.90712633755963101</v>
      </c>
      <c r="I31" s="94"/>
      <c r="J31" s="94">
        <f t="shared" si="2"/>
        <v>5.0649049909701205E-4</v>
      </c>
    </row>
    <row r="32" spans="1:10" ht="15.75" x14ac:dyDescent="0.25">
      <c r="A32" s="33" t="s">
        <v>129</v>
      </c>
      <c r="B32" s="96">
        <v>108.74533133210758</v>
      </c>
      <c r="C32" s="96">
        <v>107.84852463616971</v>
      </c>
      <c r="D32" s="96"/>
      <c r="E32" s="96">
        <f t="shared" si="1"/>
        <v>-0.82468523931296112</v>
      </c>
      <c r="F32" s="96"/>
      <c r="G32" s="96">
        <v>25.327297772125174</v>
      </c>
      <c r="H32" s="96">
        <v>25.118427285881616</v>
      </c>
      <c r="I32" s="96"/>
      <c r="J32" s="96">
        <f t="shared" si="2"/>
        <v>-0.20887048624355842</v>
      </c>
    </row>
    <row r="33" spans="1:10" s="57" customFormat="1" ht="15.75" x14ac:dyDescent="0.25">
      <c r="A33" s="61" t="s">
        <v>149</v>
      </c>
      <c r="B33" s="94">
        <v>121.0400010386233</v>
      </c>
      <c r="C33" s="94">
        <v>122.26401244576164</v>
      </c>
      <c r="D33" s="94"/>
      <c r="E33" s="94">
        <f t="shared" si="1"/>
        <v>1.0112453706504487</v>
      </c>
      <c r="F33" s="94"/>
      <c r="G33" s="94">
        <v>14.137954354788594</v>
      </c>
      <c r="H33" s="94">
        <v>14.280923763706065</v>
      </c>
      <c r="I33" s="94"/>
      <c r="J33" s="94">
        <f t="shared" si="2"/>
        <v>0.14296940891747134</v>
      </c>
    </row>
    <row r="34" spans="1:10" ht="15.75" x14ac:dyDescent="0.25">
      <c r="A34" s="35" t="s">
        <v>160</v>
      </c>
      <c r="B34" s="93">
        <v>121.0400010386233</v>
      </c>
      <c r="C34" s="93">
        <v>122.26401244576164</v>
      </c>
      <c r="D34" s="93"/>
      <c r="E34" s="93">
        <f t="shared" si="1"/>
        <v>1.0112453706504487</v>
      </c>
      <c r="F34" s="93"/>
      <c r="G34" s="93">
        <v>14.137954354788594</v>
      </c>
      <c r="H34" s="93">
        <v>14.280923763706065</v>
      </c>
      <c r="I34" s="93"/>
      <c r="J34" s="93">
        <f t="shared" si="2"/>
        <v>0.14296940891747134</v>
      </c>
    </row>
    <row r="35" spans="1:10" s="57" customFormat="1" ht="15.75" x14ac:dyDescent="0.25">
      <c r="A35" s="61" t="s">
        <v>148</v>
      </c>
      <c r="B35" s="94">
        <v>107.31126563909793</v>
      </c>
      <c r="C35" s="94">
        <v>107.63545515100326</v>
      </c>
      <c r="D35" s="94"/>
      <c r="E35" s="94">
        <f t="shared" si="1"/>
        <v>0.30210202999154667</v>
      </c>
      <c r="F35" s="94"/>
      <c r="G35" s="94">
        <v>3.3377064197719597</v>
      </c>
      <c r="H35" s="94">
        <v>3.347789698621249</v>
      </c>
      <c r="I35" s="94"/>
      <c r="J35" s="94">
        <f t="shared" si="2"/>
        <v>1.0083278849289279E-2</v>
      </c>
    </row>
    <row r="36" spans="1:10" ht="15.75" x14ac:dyDescent="0.25">
      <c r="A36" s="35" t="s">
        <v>161</v>
      </c>
      <c r="B36" s="93">
        <v>103.752315636909</v>
      </c>
      <c r="C36" s="93">
        <v>104.1563096727897</v>
      </c>
      <c r="D36" s="93"/>
      <c r="E36" s="93">
        <f t="shared" si="1"/>
        <v>0.38938315101757492</v>
      </c>
      <c r="F36" s="93"/>
      <c r="G36" s="93">
        <v>2.5895519163935958</v>
      </c>
      <c r="H36" s="93">
        <v>2.5996351952428851</v>
      </c>
      <c r="I36" s="93"/>
      <c r="J36" s="93">
        <f t="shared" si="2"/>
        <v>1.0083278849289279E-2</v>
      </c>
    </row>
    <row r="37" spans="1:10" s="57" customFormat="1" ht="15.75" x14ac:dyDescent="0.25">
      <c r="A37" s="58" t="s">
        <v>162</v>
      </c>
      <c r="B37" s="94">
        <v>121.76877013422421</v>
      </c>
      <c r="C37" s="94">
        <v>121.76877013422421</v>
      </c>
      <c r="D37" s="94"/>
      <c r="E37" s="94">
        <f t="shared" si="1"/>
        <v>0</v>
      </c>
      <c r="F37" s="94"/>
      <c r="G37" s="94">
        <v>0.74815450337836331</v>
      </c>
      <c r="H37" s="94">
        <v>0.74815450337836342</v>
      </c>
      <c r="I37" s="94"/>
      <c r="J37" s="94">
        <f t="shared" si="2"/>
        <v>0</v>
      </c>
    </row>
    <row r="38" spans="1:10" ht="15.75" x14ac:dyDescent="0.25">
      <c r="A38" s="34" t="s">
        <v>147</v>
      </c>
      <c r="B38" s="93">
        <v>102.12659867612301</v>
      </c>
      <c r="C38" s="93">
        <v>102.1398853523409</v>
      </c>
      <c r="D38" s="93"/>
      <c r="E38" s="93">
        <f t="shared" si="1"/>
        <v>1.3010005610802899E-2</v>
      </c>
      <c r="F38" s="93"/>
      <c r="G38" s="93">
        <v>1.6149744798120507</v>
      </c>
      <c r="H38" s="93">
        <v>1.6151845880824873</v>
      </c>
      <c r="I38" s="93"/>
      <c r="J38" s="93">
        <f t="shared" si="2"/>
        <v>2.1010827043665969E-4</v>
      </c>
    </row>
    <row r="39" spans="1:10" s="57" customFormat="1" ht="15.75" x14ac:dyDescent="0.25">
      <c r="A39" s="58" t="s">
        <v>84</v>
      </c>
      <c r="B39" s="94">
        <v>100</v>
      </c>
      <c r="C39" s="94">
        <v>100</v>
      </c>
      <c r="D39" s="94"/>
      <c r="E39" s="94">
        <f t="shared" si="1"/>
        <v>0</v>
      </c>
      <c r="F39" s="94"/>
      <c r="G39" s="94">
        <v>1.3959538897111059</v>
      </c>
      <c r="H39" s="94">
        <v>1.3959538897111059</v>
      </c>
      <c r="I39" s="94"/>
      <c r="J39" s="94">
        <f t="shared" si="2"/>
        <v>0</v>
      </c>
    </row>
    <row r="40" spans="1:10" ht="15.75" x14ac:dyDescent="0.25">
      <c r="A40" s="35" t="s">
        <v>86</v>
      </c>
      <c r="B40" s="93">
        <v>118.13936217755054</v>
      </c>
      <c r="C40" s="93">
        <v>118.25269424850393</v>
      </c>
      <c r="D40" s="93"/>
      <c r="E40" s="93">
        <f t="shared" si="1"/>
        <v>9.5930830219881358E-2</v>
      </c>
      <c r="F40" s="93"/>
      <c r="G40" s="93">
        <v>0.21902059010094491</v>
      </c>
      <c r="H40" s="93">
        <v>0.21923069837138126</v>
      </c>
      <c r="I40" s="93"/>
      <c r="J40" s="93">
        <f t="shared" si="2"/>
        <v>2.1010827043635438E-4</v>
      </c>
    </row>
    <row r="41" spans="1:10" s="57" customFormat="1" ht="15.75" x14ac:dyDescent="0.25">
      <c r="A41" s="61" t="s">
        <v>146</v>
      </c>
      <c r="B41" s="94">
        <v>90.145747344426297</v>
      </c>
      <c r="C41" s="94">
        <v>84.911413231178017</v>
      </c>
      <c r="D41" s="94"/>
      <c r="E41" s="94">
        <f t="shared" si="1"/>
        <v>-5.8065236214073224</v>
      </c>
      <c r="F41" s="94"/>
      <c r="G41" s="94">
        <v>6.2366625177525723</v>
      </c>
      <c r="H41" s="94">
        <v>5.8745292354718117</v>
      </c>
      <c r="I41" s="94"/>
      <c r="J41" s="94">
        <f t="shared" si="2"/>
        <v>-0.36213328228076058</v>
      </c>
    </row>
    <row r="42" spans="1:10" ht="15.75" x14ac:dyDescent="0.25">
      <c r="A42" s="35" t="s">
        <v>17</v>
      </c>
      <c r="B42" s="93">
        <v>82.392841879949756</v>
      </c>
      <c r="C42" s="93">
        <v>72.325133767889298</v>
      </c>
      <c r="D42" s="93"/>
      <c r="E42" s="93">
        <f t="shared" si="1"/>
        <v>-12.219153851653253</v>
      </c>
      <c r="F42" s="93"/>
      <c r="G42" s="93">
        <v>3.7039068727725861</v>
      </c>
      <c r="H42" s="93">
        <v>3.2513207934665451</v>
      </c>
      <c r="I42" s="93"/>
      <c r="J42" s="93">
        <f t="shared" si="2"/>
        <v>-0.452586079306041</v>
      </c>
    </row>
    <row r="43" spans="1:10" s="57" customFormat="1" ht="15.75" x14ac:dyDescent="0.25">
      <c r="A43" s="58" t="s">
        <v>88</v>
      </c>
      <c r="B43" s="94">
        <v>92.532826649054499</v>
      </c>
      <c r="C43" s="94">
        <v>97.709840830703527</v>
      </c>
      <c r="D43" s="94"/>
      <c r="E43" s="94">
        <f t="shared" si="1"/>
        <v>5.5947865953384079</v>
      </c>
      <c r="F43" s="94"/>
      <c r="G43" s="94">
        <v>1.6167336409336566</v>
      </c>
      <c r="H43" s="94">
        <v>1.7071864379589397</v>
      </c>
      <c r="I43" s="94"/>
      <c r="J43" s="94">
        <f t="shared" si="2"/>
        <v>9.0452797025283083E-2</v>
      </c>
    </row>
    <row r="44" spans="1:10" ht="15.75" x14ac:dyDescent="0.25">
      <c r="A44" s="35" t="s">
        <v>90</v>
      </c>
      <c r="B44" s="93">
        <v>135.54671882237798</v>
      </c>
      <c r="C44" s="93">
        <v>135.54671882237798</v>
      </c>
      <c r="D44" s="93"/>
      <c r="E44" s="93">
        <f t="shared" si="1"/>
        <v>0</v>
      </c>
      <c r="F44" s="93"/>
      <c r="G44" s="93">
        <v>0.91602200404632739</v>
      </c>
      <c r="H44" s="93">
        <v>0.9160220040463275</v>
      </c>
      <c r="I44" s="93"/>
      <c r="J44" s="93">
        <f t="shared" si="2"/>
        <v>0</v>
      </c>
    </row>
    <row r="45" spans="1:10" s="57" customFormat="1" ht="15.75" x14ac:dyDescent="0.25">
      <c r="A45" s="55" t="s">
        <v>250</v>
      </c>
      <c r="B45" s="95">
        <v>96.572722365507417</v>
      </c>
      <c r="C45" s="95">
        <v>98.344525882033039</v>
      </c>
      <c r="D45" s="95"/>
      <c r="E45" s="95">
        <f t="shared" si="1"/>
        <v>1.8346832036273408</v>
      </c>
      <c r="F45" s="95"/>
      <c r="G45" s="95">
        <v>8.4155063272791377</v>
      </c>
      <c r="H45" s="95">
        <v>8.5699042083659247</v>
      </c>
      <c r="I45" s="95"/>
      <c r="J45" s="95">
        <f t="shared" si="2"/>
        <v>0.15439788108678698</v>
      </c>
    </row>
    <row r="46" spans="1:10" ht="15.75" x14ac:dyDescent="0.25">
      <c r="A46" s="34" t="s">
        <v>145</v>
      </c>
      <c r="B46" s="93">
        <v>96.96973167487171</v>
      </c>
      <c r="C46" s="93">
        <v>100.27757839219535</v>
      </c>
      <c r="D46" s="93"/>
      <c r="E46" s="93">
        <f t="shared" si="1"/>
        <v>3.4112157063757476</v>
      </c>
      <c r="F46" s="93"/>
      <c r="G46" s="93">
        <v>2.0067221992495066</v>
      </c>
      <c r="H46" s="93">
        <v>2.0751758220936352</v>
      </c>
      <c r="I46" s="93"/>
      <c r="J46" s="93">
        <f t="shared" si="2"/>
        <v>6.8453622844128592E-2</v>
      </c>
    </row>
    <row r="47" spans="1:10" s="57" customFormat="1" ht="15.75" x14ac:dyDescent="0.25">
      <c r="A47" s="58" t="s">
        <v>163</v>
      </c>
      <c r="B47" s="94">
        <v>96.96973167487171</v>
      </c>
      <c r="C47" s="94">
        <v>100.27757839219535</v>
      </c>
      <c r="D47" s="94"/>
      <c r="E47" s="94">
        <f t="shared" si="1"/>
        <v>3.4112157063757476</v>
      </c>
      <c r="F47" s="94"/>
      <c r="G47" s="94">
        <v>2.0067221992495066</v>
      </c>
      <c r="H47" s="94">
        <v>2.0751758220936352</v>
      </c>
      <c r="I47" s="94"/>
      <c r="J47" s="94">
        <f t="shared" si="2"/>
        <v>6.8453622844128592E-2</v>
      </c>
    </row>
    <row r="48" spans="1:10" ht="15.75" x14ac:dyDescent="0.25">
      <c r="A48" s="34" t="s">
        <v>92</v>
      </c>
      <c r="B48" s="93">
        <v>92.765250880882704</v>
      </c>
      <c r="C48" s="93">
        <v>95.105771927000049</v>
      </c>
      <c r="D48" s="93"/>
      <c r="E48" s="93">
        <f t="shared" si="1"/>
        <v>2.5230579596262181</v>
      </c>
      <c r="F48" s="93"/>
      <c r="G48" s="93">
        <v>0.28998934642153174</v>
      </c>
      <c r="H48" s="93">
        <v>0.29730594570848823</v>
      </c>
      <c r="I48" s="93"/>
      <c r="J48" s="93">
        <f t="shared" si="2"/>
        <v>7.3165992869564933E-3</v>
      </c>
    </row>
    <row r="49" spans="1:10" s="57" customFormat="1" ht="15.75" x14ac:dyDescent="0.25">
      <c r="A49" s="58" t="s">
        <v>93</v>
      </c>
      <c r="B49" s="94">
        <v>92.765250880882704</v>
      </c>
      <c r="C49" s="94">
        <v>95.105771927000049</v>
      </c>
      <c r="D49" s="94"/>
      <c r="E49" s="94">
        <f t="shared" si="1"/>
        <v>2.5230579596262181</v>
      </c>
      <c r="F49" s="94"/>
      <c r="G49" s="94">
        <v>0.28998934642153174</v>
      </c>
      <c r="H49" s="94">
        <v>0.29730594570848823</v>
      </c>
      <c r="I49" s="94"/>
      <c r="J49" s="94">
        <f t="shared" si="2"/>
        <v>7.3165992869564933E-3</v>
      </c>
    </row>
    <row r="50" spans="1:10" ht="15.75" x14ac:dyDescent="0.25">
      <c r="A50" s="34" t="s">
        <v>94</v>
      </c>
      <c r="B50" s="93">
        <v>83.750490609823103</v>
      </c>
      <c r="C50" s="93">
        <v>85.799385490392041</v>
      </c>
      <c r="D50" s="93"/>
      <c r="E50" s="93">
        <f t="shared" si="1"/>
        <v>2.4464273172014384</v>
      </c>
      <c r="F50" s="93"/>
      <c r="G50" s="93">
        <v>2.062735073775555</v>
      </c>
      <c r="H50" s="93">
        <v>2.1131983881018952</v>
      </c>
      <c r="I50" s="93"/>
      <c r="J50" s="93">
        <f t="shared" si="2"/>
        <v>5.0463314326340214E-2</v>
      </c>
    </row>
    <row r="51" spans="1:10" s="57" customFormat="1" ht="15.75" x14ac:dyDescent="0.25">
      <c r="A51" s="58" t="s">
        <v>164</v>
      </c>
      <c r="B51" s="94">
        <v>82.622822188956832</v>
      </c>
      <c r="C51" s="94">
        <v>84.592876065284315</v>
      </c>
      <c r="D51" s="94"/>
      <c r="E51" s="94">
        <f t="shared" si="1"/>
        <v>2.3843943164057135</v>
      </c>
      <c r="F51" s="94"/>
      <c r="G51" s="94">
        <v>1.8333596140931607</v>
      </c>
      <c r="H51" s="94">
        <v>1.8770741365308758</v>
      </c>
      <c r="I51" s="94"/>
      <c r="J51" s="94">
        <f t="shared" si="2"/>
        <v>4.371452243771512E-2</v>
      </c>
    </row>
    <row r="52" spans="1:10" ht="15.75" x14ac:dyDescent="0.25">
      <c r="A52" s="35" t="s">
        <v>97</v>
      </c>
      <c r="B52" s="93">
        <v>94.005481527889842</v>
      </c>
      <c r="C52" s="93">
        <v>96.771354704123382</v>
      </c>
      <c r="D52" s="93"/>
      <c r="E52" s="93">
        <f t="shared" si="1"/>
        <v>2.9422466980427719</v>
      </c>
      <c r="F52" s="93"/>
      <c r="G52" s="93">
        <v>0.22937545968239384</v>
      </c>
      <c r="H52" s="93">
        <v>0.23612425157101952</v>
      </c>
      <c r="I52" s="93"/>
      <c r="J52" s="93">
        <f t="shared" si="2"/>
        <v>6.748791888625677E-3</v>
      </c>
    </row>
    <row r="53" spans="1:10" s="57" customFormat="1" ht="15.75" x14ac:dyDescent="0.25">
      <c r="A53" s="61" t="s">
        <v>144</v>
      </c>
      <c r="B53" s="94">
        <v>91.519589550108947</v>
      </c>
      <c r="C53" s="94">
        <v>93.215074215798637</v>
      </c>
      <c r="D53" s="94"/>
      <c r="E53" s="94">
        <f t="shared" si="1"/>
        <v>1.8525920778538651</v>
      </c>
      <c r="F53" s="94"/>
      <c r="G53" s="94">
        <v>0.81204659987059435</v>
      </c>
      <c r="H53" s="94">
        <v>0.82709051084827878</v>
      </c>
      <c r="I53" s="94"/>
      <c r="J53" s="94">
        <f t="shared" si="2"/>
        <v>1.5043910977684427E-2</v>
      </c>
    </row>
    <row r="54" spans="1:10" ht="15.75" x14ac:dyDescent="0.25">
      <c r="A54" s="35" t="s">
        <v>165</v>
      </c>
      <c r="B54" s="93">
        <v>91.519589550108947</v>
      </c>
      <c r="C54" s="93">
        <v>93.215074215798637</v>
      </c>
      <c r="D54" s="93"/>
      <c r="E54" s="93">
        <f t="shared" si="1"/>
        <v>1.8525920778538651</v>
      </c>
      <c r="F54" s="93"/>
      <c r="G54" s="93">
        <v>0.81204659987059435</v>
      </c>
      <c r="H54" s="93">
        <v>0.82709051084827878</v>
      </c>
      <c r="I54" s="93"/>
      <c r="J54" s="93">
        <f t="shared" si="2"/>
        <v>1.5043910977684427E-2</v>
      </c>
    </row>
    <row r="55" spans="1:10" s="57" customFormat="1" ht="15.75" x14ac:dyDescent="0.25">
      <c r="A55" s="61" t="s">
        <v>143</v>
      </c>
      <c r="B55" s="94">
        <v>95.693778184761484</v>
      </c>
      <c r="C55" s="94">
        <v>97.762474274997672</v>
      </c>
      <c r="D55" s="94"/>
      <c r="E55" s="94">
        <f t="shared" si="1"/>
        <v>2.1617874531425052</v>
      </c>
      <c r="F55" s="94"/>
      <c r="G55" s="94">
        <v>0.53074462849354376</v>
      </c>
      <c r="H55" s="94">
        <v>0.54221819928054504</v>
      </c>
      <c r="I55" s="94"/>
      <c r="J55" s="94">
        <f t="shared" si="2"/>
        <v>1.1473570787001286E-2</v>
      </c>
    </row>
    <row r="56" spans="1:10" ht="15.75" x14ac:dyDescent="0.25">
      <c r="A56" s="35" t="s">
        <v>166</v>
      </c>
      <c r="B56" s="93">
        <v>95.693778184761484</v>
      </c>
      <c r="C56" s="93">
        <v>97.762474274997672</v>
      </c>
      <c r="D56" s="93"/>
      <c r="E56" s="93">
        <f t="shared" si="1"/>
        <v>2.1617874531425052</v>
      </c>
      <c r="F56" s="93"/>
      <c r="G56" s="93">
        <v>0.53074462849354376</v>
      </c>
      <c r="H56" s="93">
        <v>0.54221819928054504</v>
      </c>
      <c r="I56" s="93"/>
      <c r="J56" s="93">
        <f t="shared" si="2"/>
        <v>1.1473570787001286E-2</v>
      </c>
    </row>
    <row r="57" spans="1:10" s="57" customFormat="1" ht="15.75" x14ac:dyDescent="0.25">
      <c r="A57" s="61" t="s">
        <v>142</v>
      </c>
      <c r="B57" s="94">
        <v>111.78344881932192</v>
      </c>
      <c r="C57" s="94">
        <v>111.85129761944584</v>
      </c>
      <c r="D57" s="94"/>
      <c r="E57" s="94">
        <f t="shared" si="1"/>
        <v>6.0696642338875506E-2</v>
      </c>
      <c r="F57" s="94"/>
      <c r="G57" s="94">
        <v>2.7132684794684057</v>
      </c>
      <c r="H57" s="94">
        <v>2.7149153423330818</v>
      </c>
      <c r="I57" s="94"/>
      <c r="J57" s="94">
        <f t="shared" si="2"/>
        <v>1.6468628646761907E-3</v>
      </c>
    </row>
    <row r="58" spans="1:10" ht="15.75" x14ac:dyDescent="0.25">
      <c r="A58" s="35" t="s">
        <v>99</v>
      </c>
      <c r="B58" s="93">
        <v>99.471168127509472</v>
      </c>
      <c r="C58" s="93">
        <v>99.566871815867003</v>
      </c>
      <c r="D58" s="93"/>
      <c r="E58" s="93">
        <f t="shared" si="1"/>
        <v>9.621249067353066E-2</v>
      </c>
      <c r="F58" s="93"/>
      <c r="G58" s="93">
        <v>1.7116934123080423</v>
      </c>
      <c r="H58" s="93">
        <v>1.7133402751727187</v>
      </c>
      <c r="I58" s="93"/>
      <c r="J58" s="93">
        <f t="shared" si="2"/>
        <v>1.6468628646764127E-3</v>
      </c>
    </row>
    <row r="59" spans="1:10" s="57" customFormat="1" ht="15.75" x14ac:dyDescent="0.25">
      <c r="A59" s="58" t="s">
        <v>167</v>
      </c>
      <c r="B59" s="94">
        <v>141.77364173348306</v>
      </c>
      <c r="C59" s="94">
        <v>141.77364173348306</v>
      </c>
      <c r="D59" s="94"/>
      <c r="E59" s="94">
        <f t="shared" si="1"/>
        <v>0</v>
      </c>
      <c r="F59" s="94"/>
      <c r="G59" s="94">
        <v>1.0015750671603636</v>
      </c>
      <c r="H59" s="94">
        <v>1.0015750671603636</v>
      </c>
      <c r="I59" s="94"/>
      <c r="J59" s="94">
        <f t="shared" si="2"/>
        <v>0</v>
      </c>
    </row>
    <row r="60" spans="1:10" ht="15.75" x14ac:dyDescent="0.25">
      <c r="A60" s="33" t="s">
        <v>2</v>
      </c>
      <c r="B60" s="96">
        <v>125.48360252604184</v>
      </c>
      <c r="C60" s="96">
        <v>125.49738677386105</v>
      </c>
      <c r="D60" s="96"/>
      <c r="E60" s="96">
        <f t="shared" si="1"/>
        <v>1.0984899653609936E-2</v>
      </c>
      <c r="F60" s="96"/>
      <c r="G60" s="96">
        <v>6.8008707897549936</v>
      </c>
      <c r="H60" s="96">
        <v>6.8016178585868214</v>
      </c>
      <c r="I60" s="96"/>
      <c r="J60" s="96">
        <f t="shared" si="2"/>
        <v>7.4706883182784622E-4</v>
      </c>
    </row>
    <row r="61" spans="1:10" s="57" customFormat="1" ht="15.75" x14ac:dyDescent="0.25">
      <c r="A61" s="61" t="s">
        <v>141</v>
      </c>
      <c r="B61" s="94">
        <v>103.30156984823813</v>
      </c>
      <c r="C61" s="94">
        <v>103.32494997330359</v>
      </c>
      <c r="D61" s="94"/>
      <c r="E61" s="94">
        <f t="shared" si="1"/>
        <v>2.2632884572626466E-2</v>
      </c>
      <c r="F61" s="94"/>
      <c r="G61" s="94">
        <v>3.3008113898552689</v>
      </c>
      <c r="H61" s="94">
        <v>3.3015584586870954</v>
      </c>
      <c r="I61" s="94"/>
      <c r="J61" s="94">
        <f t="shared" si="2"/>
        <v>7.4706883182651396E-4</v>
      </c>
    </row>
    <row r="62" spans="1:10" ht="15.75" x14ac:dyDescent="0.25">
      <c r="A62" s="35" t="s">
        <v>102</v>
      </c>
      <c r="B62" s="93">
        <v>106.51895839774659</v>
      </c>
      <c r="C62" s="93">
        <v>106.54971982245685</v>
      </c>
      <c r="D62" s="93"/>
      <c r="E62" s="93">
        <f t="shared" si="1"/>
        <v>2.8878826054046236E-2</v>
      </c>
      <c r="F62" s="93"/>
      <c r="G62" s="93">
        <v>2.5869085898026247</v>
      </c>
      <c r="H62" s="93">
        <v>2.5876556586344512</v>
      </c>
      <c r="I62" s="93"/>
      <c r="J62" s="93">
        <f t="shared" si="2"/>
        <v>7.4706883182651396E-4</v>
      </c>
    </row>
    <row r="63" spans="1:10" s="57" customFormat="1" ht="15.75" x14ac:dyDescent="0.25">
      <c r="A63" s="58" t="s">
        <v>168</v>
      </c>
      <c r="B63" s="94">
        <v>93.110553321122765</v>
      </c>
      <c r="C63" s="94">
        <v>93.110553321122765</v>
      </c>
      <c r="D63" s="94"/>
      <c r="E63" s="94">
        <f t="shared" si="1"/>
        <v>0</v>
      </c>
      <c r="F63" s="94"/>
      <c r="G63" s="94">
        <v>0.71390280005264417</v>
      </c>
      <c r="H63" s="94">
        <v>0.71390280005264428</v>
      </c>
      <c r="I63" s="94"/>
      <c r="J63" s="94">
        <f t="shared" si="2"/>
        <v>0</v>
      </c>
    </row>
    <row r="64" spans="1:10" ht="15.75" x14ac:dyDescent="0.25">
      <c r="A64" s="34" t="s">
        <v>104</v>
      </c>
      <c r="B64" s="93">
        <v>157.34756115310969</v>
      </c>
      <c r="C64" s="93">
        <v>157.34756115310969</v>
      </c>
      <c r="D64" s="93"/>
      <c r="E64" s="93">
        <f t="shared" si="1"/>
        <v>0</v>
      </c>
      <c r="F64" s="93"/>
      <c r="G64" s="93">
        <v>3.500059399899726</v>
      </c>
      <c r="H64" s="93">
        <v>3.500059399899726</v>
      </c>
      <c r="I64" s="93"/>
      <c r="J64" s="93">
        <f t="shared" si="2"/>
        <v>0</v>
      </c>
    </row>
    <row r="65" spans="1:10" s="57" customFormat="1" ht="15.75" x14ac:dyDescent="0.25">
      <c r="A65" s="58" t="s">
        <v>19</v>
      </c>
      <c r="B65" s="94">
        <v>163.57117066583655</v>
      </c>
      <c r="C65" s="94">
        <v>163.57117066583655</v>
      </c>
      <c r="D65" s="94"/>
      <c r="E65" s="94">
        <f t="shared" si="1"/>
        <v>0</v>
      </c>
      <c r="F65" s="94"/>
      <c r="G65" s="94">
        <v>2.8659697635359933</v>
      </c>
      <c r="H65" s="94">
        <v>2.8659697635359933</v>
      </c>
      <c r="I65" s="94"/>
      <c r="J65" s="94">
        <f t="shared" si="2"/>
        <v>0</v>
      </c>
    </row>
    <row r="66" spans="1:10" ht="15.75" x14ac:dyDescent="0.25">
      <c r="A66" s="35" t="s">
        <v>106</v>
      </c>
      <c r="B66" s="93">
        <v>146.66666666666663</v>
      </c>
      <c r="C66" s="93">
        <v>146.66666666666663</v>
      </c>
      <c r="D66" s="93"/>
      <c r="E66" s="93">
        <f t="shared" si="1"/>
        <v>0</v>
      </c>
      <c r="F66" s="93"/>
      <c r="G66" s="93">
        <v>0.1029862877593303</v>
      </c>
      <c r="H66" s="93">
        <v>0.1029862877593303</v>
      </c>
      <c r="I66" s="93"/>
      <c r="J66" s="93">
        <f t="shared" si="2"/>
        <v>0</v>
      </c>
    </row>
    <row r="67" spans="1:10" s="57" customFormat="1" ht="15.75" x14ac:dyDescent="0.25">
      <c r="A67" s="58" t="s">
        <v>108</v>
      </c>
      <c r="B67" s="94">
        <v>132.09195402298855</v>
      </c>
      <c r="C67" s="94">
        <v>132.09195402298855</v>
      </c>
      <c r="D67" s="94"/>
      <c r="E67" s="94">
        <f t="shared" si="1"/>
        <v>0</v>
      </c>
      <c r="F67" s="94"/>
      <c r="G67" s="94">
        <v>0.53110334860440189</v>
      </c>
      <c r="H67" s="94">
        <v>0.53110334860440189</v>
      </c>
      <c r="I67" s="94"/>
      <c r="J67" s="94">
        <f t="shared" si="2"/>
        <v>0</v>
      </c>
    </row>
    <row r="68" spans="1:10" ht="15.75" x14ac:dyDescent="0.25">
      <c r="A68" s="33" t="s">
        <v>3</v>
      </c>
      <c r="B68" s="96">
        <v>101.00390073970956</v>
      </c>
      <c r="C68" s="96">
        <v>100.81388528639233</v>
      </c>
      <c r="D68" s="96"/>
      <c r="E68" s="96">
        <f t="shared" si="1"/>
        <v>-0.18812684651349221</v>
      </c>
      <c r="F68" s="96"/>
      <c r="G68" s="96">
        <v>5.4924631453056643</v>
      </c>
      <c r="H68" s="96">
        <v>5.4821303475944845</v>
      </c>
      <c r="I68" s="96"/>
      <c r="J68" s="96">
        <f t="shared" si="2"/>
        <v>-1.0332797711179786E-2</v>
      </c>
    </row>
    <row r="69" spans="1:10" s="57" customFormat="1" ht="15.75" x14ac:dyDescent="0.25">
      <c r="A69" s="61" t="s">
        <v>150</v>
      </c>
      <c r="B69" s="94">
        <v>91.923060849826186</v>
      </c>
      <c r="C69" s="94">
        <v>91.924551529903894</v>
      </c>
      <c r="D69" s="94"/>
      <c r="E69" s="94">
        <f t="shared" si="1"/>
        <v>1.6216606191443717E-3</v>
      </c>
      <c r="F69" s="94"/>
      <c r="G69" s="94">
        <v>2.3667580406098572</v>
      </c>
      <c r="H69" s="94">
        <v>2.3667964213929524</v>
      </c>
      <c r="I69" s="94"/>
      <c r="J69" s="94">
        <f t="shared" si="2"/>
        <v>3.8380783095259829E-5</v>
      </c>
    </row>
    <row r="70" spans="1:10" ht="15.75" x14ac:dyDescent="0.25">
      <c r="A70" s="35" t="s">
        <v>109</v>
      </c>
      <c r="B70" s="93">
        <v>98.644499872502323</v>
      </c>
      <c r="C70" s="93">
        <v>98.644499872502323</v>
      </c>
      <c r="D70" s="93"/>
      <c r="E70" s="93">
        <f t="shared" si="1"/>
        <v>0</v>
      </c>
      <c r="F70" s="93"/>
      <c r="G70" s="93">
        <v>1.7091077617946293</v>
      </c>
      <c r="H70" s="93">
        <v>1.7091077617946295</v>
      </c>
      <c r="I70" s="93"/>
      <c r="J70" s="93">
        <f t="shared" si="2"/>
        <v>0</v>
      </c>
    </row>
    <row r="71" spans="1:10" s="57" customFormat="1" ht="15.75" x14ac:dyDescent="0.25">
      <c r="A71" s="58" t="s">
        <v>169</v>
      </c>
      <c r="B71" s="94">
        <v>60.588977545291542</v>
      </c>
      <c r="C71" s="94">
        <v>60.596408611094908</v>
      </c>
      <c r="D71" s="94"/>
      <c r="E71" s="94">
        <f t="shared" ref="E71:E115" si="3">((C71/B71-1)*100)</f>
        <v>1.2264715637111401E-2</v>
      </c>
      <c r="F71" s="94"/>
      <c r="G71" s="94">
        <v>0.31293659168948573</v>
      </c>
      <c r="H71" s="94">
        <v>0.31297497247258099</v>
      </c>
      <c r="I71" s="94"/>
      <c r="J71" s="94">
        <f t="shared" si="2"/>
        <v>3.8380783095259829E-5</v>
      </c>
    </row>
    <row r="72" spans="1:10" ht="15.75" x14ac:dyDescent="0.25">
      <c r="A72" s="35" t="s">
        <v>170</v>
      </c>
      <c r="B72" s="93">
        <v>105.85979965943839</v>
      </c>
      <c r="C72" s="93">
        <v>105.85979965943839</v>
      </c>
      <c r="D72" s="93"/>
      <c r="E72" s="93">
        <f t="shared" si="3"/>
        <v>0</v>
      </c>
      <c r="F72" s="93"/>
      <c r="G72" s="93">
        <v>0.3447136871257418</v>
      </c>
      <c r="H72" s="93">
        <v>0.34471368712574174</v>
      </c>
      <c r="I72" s="93"/>
      <c r="J72" s="93">
        <f t="shared" ref="J72:J115" si="4">H72-G72</f>
        <v>0</v>
      </c>
    </row>
    <row r="73" spans="1:10" s="57" customFormat="1" ht="15.75" x14ac:dyDescent="0.25">
      <c r="A73" s="61" t="s">
        <v>111</v>
      </c>
      <c r="B73" s="94">
        <v>109.16991985238231</v>
      </c>
      <c r="C73" s="94">
        <v>108.80769095135965</v>
      </c>
      <c r="D73" s="94"/>
      <c r="E73" s="94">
        <f t="shared" si="3"/>
        <v>-0.33180284597851273</v>
      </c>
      <c r="F73" s="94"/>
      <c r="G73" s="94">
        <v>3.1257051046958075</v>
      </c>
      <c r="H73" s="94">
        <v>3.1153339262015316</v>
      </c>
      <c r="I73" s="94"/>
      <c r="J73" s="94">
        <f t="shared" si="4"/>
        <v>-1.0371178494275934E-2</v>
      </c>
    </row>
    <row r="74" spans="1:10" ht="15.75" x14ac:dyDescent="0.25">
      <c r="A74" s="35" t="s">
        <v>171</v>
      </c>
      <c r="B74" s="93">
        <v>110.32982955934074</v>
      </c>
      <c r="C74" s="93">
        <v>110.32982955934074</v>
      </c>
      <c r="D74" s="93"/>
      <c r="E74" s="93">
        <f t="shared" si="3"/>
        <v>0</v>
      </c>
      <c r="F74" s="93"/>
      <c r="G74" s="93">
        <v>1.0774456361279943</v>
      </c>
      <c r="H74" s="93">
        <v>1.0774456361279943</v>
      </c>
      <c r="I74" s="93"/>
      <c r="J74" s="93">
        <f t="shared" si="4"/>
        <v>0</v>
      </c>
    </row>
    <row r="75" spans="1:10" s="57" customFormat="1" ht="15.75" x14ac:dyDescent="0.25">
      <c r="A75" s="58" t="s">
        <v>172</v>
      </c>
      <c r="B75" s="94">
        <v>93.837295112083581</v>
      </c>
      <c r="C75" s="94">
        <v>91.311672988124016</v>
      </c>
      <c r="D75" s="94"/>
      <c r="E75" s="94">
        <f t="shared" si="3"/>
        <v>-2.6914907563595492</v>
      </c>
      <c r="F75" s="94"/>
      <c r="G75" s="94">
        <v>0.38533212383400139</v>
      </c>
      <c r="H75" s="94">
        <v>0.37496094533972524</v>
      </c>
      <c r="I75" s="94"/>
      <c r="J75" s="94">
        <f t="shared" si="4"/>
        <v>-1.0371178494276156E-2</v>
      </c>
    </row>
    <row r="76" spans="1:10" ht="15.75" x14ac:dyDescent="0.25">
      <c r="A76" s="35" t="s">
        <v>173</v>
      </c>
      <c r="B76" s="93">
        <v>112.66830257545074</v>
      </c>
      <c r="C76" s="93">
        <v>112.66830257545074</v>
      </c>
      <c r="D76" s="93"/>
      <c r="E76" s="93">
        <f t="shared" si="3"/>
        <v>0</v>
      </c>
      <c r="F76" s="93"/>
      <c r="G76" s="93">
        <v>1.662927344733812</v>
      </c>
      <c r="H76" s="93">
        <v>1.6629273447338122</v>
      </c>
      <c r="I76" s="93"/>
      <c r="J76" s="93">
        <f t="shared" si="4"/>
        <v>0</v>
      </c>
    </row>
    <row r="77" spans="1:10" s="57" customFormat="1" ht="15.75" x14ac:dyDescent="0.25">
      <c r="A77" s="55" t="s">
        <v>4</v>
      </c>
      <c r="B77" s="95">
        <v>99.25672955425857</v>
      </c>
      <c r="C77" s="95">
        <v>100.20909082660211</v>
      </c>
      <c r="D77" s="95"/>
      <c r="E77" s="95">
        <f t="shared" si="3"/>
        <v>0.95949289949446293</v>
      </c>
      <c r="F77" s="95"/>
      <c r="G77" s="95">
        <v>4.7157177215935313</v>
      </c>
      <c r="H77" s="95">
        <v>4.7609646982924234</v>
      </c>
      <c r="I77" s="95"/>
      <c r="J77" s="95">
        <f t="shared" si="4"/>
        <v>4.5246976698892105E-2</v>
      </c>
    </row>
    <row r="78" spans="1:10" ht="15.75" x14ac:dyDescent="0.25">
      <c r="A78" s="34" t="s">
        <v>140</v>
      </c>
      <c r="B78" s="93">
        <v>77.408827796194288</v>
      </c>
      <c r="C78" s="93">
        <v>81.311464452303838</v>
      </c>
      <c r="D78" s="93"/>
      <c r="E78" s="93">
        <f t="shared" si="3"/>
        <v>5.0415912076392733</v>
      </c>
      <c r="F78" s="93"/>
      <c r="G78" s="93">
        <v>0.89747412742094435</v>
      </c>
      <c r="H78" s="93">
        <v>0.9427211041198359</v>
      </c>
      <c r="I78" s="93"/>
      <c r="J78" s="93">
        <f t="shared" si="4"/>
        <v>4.524697669889155E-2</v>
      </c>
    </row>
    <row r="79" spans="1:10" s="57" customFormat="1" ht="15.75" x14ac:dyDescent="0.25">
      <c r="A79" s="58" t="s">
        <v>174</v>
      </c>
      <c r="B79" s="94">
        <v>77.408827796194288</v>
      </c>
      <c r="C79" s="94">
        <v>81.311464452303838</v>
      </c>
      <c r="D79" s="94"/>
      <c r="E79" s="94">
        <f t="shared" si="3"/>
        <v>5.0415912076392733</v>
      </c>
      <c r="F79" s="94"/>
      <c r="G79" s="94">
        <v>0.89747412742094435</v>
      </c>
      <c r="H79" s="94">
        <v>0.9427211041198359</v>
      </c>
      <c r="I79" s="94"/>
      <c r="J79" s="94">
        <f t="shared" si="4"/>
        <v>4.524697669889155E-2</v>
      </c>
    </row>
    <row r="80" spans="1:10" ht="15.75" x14ac:dyDescent="0.25">
      <c r="A80" s="34" t="s">
        <v>139</v>
      </c>
      <c r="B80" s="93">
        <v>106.30932390895443</v>
      </c>
      <c r="C80" s="93">
        <v>106.30932390895443</v>
      </c>
      <c r="D80" s="93"/>
      <c r="E80" s="93">
        <f t="shared" si="3"/>
        <v>0</v>
      </c>
      <c r="F80" s="93"/>
      <c r="G80" s="93">
        <v>3.8182435941725865</v>
      </c>
      <c r="H80" s="93">
        <v>3.818243594172587</v>
      </c>
      <c r="I80" s="93"/>
      <c r="J80" s="93">
        <f t="shared" si="4"/>
        <v>0</v>
      </c>
    </row>
    <row r="81" spans="1:10" s="57" customFormat="1" ht="15.75" x14ac:dyDescent="0.25">
      <c r="A81" s="58" t="s">
        <v>175</v>
      </c>
      <c r="B81" s="94">
        <v>106.30932390895443</v>
      </c>
      <c r="C81" s="94">
        <v>106.30932390895443</v>
      </c>
      <c r="D81" s="94"/>
      <c r="E81" s="94">
        <f t="shared" si="3"/>
        <v>0</v>
      </c>
      <c r="F81" s="94"/>
      <c r="G81" s="94">
        <v>3.8182435941725865</v>
      </c>
      <c r="H81" s="94">
        <v>3.818243594172587</v>
      </c>
      <c r="I81" s="94"/>
      <c r="J81" s="94">
        <f t="shared" si="4"/>
        <v>0</v>
      </c>
    </row>
    <row r="82" spans="1:10" ht="15.75" x14ac:dyDescent="0.25">
      <c r="A82" s="33" t="s">
        <v>130</v>
      </c>
      <c r="B82" s="96">
        <v>99.830178710478606</v>
      </c>
      <c r="C82" s="96">
        <v>100.25912112595857</v>
      </c>
      <c r="D82" s="96"/>
      <c r="E82" s="96">
        <f t="shared" si="3"/>
        <v>0.42967209016420149</v>
      </c>
      <c r="F82" s="96"/>
      <c r="G82" s="96">
        <v>5.0945330850992256</v>
      </c>
      <c r="H82" s="96">
        <v>5.1164228718900784</v>
      </c>
      <c r="I82" s="96"/>
      <c r="J82" s="96">
        <f t="shared" si="4"/>
        <v>2.1889786790852739E-2</v>
      </c>
    </row>
    <row r="83" spans="1:10" s="57" customFormat="1" ht="15.75" x14ac:dyDescent="0.25">
      <c r="A83" s="61" t="s">
        <v>138</v>
      </c>
      <c r="B83" s="94">
        <v>89.925724686907415</v>
      </c>
      <c r="C83" s="94">
        <v>90.616019652201174</v>
      </c>
      <c r="D83" s="94"/>
      <c r="E83" s="94">
        <f t="shared" si="3"/>
        <v>0.7676279148120857</v>
      </c>
      <c r="F83" s="94"/>
      <c r="G83" s="94">
        <v>2.4382261614418019</v>
      </c>
      <c r="H83" s="94">
        <v>2.4569426660832807</v>
      </c>
      <c r="I83" s="94"/>
      <c r="J83" s="94">
        <f t="shared" si="4"/>
        <v>1.8716504641478782E-2</v>
      </c>
    </row>
    <row r="84" spans="1:10" ht="15.75" x14ac:dyDescent="0.25">
      <c r="A84" s="35" t="s">
        <v>176</v>
      </c>
      <c r="B84" s="93">
        <v>73.733290778909492</v>
      </c>
      <c r="C84" s="93">
        <v>75.402514120404135</v>
      </c>
      <c r="D84" s="93"/>
      <c r="E84" s="93">
        <f t="shared" si="3"/>
        <v>2.2638665979249906</v>
      </c>
      <c r="F84" s="93"/>
      <c r="G84" s="93">
        <v>0.82674944975265385</v>
      </c>
      <c r="H84" s="93">
        <v>0.84546595439413286</v>
      </c>
      <c r="I84" s="93"/>
      <c r="J84" s="93">
        <f t="shared" si="4"/>
        <v>1.8716504641479004E-2</v>
      </c>
    </row>
    <row r="85" spans="1:10" s="57" customFormat="1" ht="15.75" x14ac:dyDescent="0.25">
      <c r="A85" s="58" t="s">
        <v>177</v>
      </c>
      <c r="B85" s="94">
        <v>99.262187476460838</v>
      </c>
      <c r="C85" s="94">
        <v>99.262187476460838</v>
      </c>
      <c r="D85" s="94"/>
      <c r="E85" s="94">
        <f t="shared" si="3"/>
        <v>0</v>
      </c>
      <c r="F85" s="94"/>
      <c r="G85" s="94">
        <v>0.14932741656095092</v>
      </c>
      <c r="H85" s="94">
        <v>0.14932741656095094</v>
      </c>
      <c r="I85" s="94"/>
      <c r="J85" s="94">
        <f t="shared" si="4"/>
        <v>0</v>
      </c>
    </row>
    <row r="86" spans="1:10" ht="15.75" x14ac:dyDescent="0.25">
      <c r="A86" s="35" t="s">
        <v>112</v>
      </c>
      <c r="B86" s="93">
        <v>99.269173326067616</v>
      </c>
      <c r="C86" s="93">
        <v>99.269173326067616</v>
      </c>
      <c r="D86" s="93"/>
      <c r="E86" s="93">
        <f t="shared" si="3"/>
        <v>0</v>
      </c>
      <c r="F86" s="93"/>
      <c r="G86" s="93">
        <v>1.3524831335082044</v>
      </c>
      <c r="H86" s="93">
        <v>1.3524831335082046</v>
      </c>
      <c r="I86" s="93"/>
      <c r="J86" s="93">
        <f t="shared" si="4"/>
        <v>0</v>
      </c>
    </row>
    <row r="87" spans="1:10" s="57" customFormat="1" ht="15.75" x14ac:dyDescent="0.25">
      <c r="A87" s="58" t="s">
        <v>178</v>
      </c>
      <c r="B87" s="94">
        <v>141.99941030830831</v>
      </c>
      <c r="C87" s="94">
        <v>141.99941030830831</v>
      </c>
      <c r="D87" s="94"/>
      <c r="E87" s="94">
        <f t="shared" si="3"/>
        <v>0</v>
      </c>
      <c r="F87" s="94"/>
      <c r="G87" s="94">
        <v>0.10966616161999256</v>
      </c>
      <c r="H87" s="94">
        <v>0.10966616161999257</v>
      </c>
      <c r="I87" s="94"/>
      <c r="J87" s="94">
        <f t="shared" si="4"/>
        <v>0</v>
      </c>
    </row>
    <row r="88" spans="1:10" ht="15.75" x14ac:dyDescent="0.25">
      <c r="A88" s="34" t="s">
        <v>137</v>
      </c>
      <c r="B88" s="93">
        <v>112.15517289409321</v>
      </c>
      <c r="C88" s="93">
        <v>112.15517289409321</v>
      </c>
      <c r="D88" s="93"/>
      <c r="E88" s="93">
        <f t="shared" si="3"/>
        <v>0</v>
      </c>
      <c r="F88" s="93"/>
      <c r="G88" s="93">
        <v>0.76458043551000721</v>
      </c>
      <c r="H88" s="93">
        <v>0.76458043551000721</v>
      </c>
      <c r="I88" s="93"/>
      <c r="J88" s="93">
        <f t="shared" si="4"/>
        <v>0</v>
      </c>
    </row>
    <row r="89" spans="1:10" s="57" customFormat="1" ht="15.75" x14ac:dyDescent="0.25">
      <c r="A89" s="58" t="s">
        <v>179</v>
      </c>
      <c r="B89" s="94">
        <v>112.15517289409321</v>
      </c>
      <c r="C89" s="94">
        <v>112.15517289409321</v>
      </c>
      <c r="D89" s="94"/>
      <c r="E89" s="94">
        <f t="shared" si="3"/>
        <v>0</v>
      </c>
      <c r="F89" s="94"/>
      <c r="G89" s="94">
        <v>0.76458043551000721</v>
      </c>
      <c r="H89" s="94">
        <v>0.76458043551000721</v>
      </c>
      <c r="I89" s="94"/>
      <c r="J89" s="94">
        <f t="shared" si="4"/>
        <v>0</v>
      </c>
    </row>
    <row r="90" spans="1:10" ht="15.75" x14ac:dyDescent="0.25">
      <c r="A90" s="34" t="s">
        <v>136</v>
      </c>
      <c r="B90" s="93">
        <v>115.49497690663523</v>
      </c>
      <c r="C90" s="93">
        <v>115.49497690663523</v>
      </c>
      <c r="D90" s="93"/>
      <c r="E90" s="93">
        <f t="shared" si="3"/>
        <v>0</v>
      </c>
      <c r="F90" s="93"/>
      <c r="G90" s="93">
        <v>1.0149073704880167</v>
      </c>
      <c r="H90" s="93">
        <v>1.0149073704880167</v>
      </c>
      <c r="I90" s="93"/>
      <c r="J90" s="93">
        <f t="shared" si="4"/>
        <v>0</v>
      </c>
    </row>
    <row r="91" spans="1:10" s="57" customFormat="1" ht="15.75" x14ac:dyDescent="0.25">
      <c r="A91" s="58" t="s">
        <v>180</v>
      </c>
      <c r="B91" s="94">
        <v>143.54637931897167</v>
      </c>
      <c r="C91" s="94">
        <v>143.54637931897167</v>
      </c>
      <c r="D91" s="94"/>
      <c r="E91" s="94">
        <f t="shared" si="3"/>
        <v>0</v>
      </c>
      <c r="F91" s="94"/>
      <c r="G91" s="94">
        <v>0.17259657697186812</v>
      </c>
      <c r="H91" s="94">
        <v>0.17259657697186814</v>
      </c>
      <c r="I91" s="94"/>
      <c r="J91" s="94">
        <f t="shared" si="4"/>
        <v>0</v>
      </c>
    </row>
    <row r="92" spans="1:10" ht="15.75" x14ac:dyDescent="0.25">
      <c r="A92" s="35" t="s">
        <v>114</v>
      </c>
      <c r="B92" s="93">
        <v>111.04831488863306</v>
      </c>
      <c r="C92" s="93">
        <v>111.04831488863306</v>
      </c>
      <c r="D92" s="93"/>
      <c r="E92" s="93">
        <f t="shared" si="3"/>
        <v>0</v>
      </c>
      <c r="F92" s="93"/>
      <c r="G92" s="93">
        <v>0.84231079351614857</v>
      </c>
      <c r="H92" s="93">
        <v>0.84231079351614857</v>
      </c>
      <c r="I92" s="93"/>
      <c r="J92" s="93">
        <f t="shared" si="4"/>
        <v>0</v>
      </c>
    </row>
    <row r="93" spans="1:10" s="57" customFormat="1" ht="15.75" x14ac:dyDescent="0.25">
      <c r="A93" s="61" t="s">
        <v>151</v>
      </c>
      <c r="B93" s="94">
        <v>105.46815978538241</v>
      </c>
      <c r="C93" s="94">
        <v>105.84985792817342</v>
      </c>
      <c r="D93" s="94"/>
      <c r="E93" s="94">
        <f t="shared" si="3"/>
        <v>0.36190841251779737</v>
      </c>
      <c r="F93" s="94"/>
      <c r="G93" s="94">
        <v>0.87681911765939979</v>
      </c>
      <c r="H93" s="94">
        <v>0.87999239980877342</v>
      </c>
      <c r="I93" s="94"/>
      <c r="J93" s="94">
        <f t="shared" si="4"/>
        <v>3.1732821493736241E-3</v>
      </c>
    </row>
    <row r="94" spans="1:10" ht="15.75" x14ac:dyDescent="0.25">
      <c r="A94" s="35" t="s">
        <v>116</v>
      </c>
      <c r="B94" s="93">
        <v>107.43936419161457</v>
      </c>
      <c r="C94" s="93">
        <v>107.2346584779721</v>
      </c>
      <c r="D94" s="93"/>
      <c r="E94" s="93">
        <f t="shared" si="3"/>
        <v>-0.19053138966588223</v>
      </c>
      <c r="F94" s="93"/>
      <c r="G94" s="93">
        <v>0.29237006809142996</v>
      </c>
      <c r="H94" s="93">
        <v>0.2918130113377283</v>
      </c>
      <c r="I94" s="93"/>
      <c r="J94" s="93">
        <f t="shared" si="4"/>
        <v>-5.5705675370165686E-4</v>
      </c>
    </row>
    <row r="95" spans="1:10" s="57" customFormat="1" ht="15.75" x14ac:dyDescent="0.25">
      <c r="A95" s="58" t="s">
        <v>181</v>
      </c>
      <c r="B95" s="94">
        <v>104.50896232666177</v>
      </c>
      <c r="C95" s="94">
        <v>105.17600738076077</v>
      </c>
      <c r="D95" s="94"/>
      <c r="E95" s="94">
        <f t="shared" si="3"/>
        <v>0.63826588576587628</v>
      </c>
      <c r="F95" s="94"/>
      <c r="G95" s="94">
        <v>0.58444904956796984</v>
      </c>
      <c r="H95" s="94">
        <v>0.58817938847104523</v>
      </c>
      <c r="I95" s="94"/>
      <c r="J95" s="94">
        <f t="shared" si="4"/>
        <v>3.730338903075392E-3</v>
      </c>
    </row>
    <row r="96" spans="1:10" ht="15.75" x14ac:dyDescent="0.25">
      <c r="A96" s="33" t="s">
        <v>117</v>
      </c>
      <c r="B96" s="96">
        <v>130.07791242751054</v>
      </c>
      <c r="C96" s="96">
        <v>130.07927276290044</v>
      </c>
      <c r="D96" s="96"/>
      <c r="E96" s="96">
        <f t="shared" si="3"/>
        <v>1.045785071829286E-3</v>
      </c>
      <c r="F96" s="96"/>
      <c r="G96" s="96">
        <v>3.2497964751648722</v>
      </c>
      <c r="H96" s="96">
        <v>3.2498304610512747</v>
      </c>
      <c r="I96" s="96"/>
      <c r="J96" s="96">
        <f t="shared" si="4"/>
        <v>3.3985886402465582E-5</v>
      </c>
    </row>
    <row r="97" spans="1:10" s="57" customFormat="1" ht="15.75" x14ac:dyDescent="0.25">
      <c r="A97" s="61" t="s">
        <v>135</v>
      </c>
      <c r="B97" s="94">
        <v>134.96624853431223</v>
      </c>
      <c r="C97" s="94">
        <v>134.97133962606898</v>
      </c>
      <c r="D97" s="94"/>
      <c r="E97" s="94">
        <f t="shared" si="3"/>
        <v>3.7721221505693237E-3</v>
      </c>
      <c r="F97" s="94"/>
      <c r="G97" s="94">
        <v>0.90097523478461061</v>
      </c>
      <c r="H97" s="94">
        <v>0.90100922067101308</v>
      </c>
      <c r="I97" s="94"/>
      <c r="J97" s="94">
        <f t="shared" si="4"/>
        <v>3.3985886402465582E-5</v>
      </c>
    </row>
    <row r="98" spans="1:10" ht="15.75" x14ac:dyDescent="0.25">
      <c r="A98" s="35" t="s">
        <v>182</v>
      </c>
      <c r="B98" s="93">
        <v>134.96624853431223</v>
      </c>
      <c r="C98" s="93">
        <v>134.97133962606898</v>
      </c>
      <c r="D98" s="93"/>
      <c r="E98" s="93">
        <f t="shared" si="3"/>
        <v>3.7721221505693237E-3</v>
      </c>
      <c r="F98" s="93"/>
      <c r="G98" s="93">
        <v>0.90097523478461061</v>
      </c>
      <c r="H98" s="93">
        <v>0.90100922067101308</v>
      </c>
      <c r="I98" s="93"/>
      <c r="J98" s="93">
        <f t="shared" si="4"/>
        <v>3.3985886402465582E-5</v>
      </c>
    </row>
    <row r="99" spans="1:10" s="57" customFormat="1" ht="15.75" x14ac:dyDescent="0.25">
      <c r="A99" s="61" t="s">
        <v>118</v>
      </c>
      <c r="B99" s="94">
        <v>128.21527648985492</v>
      </c>
      <c r="C99" s="94">
        <v>128.21527648985492</v>
      </c>
      <c r="D99" s="94"/>
      <c r="E99" s="94">
        <f t="shared" si="3"/>
        <v>0</v>
      </c>
      <c r="F99" s="94"/>
      <c r="G99" s="94">
        <v>2.2071499270713919</v>
      </c>
      <c r="H99" s="94">
        <v>2.2071499270713919</v>
      </c>
      <c r="I99" s="94"/>
      <c r="J99" s="94">
        <f t="shared" si="4"/>
        <v>0</v>
      </c>
    </row>
    <row r="100" spans="1:10" ht="15.75" x14ac:dyDescent="0.25">
      <c r="A100" s="35" t="s">
        <v>119</v>
      </c>
      <c r="B100" s="93">
        <v>128.21527648985492</v>
      </c>
      <c r="C100" s="93">
        <v>128.21527648985492</v>
      </c>
      <c r="D100" s="93"/>
      <c r="E100" s="93">
        <f t="shared" si="3"/>
        <v>0</v>
      </c>
      <c r="F100" s="93"/>
      <c r="G100" s="93">
        <v>2.2071499270713919</v>
      </c>
      <c r="H100" s="93">
        <v>2.2071499270713919</v>
      </c>
      <c r="I100" s="93"/>
      <c r="J100" s="93">
        <f t="shared" si="4"/>
        <v>0</v>
      </c>
    </row>
    <row r="101" spans="1:10" s="57" customFormat="1" ht="15.75" x14ac:dyDescent="0.25">
      <c r="A101" s="61" t="s">
        <v>120</v>
      </c>
      <c r="B101" s="94">
        <v>129.55828833898522</v>
      </c>
      <c r="C101" s="94">
        <v>129.55828833898522</v>
      </c>
      <c r="D101" s="94"/>
      <c r="E101" s="94">
        <f t="shared" si="3"/>
        <v>0</v>
      </c>
      <c r="F101" s="94"/>
      <c r="G101" s="94">
        <v>0.14167131330887006</v>
      </c>
      <c r="H101" s="94">
        <v>0.14167131330887006</v>
      </c>
      <c r="I101" s="94"/>
      <c r="J101" s="94">
        <f t="shared" si="4"/>
        <v>0</v>
      </c>
    </row>
    <row r="102" spans="1:10" ht="15.75" x14ac:dyDescent="0.25">
      <c r="A102" s="35" t="s">
        <v>121</v>
      </c>
      <c r="B102" s="93">
        <v>129.55828833898522</v>
      </c>
      <c r="C102" s="93">
        <v>129.55828833898522</v>
      </c>
      <c r="D102" s="93"/>
      <c r="E102" s="93">
        <f t="shared" si="3"/>
        <v>0</v>
      </c>
      <c r="F102" s="93"/>
      <c r="G102" s="93">
        <v>0.14167131330887006</v>
      </c>
      <c r="H102" s="93">
        <v>0.14167131330887006</v>
      </c>
      <c r="I102" s="93"/>
      <c r="J102" s="93">
        <f t="shared" si="4"/>
        <v>0</v>
      </c>
    </row>
    <row r="103" spans="1:10" s="57" customFormat="1" ht="15.75" x14ac:dyDescent="0.25">
      <c r="A103" s="55" t="s">
        <v>131</v>
      </c>
      <c r="B103" s="95">
        <v>125.27368908992756</v>
      </c>
      <c r="C103" s="95">
        <v>125.27368908992756</v>
      </c>
      <c r="D103" s="95"/>
      <c r="E103" s="95">
        <f t="shared" si="3"/>
        <v>0</v>
      </c>
      <c r="F103" s="95"/>
      <c r="G103" s="95">
        <v>3.7887115882272679</v>
      </c>
      <c r="H103" s="95">
        <v>3.7887115882272679</v>
      </c>
      <c r="I103" s="95"/>
      <c r="J103" s="95">
        <f t="shared" si="4"/>
        <v>0</v>
      </c>
    </row>
    <row r="104" spans="1:10" ht="15.75" x14ac:dyDescent="0.25">
      <c r="A104" s="34" t="s">
        <v>122</v>
      </c>
      <c r="B104" s="93">
        <v>125.34849388734686</v>
      </c>
      <c r="C104" s="93">
        <v>125.34849388734686</v>
      </c>
      <c r="D104" s="93"/>
      <c r="E104" s="93">
        <f t="shared" si="3"/>
        <v>0</v>
      </c>
      <c r="F104" s="93"/>
      <c r="G104" s="93">
        <v>3.671498328183028</v>
      </c>
      <c r="H104" s="93">
        <v>3.6714983281830285</v>
      </c>
      <c r="I104" s="93"/>
      <c r="J104" s="93">
        <f t="shared" si="4"/>
        <v>0</v>
      </c>
    </row>
    <row r="105" spans="1:10" s="57" customFormat="1" ht="15.75" x14ac:dyDescent="0.25">
      <c r="A105" s="58" t="s">
        <v>183</v>
      </c>
      <c r="B105" s="94">
        <v>125.34849388734686</v>
      </c>
      <c r="C105" s="94">
        <v>125.34849388734686</v>
      </c>
      <c r="D105" s="94"/>
      <c r="E105" s="94">
        <f t="shared" si="3"/>
        <v>0</v>
      </c>
      <c r="F105" s="94"/>
      <c r="G105" s="94">
        <v>3.671498328183028</v>
      </c>
      <c r="H105" s="94">
        <v>3.6714983281830285</v>
      </c>
      <c r="I105" s="94"/>
      <c r="J105" s="94">
        <f t="shared" si="4"/>
        <v>0</v>
      </c>
    </row>
    <row r="106" spans="1:10" ht="15.75" x14ac:dyDescent="0.25">
      <c r="A106" s="34" t="s">
        <v>123</v>
      </c>
      <c r="B106" s="93">
        <v>122.97492976527279</v>
      </c>
      <c r="C106" s="93">
        <v>122.97492976527279</v>
      </c>
      <c r="D106" s="93"/>
      <c r="E106" s="93">
        <f t="shared" si="3"/>
        <v>0</v>
      </c>
      <c r="F106" s="93"/>
      <c r="G106" s="93">
        <v>0.11721326004424019</v>
      </c>
      <c r="H106" s="93">
        <v>0.11721326004424019</v>
      </c>
      <c r="I106" s="93"/>
      <c r="J106" s="93">
        <f t="shared" si="4"/>
        <v>0</v>
      </c>
    </row>
    <row r="107" spans="1:10" s="57" customFormat="1" ht="15.75" x14ac:dyDescent="0.25">
      <c r="A107" s="58" t="s">
        <v>124</v>
      </c>
      <c r="B107" s="94">
        <v>122.97492976527279</v>
      </c>
      <c r="C107" s="94">
        <v>122.97492976527279</v>
      </c>
      <c r="D107" s="94"/>
      <c r="E107" s="94">
        <f t="shared" si="3"/>
        <v>0</v>
      </c>
      <c r="F107" s="94"/>
      <c r="G107" s="94">
        <v>0.11721326004424019</v>
      </c>
      <c r="H107" s="94">
        <v>0.11721326004424019</v>
      </c>
      <c r="I107" s="94"/>
      <c r="J107" s="94">
        <f t="shared" si="4"/>
        <v>0</v>
      </c>
    </row>
    <row r="108" spans="1:10" ht="15.75" x14ac:dyDescent="0.25">
      <c r="A108" s="33" t="s">
        <v>132</v>
      </c>
      <c r="B108" s="96">
        <v>98.405676684483197</v>
      </c>
      <c r="C108" s="96">
        <v>98.433087059217996</v>
      </c>
      <c r="D108" s="96"/>
      <c r="E108" s="96">
        <f t="shared" si="3"/>
        <v>2.7854464964138792E-2</v>
      </c>
      <c r="F108" s="96"/>
      <c r="G108" s="96">
        <v>7.0665814943666545</v>
      </c>
      <c r="H108" s="96">
        <v>7.0685498528331649</v>
      </c>
      <c r="I108" s="96"/>
      <c r="J108" s="96">
        <f t="shared" si="4"/>
        <v>1.9683584665104448E-3</v>
      </c>
    </row>
    <row r="109" spans="1:10" s="57" customFormat="1" ht="15.75" x14ac:dyDescent="0.25">
      <c r="A109" s="61" t="s">
        <v>125</v>
      </c>
      <c r="B109" s="94">
        <v>98.943015288761899</v>
      </c>
      <c r="C109" s="94">
        <v>98.980549627970802</v>
      </c>
      <c r="D109" s="94"/>
      <c r="E109" s="94">
        <f t="shared" si="3"/>
        <v>3.7935309631875747E-2</v>
      </c>
      <c r="F109" s="94"/>
      <c r="G109" s="94">
        <v>5.1887238712734529</v>
      </c>
      <c r="H109" s="94">
        <v>5.1906922297399625</v>
      </c>
      <c r="I109" s="94"/>
      <c r="J109" s="94">
        <f>H109-G109</f>
        <v>1.9683584665095566E-3</v>
      </c>
    </row>
    <row r="110" spans="1:10" ht="15.75" x14ac:dyDescent="0.25">
      <c r="A110" s="35" t="s">
        <v>184</v>
      </c>
      <c r="B110" s="93">
        <v>120.09215057311731</v>
      </c>
      <c r="C110" s="93">
        <v>120.09215057311731</v>
      </c>
      <c r="D110" s="93"/>
      <c r="E110" s="93">
        <f t="shared" si="3"/>
        <v>0</v>
      </c>
      <c r="F110" s="93"/>
      <c r="G110" s="93">
        <v>0.13971738065705422</v>
      </c>
      <c r="H110" s="93">
        <v>0.13971738065705422</v>
      </c>
      <c r="I110" s="93"/>
      <c r="J110" s="93">
        <f t="shared" si="4"/>
        <v>0</v>
      </c>
    </row>
    <row r="111" spans="1:10" s="57" customFormat="1" ht="15.75" x14ac:dyDescent="0.25">
      <c r="A111" s="58" t="s">
        <v>185</v>
      </c>
      <c r="B111" s="94">
        <v>98.463175412033195</v>
      </c>
      <c r="C111" s="94">
        <v>98.501561345052281</v>
      </c>
      <c r="D111" s="94"/>
      <c r="E111" s="94">
        <f t="shared" si="3"/>
        <v>3.8985065084951032E-2</v>
      </c>
      <c r="F111" s="94"/>
      <c r="G111" s="94">
        <v>5.0490064906163985</v>
      </c>
      <c r="H111" s="94">
        <v>5.0509748490829098</v>
      </c>
      <c r="I111" s="94"/>
      <c r="J111" s="94">
        <f t="shared" si="4"/>
        <v>1.9683584665113329E-3</v>
      </c>
    </row>
    <row r="112" spans="1:10" ht="15.75" x14ac:dyDescent="0.25">
      <c r="A112" s="34" t="s">
        <v>134</v>
      </c>
      <c r="B112" s="93">
        <v>87.378190235726791</v>
      </c>
      <c r="C112" s="93">
        <v>87.378190235726791</v>
      </c>
      <c r="D112" s="93"/>
      <c r="E112" s="93">
        <f t="shared" si="3"/>
        <v>0</v>
      </c>
      <c r="F112" s="93"/>
      <c r="G112" s="93">
        <v>0.40885734937670565</v>
      </c>
      <c r="H112" s="93">
        <v>0.4088573493767057</v>
      </c>
      <c r="I112" s="93"/>
      <c r="J112" s="93">
        <f t="shared" si="4"/>
        <v>0</v>
      </c>
    </row>
    <row r="113" spans="1:10" s="57" customFormat="1" ht="15.75" x14ac:dyDescent="0.25">
      <c r="A113" s="58" t="s">
        <v>126</v>
      </c>
      <c r="B113" s="94">
        <v>87.378190235726791</v>
      </c>
      <c r="C113" s="94">
        <v>87.378190235726791</v>
      </c>
      <c r="D113" s="94"/>
      <c r="E113" s="94">
        <f t="shared" si="3"/>
        <v>0</v>
      </c>
      <c r="F113" s="94"/>
      <c r="G113" s="94">
        <v>0.40885734937670565</v>
      </c>
      <c r="H113" s="94">
        <v>0.4088573493767057</v>
      </c>
      <c r="I113" s="94"/>
      <c r="J113" s="94">
        <f t="shared" si="4"/>
        <v>0</v>
      </c>
    </row>
    <row r="114" spans="1:10" ht="15.75" x14ac:dyDescent="0.25">
      <c r="A114" s="34" t="s">
        <v>133</v>
      </c>
      <c r="B114" s="93">
        <v>100</v>
      </c>
      <c r="C114" s="93">
        <v>100</v>
      </c>
      <c r="D114" s="93"/>
      <c r="E114" s="93">
        <f t="shared" si="3"/>
        <v>0</v>
      </c>
      <c r="F114" s="93"/>
      <c r="G114" s="93">
        <v>1.4690002737164951</v>
      </c>
      <c r="H114" s="93">
        <v>1.4690002737164953</v>
      </c>
      <c r="I114" s="93"/>
      <c r="J114" s="93">
        <f t="shared" si="4"/>
        <v>0</v>
      </c>
    </row>
    <row r="115" spans="1:10" s="57" customFormat="1" ht="15.75" x14ac:dyDescent="0.25">
      <c r="A115" s="58" t="s">
        <v>186</v>
      </c>
      <c r="B115" s="94">
        <v>100</v>
      </c>
      <c r="C115" s="94">
        <v>100</v>
      </c>
      <c r="D115" s="94"/>
      <c r="E115" s="94">
        <f t="shared" si="3"/>
        <v>0</v>
      </c>
      <c r="F115" s="94"/>
      <c r="G115" s="94">
        <v>1.4690002737164951</v>
      </c>
      <c r="H115" s="94">
        <v>1.4690002737164953</v>
      </c>
      <c r="I115" s="94"/>
      <c r="J115" s="94">
        <f t="shared" si="4"/>
        <v>0</v>
      </c>
    </row>
    <row r="116" spans="1:10" ht="15.75" x14ac:dyDescent="0.25">
      <c r="A116" s="44"/>
      <c r="B116" s="89"/>
      <c r="C116" s="89"/>
      <c r="D116" s="89"/>
      <c r="E116" s="89"/>
      <c r="F116" s="89"/>
      <c r="G116" s="89"/>
      <c r="H116" s="89"/>
      <c r="I116" s="89"/>
      <c r="J116" s="89"/>
    </row>
    <row r="117" spans="1:10" x14ac:dyDescent="0.25">
      <c r="A117" s="162" t="s">
        <v>54</v>
      </c>
      <c r="B117" s="86"/>
      <c r="C117" s="86"/>
    </row>
    <row r="118" spans="1:10" x14ac:dyDescent="0.25">
      <c r="A118" s="23"/>
      <c r="B118" s="97"/>
      <c r="C118" s="97"/>
    </row>
  </sheetData>
  <autoFilter ref="A1:H118"/>
  <mergeCells count="3">
    <mergeCell ref="G3:H3"/>
    <mergeCell ref="A3:A4"/>
    <mergeCell ref="B3:D3"/>
  </mergeCells>
  <printOptions horizontalCentered="1"/>
  <pageMargins left="0.23" right="0.19" top="0.47" bottom="0.43" header="0.3" footer="0.3"/>
  <pageSetup paperSize="9" scale="80"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M118"/>
  <sheetViews>
    <sheetView view="pageBreakPreview" zoomScaleSheetLayoutView="100" workbookViewId="0">
      <selection activeCell="O8" sqref="O8"/>
    </sheetView>
  </sheetViews>
  <sheetFormatPr defaultRowHeight="15" x14ac:dyDescent="0.25"/>
  <cols>
    <col min="1" max="1" width="54.140625" style="4" customWidth="1"/>
    <col min="2" max="3" width="8.85546875" style="98" customWidth="1"/>
    <col min="4" max="4" width="0.85546875" style="86" customWidth="1"/>
    <col min="5" max="5" width="11.5703125" style="86" customWidth="1"/>
    <col min="6" max="6" width="1.140625" style="86" customWidth="1"/>
    <col min="7" max="8" width="9.28515625" style="86" customWidth="1"/>
    <col min="9" max="9" width="0.85546875" style="86" customWidth="1"/>
    <col min="10" max="10" width="12" style="86" customWidth="1"/>
  </cols>
  <sheetData>
    <row r="1" spans="1:13" ht="15.75" x14ac:dyDescent="0.25">
      <c r="A1" s="53" t="s">
        <v>254</v>
      </c>
      <c r="B1" s="99"/>
      <c r="C1" s="99"/>
      <c r="D1" s="100"/>
      <c r="E1" s="100"/>
      <c r="F1" s="100"/>
      <c r="G1" s="100"/>
      <c r="H1" s="100"/>
      <c r="I1" s="100"/>
      <c r="J1" s="100"/>
    </row>
    <row r="2" spans="1:13" ht="6" customHeight="1" x14ac:dyDescent="0.25">
      <c r="A2" s="42"/>
      <c r="B2" s="101"/>
      <c r="C2" s="101"/>
      <c r="D2" s="102"/>
      <c r="E2" s="102"/>
      <c r="F2" s="102"/>
      <c r="G2" s="102"/>
      <c r="H2" s="102"/>
      <c r="I2" s="102"/>
      <c r="J2" s="102"/>
    </row>
    <row r="3" spans="1:13" ht="45" x14ac:dyDescent="0.25">
      <c r="A3" s="170" t="s">
        <v>56</v>
      </c>
      <c r="B3" s="172" t="s">
        <v>242</v>
      </c>
      <c r="C3" s="172"/>
      <c r="D3" s="103"/>
      <c r="E3" s="161" t="s">
        <v>243</v>
      </c>
      <c r="F3" s="90"/>
      <c r="G3" s="169" t="s">
        <v>244</v>
      </c>
      <c r="H3" s="169"/>
      <c r="I3" s="90"/>
      <c r="J3" s="161" t="s">
        <v>245</v>
      </c>
    </row>
    <row r="4" spans="1:13" ht="36" customHeight="1" x14ac:dyDescent="0.25">
      <c r="A4" s="171"/>
      <c r="B4" s="83">
        <v>42889</v>
      </c>
      <c r="C4" s="116">
        <v>42919</v>
      </c>
      <c r="D4" s="136"/>
      <c r="E4" s="160" t="s">
        <v>269</v>
      </c>
      <c r="F4" s="136"/>
      <c r="G4" s="116">
        <v>42889</v>
      </c>
      <c r="H4" s="116">
        <v>42919</v>
      </c>
      <c r="I4" s="84"/>
      <c r="J4" s="85" t="s">
        <v>270</v>
      </c>
    </row>
    <row r="5" spans="1:13" s="57" customFormat="1" ht="15.75" x14ac:dyDescent="0.25">
      <c r="A5" s="62" t="s">
        <v>241</v>
      </c>
      <c r="B5" s="92">
        <v>110.12785640422548</v>
      </c>
      <c r="C5" s="92">
        <v>110.64310784713696</v>
      </c>
      <c r="D5" s="92"/>
      <c r="E5" s="92">
        <f t="shared" ref="E5:E68" si="0">((C5/B5-1)*100)</f>
        <v>0.4678665868336207</v>
      </c>
      <c r="F5" s="92"/>
      <c r="G5" s="92">
        <v>110.12785640422548</v>
      </c>
      <c r="H5" s="92">
        <v>110.64310784713696</v>
      </c>
      <c r="I5" s="104"/>
      <c r="J5" s="92">
        <f>((H5-G5))</f>
        <v>0.5152514429114774</v>
      </c>
    </row>
    <row r="6" spans="1:13" ht="8.25" customHeight="1" x14ac:dyDescent="0.25">
      <c r="A6" s="39"/>
      <c r="B6" s="91"/>
      <c r="C6" s="91"/>
      <c r="D6" s="91"/>
      <c r="E6" s="91"/>
      <c r="F6" s="91"/>
      <c r="G6" s="91"/>
      <c r="H6" s="91"/>
      <c r="J6" s="91"/>
    </row>
    <row r="7" spans="1:13" ht="15.75" x14ac:dyDescent="0.25">
      <c r="A7" s="33" t="s">
        <v>127</v>
      </c>
      <c r="B7" s="91">
        <v>110.87078267032248</v>
      </c>
      <c r="C7" s="91">
        <v>110.10061156432342</v>
      </c>
      <c r="D7" s="91"/>
      <c r="E7" s="91">
        <f t="shared" si="0"/>
        <v>-0.69465650683570024</v>
      </c>
      <c r="F7" s="91"/>
      <c r="G7" s="91">
        <v>26.369631804066241</v>
      </c>
      <c r="H7" s="91">
        <v>26.186453440910682</v>
      </c>
      <c r="J7" s="91">
        <f>H7-G7</f>
        <v>-0.1831783631555588</v>
      </c>
      <c r="L7" s="1"/>
      <c r="M7" s="1"/>
    </row>
    <row r="8" spans="1:13" s="57" customFormat="1" ht="15.75" x14ac:dyDescent="0.25">
      <c r="A8" s="61" t="s">
        <v>57</v>
      </c>
      <c r="B8" s="94">
        <v>111.17873241657668</v>
      </c>
      <c r="C8" s="94">
        <v>110.30931993758894</v>
      </c>
      <c r="D8" s="94"/>
      <c r="E8" s="94">
        <f t="shared" si="0"/>
        <v>-0.78199531519222987</v>
      </c>
      <c r="F8" s="94"/>
      <c r="G8" s="94">
        <v>24.04118160419133</v>
      </c>
      <c r="H8" s="94">
        <v>23.853180690329697</v>
      </c>
      <c r="I8" s="104"/>
      <c r="J8" s="94">
        <f t="shared" ref="J8:J71" si="1">H8-G8</f>
        <v>-0.18800091386163231</v>
      </c>
      <c r="L8" s="1"/>
      <c r="M8" s="1"/>
    </row>
    <row r="9" spans="1:13" ht="15.75" x14ac:dyDescent="0.25">
      <c r="A9" s="35" t="s">
        <v>58</v>
      </c>
      <c r="B9" s="93">
        <v>120.8690620038382</v>
      </c>
      <c r="C9" s="93">
        <v>121.05172657194257</v>
      </c>
      <c r="D9" s="93"/>
      <c r="E9" s="93">
        <f t="shared" si="0"/>
        <v>0.15112599128019877</v>
      </c>
      <c r="F9" s="93"/>
      <c r="G9" s="93">
        <v>3.5265406191636619</v>
      </c>
      <c r="H9" s="93">
        <v>3.5318701386322719</v>
      </c>
      <c r="J9" s="93">
        <f t="shared" si="1"/>
        <v>5.3295194686100444E-3</v>
      </c>
      <c r="L9" s="1"/>
      <c r="M9" s="1"/>
    </row>
    <row r="10" spans="1:13" s="57" customFormat="1" ht="15.75" x14ac:dyDescent="0.25">
      <c r="A10" s="58" t="s">
        <v>62</v>
      </c>
      <c r="B10" s="94">
        <v>89.52816246072156</v>
      </c>
      <c r="C10" s="94">
        <v>88.683674351421345</v>
      </c>
      <c r="D10" s="94"/>
      <c r="E10" s="94">
        <f t="shared" si="0"/>
        <v>-0.94326532131240315</v>
      </c>
      <c r="F10" s="94"/>
      <c r="G10" s="94">
        <v>1.1592360758976195</v>
      </c>
      <c r="H10" s="94">
        <v>1.1483014040015345</v>
      </c>
      <c r="I10" s="104"/>
      <c r="J10" s="94">
        <f t="shared" si="1"/>
        <v>-1.0934671896084991E-2</v>
      </c>
      <c r="L10" s="1"/>
      <c r="M10" s="1"/>
    </row>
    <row r="11" spans="1:13" ht="15.75" x14ac:dyDescent="0.25">
      <c r="A11" s="35" t="s">
        <v>63</v>
      </c>
      <c r="B11" s="93">
        <v>104.77844854002754</v>
      </c>
      <c r="C11" s="93">
        <v>106.72950153730419</v>
      </c>
      <c r="D11" s="93"/>
      <c r="E11" s="93">
        <f t="shared" si="0"/>
        <v>1.8620747152324091</v>
      </c>
      <c r="F11" s="93"/>
      <c r="G11" s="93">
        <v>8.0081355463589006</v>
      </c>
      <c r="H11" s="93">
        <v>8.157253013529191</v>
      </c>
      <c r="J11" s="93">
        <f t="shared" si="1"/>
        <v>0.1491174671702904</v>
      </c>
      <c r="L11" s="1"/>
      <c r="M11" s="1"/>
    </row>
    <row r="12" spans="1:13" s="57" customFormat="1" ht="15.75" x14ac:dyDescent="0.25">
      <c r="A12" s="58" t="s">
        <v>152</v>
      </c>
      <c r="B12" s="94">
        <v>100.83575123882613</v>
      </c>
      <c r="C12" s="94">
        <v>101.28618543919404</v>
      </c>
      <c r="D12" s="94"/>
      <c r="E12" s="94">
        <f t="shared" si="0"/>
        <v>0.4467008921281046</v>
      </c>
      <c r="F12" s="94"/>
      <c r="G12" s="94">
        <v>3.6167398404490547</v>
      </c>
      <c r="H12" s="94">
        <v>3.6328958495822934</v>
      </c>
      <c r="I12" s="104"/>
      <c r="J12" s="94">
        <f t="shared" si="1"/>
        <v>1.6156009133238669E-2</v>
      </c>
      <c r="L12" s="1"/>
      <c r="M12" s="1"/>
    </row>
    <row r="13" spans="1:13" ht="15.75" x14ac:dyDescent="0.25">
      <c r="A13" s="35" t="s">
        <v>153</v>
      </c>
      <c r="B13" s="93">
        <v>89.451418547890768</v>
      </c>
      <c r="C13" s="93">
        <v>89.532445044968881</v>
      </c>
      <c r="D13" s="93"/>
      <c r="E13" s="93">
        <f t="shared" si="0"/>
        <v>9.0581567507208582E-2</v>
      </c>
      <c r="F13" s="93"/>
      <c r="G13" s="93">
        <v>0.52530716276469702</v>
      </c>
      <c r="H13" s="93">
        <v>0.52578299422695707</v>
      </c>
      <c r="J13" s="93">
        <f t="shared" si="1"/>
        <v>4.7583146226004569E-4</v>
      </c>
      <c r="L13" s="1"/>
      <c r="M13" s="1"/>
    </row>
    <row r="14" spans="1:13" s="57" customFormat="1" ht="15.75" x14ac:dyDescent="0.25">
      <c r="A14" s="58" t="s">
        <v>69</v>
      </c>
      <c r="B14" s="94">
        <v>144.49152646650734</v>
      </c>
      <c r="C14" s="94">
        <v>131.53597870858712</v>
      </c>
      <c r="D14" s="94"/>
      <c r="E14" s="94">
        <f t="shared" si="0"/>
        <v>-8.9663027824149033</v>
      </c>
      <c r="F14" s="94"/>
      <c r="G14" s="94">
        <v>1.7988246550160232</v>
      </c>
      <c r="H14" s="94">
        <v>1.6375365899225562</v>
      </c>
      <c r="I14" s="104"/>
      <c r="J14" s="94">
        <f t="shared" si="1"/>
        <v>-0.16128806509346694</v>
      </c>
      <c r="L14" s="1"/>
      <c r="M14" s="1"/>
    </row>
    <row r="15" spans="1:13" ht="15.75" x14ac:dyDescent="0.25">
      <c r="A15" s="35" t="s">
        <v>72</v>
      </c>
      <c r="B15" s="93">
        <v>110.85611480696731</v>
      </c>
      <c r="C15" s="93">
        <v>98.949612269291762</v>
      </c>
      <c r="D15" s="93"/>
      <c r="E15" s="93">
        <f t="shared" si="0"/>
        <v>-10.740501377310785</v>
      </c>
      <c r="F15" s="93"/>
      <c r="G15" s="93">
        <v>1.6950344060191698</v>
      </c>
      <c r="H15" s="93">
        <v>1.5129792122947892</v>
      </c>
      <c r="J15" s="93">
        <f t="shared" si="1"/>
        <v>-0.18205519372438062</v>
      </c>
      <c r="L15" s="1"/>
      <c r="M15" s="1"/>
    </row>
    <row r="16" spans="1:13" s="57" customFormat="1" ht="15.75" x14ac:dyDescent="0.25">
      <c r="A16" s="58" t="s">
        <v>154</v>
      </c>
      <c r="B16" s="94">
        <v>125.54235867327075</v>
      </c>
      <c r="C16" s="94">
        <v>125.39658849331093</v>
      </c>
      <c r="D16" s="94"/>
      <c r="E16" s="94">
        <f t="shared" si="0"/>
        <v>-0.11611234765724898</v>
      </c>
      <c r="F16" s="94"/>
      <c r="G16" s="94">
        <v>0.9892624469380088</v>
      </c>
      <c r="H16" s="94">
        <v>0.98811379108637765</v>
      </c>
      <c r="I16" s="104"/>
      <c r="J16" s="94">
        <f t="shared" si="1"/>
        <v>-1.1486558516311529E-3</v>
      </c>
      <c r="L16" s="1"/>
      <c r="M16" s="1"/>
    </row>
    <row r="17" spans="1:13" ht="15.75" x14ac:dyDescent="0.25">
      <c r="A17" s="35" t="s">
        <v>155</v>
      </c>
      <c r="B17" s="93">
        <v>133.92765587583463</v>
      </c>
      <c r="C17" s="93">
        <v>133.74792027840707</v>
      </c>
      <c r="D17" s="93"/>
      <c r="E17" s="93">
        <f t="shared" si="0"/>
        <v>-0.13420349684474253</v>
      </c>
      <c r="F17" s="93"/>
      <c r="G17" s="93">
        <v>2.7221008515841967</v>
      </c>
      <c r="H17" s="93">
        <v>2.7184476970537306</v>
      </c>
      <c r="J17" s="93">
        <f t="shared" si="1"/>
        <v>-3.6531545304661073E-3</v>
      </c>
      <c r="L17" s="1"/>
      <c r="M17" s="1"/>
    </row>
    <row r="18" spans="1:13" s="57" customFormat="1" ht="15.75" x14ac:dyDescent="0.25">
      <c r="A18" s="61" t="s">
        <v>76</v>
      </c>
      <c r="B18" s="94">
        <v>107.78817602336096</v>
      </c>
      <c r="C18" s="94">
        <v>108.01142062804068</v>
      </c>
      <c r="D18" s="94"/>
      <c r="E18" s="94">
        <f t="shared" si="0"/>
        <v>0.20711418721042207</v>
      </c>
      <c r="F18" s="94"/>
      <c r="G18" s="94">
        <v>2.3284501998749141</v>
      </c>
      <c r="H18" s="94">
        <v>2.3332727505809845</v>
      </c>
      <c r="I18" s="104"/>
      <c r="J18" s="94">
        <f t="shared" si="1"/>
        <v>4.8225507060704054E-3</v>
      </c>
      <c r="L18" s="1"/>
      <c r="M18" s="1"/>
    </row>
    <row r="19" spans="1:13" ht="15.75" x14ac:dyDescent="0.25">
      <c r="A19" s="35" t="s">
        <v>156</v>
      </c>
      <c r="B19" s="93">
        <v>108.12906252555544</v>
      </c>
      <c r="C19" s="93">
        <v>108.40256787055883</v>
      </c>
      <c r="D19" s="93"/>
      <c r="E19" s="93">
        <f t="shared" si="0"/>
        <v>0.25294341652017938</v>
      </c>
      <c r="F19" s="93"/>
      <c r="G19" s="93">
        <v>0.5297718286056855</v>
      </c>
      <c r="H19" s="93">
        <v>0.53111185156872209</v>
      </c>
      <c r="J19" s="93">
        <f t="shared" si="1"/>
        <v>1.3400229630365912E-3</v>
      </c>
      <c r="L19" s="1"/>
      <c r="M19" s="1"/>
    </row>
    <row r="20" spans="1:13" s="57" customFormat="1" ht="15.75" x14ac:dyDescent="0.25">
      <c r="A20" s="58" t="s">
        <v>157</v>
      </c>
      <c r="B20" s="94">
        <v>107.68818275504387</v>
      </c>
      <c r="C20" s="94">
        <v>107.89668422480729</v>
      </c>
      <c r="D20" s="94"/>
      <c r="E20" s="94">
        <f t="shared" si="0"/>
        <v>0.19361592370603642</v>
      </c>
      <c r="F20" s="94"/>
      <c r="G20" s="94">
        <v>1.7986783712692289</v>
      </c>
      <c r="H20" s="94">
        <v>1.8021608990122626</v>
      </c>
      <c r="I20" s="104"/>
      <c r="J20" s="94">
        <f t="shared" si="1"/>
        <v>3.4825277430337032E-3</v>
      </c>
      <c r="L20" s="1"/>
      <c r="M20" s="1"/>
    </row>
    <row r="21" spans="1:13" ht="15.75" x14ac:dyDescent="0.25">
      <c r="A21" s="33" t="s">
        <v>247</v>
      </c>
      <c r="B21" s="96">
        <v>160.39551178625581</v>
      </c>
      <c r="C21" s="96">
        <v>160.41498760325109</v>
      </c>
      <c r="D21" s="96"/>
      <c r="E21" s="96">
        <f t="shared" si="0"/>
        <v>1.2142370306000849E-2</v>
      </c>
      <c r="F21" s="96"/>
      <c r="G21" s="96">
        <v>2.0131664568559531</v>
      </c>
      <c r="H21" s="96">
        <v>2.0134109029820206</v>
      </c>
      <c r="J21" s="96">
        <f t="shared" si="1"/>
        <v>2.4444612606755456E-4</v>
      </c>
      <c r="L21" s="1"/>
      <c r="M21" s="1"/>
    </row>
    <row r="22" spans="1:13" s="57" customFormat="1" ht="15.75" x14ac:dyDescent="0.25">
      <c r="A22" s="61" t="s">
        <v>1</v>
      </c>
      <c r="B22" s="94">
        <v>179.3139530594438</v>
      </c>
      <c r="C22" s="94">
        <v>179.3139530594438</v>
      </c>
      <c r="D22" s="94"/>
      <c r="E22" s="94">
        <f t="shared" si="0"/>
        <v>0</v>
      </c>
      <c r="F22" s="94"/>
      <c r="G22" s="94">
        <v>1.5596311507715088</v>
      </c>
      <c r="H22" s="94">
        <v>1.5596311507715088</v>
      </c>
      <c r="I22" s="104"/>
      <c r="J22" s="94">
        <f t="shared" si="1"/>
        <v>0</v>
      </c>
      <c r="L22" s="1"/>
      <c r="M22" s="1"/>
    </row>
    <row r="23" spans="1:13" ht="15.75" x14ac:dyDescent="0.25">
      <c r="A23" s="35" t="s">
        <v>78</v>
      </c>
      <c r="B23" s="93">
        <v>179.3139530594438</v>
      </c>
      <c r="C23" s="93">
        <v>179.3139530594438</v>
      </c>
      <c r="D23" s="93"/>
      <c r="E23" s="93">
        <f t="shared" si="0"/>
        <v>0</v>
      </c>
      <c r="F23" s="93"/>
      <c r="G23" s="93">
        <v>1.5596311507715088</v>
      </c>
      <c r="H23" s="93">
        <v>1.5596311507715088</v>
      </c>
      <c r="J23" s="93">
        <f t="shared" si="1"/>
        <v>0</v>
      </c>
      <c r="L23" s="1"/>
      <c r="M23" s="1"/>
    </row>
    <row r="24" spans="1:13" s="57" customFormat="1" ht="15.75" x14ac:dyDescent="0.25">
      <c r="A24" s="58" t="s">
        <v>16</v>
      </c>
      <c r="B24" s="94">
        <v>117.69449503677964</v>
      </c>
      <c r="C24" s="94">
        <v>117.75792992924616</v>
      </c>
      <c r="D24" s="94"/>
      <c r="E24" s="94">
        <f t="shared" si="0"/>
        <v>5.3897926531476514E-2</v>
      </c>
      <c r="F24" s="94"/>
      <c r="G24" s="94">
        <v>0.4535353060844442</v>
      </c>
      <c r="H24" s="94">
        <v>0.45377975221051187</v>
      </c>
      <c r="I24" s="104"/>
      <c r="J24" s="94">
        <f t="shared" si="1"/>
        <v>2.4444612606766558E-4</v>
      </c>
      <c r="L24" s="1"/>
      <c r="M24" s="1"/>
    </row>
    <row r="25" spans="1:13" ht="15.75" x14ac:dyDescent="0.25">
      <c r="A25" s="33" t="s">
        <v>128</v>
      </c>
      <c r="B25" s="96">
        <v>97.789253029027932</v>
      </c>
      <c r="C25" s="96">
        <v>97.845370119347564</v>
      </c>
      <c r="D25" s="96"/>
      <c r="E25" s="96">
        <f t="shared" si="0"/>
        <v>5.738574391500606E-2</v>
      </c>
      <c r="F25" s="96"/>
      <c r="G25" s="96">
        <v>3.25172216576359</v>
      </c>
      <c r="H25" s="96">
        <v>3.2535881907184634</v>
      </c>
      <c r="J25" s="96">
        <f t="shared" si="1"/>
        <v>1.8660249548734242E-3</v>
      </c>
      <c r="L25" s="1"/>
      <c r="M25" s="1"/>
    </row>
    <row r="26" spans="1:13" s="57" customFormat="1" ht="15.75" x14ac:dyDescent="0.25">
      <c r="A26" s="61" t="s">
        <v>79</v>
      </c>
      <c r="B26" s="94">
        <v>97.378478449712375</v>
      </c>
      <c r="C26" s="94">
        <v>97.465989287973798</v>
      </c>
      <c r="D26" s="94"/>
      <c r="E26" s="94">
        <f t="shared" si="0"/>
        <v>8.9866713522956942E-2</v>
      </c>
      <c r="F26" s="94"/>
      <c r="G26" s="94">
        <v>2.6088598362869382</v>
      </c>
      <c r="H26" s="94">
        <v>2.6112043328822296</v>
      </c>
      <c r="I26" s="104"/>
      <c r="J26" s="94">
        <f t="shared" si="1"/>
        <v>2.3444965952914565E-3</v>
      </c>
      <c r="L26" s="1"/>
      <c r="M26" s="1"/>
    </row>
    <row r="27" spans="1:13" ht="15.75" x14ac:dyDescent="0.25">
      <c r="A27" s="35" t="s">
        <v>80</v>
      </c>
      <c r="B27" s="93">
        <v>96.241905188848747</v>
      </c>
      <c r="C27" s="93">
        <v>96.450431278309338</v>
      </c>
      <c r="D27" s="93"/>
      <c r="E27" s="93">
        <f t="shared" si="0"/>
        <v>0.21666870481358291</v>
      </c>
      <c r="F27" s="93"/>
      <c r="G27" s="93">
        <v>0.42037562851369881</v>
      </c>
      <c r="H27" s="93">
        <v>0.42128645094335138</v>
      </c>
      <c r="J27" s="93">
        <f t="shared" si="1"/>
        <v>9.108224296525691E-4</v>
      </c>
      <c r="L27" s="1"/>
      <c r="M27" s="1"/>
    </row>
    <row r="28" spans="1:13" s="57" customFormat="1" ht="15.75" x14ac:dyDescent="0.25">
      <c r="A28" s="58" t="s">
        <v>82</v>
      </c>
      <c r="B28" s="94">
        <v>101.98328373477925</v>
      </c>
      <c r="C28" s="94">
        <v>102.05468371810794</v>
      </c>
      <c r="D28" s="94"/>
      <c r="E28" s="94">
        <f t="shared" si="0"/>
        <v>7.0011457480001482E-2</v>
      </c>
      <c r="F28" s="94"/>
      <c r="G28" s="94">
        <v>2.0477707753028267</v>
      </c>
      <c r="H28" s="94">
        <v>2.0492044494684656</v>
      </c>
      <c r="I28" s="104"/>
      <c r="J28" s="94">
        <f t="shared" si="1"/>
        <v>1.4336741656388874E-3</v>
      </c>
      <c r="L28" s="1"/>
      <c r="M28" s="1"/>
    </row>
    <row r="29" spans="1:13" ht="15.75" x14ac:dyDescent="0.25">
      <c r="A29" s="35" t="s">
        <v>158</v>
      </c>
      <c r="B29" s="93">
        <v>60.04292709251169</v>
      </c>
      <c r="C29" s="93">
        <v>60.04292709251169</v>
      </c>
      <c r="D29" s="93"/>
      <c r="E29" s="93">
        <f t="shared" si="0"/>
        <v>0</v>
      </c>
      <c r="F29" s="93"/>
      <c r="G29" s="93">
        <v>0.14071343247041287</v>
      </c>
      <c r="H29" s="93">
        <v>0.14071343247041287</v>
      </c>
      <c r="J29" s="93">
        <f t="shared" si="1"/>
        <v>0</v>
      </c>
      <c r="L29" s="1"/>
      <c r="M29" s="1"/>
    </row>
    <row r="30" spans="1:13" s="57" customFormat="1" ht="15.75" x14ac:dyDescent="0.25">
      <c r="A30" s="61" t="s">
        <v>83</v>
      </c>
      <c r="B30" s="94">
        <v>99.492444388991089</v>
      </c>
      <c r="C30" s="94">
        <v>99.418393832762689</v>
      </c>
      <c r="D30" s="94"/>
      <c r="E30" s="94">
        <f t="shared" si="0"/>
        <v>-7.4428321349584436E-2</v>
      </c>
      <c r="F30" s="94"/>
      <c r="G30" s="94">
        <v>0.64286232947665189</v>
      </c>
      <c r="H30" s="94">
        <v>0.64238385783623364</v>
      </c>
      <c r="I30" s="104"/>
      <c r="J30" s="94">
        <f t="shared" si="1"/>
        <v>-4.784716404182543E-4</v>
      </c>
      <c r="L30" s="1"/>
      <c r="M30" s="1"/>
    </row>
    <row r="31" spans="1:13" ht="15.75" x14ac:dyDescent="0.25">
      <c r="A31" s="35" t="s">
        <v>159</v>
      </c>
      <c r="B31" s="93">
        <v>99.492444388991089</v>
      </c>
      <c r="C31" s="93">
        <v>99.418393832762689</v>
      </c>
      <c r="D31" s="93"/>
      <c r="E31" s="93">
        <f t="shared" si="0"/>
        <v>-7.4428321349584436E-2</v>
      </c>
      <c r="F31" s="93"/>
      <c r="G31" s="93">
        <v>0.64286232947665189</v>
      </c>
      <c r="H31" s="93">
        <v>0.64238385783623364</v>
      </c>
      <c r="J31" s="93">
        <f t="shared" si="1"/>
        <v>-4.784716404182543E-4</v>
      </c>
      <c r="L31" s="1"/>
      <c r="M31" s="1"/>
    </row>
    <row r="32" spans="1:13" s="57" customFormat="1" ht="15.75" x14ac:dyDescent="0.25">
      <c r="A32" s="55" t="s">
        <v>129</v>
      </c>
      <c r="B32" s="95">
        <v>112.97265816761842</v>
      </c>
      <c r="C32" s="95">
        <v>114.37602661327944</v>
      </c>
      <c r="D32" s="95"/>
      <c r="E32" s="95">
        <f t="shared" si="0"/>
        <v>1.2422195497771016</v>
      </c>
      <c r="F32" s="95"/>
      <c r="G32" s="95">
        <v>37.567128463900211</v>
      </c>
      <c r="H32" s="95">
        <v>38.033794677968658</v>
      </c>
      <c r="I32" s="104"/>
      <c r="J32" s="95">
        <f t="shared" si="1"/>
        <v>0.46666621406844655</v>
      </c>
      <c r="L32" s="1"/>
      <c r="M32" s="1"/>
    </row>
    <row r="33" spans="1:13" ht="15.75" x14ac:dyDescent="0.25">
      <c r="A33" s="34" t="s">
        <v>149</v>
      </c>
      <c r="B33" s="93">
        <v>121.82057102822017</v>
      </c>
      <c r="C33" s="93">
        <v>123.11192879708548</v>
      </c>
      <c r="D33" s="93"/>
      <c r="E33" s="93">
        <f t="shared" si="0"/>
        <v>1.0600490196078338</v>
      </c>
      <c r="F33" s="93"/>
      <c r="G33" s="93">
        <v>29.255370883074676</v>
      </c>
      <c r="H33" s="93">
        <v>29.565492155303343</v>
      </c>
      <c r="J33" s="93">
        <f t="shared" si="1"/>
        <v>0.31012127222866681</v>
      </c>
      <c r="L33" s="1"/>
      <c r="M33" s="1"/>
    </row>
    <row r="34" spans="1:13" s="57" customFormat="1" ht="15.75" x14ac:dyDescent="0.25">
      <c r="A34" s="58" t="s">
        <v>160</v>
      </c>
      <c r="B34" s="94">
        <v>121.82057102822017</v>
      </c>
      <c r="C34" s="94">
        <v>123.11192879708548</v>
      </c>
      <c r="D34" s="94"/>
      <c r="E34" s="94">
        <f t="shared" si="0"/>
        <v>1.0600490196078338</v>
      </c>
      <c r="F34" s="94"/>
      <c r="G34" s="94">
        <v>29.255370883074676</v>
      </c>
      <c r="H34" s="94">
        <v>29.565492155303343</v>
      </c>
      <c r="I34" s="104"/>
      <c r="J34" s="94">
        <f t="shared" si="1"/>
        <v>0.31012127222866681</v>
      </c>
      <c r="L34" s="1"/>
      <c r="M34" s="1"/>
    </row>
    <row r="35" spans="1:13" ht="15.75" x14ac:dyDescent="0.25">
      <c r="A35" s="34" t="s">
        <v>148</v>
      </c>
      <c r="B35" s="93">
        <v>107.89811449484614</v>
      </c>
      <c r="C35" s="93">
        <v>109.68955787467561</v>
      </c>
      <c r="D35" s="93"/>
      <c r="E35" s="93">
        <f t="shared" si="0"/>
        <v>1.6603101807817433</v>
      </c>
      <c r="F35" s="93"/>
      <c r="G35" s="93">
        <v>1.3173494120083773</v>
      </c>
      <c r="H35" s="93">
        <v>1.3392214984124211</v>
      </c>
      <c r="J35" s="93">
        <f t="shared" si="1"/>
        <v>2.1872086404043811E-2</v>
      </c>
      <c r="L35" s="1"/>
      <c r="M35" s="1"/>
    </row>
    <row r="36" spans="1:13" s="57" customFormat="1" ht="15.75" x14ac:dyDescent="0.25">
      <c r="A36" s="58" t="s">
        <v>161</v>
      </c>
      <c r="B36" s="94">
        <v>93.979700614200468</v>
      </c>
      <c r="C36" s="94">
        <v>97.658957426064902</v>
      </c>
      <c r="D36" s="94"/>
      <c r="E36" s="94">
        <f t="shared" si="0"/>
        <v>3.9149484280315949</v>
      </c>
      <c r="F36" s="94"/>
      <c r="G36" s="94">
        <v>0.55868134168604056</v>
      </c>
      <c r="H36" s="94">
        <v>0.58055342809008403</v>
      </c>
      <c r="I36" s="104"/>
      <c r="J36" s="94">
        <f t="shared" si="1"/>
        <v>2.1872086404043478E-2</v>
      </c>
      <c r="L36" s="1"/>
      <c r="M36" s="1"/>
    </row>
    <row r="37" spans="1:13" ht="15.75" x14ac:dyDescent="0.25">
      <c r="A37" s="35" t="s">
        <v>162</v>
      </c>
      <c r="B37" s="93">
        <v>121.10601416389966</v>
      </c>
      <c r="C37" s="93">
        <v>121.10601416389966</v>
      </c>
      <c r="D37" s="93"/>
      <c r="E37" s="93">
        <f t="shared" si="0"/>
        <v>0</v>
      </c>
      <c r="F37" s="93"/>
      <c r="G37" s="93">
        <v>0.75866807032233696</v>
      </c>
      <c r="H37" s="93">
        <v>0.75866807032233696</v>
      </c>
      <c r="J37" s="93">
        <f t="shared" si="1"/>
        <v>0</v>
      </c>
      <c r="L37" s="1"/>
      <c r="M37" s="1"/>
    </row>
    <row r="38" spans="1:13" s="57" customFormat="1" ht="15.75" x14ac:dyDescent="0.25">
      <c r="A38" s="61" t="s">
        <v>147</v>
      </c>
      <c r="B38" s="94">
        <v>101.33458127757973</v>
      </c>
      <c r="C38" s="94">
        <v>101.33458127757973</v>
      </c>
      <c r="D38" s="94"/>
      <c r="E38" s="94">
        <f t="shared" si="0"/>
        <v>0</v>
      </c>
      <c r="F38" s="94"/>
      <c r="G38" s="94">
        <v>3.0910336413052328</v>
      </c>
      <c r="H38" s="94">
        <v>3.0910336413052328</v>
      </c>
      <c r="I38" s="104"/>
      <c r="J38" s="94">
        <f t="shared" si="1"/>
        <v>0</v>
      </c>
      <c r="L38" s="1"/>
      <c r="M38" s="1"/>
    </row>
    <row r="39" spans="1:13" ht="15.75" x14ac:dyDescent="0.25">
      <c r="A39" s="35" t="s">
        <v>84</v>
      </c>
      <c r="B39" s="93">
        <v>100.00000000000001</v>
      </c>
      <c r="C39" s="93">
        <v>100.00000000000001</v>
      </c>
      <c r="D39" s="93"/>
      <c r="E39" s="93">
        <f t="shared" si="0"/>
        <v>0</v>
      </c>
      <c r="F39" s="93"/>
      <c r="G39" s="93">
        <v>2.7871770751551552</v>
      </c>
      <c r="H39" s="93">
        <v>2.7871770751551552</v>
      </c>
      <c r="J39" s="93">
        <f t="shared" si="1"/>
        <v>0</v>
      </c>
      <c r="L39" s="1"/>
      <c r="M39" s="1"/>
    </row>
    <row r="40" spans="1:13" s="57" customFormat="1" ht="15.75" x14ac:dyDescent="0.25">
      <c r="A40" s="58" t="s">
        <v>86</v>
      </c>
      <c r="B40" s="94">
        <v>115.47005383792515</v>
      </c>
      <c r="C40" s="94">
        <v>115.47005383792515</v>
      </c>
      <c r="D40" s="94"/>
      <c r="E40" s="94">
        <f t="shared" si="0"/>
        <v>0</v>
      </c>
      <c r="F40" s="94"/>
      <c r="G40" s="94">
        <v>0.30385656615007761</v>
      </c>
      <c r="H40" s="94">
        <v>0.30385656615007767</v>
      </c>
      <c r="I40" s="104"/>
      <c r="J40" s="94">
        <f t="shared" si="1"/>
        <v>0</v>
      </c>
      <c r="L40" s="1"/>
      <c r="M40" s="1"/>
    </row>
    <row r="41" spans="1:13" ht="15.75" x14ac:dyDescent="0.25">
      <c r="A41" s="34" t="s">
        <v>146</v>
      </c>
      <c r="B41" s="93">
        <v>78.587485228300338</v>
      </c>
      <c r="C41" s="93">
        <v>81.298883010556054</v>
      </c>
      <c r="D41" s="93"/>
      <c r="E41" s="93">
        <f t="shared" si="0"/>
        <v>3.4501648377969873</v>
      </c>
      <c r="F41" s="93"/>
      <c r="G41" s="93">
        <v>3.9033745275119207</v>
      </c>
      <c r="H41" s="93">
        <v>4.0380473829476626</v>
      </c>
      <c r="J41" s="93">
        <f t="shared" si="1"/>
        <v>0.13467285543574192</v>
      </c>
      <c r="L41" s="1"/>
      <c r="M41" s="1"/>
    </row>
    <row r="42" spans="1:13" s="57" customFormat="1" ht="15.75" x14ac:dyDescent="0.25">
      <c r="A42" s="58" t="s">
        <v>17</v>
      </c>
      <c r="B42" s="94">
        <v>65.854722675087856</v>
      </c>
      <c r="C42" s="94">
        <v>65.412580507732187</v>
      </c>
      <c r="D42" s="94"/>
      <c r="E42" s="94">
        <f t="shared" si="0"/>
        <v>-0.67139021985879177</v>
      </c>
      <c r="F42" s="94"/>
      <c r="G42" s="94">
        <v>2.0520205832032241</v>
      </c>
      <c r="H42" s="94">
        <v>2.0382435176981089</v>
      </c>
      <c r="I42" s="104"/>
      <c r="J42" s="94">
        <f t="shared" si="1"/>
        <v>-1.377706550511526E-2</v>
      </c>
      <c r="L42" s="1"/>
      <c r="M42" s="1"/>
    </row>
    <row r="43" spans="1:13" ht="15.75" x14ac:dyDescent="0.25">
      <c r="A43" s="35" t="s">
        <v>88</v>
      </c>
      <c r="B43" s="93">
        <v>75.555555555555557</v>
      </c>
      <c r="C43" s="93">
        <v>88.8888888888889</v>
      </c>
      <c r="D43" s="93"/>
      <c r="E43" s="93">
        <f t="shared" si="0"/>
        <v>17.647058823529417</v>
      </c>
      <c r="F43" s="93"/>
      <c r="G43" s="93">
        <v>0.84121621866485508</v>
      </c>
      <c r="H43" s="93">
        <v>0.98966613960571181</v>
      </c>
      <c r="J43" s="93">
        <f t="shared" si="1"/>
        <v>0.14844992094085674</v>
      </c>
      <c r="L43" s="1"/>
      <c r="M43" s="1"/>
    </row>
    <row r="44" spans="1:13" s="57" customFormat="1" ht="15.75" x14ac:dyDescent="0.25">
      <c r="A44" s="58" t="s">
        <v>90</v>
      </c>
      <c r="B44" s="94">
        <v>136.95652173913044</v>
      </c>
      <c r="C44" s="94">
        <v>136.95652173913044</v>
      </c>
      <c r="D44" s="94"/>
      <c r="E44" s="94">
        <f t="shared" si="0"/>
        <v>0</v>
      </c>
      <c r="F44" s="94"/>
      <c r="G44" s="94">
        <v>1.0101377256438413</v>
      </c>
      <c r="H44" s="94">
        <v>1.0101377256438413</v>
      </c>
      <c r="I44" s="104"/>
      <c r="J44" s="94">
        <f t="shared" si="1"/>
        <v>0</v>
      </c>
      <c r="L44" s="1"/>
      <c r="M44" s="1"/>
    </row>
    <row r="45" spans="1:13" ht="15.75" x14ac:dyDescent="0.25">
      <c r="A45" s="33" t="s">
        <v>250</v>
      </c>
      <c r="B45" s="96">
        <v>94.805834771550394</v>
      </c>
      <c r="C45" s="96">
        <v>97.768032335165216</v>
      </c>
      <c r="D45" s="96"/>
      <c r="E45" s="96">
        <f t="shared" si="0"/>
        <v>3.1244886675516392</v>
      </c>
      <c r="F45" s="96"/>
      <c r="G45" s="96">
        <v>6.9954730874686524</v>
      </c>
      <c r="H45" s="96">
        <v>7.2140458513282351</v>
      </c>
      <c r="J45" s="96">
        <f t="shared" si="1"/>
        <v>0.21857276385958269</v>
      </c>
      <c r="L45" s="1"/>
      <c r="M45" s="1"/>
    </row>
    <row r="46" spans="1:13" s="57" customFormat="1" ht="15.75" x14ac:dyDescent="0.25">
      <c r="A46" s="61" t="s">
        <v>145</v>
      </c>
      <c r="B46" s="94">
        <v>93.919757228794651</v>
      </c>
      <c r="C46" s="94">
        <v>98.356688403050015</v>
      </c>
      <c r="D46" s="94"/>
      <c r="E46" s="94">
        <f t="shared" si="0"/>
        <v>4.7241723202570807</v>
      </c>
      <c r="F46" s="94"/>
      <c r="G46" s="94">
        <v>2.0544026674539482</v>
      </c>
      <c r="H46" s="94">
        <v>2.151456189616431</v>
      </c>
      <c r="I46" s="104"/>
      <c r="J46" s="94">
        <f t="shared" si="1"/>
        <v>9.7053522162482864E-2</v>
      </c>
      <c r="L46" s="1"/>
      <c r="M46" s="1"/>
    </row>
    <row r="47" spans="1:13" ht="15.75" x14ac:dyDescent="0.25">
      <c r="A47" s="35" t="s">
        <v>163</v>
      </c>
      <c r="B47" s="93">
        <v>93.919757228794651</v>
      </c>
      <c r="C47" s="93">
        <v>98.356688403050015</v>
      </c>
      <c r="D47" s="93"/>
      <c r="E47" s="93">
        <f t="shared" si="0"/>
        <v>4.7241723202570807</v>
      </c>
      <c r="F47" s="93"/>
      <c r="G47" s="93">
        <v>2.0544026674539482</v>
      </c>
      <c r="H47" s="93">
        <v>2.151456189616431</v>
      </c>
      <c r="J47" s="93">
        <f t="shared" si="1"/>
        <v>9.7053522162482864E-2</v>
      </c>
      <c r="L47" s="1"/>
      <c r="M47" s="1"/>
    </row>
    <row r="48" spans="1:13" s="57" customFormat="1" ht="15.75" x14ac:dyDescent="0.25">
      <c r="A48" s="61" t="s">
        <v>92</v>
      </c>
      <c r="B48" s="94">
        <v>86.519626535411007</v>
      </c>
      <c r="C48" s="94">
        <v>91.485889500776324</v>
      </c>
      <c r="D48" s="94"/>
      <c r="E48" s="94">
        <f t="shared" si="0"/>
        <v>5.740042073959617</v>
      </c>
      <c r="F48" s="94"/>
      <c r="G48" s="94">
        <v>0.27649203815845869</v>
      </c>
      <c r="H48" s="94">
        <v>0.29236279747990274</v>
      </c>
      <c r="I48" s="104"/>
      <c r="J48" s="94">
        <f t="shared" si="1"/>
        <v>1.587075932144405E-2</v>
      </c>
      <c r="L48" s="1"/>
      <c r="M48" s="1"/>
    </row>
    <row r="49" spans="1:13" ht="15.75" x14ac:dyDescent="0.25">
      <c r="A49" s="35" t="s">
        <v>93</v>
      </c>
      <c r="B49" s="93">
        <v>86.519626535411007</v>
      </c>
      <c r="C49" s="93">
        <v>91.485889500776324</v>
      </c>
      <c r="D49" s="93"/>
      <c r="E49" s="93">
        <f t="shared" si="0"/>
        <v>5.740042073959617</v>
      </c>
      <c r="F49" s="93"/>
      <c r="G49" s="93">
        <v>0.27649203815845869</v>
      </c>
      <c r="H49" s="93">
        <v>0.29236279747990274</v>
      </c>
      <c r="J49" s="93">
        <f t="shared" si="1"/>
        <v>1.587075932144405E-2</v>
      </c>
      <c r="L49" s="1"/>
      <c r="M49" s="1"/>
    </row>
    <row r="50" spans="1:13" s="57" customFormat="1" ht="15.75" x14ac:dyDescent="0.25">
      <c r="A50" s="61" t="s">
        <v>94</v>
      </c>
      <c r="B50" s="94">
        <v>77.357570248845406</v>
      </c>
      <c r="C50" s="94">
        <v>80.394690626576718</v>
      </c>
      <c r="D50" s="94"/>
      <c r="E50" s="94">
        <f t="shared" si="0"/>
        <v>3.9260803667455546</v>
      </c>
      <c r="F50" s="94"/>
      <c r="G50" s="94">
        <v>1.5744930891114106</v>
      </c>
      <c r="H50" s="94">
        <v>1.6363089531587796</v>
      </c>
      <c r="I50" s="104"/>
      <c r="J50" s="94">
        <f t="shared" si="1"/>
        <v>6.181586404736894E-2</v>
      </c>
      <c r="L50" s="1"/>
      <c r="M50" s="1"/>
    </row>
    <row r="51" spans="1:13" ht="15.75" x14ac:dyDescent="0.25">
      <c r="A51" s="35" t="s">
        <v>164</v>
      </c>
      <c r="B51" s="93">
        <v>76.910110642108222</v>
      </c>
      <c r="C51" s="93">
        <v>79.44203287223489</v>
      </c>
      <c r="D51" s="93"/>
      <c r="E51" s="93">
        <f t="shared" si="0"/>
        <v>3.2920538131958388</v>
      </c>
      <c r="F51" s="93"/>
      <c r="G51" s="93">
        <v>1.4330495052598777</v>
      </c>
      <c r="H51" s="93">
        <v>1.4802262661427696</v>
      </c>
      <c r="J51" s="93">
        <f t="shared" si="1"/>
        <v>4.717676088289191E-2</v>
      </c>
      <c r="L51" s="1"/>
      <c r="M51" s="1"/>
    </row>
    <row r="52" spans="1:13" s="57" customFormat="1" ht="15.75" x14ac:dyDescent="0.25">
      <c r="A52" s="58" t="s">
        <v>97</v>
      </c>
      <c r="B52" s="94">
        <v>82.20304396213659</v>
      </c>
      <c r="C52" s="94">
        <v>90.710880148321252</v>
      </c>
      <c r="D52" s="94"/>
      <c r="E52" s="94">
        <f t="shared" si="0"/>
        <v>10.349782412076426</v>
      </c>
      <c r="F52" s="94"/>
      <c r="G52" s="94">
        <v>0.14144358385153308</v>
      </c>
      <c r="H52" s="94">
        <v>0.15608268701600961</v>
      </c>
      <c r="I52" s="104"/>
      <c r="J52" s="94">
        <f t="shared" si="1"/>
        <v>1.463910316447653E-2</v>
      </c>
      <c r="L52" s="1"/>
      <c r="M52" s="1"/>
    </row>
    <row r="53" spans="1:13" ht="15.75" x14ac:dyDescent="0.25">
      <c r="A53" s="34" t="s">
        <v>144</v>
      </c>
      <c r="B53" s="93">
        <v>95.51479334651836</v>
      </c>
      <c r="C53" s="93">
        <v>99.812936816682466</v>
      </c>
      <c r="D53" s="93"/>
      <c r="E53" s="93">
        <f t="shared" si="0"/>
        <v>4.4999767256689305</v>
      </c>
      <c r="F53" s="93"/>
      <c r="G53" s="93">
        <v>0.72516848606164652</v>
      </c>
      <c r="H53" s="93">
        <v>0.75780089915630644</v>
      </c>
      <c r="J53" s="93">
        <f t="shared" si="1"/>
        <v>3.2632413094659918E-2</v>
      </c>
      <c r="L53" s="1"/>
      <c r="M53" s="1"/>
    </row>
    <row r="54" spans="1:13" s="57" customFormat="1" ht="15.75" x14ac:dyDescent="0.25">
      <c r="A54" s="58" t="s">
        <v>165</v>
      </c>
      <c r="B54" s="94">
        <v>95.51479334651836</v>
      </c>
      <c r="C54" s="94">
        <v>99.812936816682466</v>
      </c>
      <c r="D54" s="94"/>
      <c r="E54" s="94">
        <f t="shared" si="0"/>
        <v>4.4999767256689305</v>
      </c>
      <c r="F54" s="94"/>
      <c r="G54" s="94">
        <v>0.72516848606164652</v>
      </c>
      <c r="H54" s="94">
        <v>0.75780089915630644</v>
      </c>
      <c r="I54" s="104"/>
      <c r="J54" s="94">
        <f t="shared" si="1"/>
        <v>3.2632413094659918E-2</v>
      </c>
      <c r="L54" s="1"/>
      <c r="M54" s="1"/>
    </row>
    <row r="55" spans="1:13" ht="15.75" x14ac:dyDescent="0.25">
      <c r="A55" s="34" t="s">
        <v>143</v>
      </c>
      <c r="B55" s="93">
        <v>94.007737987262885</v>
      </c>
      <c r="C55" s="93">
        <v>96.519763191584886</v>
      </c>
      <c r="D55" s="93"/>
      <c r="E55" s="93">
        <f t="shared" si="0"/>
        <v>2.6721472701134008</v>
      </c>
      <c r="F55" s="93"/>
      <c r="G55" s="93">
        <v>0.26334945328055964</v>
      </c>
      <c r="H55" s="93">
        <v>0.27038653850725464</v>
      </c>
      <c r="J55" s="93">
        <f t="shared" si="1"/>
        <v>7.0370852266949946E-3</v>
      </c>
      <c r="L55" s="1"/>
      <c r="M55" s="1"/>
    </row>
    <row r="56" spans="1:13" s="57" customFormat="1" ht="15.75" x14ac:dyDescent="0.25">
      <c r="A56" s="58" t="s">
        <v>166</v>
      </c>
      <c r="B56" s="94">
        <v>94.007737987262885</v>
      </c>
      <c r="C56" s="94">
        <v>96.519763191584886</v>
      </c>
      <c r="D56" s="94"/>
      <c r="E56" s="94">
        <f t="shared" si="0"/>
        <v>2.6721472701134008</v>
      </c>
      <c r="F56" s="94"/>
      <c r="G56" s="94">
        <v>0.26334945328055964</v>
      </c>
      <c r="H56" s="94">
        <v>0.27038653850725464</v>
      </c>
      <c r="I56" s="104"/>
      <c r="J56" s="94">
        <f t="shared" si="1"/>
        <v>7.0370852266949946E-3</v>
      </c>
      <c r="L56" s="1"/>
      <c r="M56" s="1"/>
    </row>
    <row r="57" spans="1:13" ht="15.75" x14ac:dyDescent="0.25">
      <c r="A57" s="34" t="s">
        <v>142</v>
      </c>
      <c r="B57" s="93">
        <v>116.94463558047681</v>
      </c>
      <c r="C57" s="93">
        <v>117.17629817806154</v>
      </c>
      <c r="D57" s="93"/>
      <c r="E57" s="93">
        <f t="shared" si="0"/>
        <v>0.19809595919884071</v>
      </c>
      <c r="F57" s="93"/>
      <c r="G57" s="93">
        <v>2.1015673534026273</v>
      </c>
      <c r="H57" s="93">
        <v>2.1057304734095603</v>
      </c>
      <c r="J57" s="93">
        <f t="shared" si="1"/>
        <v>4.1631200069329743E-3</v>
      </c>
      <c r="L57" s="1"/>
      <c r="M57" s="1"/>
    </row>
    <row r="58" spans="1:13" s="57" customFormat="1" ht="15.75" x14ac:dyDescent="0.25">
      <c r="A58" s="58" t="s">
        <v>99</v>
      </c>
      <c r="B58" s="94">
        <v>99.405869489375846</v>
      </c>
      <c r="C58" s="94">
        <v>99.803633389711564</v>
      </c>
      <c r="D58" s="94"/>
      <c r="E58" s="94">
        <f t="shared" si="0"/>
        <v>0.40014126165681674</v>
      </c>
      <c r="F58" s="94"/>
      <c r="G58" s="94">
        <v>1.0404125757225526</v>
      </c>
      <c r="H58" s="94">
        <v>1.0445756957294849</v>
      </c>
      <c r="I58" s="104"/>
      <c r="J58" s="94">
        <f t="shared" si="1"/>
        <v>4.1631200069323082E-3</v>
      </c>
      <c r="L58" s="1"/>
      <c r="M58" s="1"/>
    </row>
    <row r="59" spans="1:13" ht="15.75" x14ac:dyDescent="0.25">
      <c r="A59" s="35" t="s">
        <v>167</v>
      </c>
      <c r="B59" s="93">
        <v>141.40606992085807</v>
      </c>
      <c r="C59" s="93">
        <v>141.40606992085807</v>
      </c>
      <c r="D59" s="93"/>
      <c r="E59" s="93">
        <f t="shared" si="0"/>
        <v>0</v>
      </c>
      <c r="F59" s="93"/>
      <c r="G59" s="93">
        <v>1.0611547776800752</v>
      </c>
      <c r="H59" s="93">
        <v>1.0611547776800752</v>
      </c>
      <c r="J59" s="93">
        <f t="shared" si="1"/>
        <v>0</v>
      </c>
      <c r="L59" s="1"/>
      <c r="M59" s="1"/>
    </row>
    <row r="60" spans="1:13" s="63" customFormat="1" ht="15.75" x14ac:dyDescent="0.25">
      <c r="A60" s="55" t="s">
        <v>2</v>
      </c>
      <c r="B60" s="95">
        <v>129.01350673957566</v>
      </c>
      <c r="C60" s="95">
        <v>129.0110199489325</v>
      </c>
      <c r="D60" s="95"/>
      <c r="E60" s="95">
        <f t="shared" si="0"/>
        <v>-1.9275428643106274E-3</v>
      </c>
      <c r="F60" s="95"/>
      <c r="G60" s="95">
        <v>4.3147069033097294</v>
      </c>
      <c r="H60" s="95">
        <v>4.314623735484699</v>
      </c>
      <c r="I60" s="105"/>
      <c r="J60" s="95">
        <f t="shared" si="1"/>
        <v>-8.3167825030372455E-5</v>
      </c>
      <c r="L60" s="1"/>
      <c r="M60" s="1"/>
    </row>
    <row r="61" spans="1:13" ht="15.75" x14ac:dyDescent="0.25">
      <c r="A61" s="34" t="s">
        <v>141</v>
      </c>
      <c r="B61" s="93">
        <v>102.31655817889661</v>
      </c>
      <c r="C61" s="93">
        <v>102.31214458356636</v>
      </c>
      <c r="D61" s="93"/>
      <c r="E61" s="93">
        <f t="shared" si="0"/>
        <v>-4.3136667307819287E-3</v>
      </c>
      <c r="F61" s="93"/>
      <c r="G61" s="93">
        <v>1.928007660798928</v>
      </c>
      <c r="H61" s="93">
        <v>1.927924492973897</v>
      </c>
      <c r="J61" s="93">
        <f t="shared" si="1"/>
        <v>-8.3167825031038589E-5</v>
      </c>
      <c r="L61" s="1"/>
      <c r="M61" s="1"/>
    </row>
    <row r="62" spans="1:13" s="57" customFormat="1" ht="15.75" x14ac:dyDescent="0.25">
      <c r="A62" s="58" t="s">
        <v>102</v>
      </c>
      <c r="B62" s="94">
        <v>107.95715878628728</v>
      </c>
      <c r="C62" s="94">
        <v>107.9504464017193</v>
      </c>
      <c r="D62" s="94"/>
      <c r="E62" s="94">
        <f t="shared" si="0"/>
        <v>-6.2176372956135317E-3</v>
      </c>
      <c r="F62" s="94"/>
      <c r="G62" s="94">
        <v>1.3376113960480791</v>
      </c>
      <c r="H62" s="94">
        <v>1.3375282282230483</v>
      </c>
      <c r="I62" s="104"/>
      <c r="J62" s="94">
        <f t="shared" si="1"/>
        <v>-8.3167825030816545E-5</v>
      </c>
      <c r="L62" s="1"/>
      <c r="M62" s="1"/>
    </row>
    <row r="63" spans="1:13" ht="15.75" x14ac:dyDescent="0.25">
      <c r="A63" s="35" t="s">
        <v>168</v>
      </c>
      <c r="B63" s="93">
        <v>91.48680132598767</v>
      </c>
      <c r="C63" s="93">
        <v>91.48680132598767</v>
      </c>
      <c r="D63" s="93"/>
      <c r="E63" s="93">
        <f t="shared" si="0"/>
        <v>0</v>
      </c>
      <c r="F63" s="93"/>
      <c r="G63" s="93">
        <v>0.59039626475084883</v>
      </c>
      <c r="H63" s="93">
        <v>0.59039626475084894</v>
      </c>
      <c r="J63" s="93">
        <f t="shared" si="1"/>
        <v>0</v>
      </c>
      <c r="L63" s="1"/>
      <c r="M63" s="1"/>
    </row>
    <row r="64" spans="1:13" s="57" customFormat="1" ht="15.75" x14ac:dyDescent="0.25">
      <c r="A64" s="61" t="s">
        <v>104</v>
      </c>
      <c r="B64" s="94">
        <v>163.46937158495564</v>
      </c>
      <c r="C64" s="94">
        <v>163.46937158495564</v>
      </c>
      <c r="D64" s="94"/>
      <c r="E64" s="94">
        <f t="shared" si="0"/>
        <v>0</v>
      </c>
      <c r="F64" s="94"/>
      <c r="G64" s="94">
        <v>2.3866992425108018</v>
      </c>
      <c r="H64" s="94">
        <v>2.3866992425108018</v>
      </c>
      <c r="I64" s="104"/>
      <c r="J64" s="94">
        <f t="shared" si="1"/>
        <v>0</v>
      </c>
      <c r="L64" s="1"/>
      <c r="M64" s="1"/>
    </row>
    <row r="65" spans="1:13" ht="15.75" x14ac:dyDescent="0.25">
      <c r="A65" s="35" t="s">
        <v>19</v>
      </c>
      <c r="B65" s="93">
        <v>169.42514348606315</v>
      </c>
      <c r="C65" s="93">
        <v>169.42514348606315</v>
      </c>
      <c r="D65" s="93"/>
      <c r="E65" s="93">
        <f t="shared" si="0"/>
        <v>0</v>
      </c>
      <c r="F65" s="93"/>
      <c r="G65" s="93">
        <v>2.0171197944637975</v>
      </c>
      <c r="H65" s="93">
        <v>2.0171197944637975</v>
      </c>
      <c r="J65" s="93">
        <f t="shared" si="1"/>
        <v>0</v>
      </c>
      <c r="L65" s="1"/>
      <c r="M65" s="1"/>
    </row>
    <row r="66" spans="1:13" s="57" customFormat="1" ht="15.75" x14ac:dyDescent="0.25">
      <c r="A66" s="58" t="s">
        <v>106</v>
      </c>
      <c r="B66" s="94">
        <v>146.66666666666663</v>
      </c>
      <c r="C66" s="94">
        <v>146.66666666666663</v>
      </c>
      <c r="D66" s="94"/>
      <c r="E66" s="94">
        <f t="shared" si="0"/>
        <v>0</v>
      </c>
      <c r="F66" s="94"/>
      <c r="G66" s="94">
        <v>0.13728657167136604</v>
      </c>
      <c r="H66" s="94">
        <v>0.13728657167136607</v>
      </c>
      <c r="I66" s="104"/>
      <c r="J66" s="94">
        <f t="shared" si="1"/>
        <v>0</v>
      </c>
      <c r="L66" s="1"/>
      <c r="M66" s="1"/>
    </row>
    <row r="67" spans="1:13" ht="15.75" x14ac:dyDescent="0.25">
      <c r="A67" s="35" t="s">
        <v>108</v>
      </c>
      <c r="B67" s="93">
        <v>132.09195402298852</v>
      </c>
      <c r="C67" s="93">
        <v>132.09195402298852</v>
      </c>
      <c r="D67" s="93"/>
      <c r="E67" s="93">
        <f t="shared" si="0"/>
        <v>0</v>
      </c>
      <c r="F67" s="93"/>
      <c r="G67" s="93">
        <v>0.23229287637563809</v>
      </c>
      <c r="H67" s="93">
        <v>0.23229287637563811</v>
      </c>
      <c r="J67" s="93">
        <f t="shared" si="1"/>
        <v>0</v>
      </c>
      <c r="L67" s="1"/>
      <c r="M67" s="1"/>
    </row>
    <row r="68" spans="1:13" s="57" customFormat="1" ht="15.75" x14ac:dyDescent="0.25">
      <c r="A68" s="55" t="s">
        <v>3</v>
      </c>
      <c r="B68" s="95">
        <v>104.71470632981634</v>
      </c>
      <c r="C68" s="95">
        <v>104.51864974159125</v>
      </c>
      <c r="D68" s="95"/>
      <c r="E68" s="95">
        <f t="shared" si="0"/>
        <v>-0.18722927762179209</v>
      </c>
      <c r="F68" s="95"/>
      <c r="G68" s="95">
        <v>5.2616592667562925</v>
      </c>
      <c r="H68" s="95">
        <v>5.2518079001202249</v>
      </c>
      <c r="I68" s="104"/>
      <c r="J68" s="95">
        <f t="shared" si="1"/>
        <v>-9.85136663606756E-3</v>
      </c>
      <c r="L68" s="1"/>
      <c r="M68" s="1"/>
    </row>
    <row r="69" spans="1:13" ht="15.75" x14ac:dyDescent="0.25">
      <c r="A69" s="34" t="s">
        <v>150</v>
      </c>
      <c r="B69" s="93">
        <v>99.295152536374729</v>
      </c>
      <c r="C69" s="93">
        <v>99.295152536374729</v>
      </c>
      <c r="D69" s="93"/>
      <c r="E69" s="93">
        <f t="shared" ref="E69:E115" si="2">((C69/B69-1)*100)</f>
        <v>0</v>
      </c>
      <c r="F69" s="93"/>
      <c r="G69" s="93">
        <v>2.8343864979223459</v>
      </c>
      <c r="H69" s="93">
        <v>2.8343864979223459</v>
      </c>
      <c r="J69" s="93">
        <f t="shared" si="1"/>
        <v>0</v>
      </c>
      <c r="L69" s="1"/>
      <c r="M69" s="1"/>
    </row>
    <row r="70" spans="1:13" s="57" customFormat="1" ht="15.75" x14ac:dyDescent="0.25">
      <c r="A70" s="58" t="s">
        <v>109</v>
      </c>
      <c r="B70" s="94">
        <v>99.069326183293157</v>
      </c>
      <c r="C70" s="94">
        <v>99.069326183293157</v>
      </c>
      <c r="D70" s="94"/>
      <c r="E70" s="94">
        <f t="shared" si="2"/>
        <v>0</v>
      </c>
      <c r="F70" s="94"/>
      <c r="G70" s="94">
        <v>2.2592799358313056</v>
      </c>
      <c r="H70" s="94">
        <v>2.2592799358313056</v>
      </c>
      <c r="I70" s="104"/>
      <c r="J70" s="94">
        <f t="shared" si="1"/>
        <v>0</v>
      </c>
      <c r="L70" s="1"/>
      <c r="M70" s="1"/>
    </row>
    <row r="71" spans="1:13" ht="15.75" x14ac:dyDescent="0.25">
      <c r="A71" s="35" t="s">
        <v>169</v>
      </c>
      <c r="B71" s="93">
        <v>56.84647199581353</v>
      </c>
      <c r="C71" s="93">
        <v>56.84647199581353</v>
      </c>
      <c r="D71" s="93"/>
      <c r="E71" s="93">
        <f t="shared" si="2"/>
        <v>0</v>
      </c>
      <c r="F71" s="93"/>
      <c r="G71" s="93">
        <v>3.6777955088276686E-2</v>
      </c>
      <c r="H71" s="93">
        <v>3.6777955088276686E-2</v>
      </c>
      <c r="J71" s="93">
        <f t="shared" si="1"/>
        <v>0</v>
      </c>
      <c r="L71" s="1"/>
      <c r="M71" s="1"/>
    </row>
    <row r="72" spans="1:13" s="57" customFormat="1" ht="15.75" x14ac:dyDescent="0.25">
      <c r="A72" s="58" t="s">
        <v>170</v>
      </c>
      <c r="B72" s="94">
        <v>105.69857852291514</v>
      </c>
      <c r="C72" s="94">
        <v>105.69857852291514</v>
      </c>
      <c r="D72" s="94"/>
      <c r="E72" s="94">
        <f t="shared" si="2"/>
        <v>0</v>
      </c>
      <c r="F72" s="94"/>
      <c r="G72" s="94">
        <v>0.5383286070027633</v>
      </c>
      <c r="H72" s="94">
        <v>0.5383286070027633</v>
      </c>
      <c r="I72" s="104"/>
      <c r="J72" s="94">
        <f t="shared" ref="J72:J115" si="3">H72-G72</f>
        <v>0</v>
      </c>
      <c r="L72" s="1"/>
      <c r="M72" s="1"/>
    </row>
    <row r="73" spans="1:13" ht="15.75" x14ac:dyDescent="0.25">
      <c r="A73" s="34" t="s">
        <v>111</v>
      </c>
      <c r="B73" s="93">
        <v>111.84298589304755</v>
      </c>
      <c r="C73" s="93">
        <v>111.38905822828239</v>
      </c>
      <c r="D73" s="93"/>
      <c r="E73" s="93">
        <f t="shared" si="2"/>
        <v>-0.40586153985484597</v>
      </c>
      <c r="F73" s="93"/>
      <c r="G73" s="93">
        <v>2.4272727688339462</v>
      </c>
      <c r="H73" s="93">
        <v>2.417421402197879</v>
      </c>
      <c r="J73" s="93">
        <f t="shared" si="3"/>
        <v>-9.8513666360671159E-3</v>
      </c>
      <c r="L73" s="1"/>
      <c r="M73" s="1"/>
    </row>
    <row r="74" spans="1:13" s="57" customFormat="1" ht="15.75" x14ac:dyDescent="0.25">
      <c r="A74" s="58" t="s">
        <v>171</v>
      </c>
      <c r="B74" s="94">
        <v>122.09635610194326</v>
      </c>
      <c r="C74" s="94">
        <v>122.09635610194326</v>
      </c>
      <c r="D74" s="94"/>
      <c r="E74" s="94">
        <f t="shared" si="2"/>
        <v>0</v>
      </c>
      <c r="F74" s="94"/>
      <c r="G74" s="94">
        <v>0.90627837124632549</v>
      </c>
      <c r="H74" s="94">
        <v>0.9062783712463256</v>
      </c>
      <c r="I74" s="104"/>
      <c r="J74" s="94">
        <f t="shared" si="3"/>
        <v>0</v>
      </c>
      <c r="L74" s="1"/>
      <c r="M74" s="1"/>
    </row>
    <row r="75" spans="1:13" ht="15.75" x14ac:dyDescent="0.25">
      <c r="A75" s="35" t="s">
        <v>172</v>
      </c>
      <c r="B75" s="93">
        <v>94.675775647434733</v>
      </c>
      <c r="C75" s="93">
        <v>92.150026061076062</v>
      </c>
      <c r="D75" s="93"/>
      <c r="E75" s="93">
        <f t="shared" si="2"/>
        <v>-2.6677886387372896</v>
      </c>
      <c r="F75" s="93"/>
      <c r="G75" s="93">
        <v>0.36927088199647201</v>
      </c>
      <c r="H75" s="93">
        <v>0.35941951536040517</v>
      </c>
      <c r="J75" s="93">
        <f t="shared" si="3"/>
        <v>-9.8513666360668384E-3</v>
      </c>
      <c r="L75" s="1"/>
      <c r="M75" s="1"/>
    </row>
    <row r="76" spans="1:13" s="57" customFormat="1" ht="15.75" x14ac:dyDescent="0.25">
      <c r="A76" s="58" t="s">
        <v>173</v>
      </c>
      <c r="B76" s="94">
        <v>110.96157043944844</v>
      </c>
      <c r="C76" s="94">
        <v>110.96157043944844</v>
      </c>
      <c r="D76" s="94"/>
      <c r="E76" s="94">
        <f t="shared" si="2"/>
        <v>0</v>
      </c>
      <c r="F76" s="94"/>
      <c r="G76" s="94">
        <v>1.1517235155911485</v>
      </c>
      <c r="H76" s="94">
        <v>1.1517235155911483</v>
      </c>
      <c r="I76" s="104"/>
      <c r="J76" s="94">
        <f t="shared" si="3"/>
        <v>0</v>
      </c>
      <c r="L76" s="1"/>
      <c r="M76" s="1"/>
    </row>
    <row r="77" spans="1:13" ht="15.75" x14ac:dyDescent="0.25">
      <c r="A77" s="33" t="s">
        <v>4</v>
      </c>
      <c r="B77" s="96">
        <v>95.746365973594948</v>
      </c>
      <c r="C77" s="96">
        <v>95.746365973594948</v>
      </c>
      <c r="D77" s="96"/>
      <c r="E77" s="96">
        <f t="shared" si="2"/>
        <v>0</v>
      </c>
      <c r="F77" s="96"/>
      <c r="G77" s="96">
        <v>4.7393814630301438</v>
      </c>
      <c r="H77" s="96">
        <v>4.7393814630301447</v>
      </c>
      <c r="J77" s="96">
        <f t="shared" si="3"/>
        <v>0</v>
      </c>
      <c r="L77" s="1"/>
      <c r="M77" s="1"/>
    </row>
    <row r="78" spans="1:13" s="57" customFormat="1" ht="15.75" x14ac:dyDescent="0.25">
      <c r="A78" s="61" t="s">
        <v>140</v>
      </c>
      <c r="B78" s="94">
        <v>67.034874246153493</v>
      </c>
      <c r="C78" s="94">
        <v>67.034874246153493</v>
      </c>
      <c r="D78" s="94"/>
      <c r="E78" s="94">
        <f t="shared" si="2"/>
        <v>0</v>
      </c>
      <c r="F78" s="94"/>
      <c r="G78" s="94">
        <v>0.90138280018030781</v>
      </c>
      <c r="H78" s="94">
        <v>0.90138280018030781</v>
      </c>
      <c r="I78" s="104"/>
      <c r="J78" s="94">
        <f t="shared" si="3"/>
        <v>0</v>
      </c>
      <c r="L78" s="1"/>
      <c r="M78" s="1"/>
    </row>
    <row r="79" spans="1:13" ht="15.75" x14ac:dyDescent="0.25">
      <c r="A79" s="35" t="s">
        <v>174</v>
      </c>
      <c r="B79" s="93">
        <v>67.034874246153493</v>
      </c>
      <c r="C79" s="93">
        <v>67.034874246153493</v>
      </c>
      <c r="D79" s="93"/>
      <c r="E79" s="93">
        <f t="shared" si="2"/>
        <v>0</v>
      </c>
      <c r="F79" s="93"/>
      <c r="G79" s="93">
        <v>0.90138280018030781</v>
      </c>
      <c r="H79" s="93">
        <v>0.90138280018030781</v>
      </c>
      <c r="J79" s="93">
        <f t="shared" si="3"/>
        <v>0</v>
      </c>
      <c r="L79" s="1"/>
      <c r="M79" s="1"/>
    </row>
    <row r="80" spans="1:13" s="57" customFormat="1" ht="15.75" x14ac:dyDescent="0.25">
      <c r="A80" s="61" t="s">
        <v>139</v>
      </c>
      <c r="B80" s="94">
        <v>106.45476405536553</v>
      </c>
      <c r="C80" s="94">
        <v>106.45476405536553</v>
      </c>
      <c r="D80" s="94"/>
      <c r="E80" s="94">
        <f t="shared" si="2"/>
        <v>0</v>
      </c>
      <c r="F80" s="94"/>
      <c r="G80" s="94">
        <v>3.8379986628498362</v>
      </c>
      <c r="H80" s="94">
        <v>3.8379986628498366</v>
      </c>
      <c r="I80" s="104"/>
      <c r="J80" s="94">
        <f t="shared" si="3"/>
        <v>0</v>
      </c>
      <c r="L80" s="1"/>
      <c r="M80" s="1"/>
    </row>
    <row r="81" spans="1:13" ht="15.75" x14ac:dyDescent="0.25">
      <c r="A81" s="35" t="s">
        <v>175</v>
      </c>
      <c r="B81" s="93">
        <v>106.45476405536553</v>
      </c>
      <c r="C81" s="93">
        <v>106.45476405536553</v>
      </c>
      <c r="D81" s="93"/>
      <c r="E81" s="93">
        <f t="shared" si="2"/>
        <v>0</v>
      </c>
      <c r="F81" s="93"/>
      <c r="G81" s="93">
        <v>3.8379986628498362</v>
      </c>
      <c r="H81" s="93">
        <v>3.8379986628498366</v>
      </c>
      <c r="J81" s="93">
        <f t="shared" si="3"/>
        <v>0</v>
      </c>
      <c r="L81" s="1"/>
      <c r="M81" s="1"/>
    </row>
    <row r="82" spans="1:13" s="57" customFormat="1" ht="15.75" x14ac:dyDescent="0.25">
      <c r="A82" s="55" t="s">
        <v>130</v>
      </c>
      <c r="B82" s="95">
        <v>101.76733932682954</v>
      </c>
      <c r="C82" s="95">
        <v>102.39311199841308</v>
      </c>
      <c r="D82" s="95"/>
      <c r="E82" s="95">
        <f t="shared" si="2"/>
        <v>0.61490520998475073</v>
      </c>
      <c r="F82" s="95"/>
      <c r="G82" s="95">
        <v>3.9444997881393147</v>
      </c>
      <c r="H82" s="95">
        <v>3.9687547228444213</v>
      </c>
      <c r="I82" s="104"/>
      <c r="J82" s="95">
        <f t="shared" si="3"/>
        <v>2.4254934705106646E-2</v>
      </c>
      <c r="L82" s="1"/>
      <c r="M82" s="1"/>
    </row>
    <row r="83" spans="1:13" ht="15.75" x14ac:dyDescent="0.25">
      <c r="A83" s="34" t="s">
        <v>138</v>
      </c>
      <c r="B83" s="93">
        <v>92.919714730827735</v>
      </c>
      <c r="C83" s="93">
        <v>93.928699081702462</v>
      </c>
      <c r="D83" s="93"/>
      <c r="E83" s="93">
        <f t="shared" si="2"/>
        <v>1.0858668193263199</v>
      </c>
      <c r="F83" s="93"/>
      <c r="G83" s="93">
        <v>1.9240759719520599</v>
      </c>
      <c r="H83" s="93">
        <v>1.9449688745101181</v>
      </c>
      <c r="J83" s="93">
        <f t="shared" si="3"/>
        <v>2.0892902558058202E-2</v>
      </c>
      <c r="L83" s="1"/>
      <c r="M83" s="1"/>
    </row>
    <row r="84" spans="1:13" s="57" customFormat="1" ht="15.75" x14ac:dyDescent="0.25">
      <c r="A84" s="58" t="s">
        <v>176</v>
      </c>
      <c r="B84" s="94">
        <v>79.356926527840358</v>
      </c>
      <c r="C84" s="94">
        <v>81.740187779980687</v>
      </c>
      <c r="D84" s="94"/>
      <c r="E84" s="94">
        <f t="shared" si="2"/>
        <v>3.0032176854835946</v>
      </c>
      <c r="F84" s="94"/>
      <c r="G84" s="94">
        <v>0.69568392125040046</v>
      </c>
      <c r="H84" s="94">
        <v>0.71657682380845833</v>
      </c>
      <c r="I84" s="104"/>
      <c r="J84" s="94">
        <f t="shared" si="3"/>
        <v>2.0892902558057869E-2</v>
      </c>
      <c r="L84" s="1"/>
      <c r="M84" s="1"/>
    </row>
    <row r="85" spans="1:13" ht="15.75" x14ac:dyDescent="0.25">
      <c r="A85" s="35" t="s">
        <v>177</v>
      </c>
      <c r="B85" s="93">
        <v>99.262187476460795</v>
      </c>
      <c r="C85" s="93">
        <v>99.262187476460795</v>
      </c>
      <c r="D85" s="93"/>
      <c r="E85" s="93">
        <f t="shared" si="2"/>
        <v>0</v>
      </c>
      <c r="F85" s="93"/>
      <c r="G85" s="93">
        <v>0.17182709087528875</v>
      </c>
      <c r="H85" s="93">
        <v>0.17182709087528877</v>
      </c>
      <c r="J85" s="93">
        <f t="shared" si="3"/>
        <v>0</v>
      </c>
      <c r="L85" s="1"/>
      <c r="M85" s="1"/>
    </row>
    <row r="86" spans="1:13" s="57" customFormat="1" ht="15.75" x14ac:dyDescent="0.25">
      <c r="A86" s="58" t="s">
        <v>112</v>
      </c>
      <c r="B86" s="94">
        <v>96.055939304374334</v>
      </c>
      <c r="C86" s="94">
        <v>96.055939304374334</v>
      </c>
      <c r="D86" s="94"/>
      <c r="E86" s="94">
        <f t="shared" si="2"/>
        <v>0</v>
      </c>
      <c r="F86" s="94"/>
      <c r="G86" s="94">
        <v>0.86787841632833929</v>
      </c>
      <c r="H86" s="94">
        <v>0.86787841632833951</v>
      </c>
      <c r="I86" s="104"/>
      <c r="J86" s="94">
        <f t="shared" si="3"/>
        <v>0</v>
      </c>
      <c r="L86" s="1"/>
      <c r="M86" s="1"/>
    </row>
    <row r="87" spans="1:13" ht="15.75" x14ac:dyDescent="0.25">
      <c r="A87" s="35" t="s">
        <v>178</v>
      </c>
      <c r="B87" s="93">
        <v>160.69798195713369</v>
      </c>
      <c r="C87" s="93">
        <v>160.69798195713369</v>
      </c>
      <c r="D87" s="93"/>
      <c r="E87" s="93">
        <f t="shared" si="2"/>
        <v>0</v>
      </c>
      <c r="F87" s="93"/>
      <c r="G87" s="93">
        <v>0.18868654349803174</v>
      </c>
      <c r="H87" s="93">
        <v>0.18868654349803177</v>
      </c>
      <c r="J87" s="93">
        <f t="shared" si="3"/>
        <v>0</v>
      </c>
      <c r="L87" s="1"/>
      <c r="M87" s="1"/>
    </row>
    <row r="88" spans="1:13" s="57" customFormat="1" ht="15.75" x14ac:dyDescent="0.25">
      <c r="A88" s="61" t="s">
        <v>137</v>
      </c>
      <c r="B88" s="94">
        <v>111.50561142510205</v>
      </c>
      <c r="C88" s="94">
        <v>111.50561142510205</v>
      </c>
      <c r="D88" s="94"/>
      <c r="E88" s="94">
        <f t="shared" si="2"/>
        <v>0</v>
      </c>
      <c r="F88" s="94"/>
      <c r="G88" s="94">
        <v>0.51790337017018195</v>
      </c>
      <c r="H88" s="94">
        <v>0.51790337017018195</v>
      </c>
      <c r="I88" s="104"/>
      <c r="J88" s="94">
        <f t="shared" si="3"/>
        <v>0</v>
      </c>
      <c r="L88" s="1"/>
      <c r="M88" s="1"/>
    </row>
    <row r="89" spans="1:13" ht="15.75" x14ac:dyDescent="0.25">
      <c r="A89" s="35" t="s">
        <v>179</v>
      </c>
      <c r="B89" s="93">
        <v>111.50561142510205</v>
      </c>
      <c r="C89" s="93">
        <v>111.50561142510205</v>
      </c>
      <c r="D89" s="93"/>
      <c r="E89" s="93">
        <f t="shared" si="2"/>
        <v>0</v>
      </c>
      <c r="F89" s="93"/>
      <c r="G89" s="93">
        <v>0.51790337017018195</v>
      </c>
      <c r="H89" s="93">
        <v>0.51790337017018195</v>
      </c>
      <c r="J89" s="93">
        <f t="shared" si="3"/>
        <v>0</v>
      </c>
      <c r="L89" s="1"/>
      <c r="M89" s="1"/>
    </row>
    <row r="90" spans="1:13" s="57" customFormat="1" ht="15.75" x14ac:dyDescent="0.25">
      <c r="A90" s="61" t="s">
        <v>136</v>
      </c>
      <c r="B90" s="94">
        <v>121.72430619846665</v>
      </c>
      <c r="C90" s="94">
        <v>121.72430619846665</v>
      </c>
      <c r="D90" s="94"/>
      <c r="E90" s="94">
        <f t="shared" si="2"/>
        <v>0</v>
      </c>
      <c r="F90" s="94"/>
      <c r="G90" s="94">
        <v>0.8898300546170711</v>
      </c>
      <c r="H90" s="94">
        <v>0.88983005461707121</v>
      </c>
      <c r="I90" s="104"/>
      <c r="J90" s="94">
        <f t="shared" si="3"/>
        <v>0</v>
      </c>
      <c r="L90" s="1"/>
      <c r="M90" s="1"/>
    </row>
    <row r="91" spans="1:13" ht="15.75" x14ac:dyDescent="0.25">
      <c r="A91" s="35" t="s">
        <v>180</v>
      </c>
      <c r="B91" s="93">
        <v>148.50950270622093</v>
      </c>
      <c r="C91" s="93">
        <v>148.50950270622093</v>
      </c>
      <c r="D91" s="93"/>
      <c r="E91" s="93">
        <f t="shared" si="2"/>
        <v>0</v>
      </c>
      <c r="F91" s="93"/>
      <c r="G91" s="93">
        <v>0.27576536390561623</v>
      </c>
      <c r="H91" s="93">
        <v>0.27576536390561629</v>
      </c>
      <c r="J91" s="93">
        <f t="shared" si="3"/>
        <v>0</v>
      </c>
      <c r="L91" s="1"/>
      <c r="M91" s="1"/>
    </row>
    <row r="92" spans="1:13" s="57" customFormat="1" ht="15.75" x14ac:dyDescent="0.25">
      <c r="A92" s="58" t="s">
        <v>114</v>
      </c>
      <c r="B92" s="94">
        <v>112.60379438279131</v>
      </c>
      <c r="C92" s="94">
        <v>112.60379438279131</v>
      </c>
      <c r="D92" s="94"/>
      <c r="E92" s="94">
        <f t="shared" si="2"/>
        <v>0</v>
      </c>
      <c r="F92" s="94"/>
      <c r="G92" s="94">
        <v>0.61406469071145497</v>
      </c>
      <c r="H92" s="94">
        <v>0.61406469071145497</v>
      </c>
      <c r="I92" s="104"/>
      <c r="J92" s="94">
        <f t="shared" si="3"/>
        <v>0</v>
      </c>
      <c r="L92" s="1"/>
      <c r="M92" s="1"/>
    </row>
    <row r="93" spans="1:13" ht="15.75" x14ac:dyDescent="0.25">
      <c r="A93" s="34" t="s">
        <v>151</v>
      </c>
      <c r="B93" s="93">
        <v>100.46962830637797</v>
      </c>
      <c r="C93" s="93">
        <v>101.02093794809799</v>
      </c>
      <c r="D93" s="93"/>
      <c r="E93" s="93">
        <f t="shared" si="2"/>
        <v>0.54873263792598603</v>
      </c>
      <c r="F93" s="93"/>
      <c r="G93" s="93">
        <v>0.61269039140000181</v>
      </c>
      <c r="H93" s="93">
        <v>0.61605242354705014</v>
      </c>
      <c r="J93" s="93">
        <f t="shared" si="3"/>
        <v>3.3620321470483328E-3</v>
      </c>
      <c r="L93" s="1"/>
      <c r="M93" s="1"/>
    </row>
    <row r="94" spans="1:13" s="57" customFormat="1" ht="15.75" x14ac:dyDescent="0.25">
      <c r="A94" s="58" t="s">
        <v>116</v>
      </c>
      <c r="B94" s="94">
        <v>99.110843992442682</v>
      </c>
      <c r="C94" s="94">
        <v>99.110843992442682</v>
      </c>
      <c r="D94" s="94"/>
      <c r="E94" s="94">
        <f t="shared" si="2"/>
        <v>0</v>
      </c>
      <c r="F94" s="94"/>
      <c r="G94" s="94">
        <v>0.18610715426975105</v>
      </c>
      <c r="H94" s="94">
        <v>0.18610715426975105</v>
      </c>
      <c r="I94" s="104"/>
      <c r="J94" s="94">
        <f t="shared" si="3"/>
        <v>0</v>
      </c>
      <c r="L94" s="1"/>
      <c r="M94" s="1"/>
    </row>
    <row r="95" spans="1:13" ht="15.75" x14ac:dyDescent="0.25">
      <c r="A95" s="35" t="s">
        <v>181</v>
      </c>
      <c r="B95" s="93">
        <v>101.07417358278701</v>
      </c>
      <c r="C95" s="93">
        <v>101.87076986516253</v>
      </c>
      <c r="D95" s="93"/>
      <c r="E95" s="93">
        <f t="shared" si="2"/>
        <v>0.78813039388647699</v>
      </c>
      <c r="F95" s="93"/>
      <c r="G95" s="93">
        <v>0.4265832371302507</v>
      </c>
      <c r="H95" s="93">
        <v>0.42994526927729909</v>
      </c>
      <c r="J95" s="93">
        <f t="shared" si="3"/>
        <v>3.3620321470483883E-3</v>
      </c>
      <c r="L95" s="1"/>
      <c r="M95" s="1"/>
    </row>
    <row r="96" spans="1:13" s="57" customFormat="1" ht="15.75" x14ac:dyDescent="0.25">
      <c r="A96" s="55" t="s">
        <v>117</v>
      </c>
      <c r="B96" s="95">
        <v>127.7970169576827</v>
      </c>
      <c r="C96" s="95">
        <v>127.7970169576827</v>
      </c>
      <c r="D96" s="95"/>
      <c r="E96" s="95">
        <f t="shared" si="2"/>
        <v>0</v>
      </c>
      <c r="F96" s="95"/>
      <c r="G96" s="95">
        <v>4.0224713953845201</v>
      </c>
      <c r="H96" s="95">
        <v>4.022471395384521</v>
      </c>
      <c r="I96" s="104"/>
      <c r="J96" s="95">
        <f t="shared" si="3"/>
        <v>0</v>
      </c>
      <c r="L96" s="1"/>
      <c r="M96" s="1"/>
    </row>
    <row r="97" spans="1:13" ht="15.75" x14ac:dyDescent="0.25">
      <c r="A97" s="34" t="s">
        <v>135</v>
      </c>
      <c r="B97" s="93">
        <v>146.63602035335904</v>
      </c>
      <c r="C97" s="93">
        <v>146.63602035335904</v>
      </c>
      <c r="D97" s="93"/>
      <c r="E97" s="93">
        <f t="shared" si="2"/>
        <v>0</v>
      </c>
      <c r="F97" s="93"/>
      <c r="G97" s="93">
        <v>1.0635968537962699</v>
      </c>
      <c r="H97" s="93">
        <v>1.0635968537962701</v>
      </c>
      <c r="J97" s="93">
        <f t="shared" si="3"/>
        <v>0</v>
      </c>
      <c r="L97" s="1"/>
      <c r="M97" s="1"/>
    </row>
    <row r="98" spans="1:13" s="57" customFormat="1" ht="15.75" x14ac:dyDescent="0.25">
      <c r="A98" s="58" t="s">
        <v>182</v>
      </c>
      <c r="B98" s="94">
        <v>146.63602035335904</v>
      </c>
      <c r="C98" s="94">
        <v>146.63602035335904</v>
      </c>
      <c r="D98" s="94"/>
      <c r="E98" s="94">
        <f t="shared" si="2"/>
        <v>0</v>
      </c>
      <c r="F98" s="94"/>
      <c r="G98" s="94">
        <v>1.0635968537962699</v>
      </c>
      <c r="H98" s="94">
        <v>1.0635968537962701</v>
      </c>
      <c r="I98" s="104"/>
      <c r="J98" s="94">
        <f t="shared" si="3"/>
        <v>0</v>
      </c>
      <c r="L98" s="1"/>
      <c r="M98" s="1"/>
    </row>
    <row r="99" spans="1:13" ht="15.75" x14ac:dyDescent="0.25">
      <c r="A99" s="34" t="s">
        <v>118</v>
      </c>
      <c r="B99" s="93">
        <v>121.06598345610905</v>
      </c>
      <c r="C99" s="93">
        <v>121.06598345610905</v>
      </c>
      <c r="D99" s="93"/>
      <c r="E99" s="93">
        <f t="shared" si="2"/>
        <v>0</v>
      </c>
      <c r="F99" s="93"/>
      <c r="G99" s="93">
        <v>2.8034741911959595</v>
      </c>
      <c r="H99" s="93">
        <v>2.8034741911959595</v>
      </c>
      <c r="J99" s="93">
        <f t="shared" si="3"/>
        <v>0</v>
      </c>
      <c r="L99" s="1"/>
      <c r="M99" s="1"/>
    </row>
    <row r="100" spans="1:13" s="57" customFormat="1" ht="15.75" x14ac:dyDescent="0.25">
      <c r="A100" s="58" t="s">
        <v>119</v>
      </c>
      <c r="B100" s="94">
        <v>121.06598345610905</v>
      </c>
      <c r="C100" s="94">
        <v>121.06598345610905</v>
      </c>
      <c r="D100" s="94"/>
      <c r="E100" s="94">
        <f t="shared" si="2"/>
        <v>0</v>
      </c>
      <c r="F100" s="94"/>
      <c r="G100" s="94">
        <v>2.8034741911959595</v>
      </c>
      <c r="H100" s="94">
        <v>2.8034741911959595</v>
      </c>
      <c r="I100" s="104"/>
      <c r="J100" s="94">
        <f t="shared" si="3"/>
        <v>0</v>
      </c>
      <c r="L100" s="1"/>
      <c r="M100" s="1"/>
    </row>
    <row r="101" spans="1:13" ht="15.75" x14ac:dyDescent="0.25">
      <c r="A101" s="34" t="s">
        <v>120</v>
      </c>
      <c r="B101" s="93">
        <v>145.83654765374885</v>
      </c>
      <c r="C101" s="93">
        <v>145.83654765374885</v>
      </c>
      <c r="D101" s="93"/>
      <c r="E101" s="93">
        <f t="shared" si="2"/>
        <v>0</v>
      </c>
      <c r="F101" s="93"/>
      <c r="G101" s="93">
        <v>0.15540035039229166</v>
      </c>
      <c r="H101" s="93">
        <v>0.15540035039229169</v>
      </c>
      <c r="J101" s="93">
        <f t="shared" si="3"/>
        <v>0</v>
      </c>
      <c r="L101" s="1"/>
      <c r="M101" s="1"/>
    </row>
    <row r="102" spans="1:13" s="57" customFormat="1" ht="15.75" x14ac:dyDescent="0.25">
      <c r="A102" s="58" t="s">
        <v>121</v>
      </c>
      <c r="B102" s="94">
        <v>145.83654765374885</v>
      </c>
      <c r="C102" s="94">
        <v>145.83654765374885</v>
      </c>
      <c r="D102" s="94"/>
      <c r="E102" s="94">
        <f t="shared" si="2"/>
        <v>0</v>
      </c>
      <c r="F102" s="94"/>
      <c r="G102" s="94">
        <v>0.15540035039229166</v>
      </c>
      <c r="H102" s="94">
        <v>0.15540035039229169</v>
      </c>
      <c r="I102" s="104"/>
      <c r="J102" s="94">
        <f t="shared" si="3"/>
        <v>0</v>
      </c>
      <c r="L102" s="1"/>
      <c r="M102" s="1"/>
    </row>
    <row r="103" spans="1:13" ht="15.75" x14ac:dyDescent="0.25">
      <c r="A103" s="33" t="s">
        <v>131</v>
      </c>
      <c r="B103" s="96">
        <v>127.46380896773262</v>
      </c>
      <c r="C103" s="96">
        <v>127.46380896773262</v>
      </c>
      <c r="D103" s="96"/>
      <c r="E103" s="96">
        <f t="shared" si="2"/>
        <v>0</v>
      </c>
      <c r="F103" s="96"/>
      <c r="G103" s="96">
        <v>5.2155596437427718</v>
      </c>
      <c r="H103" s="96">
        <v>5.2155596437427718</v>
      </c>
      <c r="J103" s="96">
        <f t="shared" si="3"/>
        <v>0</v>
      </c>
      <c r="L103" s="1"/>
      <c r="M103" s="1"/>
    </row>
    <row r="104" spans="1:13" s="57" customFormat="1" ht="15.75" x14ac:dyDescent="0.25">
      <c r="A104" s="61" t="s">
        <v>122</v>
      </c>
      <c r="B104" s="94">
        <v>127.59195608940512</v>
      </c>
      <c r="C104" s="94">
        <v>127.59195608940512</v>
      </c>
      <c r="D104" s="94"/>
      <c r="E104" s="94">
        <f t="shared" si="2"/>
        <v>0</v>
      </c>
      <c r="F104" s="94"/>
      <c r="G104" s="94">
        <v>5.0758980118253181</v>
      </c>
      <c r="H104" s="94">
        <v>5.075898011825319</v>
      </c>
      <c r="I104" s="104"/>
      <c r="J104" s="94">
        <f t="shared" si="3"/>
        <v>0</v>
      </c>
      <c r="L104" s="1"/>
      <c r="M104" s="1"/>
    </row>
    <row r="105" spans="1:13" ht="15.75" x14ac:dyDescent="0.25">
      <c r="A105" s="35" t="s">
        <v>183</v>
      </c>
      <c r="B105" s="93">
        <v>127.59195608940512</v>
      </c>
      <c r="C105" s="93">
        <v>127.59195608940512</v>
      </c>
      <c r="D105" s="93"/>
      <c r="E105" s="93">
        <f t="shared" si="2"/>
        <v>0</v>
      </c>
      <c r="F105" s="93"/>
      <c r="G105" s="93">
        <v>5.0758980118253181</v>
      </c>
      <c r="H105" s="93">
        <v>5.075898011825319</v>
      </c>
      <c r="J105" s="93">
        <f t="shared" si="3"/>
        <v>0</v>
      </c>
      <c r="L105" s="1"/>
      <c r="M105" s="1"/>
    </row>
    <row r="106" spans="1:13" s="57" customFormat="1" ht="15.75" x14ac:dyDescent="0.25">
      <c r="A106" s="61" t="s">
        <v>123</v>
      </c>
      <c r="B106" s="94">
        <v>122.97492976527282</v>
      </c>
      <c r="C106" s="94">
        <v>122.97492976527282</v>
      </c>
      <c r="D106" s="94"/>
      <c r="E106" s="94">
        <f t="shared" si="2"/>
        <v>0</v>
      </c>
      <c r="F106" s="94"/>
      <c r="G106" s="94">
        <v>0.13966163191745348</v>
      </c>
      <c r="H106" s="94">
        <v>0.13966163191745351</v>
      </c>
      <c r="I106" s="104"/>
      <c r="J106" s="94">
        <f t="shared" si="3"/>
        <v>0</v>
      </c>
      <c r="L106" s="1"/>
      <c r="M106" s="1"/>
    </row>
    <row r="107" spans="1:13" ht="15.75" x14ac:dyDescent="0.25">
      <c r="A107" s="35" t="s">
        <v>124</v>
      </c>
      <c r="B107" s="93">
        <v>122.97492976527282</v>
      </c>
      <c r="C107" s="93">
        <v>122.97492976527282</v>
      </c>
      <c r="D107" s="93"/>
      <c r="E107" s="93">
        <f t="shared" si="2"/>
        <v>0</v>
      </c>
      <c r="F107" s="93"/>
      <c r="G107" s="93">
        <v>0.13966163191745348</v>
      </c>
      <c r="H107" s="93">
        <v>0.13966163191745351</v>
      </c>
      <c r="J107" s="93">
        <f t="shared" si="3"/>
        <v>0</v>
      </c>
      <c r="L107" s="1"/>
      <c r="M107" s="1"/>
    </row>
    <row r="108" spans="1:13" s="57" customFormat="1" ht="15.75" x14ac:dyDescent="0.25">
      <c r="A108" s="55" t="s">
        <v>132</v>
      </c>
      <c r="B108" s="95">
        <v>97.9201749442351</v>
      </c>
      <c r="C108" s="95">
        <v>97.87085232200819</v>
      </c>
      <c r="D108" s="95"/>
      <c r="E108" s="95">
        <f t="shared" si="2"/>
        <v>-5.0370234994978613E-2</v>
      </c>
      <c r="F108" s="95"/>
      <c r="G108" s="95">
        <v>6.4324559658080469</v>
      </c>
      <c r="H108" s="95">
        <v>6.4292159226221202</v>
      </c>
      <c r="I108" s="104"/>
      <c r="J108" s="95">
        <f t="shared" si="3"/>
        <v>-3.2400431859267442E-3</v>
      </c>
      <c r="L108" s="1"/>
      <c r="M108" s="1"/>
    </row>
    <row r="109" spans="1:13" ht="15.75" x14ac:dyDescent="0.25">
      <c r="A109" s="34" t="s">
        <v>125</v>
      </c>
      <c r="B109" s="93">
        <v>99.429270397702126</v>
      </c>
      <c r="C109" s="93">
        <v>99.357706648507673</v>
      </c>
      <c r="D109" s="93"/>
      <c r="E109" s="93">
        <f t="shared" si="2"/>
        <v>-7.197452913836333E-2</v>
      </c>
      <c r="F109" s="93"/>
      <c r="G109" s="93">
        <v>4.5016524938962093</v>
      </c>
      <c r="H109" s="93">
        <v>4.4984124507102825</v>
      </c>
      <c r="J109" s="93">
        <f t="shared" si="3"/>
        <v>-3.2400431859267442E-3</v>
      </c>
      <c r="L109" s="1"/>
      <c r="M109" s="1"/>
    </row>
    <row r="110" spans="1:13" s="57" customFormat="1" ht="15.75" x14ac:dyDescent="0.25">
      <c r="A110" s="58" t="s">
        <v>184</v>
      </c>
      <c r="B110" s="94">
        <v>119.03936600643362</v>
      </c>
      <c r="C110" s="94">
        <v>119.03936600643362</v>
      </c>
      <c r="D110" s="94"/>
      <c r="E110" s="94">
        <f t="shared" si="2"/>
        <v>0</v>
      </c>
      <c r="F110" s="94"/>
      <c r="G110" s="94">
        <v>0.19088997706404653</v>
      </c>
      <c r="H110" s="94">
        <v>0.19088997706404656</v>
      </c>
      <c r="I110" s="104"/>
      <c r="J110" s="94">
        <f t="shared" si="3"/>
        <v>0</v>
      </c>
      <c r="L110" s="1"/>
      <c r="M110" s="1"/>
    </row>
    <row r="111" spans="1:13" ht="15.75" x14ac:dyDescent="0.25">
      <c r="A111" s="35" t="s">
        <v>185</v>
      </c>
      <c r="B111" s="93">
        <v>98.709198669089801</v>
      </c>
      <c r="C111" s="93">
        <v>98.635007139102399</v>
      </c>
      <c r="D111" s="93"/>
      <c r="E111" s="93">
        <f t="shared" si="2"/>
        <v>-7.5161718449479054E-2</v>
      </c>
      <c r="F111" s="93"/>
      <c r="G111" s="93">
        <v>4.3107625168321633</v>
      </c>
      <c r="H111" s="93">
        <v>4.3075224736462365</v>
      </c>
      <c r="J111" s="93">
        <f t="shared" si="3"/>
        <v>-3.2400431859267442E-3</v>
      </c>
      <c r="L111" s="1"/>
      <c r="M111" s="1"/>
    </row>
    <row r="112" spans="1:13" s="57" customFormat="1" ht="15.75" x14ac:dyDescent="0.25">
      <c r="A112" s="61" t="s">
        <v>134</v>
      </c>
      <c r="B112" s="94">
        <v>74.126994044869832</v>
      </c>
      <c r="C112" s="94">
        <v>74.126994044869832</v>
      </c>
      <c r="D112" s="94"/>
      <c r="E112" s="94">
        <f t="shared" si="2"/>
        <v>0</v>
      </c>
      <c r="F112" s="94"/>
      <c r="G112" s="94">
        <v>0.31740448344768252</v>
      </c>
      <c r="H112" s="94">
        <v>0.31740448344768257</v>
      </c>
      <c r="I112" s="104"/>
      <c r="J112" s="94">
        <f t="shared" si="3"/>
        <v>0</v>
      </c>
      <c r="L112" s="1"/>
      <c r="M112" s="1"/>
    </row>
    <row r="113" spans="1:13" ht="15.75" x14ac:dyDescent="0.25">
      <c r="A113" s="35" t="s">
        <v>126</v>
      </c>
      <c r="B113" s="93">
        <v>74.126994044869832</v>
      </c>
      <c r="C113" s="93">
        <v>74.126994044869832</v>
      </c>
      <c r="D113" s="93"/>
      <c r="E113" s="93">
        <f t="shared" si="2"/>
        <v>0</v>
      </c>
      <c r="F113" s="93"/>
      <c r="G113" s="93">
        <v>0.31740448344768252</v>
      </c>
      <c r="H113" s="93">
        <v>0.31740448344768257</v>
      </c>
      <c r="J113" s="93">
        <f t="shared" si="3"/>
        <v>0</v>
      </c>
      <c r="L113" s="1"/>
      <c r="M113" s="1"/>
    </row>
    <row r="114" spans="1:13" s="57" customFormat="1" ht="15.75" x14ac:dyDescent="0.25">
      <c r="A114" s="61" t="s">
        <v>133</v>
      </c>
      <c r="B114" s="94">
        <v>100.00000000000001</v>
      </c>
      <c r="C114" s="94">
        <v>100.00000000000001</v>
      </c>
      <c r="D114" s="94"/>
      <c r="E114" s="94">
        <f t="shared" si="2"/>
        <v>0</v>
      </c>
      <c r="F114" s="94"/>
      <c r="G114" s="94">
        <v>1.6133989884641549</v>
      </c>
      <c r="H114" s="94">
        <v>1.6133989884641551</v>
      </c>
      <c r="I114" s="104"/>
      <c r="J114" s="94">
        <f t="shared" si="3"/>
        <v>0</v>
      </c>
      <c r="L114" s="1"/>
      <c r="M114" s="1"/>
    </row>
    <row r="115" spans="1:13" ht="15.75" x14ac:dyDescent="0.25">
      <c r="A115" s="35" t="s">
        <v>186</v>
      </c>
      <c r="B115" s="93">
        <v>100.00000000000001</v>
      </c>
      <c r="C115" s="93">
        <v>100.00000000000001</v>
      </c>
      <c r="D115" s="93"/>
      <c r="E115" s="93">
        <f t="shared" si="2"/>
        <v>0</v>
      </c>
      <c r="F115" s="93"/>
      <c r="G115" s="93">
        <v>1.6133989884641549</v>
      </c>
      <c r="H115" s="93">
        <v>1.6133989884641551</v>
      </c>
      <c r="J115" s="93">
        <f t="shared" si="3"/>
        <v>0</v>
      </c>
      <c r="L115" s="1"/>
      <c r="M115" s="1"/>
    </row>
    <row r="116" spans="1:13" ht="21.75" customHeight="1" x14ac:dyDescent="0.25">
      <c r="A116" s="44"/>
      <c r="B116" s="89"/>
      <c r="C116" s="89"/>
      <c r="D116" s="89"/>
      <c r="E116" s="89"/>
      <c r="F116" s="89"/>
      <c r="G116" s="89"/>
      <c r="H116" s="89"/>
      <c r="I116" s="84"/>
      <c r="J116" s="89"/>
    </row>
    <row r="117" spans="1:13" x14ac:dyDescent="0.25">
      <c r="A117" s="173" t="s">
        <v>54</v>
      </c>
      <c r="B117" s="174"/>
      <c r="C117" s="174"/>
    </row>
    <row r="118" spans="1:13" x14ac:dyDescent="0.25">
      <c r="A118" s="23"/>
      <c r="B118" s="97"/>
      <c r="C118" s="97"/>
    </row>
  </sheetData>
  <mergeCells count="4">
    <mergeCell ref="G3:H3"/>
    <mergeCell ref="A3:A4"/>
    <mergeCell ref="A117:C117"/>
    <mergeCell ref="B3:C3"/>
  </mergeCells>
  <pageMargins left="0.17" right="0.16" top="0.89" bottom="0.78" header="0.3" footer="0.3"/>
  <pageSetup paperSize="9" scale="82"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O118"/>
  <sheetViews>
    <sheetView view="pageBreakPreview" zoomScaleNormal="100" zoomScaleSheetLayoutView="100" workbookViewId="0">
      <selection activeCell="L6" sqref="L6"/>
    </sheetView>
  </sheetViews>
  <sheetFormatPr defaultRowHeight="15" x14ac:dyDescent="0.25"/>
  <cols>
    <col min="1" max="1" width="57.7109375" style="4" customWidth="1"/>
    <col min="2" max="2" width="9.7109375" style="3" bestFit="1" customWidth="1"/>
    <col min="3" max="3" width="8" style="3" customWidth="1"/>
    <col min="4" max="4" width="1.140625" customWidth="1"/>
    <col min="5" max="5" width="11.42578125" customWidth="1"/>
    <col min="6" max="6" width="1.7109375" customWidth="1"/>
    <col min="7" max="8" width="8.140625" customWidth="1"/>
    <col min="9" max="9" width="1.42578125" customWidth="1"/>
    <col min="10" max="10" width="14.28515625" style="5" customWidth="1"/>
  </cols>
  <sheetData>
    <row r="1" spans="1:15" x14ac:dyDescent="0.25">
      <c r="A1" s="54" t="s">
        <v>268</v>
      </c>
      <c r="B1" s="82"/>
      <c r="C1" s="82"/>
      <c r="D1" s="41"/>
      <c r="I1" s="41"/>
    </row>
    <row r="2" spans="1:15" ht="7.5" customHeight="1" x14ac:dyDescent="0.25">
      <c r="A2" s="42"/>
      <c r="B2" s="43"/>
      <c r="C2" s="43"/>
      <c r="D2" s="29"/>
      <c r="E2" s="29"/>
      <c r="F2" s="29"/>
      <c r="G2" s="29"/>
      <c r="H2" s="29"/>
      <c r="I2" s="29"/>
      <c r="J2" s="165"/>
    </row>
    <row r="3" spans="1:15" ht="57" customHeight="1" x14ac:dyDescent="0.25">
      <c r="A3" s="170" t="s">
        <v>56</v>
      </c>
      <c r="B3" s="175" t="s">
        <v>242</v>
      </c>
      <c r="C3" s="175"/>
      <c r="D3" s="79"/>
      <c r="E3" s="163" t="s">
        <v>243</v>
      </c>
      <c r="F3" s="80"/>
      <c r="G3" s="176" t="s">
        <v>244</v>
      </c>
      <c r="H3" s="176"/>
      <c r="I3" s="79"/>
      <c r="J3" s="163" t="s">
        <v>245</v>
      </c>
    </row>
    <row r="4" spans="1:15" ht="30" x14ac:dyDescent="0.25">
      <c r="A4" s="171"/>
      <c r="B4" s="83">
        <v>42889</v>
      </c>
      <c r="C4" s="116">
        <v>42919</v>
      </c>
      <c r="D4" s="136"/>
      <c r="E4" s="160" t="s">
        <v>269</v>
      </c>
      <c r="F4" s="136"/>
      <c r="G4" s="116">
        <v>42889</v>
      </c>
      <c r="H4" s="116">
        <v>42919</v>
      </c>
      <c r="I4" s="84"/>
      <c r="J4" s="168" t="s">
        <v>270</v>
      </c>
      <c r="K4" s="86"/>
    </row>
    <row r="5" spans="1:15" s="57" customFormat="1" ht="15.75" x14ac:dyDescent="0.25">
      <c r="A5" s="62" t="s">
        <v>241</v>
      </c>
      <c r="B5" s="92">
        <v>109.4231107284929</v>
      </c>
      <c r="C5" s="92">
        <v>108.83194745330235</v>
      </c>
      <c r="D5" s="56"/>
      <c r="E5" s="56">
        <f>((C5/B5-1)*100)</f>
        <v>-0.54025449583258167</v>
      </c>
      <c r="F5" s="56"/>
      <c r="G5" s="92">
        <v>109.4231107284929</v>
      </c>
      <c r="H5" s="92">
        <v>108.83194745330235</v>
      </c>
      <c r="I5" s="56"/>
      <c r="J5" s="56">
        <f>H5-G5</f>
        <v>-0.59116327519055289</v>
      </c>
    </row>
    <row r="6" spans="1:15" ht="10.5" customHeight="1" x14ac:dyDescent="0.25">
      <c r="A6" s="39"/>
      <c r="B6" s="38"/>
      <c r="C6" s="38"/>
      <c r="D6" s="38"/>
      <c r="E6" s="38"/>
      <c r="F6" s="38"/>
      <c r="G6" s="38"/>
      <c r="H6" s="38"/>
      <c r="I6" s="38"/>
      <c r="J6" s="38"/>
    </row>
    <row r="7" spans="1:15" ht="15.75" x14ac:dyDescent="0.25">
      <c r="A7" s="33" t="s">
        <v>127</v>
      </c>
      <c r="B7" s="38">
        <v>115.01790787735233</v>
      </c>
      <c r="C7" s="38">
        <v>115.0866285020504</v>
      </c>
      <c r="D7" s="38"/>
      <c r="E7" s="38">
        <f t="shared" ref="E7:E70" si="0">((C7/B7-1)*100)</f>
        <v>5.9747760993311694E-2</v>
      </c>
      <c r="F7" s="38"/>
      <c r="G7" s="38">
        <v>37.281411048786929</v>
      </c>
      <c r="H7" s="38">
        <v>37.303685857155294</v>
      </c>
      <c r="I7" s="38"/>
      <c r="J7" s="38">
        <f>H7-G7</f>
        <v>2.2274808368365484E-2</v>
      </c>
      <c r="L7" s="1"/>
      <c r="N7" s="1"/>
    </row>
    <row r="8" spans="1:15" s="57" customFormat="1" ht="15.75" x14ac:dyDescent="0.25">
      <c r="A8" s="61" t="s">
        <v>57</v>
      </c>
      <c r="B8" s="59">
        <v>115.60755782243628</v>
      </c>
      <c r="C8" s="59">
        <v>115.68374374056361</v>
      </c>
      <c r="D8" s="59"/>
      <c r="E8" s="59">
        <f t="shared" si="0"/>
        <v>6.5900464954338211E-2</v>
      </c>
      <c r="F8" s="59"/>
      <c r="G8" s="59">
        <v>34.647151749114641</v>
      </c>
      <c r="H8" s="59">
        <v>34.669984383210746</v>
      </c>
      <c r="I8" s="59"/>
      <c r="J8" s="59">
        <f t="shared" ref="J8:J71" si="1">H8-G8</f>
        <v>2.2832634096104698E-2</v>
      </c>
      <c r="L8" s="1"/>
      <c r="N8" s="1"/>
    </row>
    <row r="9" spans="1:15" ht="15.75" x14ac:dyDescent="0.25">
      <c r="A9" s="35" t="s">
        <v>58</v>
      </c>
      <c r="B9" s="26">
        <v>133.6903300668294</v>
      </c>
      <c r="C9" s="26">
        <v>133.73265544684759</v>
      </c>
      <c r="D9" s="26"/>
      <c r="E9" s="26">
        <f t="shared" si="0"/>
        <v>3.1659268098915838E-2</v>
      </c>
      <c r="F9" s="26"/>
      <c r="G9" s="26">
        <v>6.8198846594477214</v>
      </c>
      <c r="H9" s="26">
        <v>6.8220437850160929</v>
      </c>
      <c r="I9" s="26"/>
      <c r="J9" s="26">
        <f t="shared" si="1"/>
        <v>2.1591255683715005E-3</v>
      </c>
      <c r="L9" s="1"/>
      <c r="N9" s="1"/>
    </row>
    <row r="10" spans="1:15" s="57" customFormat="1" ht="15.75" x14ac:dyDescent="0.25">
      <c r="A10" s="58" t="s">
        <v>62</v>
      </c>
      <c r="B10" s="59">
        <v>89.69294491173666</v>
      </c>
      <c r="C10" s="59">
        <v>89.308814548180493</v>
      </c>
      <c r="D10" s="59"/>
      <c r="E10" s="59">
        <f t="shared" si="0"/>
        <v>-0.4282726628434097</v>
      </c>
      <c r="F10" s="59"/>
      <c r="G10" s="59">
        <v>0.74297783722028654</v>
      </c>
      <c r="H10" s="59">
        <v>0.73979586625248694</v>
      </c>
      <c r="I10" s="59"/>
      <c r="J10" s="59">
        <f t="shared" si="1"/>
        <v>-3.1819709677995967E-3</v>
      </c>
      <c r="L10" s="1"/>
      <c r="N10" s="1"/>
    </row>
    <row r="11" spans="1:15" ht="15.75" x14ac:dyDescent="0.25">
      <c r="A11" s="35" t="s">
        <v>63</v>
      </c>
      <c r="B11" s="26">
        <v>114.05657633677494</v>
      </c>
      <c r="C11" s="26">
        <v>114.73281758254983</v>
      </c>
      <c r="D11" s="26"/>
      <c r="E11" s="26">
        <f t="shared" si="0"/>
        <v>0.59289982874652924</v>
      </c>
      <c r="F11" s="26"/>
      <c r="G11" s="26">
        <v>10.840596608568847</v>
      </c>
      <c r="H11" s="26">
        <v>10.904870487296156</v>
      </c>
      <c r="I11" s="26"/>
      <c r="J11" s="26">
        <f t="shared" si="1"/>
        <v>6.4273878727309608E-2</v>
      </c>
      <c r="L11" s="1"/>
      <c r="N11" s="1"/>
    </row>
    <row r="12" spans="1:15" s="57" customFormat="1" ht="15.75" x14ac:dyDescent="0.25">
      <c r="A12" s="58" t="s">
        <v>152</v>
      </c>
      <c r="B12" s="59">
        <v>103.04585508026624</v>
      </c>
      <c r="C12" s="59">
        <v>102.71314370172476</v>
      </c>
      <c r="D12" s="59"/>
      <c r="E12" s="59">
        <f t="shared" si="0"/>
        <v>-0.3228770126487035</v>
      </c>
      <c r="F12" s="59"/>
      <c r="G12" s="59">
        <v>6.182728869178808</v>
      </c>
      <c r="H12" s="59">
        <v>6.162766258905835</v>
      </c>
      <c r="I12" s="59"/>
      <c r="J12" s="59">
        <f t="shared" si="1"/>
        <v>-1.996261027297308E-2</v>
      </c>
      <c r="L12" s="1"/>
      <c r="N12" s="1"/>
      <c r="O12" s="4"/>
    </row>
    <row r="13" spans="1:15" ht="15.75" x14ac:dyDescent="0.25">
      <c r="A13" s="35" t="s">
        <v>153</v>
      </c>
      <c r="B13" s="26">
        <v>84.46769178204471</v>
      </c>
      <c r="C13" s="26">
        <v>84.468071805951539</v>
      </c>
      <c r="D13" s="26"/>
      <c r="E13" s="26">
        <f t="shared" si="0"/>
        <v>4.4990445318138228E-4</v>
      </c>
      <c r="F13" s="26"/>
      <c r="G13" s="26">
        <v>1.0492520869614692</v>
      </c>
      <c r="H13" s="26">
        <v>1.0492568075933337</v>
      </c>
      <c r="I13" s="26"/>
      <c r="J13" s="26">
        <f>H13-G13</f>
        <v>4.720631864518765E-6</v>
      </c>
      <c r="L13" s="1"/>
      <c r="N13" s="1"/>
    </row>
    <row r="14" spans="1:15" s="57" customFormat="1" ht="15.75" x14ac:dyDescent="0.25">
      <c r="A14" s="58" t="s">
        <v>69</v>
      </c>
      <c r="B14" s="59">
        <v>116.80220887932603</v>
      </c>
      <c r="C14" s="59">
        <v>117.94495543977899</v>
      </c>
      <c r="D14" s="59"/>
      <c r="E14" s="59">
        <f t="shared" si="0"/>
        <v>0.9783604020995762</v>
      </c>
      <c r="F14" s="59"/>
      <c r="G14" s="59">
        <v>2.3671540104580981</v>
      </c>
      <c r="H14" s="59">
        <v>2.3903133079531322</v>
      </c>
      <c r="I14" s="59"/>
      <c r="J14" s="59">
        <f t="shared" si="1"/>
        <v>2.3159297495034092E-2</v>
      </c>
      <c r="L14" s="1"/>
      <c r="N14" s="1"/>
    </row>
    <row r="15" spans="1:15" ht="15.75" x14ac:dyDescent="0.25">
      <c r="A15" s="35" t="s">
        <v>72</v>
      </c>
      <c r="B15" s="26">
        <v>121.79336514851472</v>
      </c>
      <c r="C15" s="26">
        <v>119.04494031021248</v>
      </c>
      <c r="D15" s="26"/>
      <c r="E15" s="26">
        <f t="shared" si="0"/>
        <v>-2.2566293615016053</v>
      </c>
      <c r="F15" s="26"/>
      <c r="G15" s="26">
        <v>2.2398965521030423</v>
      </c>
      <c r="H15" s="26">
        <v>2.1893503888410226</v>
      </c>
      <c r="I15" s="26"/>
      <c r="J15" s="26">
        <f t="shared" si="1"/>
        <v>-5.0546163262019661E-2</v>
      </c>
      <c r="L15" s="1"/>
      <c r="N15" s="1"/>
    </row>
    <row r="16" spans="1:15" s="57" customFormat="1" ht="15.75" x14ac:dyDescent="0.25">
      <c r="A16" s="58" t="s">
        <v>154</v>
      </c>
      <c r="B16" s="59">
        <v>144.39764605290961</v>
      </c>
      <c r="C16" s="59">
        <v>144.45673292719488</v>
      </c>
      <c r="D16" s="59"/>
      <c r="E16" s="59">
        <f t="shared" si="0"/>
        <v>4.0919555062290947E-2</v>
      </c>
      <c r="F16" s="59"/>
      <c r="G16" s="59">
        <v>1.9881822042273207</v>
      </c>
      <c r="H16" s="59">
        <v>1.9889957595391183</v>
      </c>
      <c r="I16" s="59"/>
      <c r="J16" s="59">
        <f t="shared" si="1"/>
        <v>8.1355531179760909E-4</v>
      </c>
      <c r="L16" s="1"/>
      <c r="N16" s="1"/>
    </row>
    <row r="17" spans="1:14" ht="15.75" x14ac:dyDescent="0.25">
      <c r="A17" s="35" t="s">
        <v>155</v>
      </c>
      <c r="B17" s="26">
        <v>117.83948902961615</v>
      </c>
      <c r="C17" s="26">
        <v>118.13757949677075</v>
      </c>
      <c r="D17" s="26"/>
      <c r="E17" s="26">
        <f t="shared" si="0"/>
        <v>0.25296313621971933</v>
      </c>
      <c r="F17" s="26"/>
      <c r="G17" s="26">
        <v>2.4164789209490491</v>
      </c>
      <c r="H17" s="26">
        <v>2.4225917218135709</v>
      </c>
      <c r="I17" s="26"/>
      <c r="J17" s="26">
        <f t="shared" si="1"/>
        <v>6.1128008645217058E-3</v>
      </c>
      <c r="L17" s="1"/>
      <c r="N17" s="1"/>
    </row>
    <row r="18" spans="1:14" s="57" customFormat="1" ht="15.75" x14ac:dyDescent="0.25">
      <c r="A18" s="61" t="s">
        <v>76</v>
      </c>
      <c r="B18" s="59">
        <v>107.78714654690046</v>
      </c>
      <c r="C18" s="59">
        <v>107.76432174621733</v>
      </c>
      <c r="D18" s="59"/>
      <c r="E18" s="59">
        <f>((C18/B18-1)*100)</f>
        <v>-2.1175809374629484E-2</v>
      </c>
      <c r="F18" s="59"/>
      <c r="G18" s="59">
        <v>2.6342592996722844</v>
      </c>
      <c r="H18" s="59">
        <v>2.6337014739445528</v>
      </c>
      <c r="I18" s="59"/>
      <c r="J18" s="59">
        <f t="shared" si="1"/>
        <v>-5.578257277316645E-4</v>
      </c>
      <c r="L18" s="1"/>
      <c r="N18" s="1"/>
    </row>
    <row r="19" spans="1:14" ht="15.75" x14ac:dyDescent="0.25">
      <c r="A19" s="35" t="s">
        <v>156</v>
      </c>
      <c r="B19" s="26">
        <v>106.19651776707306</v>
      </c>
      <c r="C19" s="26">
        <v>105.96517343508512</v>
      </c>
      <c r="D19" s="26"/>
      <c r="E19" s="26">
        <f t="shared" si="0"/>
        <v>-0.21784549705797795</v>
      </c>
      <c r="F19" s="26"/>
      <c r="G19" s="26">
        <v>0.80137307982174411</v>
      </c>
      <c r="H19" s="26">
        <v>0.79962732465271769</v>
      </c>
      <c r="I19" s="26"/>
      <c r="J19" s="26">
        <f t="shared" si="1"/>
        <v>-1.7457551690264195E-3</v>
      </c>
      <c r="L19" s="1"/>
      <c r="N19" s="1"/>
    </row>
    <row r="20" spans="1:14" s="57" customFormat="1" ht="15.75" x14ac:dyDescent="0.25">
      <c r="A20" s="58" t="s">
        <v>157</v>
      </c>
      <c r="B20" s="59">
        <v>108.49766966560931</v>
      </c>
      <c r="C20" s="59">
        <v>108.56798912936638</v>
      </c>
      <c r="D20" s="59"/>
      <c r="E20" s="59">
        <f t="shared" si="0"/>
        <v>6.4811957688859501E-2</v>
      </c>
      <c r="F20" s="59"/>
      <c r="G20" s="59">
        <v>1.8328862198505402</v>
      </c>
      <c r="H20" s="59">
        <v>1.8340741492918351</v>
      </c>
      <c r="I20" s="59"/>
      <c r="J20" s="59">
        <f t="shared" si="1"/>
        <v>1.187929441294866E-3</v>
      </c>
      <c r="L20" s="1"/>
      <c r="N20" s="1"/>
    </row>
    <row r="21" spans="1:14" ht="15.75" x14ac:dyDescent="0.25">
      <c r="A21" s="33" t="s">
        <v>247</v>
      </c>
      <c r="B21" s="37">
        <v>161.97783728708981</v>
      </c>
      <c r="C21" s="37">
        <v>161.69072693339604</v>
      </c>
      <c r="D21" s="37"/>
      <c r="E21" s="37">
        <f t="shared" si="0"/>
        <v>-0.17725286280054764</v>
      </c>
      <c r="F21" s="37"/>
      <c r="G21" s="37">
        <v>5.0353521778217658</v>
      </c>
      <c r="H21" s="37">
        <v>5.026426871934488</v>
      </c>
      <c r="I21" s="37"/>
      <c r="J21" s="37">
        <f t="shared" si="1"/>
        <v>-8.9253058872778013E-3</v>
      </c>
      <c r="L21" s="1"/>
      <c r="N21" s="1"/>
    </row>
    <row r="22" spans="1:14" s="57" customFormat="1" ht="15.75" x14ac:dyDescent="0.25">
      <c r="A22" s="61" t="s">
        <v>1</v>
      </c>
      <c r="B22" s="59">
        <v>172.62369240795906</v>
      </c>
      <c r="C22" s="59">
        <v>172.24333853107657</v>
      </c>
      <c r="D22" s="59"/>
      <c r="E22" s="59">
        <f t="shared" si="0"/>
        <v>-0.22033700680181845</v>
      </c>
      <c r="F22" s="59"/>
      <c r="G22" s="59">
        <v>4.0507520805649193</v>
      </c>
      <c r="H22" s="59">
        <v>4.0418267746776406</v>
      </c>
      <c r="I22" s="59"/>
      <c r="J22" s="59">
        <f t="shared" si="1"/>
        <v>-8.9253058872786895E-3</v>
      </c>
      <c r="L22" s="1"/>
      <c r="N22" s="1"/>
    </row>
    <row r="23" spans="1:14" ht="15.75" x14ac:dyDescent="0.25">
      <c r="A23" s="35" t="s">
        <v>78</v>
      </c>
      <c r="B23" s="26">
        <v>172.62369240795906</v>
      </c>
      <c r="C23" s="26">
        <v>172.24333853107657</v>
      </c>
      <c r="D23" s="26"/>
      <c r="E23" s="26">
        <f t="shared" si="0"/>
        <v>-0.22033700680181845</v>
      </c>
      <c r="F23" s="26"/>
      <c r="G23" s="26">
        <v>4.0507520805649193</v>
      </c>
      <c r="H23" s="26">
        <v>4.0418267746776406</v>
      </c>
      <c r="I23" s="26"/>
      <c r="J23" s="26">
        <f t="shared" si="1"/>
        <v>-8.9253058872786895E-3</v>
      </c>
      <c r="L23" s="1"/>
      <c r="N23" s="1"/>
    </row>
    <row r="24" spans="1:14" s="57" customFormat="1" ht="15.75" x14ac:dyDescent="0.25">
      <c r="A24" s="58" t="s">
        <v>16</v>
      </c>
      <c r="B24" s="59">
        <v>129.19770281125648</v>
      </c>
      <c r="C24" s="59">
        <v>129.19770281125648</v>
      </c>
      <c r="D24" s="59"/>
      <c r="E24" s="59">
        <f t="shared" si="0"/>
        <v>0</v>
      </c>
      <c r="F24" s="59"/>
      <c r="G24" s="59">
        <v>0.98460009725684683</v>
      </c>
      <c r="H24" s="59">
        <v>0.98460009725684705</v>
      </c>
      <c r="I24" s="59"/>
      <c r="J24" s="59">
        <f t="shared" si="1"/>
        <v>0</v>
      </c>
      <c r="L24" s="1"/>
      <c r="N24" s="1"/>
    </row>
    <row r="25" spans="1:14" ht="15.75" x14ac:dyDescent="0.25">
      <c r="A25" s="33" t="s">
        <v>128</v>
      </c>
      <c r="B25" s="37">
        <v>101.99618922070486</v>
      </c>
      <c r="C25" s="37">
        <v>101.57642599849908</v>
      </c>
      <c r="D25" s="37"/>
      <c r="E25" s="37">
        <f t="shared" si="0"/>
        <v>-0.41154794646051096</v>
      </c>
      <c r="F25" s="37"/>
      <c r="G25" s="37">
        <v>4.4609457740925214</v>
      </c>
      <c r="H25" s="37">
        <v>4.4425868433665263</v>
      </c>
      <c r="I25" s="37"/>
      <c r="J25" s="37">
        <f t="shared" si="1"/>
        <v>-1.8358930725995037E-2</v>
      </c>
      <c r="L25" s="1"/>
      <c r="N25" s="1"/>
    </row>
    <row r="26" spans="1:14" s="57" customFormat="1" ht="15.75" x14ac:dyDescent="0.25">
      <c r="A26" s="61" t="s">
        <v>79</v>
      </c>
      <c r="B26" s="59">
        <v>102.00171172355851</v>
      </c>
      <c r="C26" s="59">
        <v>101.39780579939415</v>
      </c>
      <c r="D26" s="59"/>
      <c r="E26" s="59">
        <f t="shared" si="0"/>
        <v>-0.59205469590652982</v>
      </c>
      <c r="F26" s="59"/>
      <c r="G26" s="59">
        <v>3.3287271473384443</v>
      </c>
      <c r="H26" s="59">
        <v>3.3090192619487118</v>
      </c>
      <c r="I26" s="59"/>
      <c r="J26" s="59">
        <f t="shared" si="1"/>
        <v>-1.970788538973256E-2</v>
      </c>
      <c r="L26" s="1"/>
      <c r="N26" s="1"/>
    </row>
    <row r="27" spans="1:14" ht="15.75" x14ac:dyDescent="0.25">
      <c r="A27" s="35" t="s">
        <v>80</v>
      </c>
      <c r="B27" s="26">
        <v>97.383054418047649</v>
      </c>
      <c r="C27" s="26">
        <v>97.383054418047649</v>
      </c>
      <c r="D27" s="26"/>
      <c r="E27" s="26">
        <f t="shared" si="0"/>
        <v>0</v>
      </c>
      <c r="F27" s="26"/>
      <c r="G27" s="26">
        <v>0.57261912427421979</v>
      </c>
      <c r="H27" s="26">
        <v>0.57261912427421979</v>
      </c>
      <c r="I27" s="26"/>
      <c r="J27" s="26">
        <f t="shared" si="1"/>
        <v>0</v>
      </c>
      <c r="L27" s="1"/>
      <c r="N27" s="1"/>
    </row>
    <row r="28" spans="1:14" s="57" customFormat="1" ht="15.75" x14ac:dyDescent="0.25">
      <c r="A28" s="58" t="s">
        <v>82</v>
      </c>
      <c r="B28" s="59">
        <v>103.86683184407599</v>
      </c>
      <c r="C28" s="59">
        <v>103.00523776649371</v>
      </c>
      <c r="D28" s="59"/>
      <c r="E28" s="59">
        <f t="shared" si="0"/>
        <v>-0.82951801098131162</v>
      </c>
      <c r="F28" s="59"/>
      <c r="G28" s="59">
        <v>2.3758236866270552</v>
      </c>
      <c r="H28" s="59">
        <v>2.3561158012373236</v>
      </c>
      <c r="I28" s="59"/>
      <c r="J28" s="59">
        <f t="shared" si="1"/>
        <v>-1.9707885389731672E-2</v>
      </c>
      <c r="L28" s="1"/>
      <c r="N28" s="1"/>
    </row>
    <row r="29" spans="1:14" ht="15.75" x14ac:dyDescent="0.25">
      <c r="A29" s="35" t="s">
        <v>158</v>
      </c>
      <c r="B29" s="26">
        <v>98.005989850579866</v>
      </c>
      <c r="C29" s="26">
        <v>98.005989850579866</v>
      </c>
      <c r="D29" s="26"/>
      <c r="E29" s="26">
        <f t="shared" si="0"/>
        <v>0</v>
      </c>
      <c r="F29" s="26"/>
      <c r="G29" s="26">
        <v>0.38028433643716841</v>
      </c>
      <c r="H29" s="26">
        <v>0.38028433643716841</v>
      </c>
      <c r="I29" s="26"/>
      <c r="J29" s="26">
        <f t="shared" si="1"/>
        <v>0</v>
      </c>
      <c r="L29" s="1"/>
      <c r="N29" s="1"/>
    </row>
    <row r="30" spans="1:14" s="57" customFormat="1" ht="15.75" x14ac:dyDescent="0.25">
      <c r="A30" s="61" t="s">
        <v>83</v>
      </c>
      <c r="B30" s="59">
        <v>101.97995650382751</v>
      </c>
      <c r="C30" s="59">
        <v>102.10145807135427</v>
      </c>
      <c r="D30" s="59"/>
      <c r="E30" s="59">
        <f t="shared" si="0"/>
        <v>0.11914259594942855</v>
      </c>
      <c r="F30" s="59"/>
      <c r="G30" s="59">
        <v>1.132218626754077</v>
      </c>
      <c r="H30" s="59">
        <v>1.1335675814178146</v>
      </c>
      <c r="I30" s="59"/>
      <c r="J30" s="59">
        <f t="shared" si="1"/>
        <v>1.3489546637375227E-3</v>
      </c>
      <c r="L30" s="1"/>
      <c r="N30" s="1"/>
    </row>
    <row r="31" spans="1:14" ht="15.75" x14ac:dyDescent="0.25">
      <c r="A31" s="35" t="s">
        <v>159</v>
      </c>
      <c r="B31" s="26">
        <v>101.97995650382751</v>
      </c>
      <c r="C31" s="26">
        <v>102.10145807135427</v>
      </c>
      <c r="D31" s="26"/>
      <c r="E31" s="26">
        <f t="shared" si="0"/>
        <v>0.11914259594942855</v>
      </c>
      <c r="F31" s="26"/>
      <c r="G31" s="26">
        <v>1.132218626754077</v>
      </c>
      <c r="H31" s="26">
        <v>1.1335675814178146</v>
      </c>
      <c r="I31" s="26"/>
      <c r="J31" s="26">
        <f t="shared" si="1"/>
        <v>1.3489546637375227E-3</v>
      </c>
      <c r="L31" s="1"/>
      <c r="N31" s="1"/>
    </row>
    <row r="32" spans="1:14" s="57" customFormat="1" ht="15.75" x14ac:dyDescent="0.25">
      <c r="A32" s="55" t="s">
        <v>129</v>
      </c>
      <c r="B32" s="60">
        <v>100.60426661787763</v>
      </c>
      <c r="C32" s="60">
        <v>95.277739815011344</v>
      </c>
      <c r="D32" s="60"/>
      <c r="E32" s="60">
        <f t="shared" si="0"/>
        <v>-5.2945337031260138</v>
      </c>
      <c r="F32" s="60"/>
      <c r="G32" s="60">
        <v>14.858246906714919</v>
      </c>
      <c r="H32" s="60">
        <v>14.07157201654522</v>
      </c>
      <c r="I32" s="60"/>
      <c r="J32" s="60">
        <f>H32-G32</f>
        <v>-0.78667489016969938</v>
      </c>
      <c r="L32" s="1"/>
      <c r="N32" s="1"/>
    </row>
    <row r="33" spans="1:14" ht="15.75" x14ac:dyDescent="0.25">
      <c r="A33" s="34" t="s">
        <v>149</v>
      </c>
      <c r="B33" s="26">
        <v>106.8532425139463</v>
      </c>
      <c r="C33" s="26">
        <v>106.8532425139463</v>
      </c>
      <c r="D33" s="26"/>
      <c r="E33" s="26">
        <f t="shared" si="0"/>
        <v>0</v>
      </c>
      <c r="F33" s="26"/>
      <c r="G33" s="26">
        <v>1.2076282274368093</v>
      </c>
      <c r="H33" s="26">
        <v>1.2076282274368093</v>
      </c>
      <c r="I33" s="26"/>
      <c r="J33" s="26">
        <f t="shared" si="1"/>
        <v>0</v>
      </c>
      <c r="L33" s="1"/>
      <c r="N33" s="1"/>
    </row>
    <row r="34" spans="1:14" s="57" customFormat="1" ht="15.75" x14ac:dyDescent="0.25">
      <c r="A34" s="58" t="s">
        <v>160</v>
      </c>
      <c r="B34" s="59">
        <v>106.8532425139463</v>
      </c>
      <c r="C34" s="59">
        <v>106.8532425139463</v>
      </c>
      <c r="D34" s="59"/>
      <c r="E34" s="59">
        <f t="shared" si="0"/>
        <v>0</v>
      </c>
      <c r="F34" s="59"/>
      <c r="G34" s="59">
        <v>1.2076282274368093</v>
      </c>
      <c r="H34" s="59">
        <v>1.2076282274368093</v>
      </c>
      <c r="I34" s="59"/>
      <c r="J34" s="59">
        <f t="shared" si="1"/>
        <v>0</v>
      </c>
      <c r="L34" s="1"/>
      <c r="N34" s="1"/>
    </row>
    <row r="35" spans="1:14" ht="15.75" x14ac:dyDescent="0.25">
      <c r="A35" s="34" t="s">
        <v>148</v>
      </c>
      <c r="B35" s="26">
        <v>107.18160147649699</v>
      </c>
      <c r="C35" s="26">
        <v>107.18160147649699</v>
      </c>
      <c r="D35" s="26"/>
      <c r="E35" s="26">
        <f t="shared" si="0"/>
        <v>0</v>
      </c>
      <c r="F35" s="26"/>
      <c r="G35" s="26">
        <v>5.0657711956007931</v>
      </c>
      <c r="H35" s="26">
        <v>5.0657711956007931</v>
      </c>
      <c r="I35" s="26"/>
      <c r="J35" s="26">
        <f t="shared" si="1"/>
        <v>0</v>
      </c>
      <c r="L35" s="1"/>
      <c r="N35" s="1"/>
    </row>
    <row r="36" spans="1:14" s="57" customFormat="1" ht="15.75" x14ac:dyDescent="0.25">
      <c r="A36" s="58" t="s">
        <v>161</v>
      </c>
      <c r="B36" s="59">
        <v>104.95773897365068</v>
      </c>
      <c r="C36" s="59">
        <v>104.95773897365068</v>
      </c>
      <c r="D36" s="59"/>
      <c r="E36" s="59">
        <f t="shared" si="0"/>
        <v>0</v>
      </c>
      <c r="F36" s="59"/>
      <c r="G36" s="59">
        <v>4.3266092240543701</v>
      </c>
      <c r="H36" s="59">
        <v>4.3266092240543701</v>
      </c>
      <c r="I36" s="59"/>
      <c r="J36" s="59">
        <f t="shared" si="1"/>
        <v>0</v>
      </c>
      <c r="L36" s="1"/>
      <c r="N36" s="1"/>
    </row>
    <row r="37" spans="1:14" ht="15.75" x14ac:dyDescent="0.25">
      <c r="A37" s="35" t="s">
        <v>162</v>
      </c>
      <c r="B37" s="26">
        <v>122.35661058360637</v>
      </c>
      <c r="C37" s="26">
        <v>122.35661058360637</v>
      </c>
      <c r="D37" s="26"/>
      <c r="E37" s="26">
        <f t="shared" si="0"/>
        <v>0</v>
      </c>
      <c r="F37" s="26"/>
      <c r="G37" s="26">
        <v>0.73916197154642316</v>
      </c>
      <c r="H37" s="26">
        <v>0.73916197154642327</v>
      </c>
      <c r="I37" s="26"/>
      <c r="J37" s="26">
        <f t="shared" si="1"/>
        <v>0</v>
      </c>
      <c r="L37" s="1"/>
      <c r="N37" s="1"/>
    </row>
    <row r="38" spans="1:14" s="57" customFormat="1" ht="15.75" x14ac:dyDescent="0.25">
      <c r="A38" s="61" t="s">
        <v>147</v>
      </c>
      <c r="B38" s="59">
        <v>108.48689886243125</v>
      </c>
      <c r="C38" s="59">
        <v>108.60688426695907</v>
      </c>
      <c r="D38" s="59"/>
      <c r="E38" s="59">
        <f t="shared" si="0"/>
        <v>0.1105989808778407</v>
      </c>
      <c r="F38" s="59"/>
      <c r="G38" s="59">
        <v>0.35246204551742616</v>
      </c>
      <c r="H38" s="59">
        <v>0.35285186494774967</v>
      </c>
      <c r="I38" s="59"/>
      <c r="J38" s="59">
        <f t="shared" si="1"/>
        <v>3.8981943032351252E-4</v>
      </c>
      <c r="L38" s="1"/>
      <c r="N38" s="1"/>
    </row>
    <row r="39" spans="1:14" ht="15.75" x14ac:dyDescent="0.25">
      <c r="A39" s="35" t="s">
        <v>84</v>
      </c>
      <c r="B39" s="26">
        <v>99.999999999999986</v>
      </c>
      <c r="C39" s="26">
        <v>99.999999999999986</v>
      </c>
      <c r="D39" s="26"/>
      <c r="E39" s="26">
        <f t="shared" si="0"/>
        <v>0</v>
      </c>
      <c r="F39" s="26"/>
      <c r="G39" s="26">
        <v>0.20600390916610056</v>
      </c>
      <c r="H39" s="26">
        <v>0.20600390916610056</v>
      </c>
      <c r="I39" s="26"/>
      <c r="J39" s="26">
        <f t="shared" si="1"/>
        <v>0</v>
      </c>
      <c r="L39" s="1"/>
      <c r="N39" s="1"/>
    </row>
    <row r="40" spans="1:14" s="57" customFormat="1" ht="15.75" x14ac:dyDescent="0.25">
      <c r="A40" s="58" t="s">
        <v>86</v>
      </c>
      <c r="B40" s="59">
        <v>123.19297953692291</v>
      </c>
      <c r="C40" s="59">
        <v>123.52087540054183</v>
      </c>
      <c r="D40" s="59"/>
      <c r="E40" s="59">
        <f t="shared" si="0"/>
        <v>0.26616440713704836</v>
      </c>
      <c r="F40" s="59"/>
      <c r="G40" s="59">
        <v>0.1464581363513256</v>
      </c>
      <c r="H40" s="59">
        <v>0.14684795578164911</v>
      </c>
      <c r="I40" s="59"/>
      <c r="J40" s="59">
        <f t="shared" si="1"/>
        <v>3.8981943032351252E-4</v>
      </c>
      <c r="L40" s="1"/>
      <c r="N40" s="1"/>
    </row>
    <row r="41" spans="1:14" ht="15.75" x14ac:dyDescent="0.25">
      <c r="A41" s="34" t="s">
        <v>146</v>
      </c>
      <c r="B41" s="26">
        <v>95.863688894785554</v>
      </c>
      <c r="C41" s="26">
        <v>86.698553585228652</v>
      </c>
      <c r="D41" s="26"/>
      <c r="E41" s="26">
        <f t="shared" si="0"/>
        <v>-9.5605911009913562</v>
      </c>
      <c r="F41" s="26"/>
      <c r="G41" s="26">
        <v>8.2323854381598895</v>
      </c>
      <c r="H41" s="26">
        <v>7.4453207285598673</v>
      </c>
      <c r="I41" s="26"/>
      <c r="J41" s="26">
        <f t="shared" si="1"/>
        <v>-0.78706470960002228</v>
      </c>
      <c r="L41" s="1"/>
      <c r="N41" s="1"/>
    </row>
    <row r="42" spans="1:14" s="57" customFormat="1" ht="15.75" x14ac:dyDescent="0.25">
      <c r="A42" s="58" t="s">
        <v>17</v>
      </c>
      <c r="B42" s="59">
        <v>90.159322190825165</v>
      </c>
      <c r="C42" s="59">
        <v>75.571343819217532</v>
      </c>
      <c r="D42" s="59"/>
      <c r="E42" s="59">
        <f t="shared" si="0"/>
        <v>-16.180221875150856</v>
      </c>
      <c r="F42" s="59"/>
      <c r="G42" s="59">
        <v>5.116808899350179</v>
      </c>
      <c r="H42" s="59">
        <v>4.2888978665078552</v>
      </c>
      <c r="I42" s="59"/>
      <c r="J42" s="59">
        <f t="shared" si="1"/>
        <v>-0.82791103284232381</v>
      </c>
      <c r="L42" s="1"/>
      <c r="N42" s="1"/>
    </row>
    <row r="43" spans="1:14" ht="15.75" x14ac:dyDescent="0.25">
      <c r="A43" s="35" t="s">
        <v>88</v>
      </c>
      <c r="B43" s="26">
        <v>99.594912634014406</v>
      </c>
      <c r="C43" s="26">
        <v>101.37911846308745</v>
      </c>
      <c r="D43" s="26"/>
      <c r="E43" s="26">
        <f t="shared" si="0"/>
        <v>1.7914628186175952</v>
      </c>
      <c r="F43" s="26"/>
      <c r="G43" s="26">
        <v>2.2800542002776485</v>
      </c>
      <c r="H43" s="26">
        <v>2.3209005235199514</v>
      </c>
      <c r="I43" s="26"/>
      <c r="J43" s="26">
        <f t="shared" si="1"/>
        <v>4.0846323242302862E-2</v>
      </c>
      <c r="L43" s="1"/>
      <c r="N43" s="1"/>
    </row>
    <row r="44" spans="1:14" s="57" customFormat="1" ht="15.75" x14ac:dyDescent="0.25">
      <c r="A44" s="58" t="s">
        <v>90</v>
      </c>
      <c r="B44" s="59">
        <v>134.11907242766719</v>
      </c>
      <c r="C44" s="59">
        <v>134.11907242766719</v>
      </c>
      <c r="D44" s="59"/>
      <c r="E44" s="59">
        <f t="shared" si="0"/>
        <v>0</v>
      </c>
      <c r="F44" s="59"/>
      <c r="G44" s="59">
        <v>0.83552233853205971</v>
      </c>
      <c r="H44" s="59">
        <v>0.83552233853205971</v>
      </c>
      <c r="I44" s="59"/>
      <c r="J44" s="59">
        <f t="shared" si="1"/>
        <v>0</v>
      </c>
      <c r="L44" s="1"/>
      <c r="N44" s="1"/>
    </row>
    <row r="45" spans="1:14" ht="15.75" x14ac:dyDescent="0.25">
      <c r="A45" s="33" t="s">
        <v>250</v>
      </c>
      <c r="B45" s="37">
        <v>97.704092944898036</v>
      </c>
      <c r="C45" s="37">
        <v>98.713665288730837</v>
      </c>
      <c r="D45" s="37"/>
      <c r="E45" s="37">
        <f t="shared" si="0"/>
        <v>1.0332958562976113</v>
      </c>
      <c r="F45" s="37"/>
      <c r="G45" s="37">
        <v>9.6300983091877921</v>
      </c>
      <c r="H45" s="37">
        <v>9.7296057159740155</v>
      </c>
      <c r="I45" s="37"/>
      <c r="J45" s="37">
        <f t="shared" si="1"/>
        <v>9.9507406786223385E-2</v>
      </c>
      <c r="L45" s="1"/>
      <c r="N45" s="1"/>
    </row>
    <row r="46" spans="1:14" s="57" customFormat="1" ht="15.75" x14ac:dyDescent="0.25">
      <c r="A46" s="61" t="s">
        <v>145</v>
      </c>
      <c r="B46" s="59">
        <v>99.868510355561725</v>
      </c>
      <c r="C46" s="59">
        <v>102.10324449102029</v>
      </c>
      <c r="D46" s="59"/>
      <c r="E46" s="59">
        <f t="shared" si="0"/>
        <v>2.2376764482640699</v>
      </c>
      <c r="F46" s="59"/>
      <c r="G46" s="59">
        <v>1.9659398339138257</v>
      </c>
      <c r="H46" s="59">
        <v>2.0099312065643571</v>
      </c>
      <c r="I46" s="59"/>
      <c r="J46" s="59">
        <f t="shared" si="1"/>
        <v>4.3991372650531435E-2</v>
      </c>
      <c r="L46" s="1"/>
      <c r="N46" s="1"/>
    </row>
    <row r="47" spans="1:14" ht="15.75" x14ac:dyDescent="0.25">
      <c r="A47" s="35" t="s">
        <v>163</v>
      </c>
      <c r="B47" s="26">
        <v>99.868510355561725</v>
      </c>
      <c r="C47" s="26">
        <v>102.10324449102029</v>
      </c>
      <c r="D47" s="26"/>
      <c r="E47" s="26">
        <f t="shared" si="0"/>
        <v>2.2376764482640699</v>
      </c>
      <c r="F47" s="26"/>
      <c r="G47" s="26">
        <v>1.9659398339138257</v>
      </c>
      <c r="H47" s="26">
        <v>2.0099312065643571</v>
      </c>
      <c r="I47" s="26"/>
      <c r="J47" s="26">
        <f t="shared" si="1"/>
        <v>4.3991372650531435E-2</v>
      </c>
      <c r="L47" s="1"/>
      <c r="N47" s="1"/>
    </row>
    <row r="48" spans="1:14" s="57" customFormat="1" ht="15.75" x14ac:dyDescent="0.25">
      <c r="A48" s="61" t="s">
        <v>92</v>
      </c>
      <c r="B48" s="59">
        <v>98.332445097329483</v>
      </c>
      <c r="C48" s="59">
        <v>98.332445097329483</v>
      </c>
      <c r="D48" s="59"/>
      <c r="E48" s="59">
        <f t="shared" si="0"/>
        <v>0</v>
      </c>
      <c r="F48" s="59"/>
      <c r="G48" s="59">
        <v>0.30153395110688824</v>
      </c>
      <c r="H48" s="59">
        <v>0.30153395110688824</v>
      </c>
      <c r="I48" s="59"/>
      <c r="J48" s="59">
        <f t="shared" si="1"/>
        <v>0</v>
      </c>
      <c r="L48" s="1"/>
      <c r="N48" s="1"/>
    </row>
    <row r="49" spans="1:14" ht="15.75" x14ac:dyDescent="0.25">
      <c r="A49" s="35" t="s">
        <v>93</v>
      </c>
      <c r="B49" s="26">
        <v>98.332445097329483</v>
      </c>
      <c r="C49" s="26">
        <v>98.332445097329483</v>
      </c>
      <c r="D49" s="26"/>
      <c r="E49" s="26">
        <f t="shared" si="0"/>
        <v>0</v>
      </c>
      <c r="F49" s="26"/>
      <c r="G49" s="26">
        <v>0.30153395110688824</v>
      </c>
      <c r="H49" s="26">
        <v>0.30153395110688824</v>
      </c>
      <c r="I49" s="26"/>
      <c r="J49" s="26">
        <f t="shared" si="1"/>
        <v>0</v>
      </c>
      <c r="L49" s="1"/>
      <c r="N49" s="1"/>
    </row>
    <row r="50" spans="1:14" s="57" customFormat="1" ht="15.75" x14ac:dyDescent="0.25">
      <c r="A50" s="61" t="s">
        <v>94</v>
      </c>
      <c r="B50" s="59">
        <v>87.684927894450567</v>
      </c>
      <c r="C50" s="59">
        <v>89.125632617452695</v>
      </c>
      <c r="D50" s="59"/>
      <c r="E50" s="59">
        <f t="shared" si="0"/>
        <v>1.6430471662545632</v>
      </c>
      <c r="F50" s="59"/>
      <c r="G50" s="59">
        <v>2.4803413545154194</v>
      </c>
      <c r="H50" s="59">
        <v>2.5210945328542249</v>
      </c>
      <c r="I50" s="59"/>
      <c r="J50" s="59">
        <f t="shared" si="1"/>
        <v>4.075317833880554E-2</v>
      </c>
      <c r="L50" s="1"/>
      <c r="N50" s="1"/>
    </row>
    <row r="51" spans="1:14" ht="15.75" x14ac:dyDescent="0.25">
      <c r="A51" s="35" t="s">
        <v>164</v>
      </c>
      <c r="B51" s="26">
        <v>86.23115058626081</v>
      </c>
      <c r="C51" s="26">
        <v>87.846310727812124</v>
      </c>
      <c r="D51" s="26"/>
      <c r="E51" s="26">
        <f t="shared" si="0"/>
        <v>1.8730587851029545</v>
      </c>
      <c r="F51" s="26"/>
      <c r="G51" s="26">
        <v>2.175755436130943</v>
      </c>
      <c r="H51" s="26">
        <v>2.2165086144697486</v>
      </c>
      <c r="I51" s="26"/>
      <c r="J51" s="26">
        <f t="shared" si="1"/>
        <v>4.075317833880554E-2</v>
      </c>
      <c r="L51" s="1"/>
      <c r="N51" s="1"/>
    </row>
    <row r="52" spans="1:14" s="57" customFormat="1" ht="15.75" x14ac:dyDescent="0.25">
      <c r="A52" s="58" t="s">
        <v>97</v>
      </c>
      <c r="B52" s="59">
        <v>99.690653205365649</v>
      </c>
      <c r="C52" s="59">
        <v>99.690653205365649</v>
      </c>
      <c r="D52" s="59"/>
      <c r="E52" s="59">
        <f t="shared" si="0"/>
        <v>0</v>
      </c>
      <c r="F52" s="59"/>
      <c r="G52" s="59">
        <v>0.30458591838447613</v>
      </c>
      <c r="H52" s="59">
        <v>0.30458591838447618</v>
      </c>
      <c r="I52" s="59"/>
      <c r="J52" s="59">
        <f t="shared" si="1"/>
        <v>0</v>
      </c>
      <c r="L52" s="1"/>
      <c r="N52" s="1"/>
    </row>
    <row r="53" spans="1:14" ht="15.75" x14ac:dyDescent="0.25">
      <c r="A53" s="34" t="s">
        <v>144</v>
      </c>
      <c r="B53" s="26">
        <v>88.916940765922462</v>
      </c>
      <c r="C53" s="26">
        <v>88.916940765922462</v>
      </c>
      <c r="D53" s="26"/>
      <c r="E53" s="26">
        <f t="shared" si="0"/>
        <v>0</v>
      </c>
      <c r="F53" s="26"/>
      <c r="G53" s="26">
        <v>0.88635574804925166</v>
      </c>
      <c r="H53" s="26">
        <v>0.88635574804925177</v>
      </c>
      <c r="I53" s="26"/>
      <c r="J53" s="26">
        <f t="shared" si="1"/>
        <v>0</v>
      </c>
      <c r="L53" s="1"/>
      <c r="N53" s="1"/>
    </row>
    <row r="54" spans="1:14" s="57" customFormat="1" ht="15.75" x14ac:dyDescent="0.25">
      <c r="A54" s="58" t="s">
        <v>165</v>
      </c>
      <c r="B54" s="59">
        <v>88.916940765922462</v>
      </c>
      <c r="C54" s="59">
        <v>88.916940765922462</v>
      </c>
      <c r="D54" s="59"/>
      <c r="E54" s="59">
        <f t="shared" si="0"/>
        <v>0</v>
      </c>
      <c r="F54" s="59"/>
      <c r="G54" s="59">
        <v>0.88635574804925166</v>
      </c>
      <c r="H54" s="59">
        <v>0.88635574804925177</v>
      </c>
      <c r="I54" s="59"/>
      <c r="J54" s="59">
        <f t="shared" si="1"/>
        <v>0</v>
      </c>
      <c r="L54" s="1"/>
      <c r="N54" s="1"/>
    </row>
    <row r="55" spans="1:14" ht="15.75" x14ac:dyDescent="0.25">
      <c r="A55" s="34" t="s">
        <v>143</v>
      </c>
      <c r="B55" s="26">
        <v>96.205538718713839</v>
      </c>
      <c r="C55" s="26">
        <v>98.139671976772149</v>
      </c>
      <c r="D55" s="26"/>
      <c r="E55" s="26">
        <f t="shared" si="0"/>
        <v>2.0104177824037173</v>
      </c>
      <c r="F55" s="26"/>
      <c r="G55" s="26">
        <v>0.75945479295285834</v>
      </c>
      <c r="H55" s="26">
        <v>0.77472300715969999</v>
      </c>
      <c r="I55" s="26"/>
      <c r="J55" s="26">
        <f t="shared" si="1"/>
        <v>1.5268214206841657E-2</v>
      </c>
      <c r="L55" s="1"/>
      <c r="N55" s="1"/>
    </row>
    <row r="56" spans="1:14" s="57" customFormat="1" ht="15.75" x14ac:dyDescent="0.25">
      <c r="A56" s="58" t="s">
        <v>166</v>
      </c>
      <c r="B56" s="59">
        <v>96.205538718713839</v>
      </c>
      <c r="C56" s="59">
        <v>98.139671976772149</v>
      </c>
      <c r="D56" s="59"/>
      <c r="E56" s="59">
        <f t="shared" si="0"/>
        <v>2.0104177824037173</v>
      </c>
      <c r="F56" s="59"/>
      <c r="G56" s="59">
        <v>0.75945479295285834</v>
      </c>
      <c r="H56" s="59">
        <v>0.77472300715969999</v>
      </c>
      <c r="I56" s="59"/>
      <c r="J56" s="59">
        <f t="shared" si="1"/>
        <v>1.5268214206841657E-2</v>
      </c>
      <c r="L56" s="1"/>
      <c r="N56" s="1"/>
    </row>
    <row r="57" spans="1:14" ht="15.75" x14ac:dyDescent="0.25">
      <c r="A57" s="34" t="s">
        <v>142</v>
      </c>
      <c r="B57" s="26">
        <v>109.10900704359064</v>
      </c>
      <c r="C57" s="26">
        <v>109.09197023820464</v>
      </c>
      <c r="D57" s="26"/>
      <c r="E57" s="26">
        <f t="shared" si="0"/>
        <v>-1.5614481194203833E-2</v>
      </c>
      <c r="F57" s="26"/>
      <c r="G57" s="26">
        <v>3.2364726286495502</v>
      </c>
      <c r="H57" s="26">
        <v>3.2359672702395947</v>
      </c>
      <c r="I57" s="26"/>
      <c r="J57" s="26">
        <f t="shared" si="1"/>
        <v>-5.0535840995546977E-4</v>
      </c>
      <c r="L57" s="1"/>
      <c r="N57" s="1"/>
    </row>
    <row r="58" spans="1:14" s="57" customFormat="1" ht="15.75" x14ac:dyDescent="0.25">
      <c r="A58" s="58" t="s">
        <v>99</v>
      </c>
      <c r="B58" s="59">
        <v>99.496612321482061</v>
      </c>
      <c r="C58" s="59">
        <v>99.474615567002203</v>
      </c>
      <c r="D58" s="59"/>
      <c r="E58" s="59">
        <f t="shared" si="0"/>
        <v>-2.2108043647539599E-2</v>
      </c>
      <c r="F58" s="59"/>
      <c r="G58" s="59">
        <v>2.2858576634452055</v>
      </c>
      <c r="H58" s="59">
        <v>2.2853523050352504</v>
      </c>
      <c r="I58" s="59"/>
      <c r="J58" s="59">
        <f t="shared" si="1"/>
        <v>-5.0535840995502568E-4</v>
      </c>
      <c r="L58" s="1"/>
      <c r="N58" s="1"/>
    </row>
    <row r="59" spans="1:14" ht="15.75" x14ac:dyDescent="0.25">
      <c r="A59" s="35" t="s">
        <v>167</v>
      </c>
      <c r="B59" s="26">
        <v>142.12638183391462</v>
      </c>
      <c r="C59" s="26">
        <v>142.12638183391462</v>
      </c>
      <c r="D59" s="26"/>
      <c r="E59" s="26">
        <f t="shared" si="0"/>
        <v>0</v>
      </c>
      <c r="F59" s="26"/>
      <c r="G59" s="26">
        <v>0.95061496520434452</v>
      </c>
      <c r="H59" s="26">
        <v>0.95061496520434463</v>
      </c>
      <c r="I59" s="26"/>
      <c r="J59" s="26">
        <f t="shared" si="1"/>
        <v>0</v>
      </c>
      <c r="L59" s="1"/>
      <c r="N59" s="1"/>
    </row>
    <row r="60" spans="1:14" s="63" customFormat="1" ht="15.75" x14ac:dyDescent="0.25">
      <c r="A60" s="55" t="s">
        <v>2</v>
      </c>
      <c r="B60" s="60">
        <v>124.08017288164734</v>
      </c>
      <c r="C60" s="60">
        <v>124.10042621654142</v>
      </c>
      <c r="D60" s="60"/>
      <c r="E60" s="60">
        <f t="shared" si="0"/>
        <v>1.6322781008204501E-2</v>
      </c>
      <c r="F60" s="60"/>
      <c r="G60" s="60">
        <v>8.9273525068944242</v>
      </c>
      <c r="H60" s="60">
        <v>8.9288096990939554</v>
      </c>
      <c r="I60" s="60"/>
      <c r="J60" s="60">
        <f t="shared" si="1"/>
        <v>1.4571921995312209E-3</v>
      </c>
      <c r="L60" s="1"/>
      <c r="N60" s="1"/>
    </row>
    <row r="61" spans="1:14" ht="15.75" x14ac:dyDescent="0.25">
      <c r="A61" s="34" t="s">
        <v>141</v>
      </c>
      <c r="B61" s="26">
        <v>103.6693538274112</v>
      </c>
      <c r="C61" s="26">
        <v>103.70311158088587</v>
      </c>
      <c r="D61" s="26"/>
      <c r="E61" s="26">
        <f t="shared" si="0"/>
        <v>3.2562905264055253E-2</v>
      </c>
      <c r="F61" s="26"/>
      <c r="G61" s="26">
        <v>4.4750067222607663</v>
      </c>
      <c r="H61" s="26">
        <v>4.4764639144602967</v>
      </c>
      <c r="I61" s="26"/>
      <c r="J61" s="26">
        <f t="shared" si="1"/>
        <v>1.4571921995303327E-3</v>
      </c>
      <c r="L61" s="1"/>
      <c r="N61" s="1"/>
    </row>
    <row r="62" spans="1:14" s="57" customFormat="1" ht="15.75" x14ac:dyDescent="0.25">
      <c r="A62" s="58" t="s">
        <v>102</v>
      </c>
      <c r="B62" s="59">
        <v>106.07666852491244</v>
      </c>
      <c r="C62" s="59">
        <v>106.11895427298704</v>
      </c>
      <c r="D62" s="59"/>
      <c r="E62" s="59">
        <f t="shared" si="0"/>
        <v>3.9863382459714991E-2</v>
      </c>
      <c r="F62" s="59"/>
      <c r="G62" s="59">
        <v>3.6554655165107324</v>
      </c>
      <c r="H62" s="59">
        <v>3.6569227087102627</v>
      </c>
      <c r="I62" s="59"/>
      <c r="J62" s="59">
        <f t="shared" si="1"/>
        <v>1.4571921995303327E-3</v>
      </c>
      <c r="L62" s="1"/>
      <c r="N62" s="1"/>
    </row>
    <row r="63" spans="1:14" ht="15.75" x14ac:dyDescent="0.25">
      <c r="A63" s="35" t="s">
        <v>168</v>
      </c>
      <c r="B63" s="26">
        <v>94.140086994291096</v>
      </c>
      <c r="C63" s="26">
        <v>94.140086994291096</v>
      </c>
      <c r="D63" s="26"/>
      <c r="E63" s="26">
        <f t="shared" si="0"/>
        <v>0</v>
      </c>
      <c r="F63" s="26"/>
      <c r="G63" s="26">
        <v>0.81954120575003386</v>
      </c>
      <c r="H63" s="26">
        <v>0.81954120575003397</v>
      </c>
      <c r="I63" s="26"/>
      <c r="J63" s="26">
        <f t="shared" si="1"/>
        <v>0</v>
      </c>
      <c r="L63" s="1"/>
      <c r="N63" s="1"/>
    </row>
    <row r="64" spans="1:14" s="57" customFormat="1" ht="15.75" x14ac:dyDescent="0.25">
      <c r="A64" s="61" t="s">
        <v>104</v>
      </c>
      <c r="B64" s="59">
        <v>154.69142439904226</v>
      </c>
      <c r="C64" s="59">
        <v>154.69142439904226</v>
      </c>
      <c r="D64" s="59"/>
      <c r="E64" s="59">
        <f t="shared" si="0"/>
        <v>0</v>
      </c>
      <c r="F64" s="59"/>
      <c r="G64" s="59">
        <v>4.4523457846336587</v>
      </c>
      <c r="H64" s="59">
        <v>4.4523457846336596</v>
      </c>
      <c r="I64" s="59"/>
      <c r="J64" s="59">
        <f t="shared" si="1"/>
        <v>0</v>
      </c>
      <c r="L64" s="1"/>
      <c r="N64" s="1"/>
    </row>
    <row r="65" spans="1:14" ht="15.75" x14ac:dyDescent="0.25">
      <c r="A65" s="35" t="s">
        <v>19</v>
      </c>
      <c r="B65" s="26">
        <v>160.90089003441557</v>
      </c>
      <c r="C65" s="26">
        <v>160.90089003441557</v>
      </c>
      <c r="D65" s="26"/>
      <c r="E65" s="26">
        <f t="shared" si="0"/>
        <v>0</v>
      </c>
      <c r="F65" s="26"/>
      <c r="G65" s="26">
        <v>3.5920135893946701</v>
      </c>
      <c r="H65" s="26">
        <v>3.5920135893946705</v>
      </c>
      <c r="I65" s="26"/>
      <c r="J65" s="26">
        <f t="shared" si="1"/>
        <v>0</v>
      </c>
      <c r="L65" s="1"/>
      <c r="N65" s="1"/>
    </row>
    <row r="66" spans="1:14" s="57" customFormat="1" ht="15.75" x14ac:dyDescent="0.25">
      <c r="A66" s="58" t="s">
        <v>106</v>
      </c>
      <c r="B66" s="59">
        <v>146.66666666666669</v>
      </c>
      <c r="C66" s="59">
        <v>146.66666666666669</v>
      </c>
      <c r="D66" s="59"/>
      <c r="E66" s="59">
        <f t="shared" si="0"/>
        <v>0</v>
      </c>
      <c r="F66" s="59"/>
      <c r="G66" s="59">
        <v>7.3648347879621129E-2</v>
      </c>
      <c r="H66" s="59">
        <v>7.3648347879621129E-2</v>
      </c>
      <c r="I66" s="59"/>
      <c r="J66" s="59">
        <f t="shared" si="1"/>
        <v>0</v>
      </c>
      <c r="L66" s="1"/>
      <c r="N66" s="1"/>
    </row>
    <row r="67" spans="1:14" ht="15.75" x14ac:dyDescent="0.25">
      <c r="A67" s="35" t="s">
        <v>108</v>
      </c>
      <c r="B67" s="26">
        <v>132.09195402298857</v>
      </c>
      <c r="C67" s="26">
        <v>132.09195402298857</v>
      </c>
      <c r="D67" s="26"/>
      <c r="E67" s="26">
        <f t="shared" si="0"/>
        <v>0</v>
      </c>
      <c r="F67" s="26"/>
      <c r="G67" s="26">
        <v>0.78668384735936769</v>
      </c>
      <c r="H67" s="26">
        <v>0.78668384735936769</v>
      </c>
      <c r="I67" s="26"/>
      <c r="J67" s="26">
        <f t="shared" si="1"/>
        <v>0</v>
      </c>
      <c r="L67" s="1"/>
      <c r="N67" s="1"/>
    </row>
    <row r="68" spans="1:14" s="57" customFormat="1" ht="15.75" x14ac:dyDescent="0.25">
      <c r="A68" s="55" t="s">
        <v>3</v>
      </c>
      <c r="B68" s="60">
        <v>98.250020771252721</v>
      </c>
      <c r="C68" s="60">
        <v>98.064488592525151</v>
      </c>
      <c r="D68" s="60"/>
      <c r="E68" s="60">
        <f t="shared" si="0"/>
        <v>-0.18883678320997799</v>
      </c>
      <c r="F68" s="60"/>
      <c r="G68" s="60">
        <v>5.6898758060944399</v>
      </c>
      <c r="H68" s="60">
        <v>5.6791312276535688</v>
      </c>
      <c r="I68" s="60"/>
      <c r="J68" s="60">
        <f t="shared" si="1"/>
        <v>-1.0744578440871067E-2</v>
      </c>
      <c r="L68" s="1"/>
      <c r="N68" s="1"/>
    </row>
    <row r="69" spans="1:14" ht="15.75" x14ac:dyDescent="0.25">
      <c r="A69" s="34" t="s">
        <v>150</v>
      </c>
      <c r="B69" s="26">
        <v>84.21595098697243</v>
      </c>
      <c r="C69" s="26">
        <v>84.219000089763526</v>
      </c>
      <c r="D69" s="26"/>
      <c r="E69" s="26">
        <f t="shared" si="0"/>
        <v>3.6205763342511688E-3</v>
      </c>
      <c r="F69" s="26"/>
      <c r="G69" s="26">
        <v>1.9667830549258198</v>
      </c>
      <c r="H69" s="26">
        <v>1.9668542638076527</v>
      </c>
      <c r="I69" s="26"/>
      <c r="J69" s="26">
        <f t="shared" si="1"/>
        <v>7.1208881832873772E-5</v>
      </c>
      <c r="L69" s="1"/>
      <c r="N69" s="1"/>
    </row>
    <row r="70" spans="1:14" s="57" customFormat="1" ht="15.75" x14ac:dyDescent="0.25">
      <c r="A70" s="58" t="s">
        <v>109</v>
      </c>
      <c r="B70" s="59">
        <v>97.988892053567071</v>
      </c>
      <c r="C70" s="59">
        <v>97.988892053567071</v>
      </c>
      <c r="D70" s="59"/>
      <c r="E70" s="59">
        <f t="shared" si="0"/>
        <v>0</v>
      </c>
      <c r="F70" s="59"/>
      <c r="G70" s="59">
        <v>1.2385309523789747</v>
      </c>
      <c r="H70" s="59">
        <v>1.2385309523789749</v>
      </c>
      <c r="I70" s="59"/>
      <c r="J70" s="59">
        <f t="shared" si="1"/>
        <v>0</v>
      </c>
      <c r="L70" s="1"/>
      <c r="N70" s="1"/>
    </row>
    <row r="71" spans="1:14" ht="15.75" x14ac:dyDescent="0.25">
      <c r="A71" s="35" t="s">
        <v>169</v>
      </c>
      <c r="B71" s="26">
        <v>60.818343016079382</v>
      </c>
      <c r="C71" s="26">
        <v>60.826229506700138</v>
      </c>
      <c r="D71" s="26"/>
      <c r="E71" s="26">
        <f t="shared" ref="E71:E115" si="2">((C71/B71-1)*100)</f>
        <v>1.2967289520982028E-2</v>
      </c>
      <c r="F71" s="26"/>
      <c r="G71" s="26">
        <v>0.54914237641845254</v>
      </c>
      <c r="H71" s="26">
        <v>0.54921358530028519</v>
      </c>
      <c r="I71" s="26"/>
      <c r="J71" s="26">
        <f t="shared" si="1"/>
        <v>7.1208881832651727E-5</v>
      </c>
      <c r="L71" s="1"/>
      <c r="N71" s="1"/>
    </row>
    <row r="72" spans="1:14" s="57" customFormat="1" ht="15.75" x14ac:dyDescent="0.25">
      <c r="A72" s="58" t="s">
        <v>170</v>
      </c>
      <c r="B72" s="59">
        <v>106.27652543887797</v>
      </c>
      <c r="C72" s="59">
        <v>106.27652543887797</v>
      </c>
      <c r="D72" s="59"/>
      <c r="E72" s="59">
        <f t="shared" si="2"/>
        <v>0</v>
      </c>
      <c r="F72" s="59"/>
      <c r="G72" s="59">
        <v>0.17910972612839254</v>
      </c>
      <c r="H72" s="59">
        <v>0.17910972612839257</v>
      </c>
      <c r="I72" s="59"/>
      <c r="J72" s="59">
        <f t="shared" ref="J72:J115" si="3">H72-G72</f>
        <v>0</v>
      </c>
      <c r="L72" s="1"/>
      <c r="N72" s="1"/>
    </row>
    <row r="73" spans="1:14" ht="15.75" x14ac:dyDescent="0.25">
      <c r="A73" s="34" t="s">
        <v>111</v>
      </c>
      <c r="B73" s="26">
        <v>107.73409739931891</v>
      </c>
      <c r="C73" s="26">
        <v>107.42112397567566</v>
      </c>
      <c r="D73" s="26"/>
      <c r="E73" s="26">
        <f t="shared" si="2"/>
        <v>-0.29050544924807964</v>
      </c>
      <c r="F73" s="26"/>
      <c r="G73" s="26">
        <v>3.7230927511686205</v>
      </c>
      <c r="H73" s="26">
        <v>3.7122769638459157</v>
      </c>
      <c r="I73" s="26"/>
      <c r="J73" s="26">
        <f t="shared" si="3"/>
        <v>-1.0815787322704828E-2</v>
      </c>
      <c r="L73" s="1"/>
      <c r="N73" s="1"/>
    </row>
    <row r="74" spans="1:14" s="57" customFormat="1" ht="15.75" x14ac:dyDescent="0.25">
      <c r="A74" s="58" t="s">
        <v>171</v>
      </c>
      <c r="B74" s="59">
        <v>103.98277170353322</v>
      </c>
      <c r="C74" s="59">
        <v>103.98277170353322</v>
      </c>
      <c r="D74" s="59"/>
      <c r="E74" s="59">
        <f t="shared" si="2"/>
        <v>0</v>
      </c>
      <c r="F74" s="59"/>
      <c r="G74" s="59">
        <v>1.2238495241934986</v>
      </c>
      <c r="H74" s="59">
        <v>1.2238495241934986</v>
      </c>
      <c r="I74" s="59"/>
      <c r="J74" s="59">
        <f t="shared" si="3"/>
        <v>0</v>
      </c>
      <c r="L74" s="1"/>
      <c r="N74" s="1"/>
    </row>
    <row r="75" spans="1:14" ht="15.75" x14ac:dyDescent="0.25">
      <c r="A75" s="35" t="s">
        <v>172</v>
      </c>
      <c r="B75" s="26">
        <v>93.184128108924696</v>
      </c>
      <c r="C75" s="26">
        <v>90.658605276755097</v>
      </c>
      <c r="D75" s="26"/>
      <c r="E75" s="26">
        <f t="shared" si="2"/>
        <v>-2.710250000104597</v>
      </c>
      <c r="F75" s="26"/>
      <c r="G75" s="26">
        <v>0.39906972870722457</v>
      </c>
      <c r="H75" s="26">
        <v>0.38825394138451963</v>
      </c>
      <c r="I75" s="26"/>
      <c r="J75" s="26">
        <f t="shared" si="3"/>
        <v>-1.0815787322704939E-2</v>
      </c>
      <c r="L75" s="1"/>
      <c r="N75" s="1"/>
    </row>
    <row r="76" spans="1:14" s="57" customFormat="1" ht="15.75" x14ac:dyDescent="0.25">
      <c r="A76" s="58" t="s">
        <v>173</v>
      </c>
      <c r="B76" s="59">
        <v>113.48707675862873</v>
      </c>
      <c r="C76" s="59">
        <v>113.48707675862873</v>
      </c>
      <c r="D76" s="59"/>
      <c r="E76" s="59">
        <f t="shared" si="2"/>
        <v>0</v>
      </c>
      <c r="F76" s="59"/>
      <c r="G76" s="59">
        <v>2.100173498267897</v>
      </c>
      <c r="H76" s="59">
        <v>2.100173498267897</v>
      </c>
      <c r="I76" s="59"/>
      <c r="J76" s="59">
        <f t="shared" si="3"/>
        <v>0</v>
      </c>
      <c r="L76" s="1"/>
      <c r="N76" s="1"/>
    </row>
    <row r="77" spans="1:14" ht="15.75" x14ac:dyDescent="0.25">
      <c r="A77" s="33" t="s">
        <v>4</v>
      </c>
      <c r="B77" s="37">
        <v>102.5011130507078</v>
      </c>
      <c r="C77" s="37">
        <v>104.33367522636192</v>
      </c>
      <c r="D77" s="37"/>
      <c r="E77" s="37">
        <f t="shared" si="2"/>
        <v>1.7878461229465348</v>
      </c>
      <c r="F77" s="37"/>
      <c r="G77" s="37">
        <v>4.6954774977698266</v>
      </c>
      <c r="H77" s="37">
        <v>4.7794254101675318</v>
      </c>
      <c r="I77" s="37"/>
      <c r="J77" s="37">
        <f t="shared" si="3"/>
        <v>8.394791239770516E-2</v>
      </c>
      <c r="L77" s="1"/>
      <c r="N77" s="1"/>
    </row>
    <row r="78" spans="1:14" s="57" customFormat="1" ht="15.75" x14ac:dyDescent="0.25">
      <c r="A78" s="61" t="s">
        <v>140</v>
      </c>
      <c r="B78" s="59">
        <v>89.328793733949823</v>
      </c>
      <c r="C78" s="59">
        <v>97.71567024942135</v>
      </c>
      <c r="D78" s="59"/>
      <c r="E78" s="59">
        <f t="shared" si="2"/>
        <v>9.3887717105532342</v>
      </c>
      <c r="F78" s="59"/>
      <c r="G78" s="59">
        <v>0.89413093624743312</v>
      </c>
      <c r="H78" s="59">
        <v>0.97807884864513683</v>
      </c>
      <c r="I78" s="59"/>
      <c r="J78" s="59">
        <f t="shared" si="3"/>
        <v>8.3947912397703717E-2</v>
      </c>
      <c r="L78" s="1"/>
      <c r="N78" s="1"/>
    </row>
    <row r="79" spans="1:14" ht="15.75" x14ac:dyDescent="0.25">
      <c r="A79" s="35" t="s">
        <v>174</v>
      </c>
      <c r="B79" s="26">
        <v>89.328793733949823</v>
      </c>
      <c r="C79" s="26">
        <v>97.71567024942135</v>
      </c>
      <c r="D79" s="26"/>
      <c r="E79" s="26">
        <f t="shared" si="2"/>
        <v>9.3887717105532342</v>
      </c>
      <c r="F79" s="26"/>
      <c r="G79" s="26">
        <v>0.89413093624743312</v>
      </c>
      <c r="H79" s="26">
        <v>0.97807884864513683</v>
      </c>
      <c r="I79" s="26"/>
      <c r="J79" s="26">
        <f t="shared" si="3"/>
        <v>8.3947912397703717E-2</v>
      </c>
      <c r="L79" s="1"/>
      <c r="N79" s="1"/>
    </row>
    <row r="80" spans="1:14" s="57" customFormat="1" ht="15.75" x14ac:dyDescent="0.25">
      <c r="A80" s="61" t="s">
        <v>139</v>
      </c>
      <c r="B80" s="59">
        <v>106.18404506983349</v>
      </c>
      <c r="C80" s="59">
        <v>106.18404506983349</v>
      </c>
      <c r="D80" s="59"/>
      <c r="E80" s="59">
        <f t="shared" si="2"/>
        <v>0</v>
      </c>
      <c r="F80" s="59"/>
      <c r="G80" s="59">
        <v>3.8013465615223931</v>
      </c>
      <c r="H80" s="59">
        <v>3.8013465615223936</v>
      </c>
      <c r="I80" s="59"/>
      <c r="J80" s="59">
        <f t="shared" si="3"/>
        <v>0</v>
      </c>
      <c r="L80" s="1"/>
      <c r="N80" s="1"/>
    </row>
    <row r="81" spans="1:14" ht="15.75" x14ac:dyDescent="0.25">
      <c r="A81" s="35" t="s">
        <v>175</v>
      </c>
      <c r="B81" s="26">
        <v>106.18404506983349</v>
      </c>
      <c r="C81" s="26">
        <v>106.18404506983349</v>
      </c>
      <c r="D81" s="26"/>
      <c r="E81" s="26">
        <f t="shared" si="2"/>
        <v>0</v>
      </c>
      <c r="F81" s="26"/>
      <c r="G81" s="26">
        <v>3.8013465615223931</v>
      </c>
      <c r="H81" s="26">
        <v>3.8013465615223936</v>
      </c>
      <c r="I81" s="26"/>
      <c r="J81" s="26">
        <f t="shared" si="3"/>
        <v>0</v>
      </c>
      <c r="L81" s="1"/>
      <c r="N81" s="1"/>
    </row>
    <row r="82" spans="1:14" s="57" customFormat="1" ht="15.75" x14ac:dyDescent="0.25">
      <c r="A82" s="55" t="s">
        <v>130</v>
      </c>
      <c r="B82" s="60">
        <v>98.786410187785179</v>
      </c>
      <c r="C82" s="60">
        <v>99.109297780603285</v>
      </c>
      <c r="D82" s="60"/>
      <c r="E82" s="60">
        <f t="shared" si="2"/>
        <v>0.32685426285288255</v>
      </c>
      <c r="F82" s="60"/>
      <c r="G82" s="60">
        <v>6.0781869759066671</v>
      </c>
      <c r="H82" s="60">
        <v>6.0980537891415878</v>
      </c>
      <c r="I82" s="60"/>
      <c r="J82" s="60">
        <f t="shared" si="3"/>
        <v>1.9866813234920677E-2</v>
      </c>
      <c r="L82" s="1"/>
      <c r="N82" s="1"/>
    </row>
    <row r="83" spans="1:14" ht="15.75" x14ac:dyDescent="0.25">
      <c r="A83" s="34" t="s">
        <v>138</v>
      </c>
      <c r="B83" s="26">
        <v>88.298820941283296</v>
      </c>
      <c r="C83" s="26">
        <v>88.8159433350299</v>
      </c>
      <c r="D83" s="26"/>
      <c r="E83" s="26">
        <f t="shared" si="2"/>
        <v>0.58565039514002493</v>
      </c>
      <c r="F83" s="26"/>
      <c r="G83" s="26">
        <v>2.8779924148954166</v>
      </c>
      <c r="H83" s="26">
        <v>2.8948473888453523</v>
      </c>
      <c r="I83" s="26"/>
      <c r="J83" s="26">
        <f t="shared" si="3"/>
        <v>1.6854973949935736E-2</v>
      </c>
      <c r="L83" s="1"/>
      <c r="N83" s="1"/>
    </row>
    <row r="84" spans="1:14" s="57" customFormat="1" ht="15.75" x14ac:dyDescent="0.25">
      <c r="A84" s="58" t="s">
        <v>176</v>
      </c>
      <c r="B84" s="59">
        <v>70.56400283753041</v>
      </c>
      <c r="C84" s="59">
        <v>71.830818939130964</v>
      </c>
      <c r="D84" s="59"/>
      <c r="E84" s="59">
        <f t="shared" si="2"/>
        <v>1.795272448641172</v>
      </c>
      <c r="F84" s="59"/>
      <c r="G84" s="59">
        <v>0.93885326222728493</v>
      </c>
      <c r="H84" s="59">
        <v>0.95570823617722045</v>
      </c>
      <c r="I84" s="59"/>
      <c r="J84" s="59">
        <f t="shared" si="3"/>
        <v>1.6854973949935514E-2</v>
      </c>
      <c r="L84" s="1"/>
      <c r="N84" s="1"/>
    </row>
    <row r="85" spans="1:14" ht="15.75" x14ac:dyDescent="0.25">
      <c r="A85" s="35" t="s">
        <v>177</v>
      </c>
      <c r="B85" s="26">
        <v>99.262187476460824</v>
      </c>
      <c r="C85" s="26">
        <v>99.262187476460824</v>
      </c>
      <c r="D85" s="26"/>
      <c r="E85" s="26">
        <f t="shared" si="2"/>
        <v>0</v>
      </c>
      <c r="F85" s="26"/>
      <c r="G85" s="26">
        <v>0.13008285012995838</v>
      </c>
      <c r="H85" s="26">
        <v>0.13008285012995838</v>
      </c>
      <c r="I85" s="26"/>
      <c r="J85" s="26">
        <f t="shared" si="3"/>
        <v>0</v>
      </c>
      <c r="L85" s="1"/>
      <c r="N85" s="1"/>
    </row>
    <row r="86" spans="1:14" s="57" customFormat="1" ht="15.75" x14ac:dyDescent="0.25">
      <c r="A86" s="58" t="s">
        <v>112</v>
      </c>
      <c r="B86" s="59">
        <v>100.68411535759752</v>
      </c>
      <c r="C86" s="59">
        <v>100.68411535759752</v>
      </c>
      <c r="D86" s="59"/>
      <c r="E86" s="59">
        <f t="shared" si="2"/>
        <v>0</v>
      </c>
      <c r="F86" s="59"/>
      <c r="G86" s="59">
        <v>1.7669783631834808</v>
      </c>
      <c r="H86" s="59">
        <v>1.766978363183481</v>
      </c>
      <c r="I86" s="59"/>
      <c r="J86" s="59">
        <f t="shared" si="3"/>
        <v>0</v>
      </c>
      <c r="L86" s="1"/>
      <c r="N86" s="1"/>
    </row>
    <row r="87" spans="1:14" ht="15.75" x14ac:dyDescent="0.25">
      <c r="A87" s="35" t="s">
        <v>178</v>
      </c>
      <c r="B87" s="26">
        <v>98.181892359425817</v>
      </c>
      <c r="C87" s="26">
        <v>98.181892359425817</v>
      </c>
      <c r="D87" s="26"/>
      <c r="E87" s="26">
        <f t="shared" si="2"/>
        <v>0</v>
      </c>
      <c r="F87" s="26"/>
      <c r="G87" s="26">
        <v>4.207793935469218E-2</v>
      </c>
      <c r="H87" s="26">
        <v>4.2077939354692187E-2</v>
      </c>
      <c r="I87" s="26"/>
      <c r="J87" s="26">
        <f t="shared" si="3"/>
        <v>0</v>
      </c>
      <c r="L87" s="1"/>
      <c r="N87" s="1"/>
    </row>
    <row r="88" spans="1:14" s="57" customFormat="1" ht="15.75" x14ac:dyDescent="0.25">
      <c r="A88" s="61" t="s">
        <v>137</v>
      </c>
      <c r="B88" s="59">
        <v>112.45262386481691</v>
      </c>
      <c r="C88" s="59">
        <v>112.45262386481691</v>
      </c>
      <c r="D88" s="59"/>
      <c r="E88" s="59">
        <f t="shared" si="2"/>
        <v>0</v>
      </c>
      <c r="F88" s="59"/>
      <c r="G88" s="59">
        <v>0.97556985271723662</v>
      </c>
      <c r="H88" s="59">
        <v>0.97556985271723662</v>
      </c>
      <c r="I88" s="59"/>
      <c r="J88" s="59">
        <f t="shared" si="3"/>
        <v>0</v>
      </c>
      <c r="L88" s="1"/>
      <c r="N88" s="1"/>
    </row>
    <row r="89" spans="1:14" ht="15.75" x14ac:dyDescent="0.25">
      <c r="A89" s="35" t="s">
        <v>179</v>
      </c>
      <c r="B89" s="26">
        <v>112.45262386481691</v>
      </c>
      <c r="C89" s="26">
        <v>112.45262386481691</v>
      </c>
      <c r="D89" s="26"/>
      <c r="E89" s="26">
        <f t="shared" si="2"/>
        <v>0</v>
      </c>
      <c r="F89" s="26"/>
      <c r="G89" s="26">
        <v>0.97556985271723662</v>
      </c>
      <c r="H89" s="26">
        <v>0.97556985271723662</v>
      </c>
      <c r="I89" s="26"/>
      <c r="J89" s="26">
        <f t="shared" si="3"/>
        <v>0</v>
      </c>
      <c r="L89" s="1"/>
      <c r="N89" s="1"/>
    </row>
    <row r="90" spans="1:14" s="57" customFormat="1" ht="15.75" x14ac:dyDescent="0.25">
      <c r="A90" s="61" t="s">
        <v>136</v>
      </c>
      <c r="B90" s="59">
        <v>111.61977715601265</v>
      </c>
      <c r="C90" s="59">
        <v>111.61977715601265</v>
      </c>
      <c r="D90" s="59"/>
      <c r="E90" s="59">
        <f t="shared" si="2"/>
        <v>0</v>
      </c>
      <c r="F90" s="59"/>
      <c r="G90" s="59">
        <v>1.1218893063445194</v>
      </c>
      <c r="H90" s="59">
        <v>1.1218893063445197</v>
      </c>
      <c r="I90" s="59"/>
      <c r="J90" s="59">
        <f t="shared" si="3"/>
        <v>0</v>
      </c>
      <c r="L90" s="1"/>
      <c r="N90" s="1"/>
    </row>
    <row r="91" spans="1:14" ht="15.75" x14ac:dyDescent="0.25">
      <c r="A91" s="35" t="s">
        <v>180</v>
      </c>
      <c r="B91" s="26">
        <v>131.27868056662001</v>
      </c>
      <c r="C91" s="26">
        <v>131.27868056662001</v>
      </c>
      <c r="D91" s="26"/>
      <c r="E91" s="26">
        <f t="shared" si="2"/>
        <v>0</v>
      </c>
      <c r="F91" s="26"/>
      <c r="G91" s="26">
        <v>8.4353585272818027E-2</v>
      </c>
      <c r="H91" s="26">
        <v>8.4353585272818041E-2</v>
      </c>
      <c r="I91" s="26"/>
      <c r="J91" s="26">
        <f t="shared" si="3"/>
        <v>0</v>
      </c>
      <c r="L91" s="1"/>
      <c r="N91" s="1"/>
    </row>
    <row r="92" spans="1:14" s="57" customFormat="1" ht="15.75" x14ac:dyDescent="0.25">
      <c r="A92" s="58" t="s">
        <v>114</v>
      </c>
      <c r="B92" s="59">
        <v>110.27716319258224</v>
      </c>
      <c r="C92" s="59">
        <v>110.27716319258224</v>
      </c>
      <c r="D92" s="59"/>
      <c r="E92" s="59">
        <f t="shared" si="2"/>
        <v>0</v>
      </c>
      <c r="F92" s="59"/>
      <c r="G92" s="59">
        <v>1.0375357210717013</v>
      </c>
      <c r="H92" s="59">
        <v>1.0375357210717016</v>
      </c>
      <c r="I92" s="59"/>
      <c r="J92" s="59">
        <f t="shared" si="3"/>
        <v>0</v>
      </c>
      <c r="L92" s="1"/>
      <c r="N92" s="1"/>
    </row>
    <row r="93" spans="1:14" ht="15.75" x14ac:dyDescent="0.25">
      <c r="A93" s="34" t="s">
        <v>151</v>
      </c>
      <c r="B93" s="26">
        <v>108.02216732008274</v>
      </c>
      <c r="C93" s="26">
        <v>108.3172022002623</v>
      </c>
      <c r="D93" s="26"/>
      <c r="E93" s="26">
        <f t="shared" si="2"/>
        <v>0.27312438502120617</v>
      </c>
      <c r="F93" s="26"/>
      <c r="G93" s="26">
        <v>1.1027354019494946</v>
      </c>
      <c r="H93" s="26">
        <v>1.1057472412344804</v>
      </c>
      <c r="I93" s="26"/>
      <c r="J93" s="26">
        <f t="shared" si="3"/>
        <v>3.0118392849858289E-3</v>
      </c>
      <c r="L93" s="1"/>
      <c r="N93" s="1"/>
    </row>
    <row r="94" spans="1:14" s="57" customFormat="1" ht="15.75" x14ac:dyDescent="0.25">
      <c r="A94" s="58" t="s">
        <v>116</v>
      </c>
      <c r="B94" s="59">
        <v>111.32480777392232</v>
      </c>
      <c r="C94" s="59">
        <v>111.02460220168395</v>
      </c>
      <c r="D94" s="59"/>
      <c r="E94" s="59">
        <f t="shared" si="2"/>
        <v>-0.26966637377719982</v>
      </c>
      <c r="F94" s="59"/>
      <c r="G94" s="59">
        <v>0.38325954833999526</v>
      </c>
      <c r="H94" s="59">
        <v>0.38222602621383195</v>
      </c>
      <c r="I94" s="59"/>
      <c r="J94" s="59">
        <f t="shared" si="3"/>
        <v>-1.033522126163311E-3</v>
      </c>
      <c r="L94" s="1"/>
      <c r="N94" s="1"/>
    </row>
    <row r="95" spans="1:14" ht="15.75" x14ac:dyDescent="0.25">
      <c r="A95" s="35" t="s">
        <v>181</v>
      </c>
      <c r="B95" s="26">
        <v>106.34162522240597</v>
      </c>
      <c r="C95" s="26">
        <v>106.93954703578635</v>
      </c>
      <c r="D95" s="26"/>
      <c r="E95" s="26">
        <f t="shared" si="2"/>
        <v>0.5622650698913656</v>
      </c>
      <c r="F95" s="26"/>
      <c r="G95" s="26">
        <v>0.7194758536094995</v>
      </c>
      <c r="H95" s="26">
        <v>0.72352121502064859</v>
      </c>
      <c r="I95" s="26"/>
      <c r="J95" s="26">
        <f t="shared" si="3"/>
        <v>4.0453614111490843E-3</v>
      </c>
      <c r="L95" s="1"/>
      <c r="N95" s="1"/>
    </row>
    <row r="96" spans="1:14" s="57" customFormat="1" ht="15.75" x14ac:dyDescent="0.25">
      <c r="A96" s="55" t="s">
        <v>117</v>
      </c>
      <c r="B96" s="60">
        <v>133.23816424501564</v>
      </c>
      <c r="C96" s="60">
        <v>133.24140936751891</v>
      </c>
      <c r="D96" s="60"/>
      <c r="E96" s="60">
        <f t="shared" si="2"/>
        <v>2.4355803171394186E-3</v>
      </c>
      <c r="F96" s="60"/>
      <c r="G96" s="60">
        <v>2.5889071829917305</v>
      </c>
      <c r="H96" s="60">
        <v>2.5889702379055088</v>
      </c>
      <c r="I96" s="60"/>
      <c r="J96" s="60">
        <f t="shared" si="3"/>
        <v>6.3054913778337607E-5</v>
      </c>
      <c r="L96" s="1"/>
      <c r="N96" s="1"/>
    </row>
    <row r="97" spans="1:14" ht="15.75" x14ac:dyDescent="0.25">
      <c r="A97" s="34" t="s">
        <v>135</v>
      </c>
      <c r="B97" s="26">
        <v>123.25389080531031</v>
      </c>
      <c r="C97" s="26">
        <v>123.26409156748828</v>
      </c>
      <c r="D97" s="26"/>
      <c r="E97" s="26">
        <f>((C97/B97-1)*100)</f>
        <v>8.2762192019414371E-3</v>
      </c>
      <c r="F97" s="26"/>
      <c r="G97" s="26">
        <v>0.76188066361603479</v>
      </c>
      <c r="H97" s="26">
        <v>0.7619437185298128</v>
      </c>
      <c r="I97" s="26"/>
      <c r="J97" s="26">
        <f t="shared" si="3"/>
        <v>6.305491377800454E-5</v>
      </c>
      <c r="L97" s="1"/>
      <c r="N97" s="1"/>
    </row>
    <row r="98" spans="1:14" s="57" customFormat="1" ht="15.75" x14ac:dyDescent="0.25">
      <c r="A98" s="58" t="s">
        <v>182</v>
      </c>
      <c r="B98" s="59">
        <v>123.25389080531031</v>
      </c>
      <c r="C98" s="59">
        <v>123.26409156748828</v>
      </c>
      <c r="D98" s="59"/>
      <c r="E98" s="59">
        <f t="shared" si="2"/>
        <v>8.2762192019414371E-3</v>
      </c>
      <c r="F98" s="59"/>
      <c r="G98" s="59">
        <v>0.76188066361603479</v>
      </c>
      <c r="H98" s="59">
        <v>0.7619437185298128</v>
      </c>
      <c r="I98" s="59"/>
      <c r="J98" s="59">
        <f t="shared" si="3"/>
        <v>6.305491377800454E-5</v>
      </c>
      <c r="L98" s="1"/>
      <c r="N98" s="1"/>
    </row>
    <row r="99" spans="1:14" ht="15.75" x14ac:dyDescent="0.25">
      <c r="A99" s="34" t="s">
        <v>118</v>
      </c>
      <c r="B99" s="26">
        <v>139.88714267147293</v>
      </c>
      <c r="C99" s="26">
        <v>139.88714267147293</v>
      </c>
      <c r="D99" s="26"/>
      <c r="E99" s="26">
        <f t="shared" si="2"/>
        <v>0</v>
      </c>
      <c r="F99" s="26"/>
      <c r="G99" s="26">
        <v>1.6970980145401511</v>
      </c>
      <c r="H99" s="26">
        <v>1.6970980145401513</v>
      </c>
      <c r="I99" s="26"/>
      <c r="J99" s="26">
        <f t="shared" si="3"/>
        <v>0</v>
      </c>
      <c r="L99" s="1"/>
      <c r="N99" s="1"/>
    </row>
    <row r="100" spans="1:14" s="57" customFormat="1" ht="15.75" x14ac:dyDescent="0.25">
      <c r="A100" s="58" t="s">
        <v>119</v>
      </c>
      <c r="B100" s="59">
        <v>139.88714267147293</v>
      </c>
      <c r="C100" s="59">
        <v>139.88714267147293</v>
      </c>
      <c r="D100" s="59"/>
      <c r="E100" s="59">
        <f t="shared" si="2"/>
        <v>0</v>
      </c>
      <c r="F100" s="59"/>
      <c r="G100" s="59">
        <v>1.6970980145401511</v>
      </c>
      <c r="H100" s="59">
        <v>1.6970980145401513</v>
      </c>
      <c r="I100" s="59"/>
      <c r="J100" s="59">
        <f t="shared" si="3"/>
        <v>0</v>
      </c>
      <c r="L100" s="1"/>
      <c r="N100" s="1"/>
    </row>
    <row r="101" spans="1:14" ht="15.75" x14ac:dyDescent="0.25">
      <c r="A101" s="34" t="s">
        <v>120</v>
      </c>
      <c r="B101" s="26">
        <v>116.28043992448846</v>
      </c>
      <c r="C101" s="26">
        <v>116.28043992448846</v>
      </c>
      <c r="D101" s="26"/>
      <c r="E101" s="26">
        <f t="shared" si="2"/>
        <v>0</v>
      </c>
      <c r="F101" s="26"/>
      <c r="G101" s="26">
        <v>0.12992850483554472</v>
      </c>
      <c r="H101" s="26">
        <v>0.12992850483554474</v>
      </c>
      <c r="I101" s="26"/>
      <c r="J101" s="26">
        <f t="shared" si="3"/>
        <v>0</v>
      </c>
      <c r="L101" s="1"/>
      <c r="N101" s="1"/>
    </row>
    <row r="102" spans="1:14" s="57" customFormat="1" ht="15.75" x14ac:dyDescent="0.25">
      <c r="A102" s="58" t="s">
        <v>121</v>
      </c>
      <c r="B102" s="59">
        <v>116.28043992448846</v>
      </c>
      <c r="C102" s="59">
        <v>116.28043992448846</v>
      </c>
      <c r="D102" s="59"/>
      <c r="E102" s="59">
        <f t="shared" si="2"/>
        <v>0</v>
      </c>
      <c r="F102" s="59"/>
      <c r="G102" s="59">
        <v>0.12992850483554472</v>
      </c>
      <c r="H102" s="59">
        <v>0.12992850483554474</v>
      </c>
      <c r="I102" s="59"/>
      <c r="J102" s="59">
        <f t="shared" si="3"/>
        <v>0</v>
      </c>
      <c r="L102" s="1"/>
      <c r="N102" s="1"/>
    </row>
    <row r="103" spans="1:14" ht="15.75" x14ac:dyDescent="0.25">
      <c r="A103" s="33" t="s">
        <v>131</v>
      </c>
      <c r="B103" s="37">
        <v>121.64326226545897</v>
      </c>
      <c r="C103" s="37">
        <v>121.64326226545897</v>
      </c>
      <c r="D103" s="37"/>
      <c r="E103" s="37">
        <f t="shared" si="2"/>
        <v>0</v>
      </c>
      <c r="F103" s="37"/>
      <c r="G103" s="37">
        <v>2.5682907142325444</v>
      </c>
      <c r="H103" s="37">
        <v>2.5682907142325448</v>
      </c>
      <c r="I103" s="37"/>
      <c r="J103" s="37">
        <f t="shared" si="3"/>
        <v>0</v>
      </c>
      <c r="L103" s="1"/>
      <c r="N103" s="1"/>
    </row>
    <row r="104" spans="1:14" s="57" customFormat="1" ht="15.75" x14ac:dyDescent="0.25">
      <c r="A104" s="61" t="s">
        <v>122</v>
      </c>
      <c r="B104" s="59">
        <v>121.59102064247249</v>
      </c>
      <c r="C104" s="59">
        <v>121.59102064247249</v>
      </c>
      <c r="D104" s="59"/>
      <c r="E104" s="59">
        <f t="shared" si="2"/>
        <v>0</v>
      </c>
      <c r="F104" s="59"/>
      <c r="G104" s="59">
        <v>2.4702781402847425</v>
      </c>
      <c r="H104" s="59">
        <v>2.4702781402847425</v>
      </c>
      <c r="I104" s="59"/>
      <c r="J104" s="59">
        <f t="shared" si="3"/>
        <v>0</v>
      </c>
      <c r="L104" s="1"/>
      <c r="N104" s="1"/>
    </row>
    <row r="105" spans="1:14" ht="15.75" x14ac:dyDescent="0.25">
      <c r="A105" s="35" t="s">
        <v>183</v>
      </c>
      <c r="B105" s="26">
        <v>121.59102064247249</v>
      </c>
      <c r="C105" s="26">
        <v>121.59102064247249</v>
      </c>
      <c r="D105" s="26"/>
      <c r="E105" s="26">
        <f t="shared" si="2"/>
        <v>0</v>
      </c>
      <c r="F105" s="26"/>
      <c r="G105" s="26">
        <v>2.4702781402847425</v>
      </c>
      <c r="H105" s="26">
        <v>2.4702781402847425</v>
      </c>
      <c r="I105" s="26"/>
      <c r="J105" s="26">
        <f t="shared" si="3"/>
        <v>0</v>
      </c>
      <c r="L105" s="1"/>
      <c r="N105" s="1"/>
    </row>
    <row r="106" spans="1:14" s="57" customFormat="1" ht="15.75" x14ac:dyDescent="0.25">
      <c r="A106" s="61" t="s">
        <v>123</v>
      </c>
      <c r="B106" s="59">
        <v>122.97492976527282</v>
      </c>
      <c r="C106" s="59">
        <v>122.97492976527282</v>
      </c>
      <c r="D106" s="59"/>
      <c r="E106" s="59">
        <f>((C106/B106-1)*100)</f>
        <v>0</v>
      </c>
      <c r="F106" s="59"/>
      <c r="G106" s="59">
        <v>9.8012573947802689E-2</v>
      </c>
      <c r="H106" s="59">
        <v>9.8012573947802703E-2</v>
      </c>
      <c r="I106" s="59"/>
      <c r="J106" s="59">
        <f t="shared" si="3"/>
        <v>0</v>
      </c>
      <c r="L106" s="1"/>
      <c r="N106" s="1"/>
    </row>
    <row r="107" spans="1:14" ht="15.75" x14ac:dyDescent="0.25">
      <c r="A107" s="35" t="s">
        <v>124</v>
      </c>
      <c r="B107" s="26">
        <v>122.97492976527282</v>
      </c>
      <c r="C107" s="26">
        <v>122.97492976527282</v>
      </c>
      <c r="D107" s="26"/>
      <c r="E107" s="26">
        <f>((C107/B107-1)*100)</f>
        <v>0</v>
      </c>
      <c r="F107" s="26"/>
      <c r="G107" s="26">
        <v>9.8012573947802689E-2</v>
      </c>
      <c r="H107" s="26">
        <v>9.8012573947802703E-2</v>
      </c>
      <c r="I107" s="26"/>
      <c r="J107" s="26">
        <f t="shared" si="3"/>
        <v>0</v>
      </c>
      <c r="L107" s="1"/>
      <c r="N107" s="1"/>
    </row>
    <row r="108" spans="1:14" s="57" customFormat="1" ht="15.75" x14ac:dyDescent="0.25">
      <c r="A108" s="55" t="s">
        <v>132</v>
      </c>
      <c r="B108" s="60">
        <v>98.759740575952733</v>
      </c>
      <c r="C108" s="60">
        <v>98.843110345384048</v>
      </c>
      <c r="D108" s="60"/>
      <c r="E108" s="60">
        <f t="shared" si="2"/>
        <v>8.4416756205629717E-2</v>
      </c>
      <c r="F108" s="60"/>
      <c r="G108" s="60">
        <v>7.6089658279993424</v>
      </c>
      <c r="H108" s="60">
        <v>7.6153890701321343</v>
      </c>
      <c r="I108" s="60"/>
      <c r="J108" s="60">
        <f t="shared" si="3"/>
        <v>6.4232421327918843E-3</v>
      </c>
      <c r="L108" s="1"/>
      <c r="N108" s="1"/>
    </row>
    <row r="109" spans="1:14" ht="15.75" x14ac:dyDescent="0.25">
      <c r="A109" s="34" t="s">
        <v>125</v>
      </c>
      <c r="B109" s="26">
        <v>98.621524392531086</v>
      </c>
      <c r="C109" s="26">
        <v>98.731189680233825</v>
      </c>
      <c r="D109" s="26"/>
      <c r="E109" s="26">
        <f t="shared" si="2"/>
        <v>0.11119812675604024</v>
      </c>
      <c r="F109" s="26"/>
      <c r="G109" s="26">
        <v>5.7763941895208699</v>
      </c>
      <c r="H109" s="26">
        <v>5.7828174316536627</v>
      </c>
      <c r="I109" s="26"/>
      <c r="J109" s="26">
        <f t="shared" si="3"/>
        <v>6.4232421327927725E-3</v>
      </c>
      <c r="L109" s="1"/>
      <c r="N109" s="1"/>
    </row>
    <row r="110" spans="1:14" s="57" customFormat="1" ht="15.75" x14ac:dyDescent="0.25">
      <c r="A110" s="58" t="s">
        <v>184</v>
      </c>
      <c r="B110" s="59">
        <v>121.92711574326775</v>
      </c>
      <c r="C110" s="59">
        <v>121.92711574326775</v>
      </c>
      <c r="D110" s="59"/>
      <c r="E110" s="59">
        <f t="shared" si="2"/>
        <v>0</v>
      </c>
      <c r="F110" s="59"/>
      <c r="G110" s="59">
        <v>9.5948105722564028E-2</v>
      </c>
      <c r="H110" s="59">
        <v>9.5948105722564042E-2</v>
      </c>
      <c r="I110" s="59"/>
      <c r="J110" s="59">
        <f t="shared" si="3"/>
        <v>0</v>
      </c>
      <c r="L110" s="1"/>
      <c r="N110" s="1"/>
    </row>
    <row r="111" spans="1:14" ht="15.75" x14ac:dyDescent="0.25">
      <c r="A111" s="35" t="s">
        <v>185</v>
      </c>
      <c r="B111" s="26">
        <v>98.304139977139201</v>
      </c>
      <c r="C111" s="26">
        <v>98.415298728479172</v>
      </c>
      <c r="D111" s="26"/>
      <c r="E111" s="26">
        <f t="shared" si="2"/>
        <v>0.11307636826467515</v>
      </c>
      <c r="F111" s="26"/>
      <c r="G111" s="26">
        <v>5.6804460837983051</v>
      </c>
      <c r="H111" s="26">
        <v>5.6868693259310987</v>
      </c>
      <c r="I111" s="26"/>
      <c r="J111" s="26">
        <f t="shared" si="3"/>
        <v>6.4232421327936606E-3</v>
      </c>
      <c r="L111" s="1"/>
      <c r="N111" s="1"/>
    </row>
    <row r="112" spans="1:14" s="57" customFormat="1" ht="15.75" x14ac:dyDescent="0.25">
      <c r="A112" s="61" t="s">
        <v>134</v>
      </c>
      <c r="B112" s="59">
        <v>97.047815636735692</v>
      </c>
      <c r="C112" s="59">
        <v>97.047815636735692</v>
      </c>
      <c r="D112" s="59"/>
      <c r="E112" s="59">
        <f t="shared" si="2"/>
        <v>0</v>
      </c>
      <c r="F112" s="59"/>
      <c r="G112" s="59">
        <v>0.48707940402014682</v>
      </c>
      <c r="H112" s="59">
        <v>0.48707940402014682</v>
      </c>
      <c r="I112" s="59"/>
      <c r="J112" s="59">
        <f t="shared" si="3"/>
        <v>0</v>
      </c>
      <c r="L112" s="1"/>
      <c r="N112" s="1"/>
    </row>
    <row r="113" spans="1:14" ht="15.75" x14ac:dyDescent="0.25">
      <c r="A113" s="35" t="s">
        <v>126</v>
      </c>
      <c r="B113" s="26">
        <v>97.047815636735692</v>
      </c>
      <c r="C113" s="26">
        <v>97.047815636735692</v>
      </c>
      <c r="D113" s="26"/>
      <c r="E113" s="26">
        <f t="shared" si="2"/>
        <v>0</v>
      </c>
      <c r="F113" s="26"/>
      <c r="G113" s="26">
        <v>0.48707940402014682</v>
      </c>
      <c r="H113" s="26">
        <v>0.48707940402014682</v>
      </c>
      <c r="I113" s="26"/>
      <c r="J113" s="26">
        <f t="shared" si="3"/>
        <v>0</v>
      </c>
      <c r="L113" s="1"/>
      <c r="N113" s="1"/>
    </row>
    <row r="114" spans="1:14" s="57" customFormat="1" ht="15.75" x14ac:dyDescent="0.25">
      <c r="A114" s="61" t="s">
        <v>133</v>
      </c>
      <c r="B114" s="59">
        <v>100</v>
      </c>
      <c r="C114" s="59">
        <v>100</v>
      </c>
      <c r="D114" s="59"/>
      <c r="E114" s="59">
        <f t="shared" si="2"/>
        <v>0</v>
      </c>
      <c r="F114" s="59"/>
      <c r="G114" s="59">
        <v>1.3454922344583253</v>
      </c>
      <c r="H114" s="59">
        <v>1.3454922344583256</v>
      </c>
      <c r="I114" s="59"/>
      <c r="J114" s="59">
        <f t="shared" si="3"/>
        <v>0</v>
      </c>
      <c r="L114" s="1"/>
      <c r="N114" s="1"/>
    </row>
    <row r="115" spans="1:14" ht="15.75" x14ac:dyDescent="0.25">
      <c r="A115" s="35" t="s">
        <v>186</v>
      </c>
      <c r="B115" s="26">
        <v>100</v>
      </c>
      <c r="C115" s="26">
        <v>100</v>
      </c>
      <c r="D115" s="26"/>
      <c r="E115" s="26">
        <f t="shared" si="2"/>
        <v>0</v>
      </c>
      <c r="F115" s="26"/>
      <c r="G115" s="26">
        <v>1.3454922344583253</v>
      </c>
      <c r="H115" s="26">
        <v>1.3454922344583256</v>
      </c>
      <c r="I115" s="26"/>
      <c r="J115" s="26">
        <f t="shared" si="3"/>
        <v>0</v>
      </c>
      <c r="L115" s="1"/>
      <c r="N115" s="1"/>
    </row>
    <row r="116" spans="1:14" ht="15.75" x14ac:dyDescent="0.25">
      <c r="A116" s="44"/>
      <c r="B116" s="43"/>
      <c r="C116" s="43"/>
      <c r="D116" s="43"/>
      <c r="E116" s="43"/>
      <c r="F116" s="43"/>
      <c r="G116" s="43"/>
      <c r="H116" s="43"/>
      <c r="I116" s="43"/>
      <c r="J116" s="165"/>
      <c r="N116" s="1"/>
    </row>
    <row r="117" spans="1:14" x14ac:dyDescent="0.25">
      <c r="A117" s="173" t="s">
        <v>54</v>
      </c>
      <c r="B117" s="174"/>
      <c r="C117" s="174"/>
    </row>
    <row r="118" spans="1:14" x14ac:dyDescent="0.25">
      <c r="A118" s="23"/>
      <c r="B118" s="8"/>
      <c r="C118" s="8"/>
    </row>
  </sheetData>
  <mergeCells count="4">
    <mergeCell ref="A3:A4"/>
    <mergeCell ref="B3:C3"/>
    <mergeCell ref="G3:H3"/>
    <mergeCell ref="A117:C117"/>
  </mergeCells>
  <pageMargins left="0.19" right="0.16" top="0.42" bottom="0.39" header="0.3" footer="0.3"/>
  <pageSetup paperSize="9" scale="82" fitToHeight="0"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S227"/>
  <sheetViews>
    <sheetView view="pageBreakPreview" zoomScaleSheetLayoutView="100" workbookViewId="0">
      <selection activeCell="O13" sqref="O13"/>
    </sheetView>
  </sheetViews>
  <sheetFormatPr defaultRowHeight="15" x14ac:dyDescent="0.25"/>
  <cols>
    <col min="1" max="1" width="62.7109375" style="4" customWidth="1"/>
    <col min="2" max="2" width="9.7109375" style="145" customWidth="1"/>
    <col min="3" max="4" width="9.7109375" style="3" bestFit="1" customWidth="1"/>
    <col min="5" max="5" width="1.85546875" customWidth="1"/>
    <col min="6" max="6" width="12" customWidth="1"/>
    <col min="7" max="7" width="12" style="86" customWidth="1"/>
    <col min="8" max="8" width="1.85546875" customWidth="1"/>
    <col min="9" max="10" width="9.7109375" bestFit="1" customWidth="1"/>
    <col min="11" max="11" width="1.85546875" customWidth="1"/>
    <col min="12" max="12" width="13.7109375" customWidth="1"/>
  </cols>
  <sheetData>
    <row r="1" spans="1:19" ht="15.75" x14ac:dyDescent="0.25">
      <c r="A1" s="53" t="s">
        <v>255</v>
      </c>
      <c r="B1" s="135"/>
      <c r="C1" s="82"/>
      <c r="D1" s="82"/>
      <c r="E1" s="41"/>
    </row>
    <row r="2" spans="1:19" ht="6" customHeight="1" x14ac:dyDescent="0.25">
      <c r="A2" s="42"/>
      <c r="B2" s="136"/>
      <c r="C2" s="43"/>
      <c r="D2" s="43"/>
      <c r="E2" s="29"/>
      <c r="F2" s="29"/>
      <c r="G2" s="84"/>
      <c r="H2" s="29"/>
      <c r="I2" s="29"/>
      <c r="J2" s="29"/>
      <c r="K2" s="29"/>
      <c r="L2" s="29"/>
    </row>
    <row r="3" spans="1:19" ht="47.25" customHeight="1" x14ac:dyDescent="0.25">
      <c r="A3" s="170" t="s">
        <v>56</v>
      </c>
      <c r="B3" s="164"/>
      <c r="C3" s="175" t="s">
        <v>242</v>
      </c>
      <c r="D3" s="175"/>
      <c r="E3" s="79"/>
      <c r="F3" s="163" t="s">
        <v>243</v>
      </c>
      <c r="G3" s="161"/>
      <c r="H3" s="80"/>
      <c r="I3" s="176" t="s">
        <v>244</v>
      </c>
      <c r="J3" s="176"/>
      <c r="K3" s="29"/>
      <c r="L3" s="167" t="s">
        <v>245</v>
      </c>
    </row>
    <row r="4" spans="1:19" ht="30" x14ac:dyDescent="0.25">
      <c r="A4" s="171"/>
      <c r="B4" s="116">
        <v>42554</v>
      </c>
      <c r="C4" s="83">
        <v>42889</v>
      </c>
      <c r="D4" s="116">
        <v>42919</v>
      </c>
      <c r="E4" s="136"/>
      <c r="F4" s="160" t="s">
        <v>269</v>
      </c>
      <c r="G4" s="160" t="s">
        <v>271</v>
      </c>
      <c r="H4" s="136"/>
      <c r="I4" s="116">
        <v>42889</v>
      </c>
      <c r="J4" s="116">
        <v>42919</v>
      </c>
      <c r="K4" s="136"/>
      <c r="L4" s="160" t="s">
        <v>269</v>
      </c>
    </row>
    <row r="5" spans="1:19" s="57" customFormat="1" ht="15.75" x14ac:dyDescent="0.25">
      <c r="A5" s="62" t="s">
        <v>241</v>
      </c>
      <c r="B5" s="129">
        <v>106.44633482430255</v>
      </c>
      <c r="C5" s="92">
        <v>109.74800644419963</v>
      </c>
      <c r="D5" s="92">
        <v>109.6669128495823</v>
      </c>
      <c r="E5" s="56"/>
      <c r="F5" s="56">
        <f>((D5/C5-1)*100)</f>
        <v>-7.3890722250669061E-2</v>
      </c>
      <c r="G5" s="92">
        <f>((D5/B5-1)*100)</f>
        <v>3.0255414905506539</v>
      </c>
      <c r="H5" s="56"/>
      <c r="I5" s="92">
        <v>109.74800644419963</v>
      </c>
      <c r="J5" s="92">
        <v>109.6669128495823</v>
      </c>
      <c r="L5" s="56">
        <f>J5-I5</f>
        <v>-8.109359461732879E-2</v>
      </c>
      <c r="M5" s="1"/>
      <c r="N5" s="1"/>
      <c r="O5" s="1"/>
      <c r="Q5" s="1"/>
      <c r="R5" s="1"/>
      <c r="S5" s="1"/>
    </row>
    <row r="6" spans="1:19" ht="6" customHeight="1" x14ac:dyDescent="0.25">
      <c r="A6" s="39"/>
      <c r="B6" s="137"/>
      <c r="C6"/>
      <c r="D6"/>
    </row>
    <row r="7" spans="1:19" ht="15.75" x14ac:dyDescent="0.25">
      <c r="A7" s="33" t="s">
        <v>127</v>
      </c>
      <c r="B7" s="138">
        <v>105.38477187932992</v>
      </c>
      <c r="C7" s="38">
        <v>113.41876247072705</v>
      </c>
      <c r="D7" s="38">
        <v>113.16400362691853</v>
      </c>
      <c r="E7" s="38"/>
      <c r="F7" s="38">
        <f t="shared" ref="F7:F70" si="0">((D7/C7-1)*100)</f>
        <v>-0.22461790118215585</v>
      </c>
      <c r="G7" s="91">
        <f>((D7/B7-1)*100)</f>
        <v>7.3817417914005201</v>
      </c>
      <c r="H7" s="38"/>
      <c r="I7" s="38">
        <v>32.250957582488233</v>
      </c>
      <c r="J7" s="38">
        <v>32.178516158455302</v>
      </c>
      <c r="L7" s="38">
        <f>J7-I7</f>
        <v>-7.2441424032930968E-2</v>
      </c>
      <c r="M7" s="1"/>
      <c r="N7" s="1"/>
      <c r="O7" s="1"/>
      <c r="Q7" s="1"/>
      <c r="R7" s="1"/>
      <c r="S7" s="1"/>
    </row>
    <row r="8" spans="1:19" s="57" customFormat="1" ht="15.75" x14ac:dyDescent="0.25">
      <c r="A8" s="61" t="s">
        <v>57</v>
      </c>
      <c r="B8" s="139">
        <v>105.43310250875064</v>
      </c>
      <c r="C8" s="59">
        <v>113.9174078440916</v>
      </c>
      <c r="D8" s="59">
        <v>113.63272988434008</v>
      </c>
      <c r="E8" s="59"/>
      <c r="F8" s="59">
        <f t="shared" si="0"/>
        <v>-0.24989855820906071</v>
      </c>
      <c r="G8" s="94">
        <f t="shared" ref="G8:G71" si="1">((D8/B8-1)*100)</f>
        <v>7.7770900983482827</v>
      </c>
      <c r="H8" s="59"/>
      <c r="I8" s="59">
        <v>29.757679731542165</v>
      </c>
      <c r="J8" s="59">
        <v>29.683315718936573</v>
      </c>
      <c r="L8" s="59">
        <f t="shared" ref="L8:L71" si="2">J8-I8</f>
        <v>-7.4364012605592222E-2</v>
      </c>
      <c r="M8" s="1"/>
      <c r="N8" s="1"/>
      <c r="O8" s="1"/>
      <c r="Q8" s="1"/>
      <c r="R8" s="1"/>
      <c r="S8" s="1"/>
    </row>
    <row r="9" spans="1:19" ht="15.75" x14ac:dyDescent="0.25">
      <c r="A9" s="35" t="s">
        <v>58</v>
      </c>
      <c r="B9" s="140">
        <v>105.3929717457758</v>
      </c>
      <c r="C9" s="26">
        <v>129.47854841199552</v>
      </c>
      <c r="D9" s="26">
        <v>129.5669751616233</v>
      </c>
      <c r="E9" s="26"/>
      <c r="F9" s="26">
        <f t="shared" si="0"/>
        <v>6.8294517286693335E-2</v>
      </c>
      <c r="G9" s="93">
        <f t="shared" si="1"/>
        <v>22.937016591731528</v>
      </c>
      <c r="H9" s="26"/>
      <c r="I9" s="26">
        <v>5.3016158628006025</v>
      </c>
      <c r="J9" s="26">
        <v>5.305236575762498</v>
      </c>
      <c r="L9" s="26">
        <f t="shared" si="2"/>
        <v>3.6207129618954781E-3</v>
      </c>
      <c r="M9" s="1"/>
      <c r="N9" s="1"/>
      <c r="O9" s="1"/>
      <c r="Q9" s="1"/>
      <c r="R9" s="1"/>
      <c r="S9" s="1"/>
    </row>
    <row r="10" spans="1:19" s="57" customFormat="1" ht="15.75" x14ac:dyDescent="0.25">
      <c r="A10" s="64" t="s">
        <v>6</v>
      </c>
      <c r="B10" s="139">
        <v>104.00000029730626</v>
      </c>
      <c r="C10" s="59">
        <v>154.76472103209559</v>
      </c>
      <c r="D10" s="59">
        <v>154.76446436787614</v>
      </c>
      <c r="E10" s="59"/>
      <c r="F10" s="59">
        <f t="shared" si="0"/>
        <v>-1.6584155467791462E-4</v>
      </c>
      <c r="G10" s="94">
        <f t="shared" si="1"/>
        <v>48.811984543700774</v>
      </c>
      <c r="H10" s="59"/>
      <c r="I10" s="59">
        <v>1.9270597206918509</v>
      </c>
      <c r="J10" s="59">
        <v>1.9270565248260505</v>
      </c>
      <c r="L10" s="59">
        <f t="shared" si="2"/>
        <v>-3.1958658004427321E-6</v>
      </c>
      <c r="M10" s="1"/>
      <c r="N10" s="1"/>
      <c r="O10" s="1"/>
      <c r="Q10" s="1"/>
      <c r="R10" s="1"/>
      <c r="S10" s="1"/>
    </row>
    <row r="11" spans="1:19" ht="15.75" x14ac:dyDescent="0.25">
      <c r="A11" s="36" t="s">
        <v>7</v>
      </c>
      <c r="B11" s="140">
        <v>103.31016239605643</v>
      </c>
      <c r="C11" s="26">
        <v>110.20034407484965</v>
      </c>
      <c r="D11" s="26">
        <v>110.20034407484965</v>
      </c>
      <c r="E11" s="26"/>
      <c r="F11" s="26">
        <f t="shared" si="0"/>
        <v>0</v>
      </c>
      <c r="G11" s="93">
        <f t="shared" si="1"/>
        <v>6.6694132687340035</v>
      </c>
      <c r="H11" s="26"/>
      <c r="I11" s="26">
        <v>0.3304700869039654</v>
      </c>
      <c r="J11" s="26">
        <v>0.33047008690396545</v>
      </c>
      <c r="L11" s="26">
        <f t="shared" si="2"/>
        <v>0</v>
      </c>
      <c r="M11" s="1"/>
      <c r="N11" s="1"/>
      <c r="O11" s="1"/>
      <c r="Q11" s="1"/>
      <c r="R11" s="1"/>
      <c r="S11" s="1"/>
    </row>
    <row r="12" spans="1:19" s="57" customFormat="1" ht="15.75" x14ac:dyDescent="0.25">
      <c r="A12" s="64" t="s">
        <v>59</v>
      </c>
      <c r="B12" s="139">
        <v>108.46279839139756</v>
      </c>
      <c r="C12" s="59">
        <v>108.73596792357816</v>
      </c>
      <c r="D12" s="59">
        <v>108.73786458984672</v>
      </c>
      <c r="E12" s="59"/>
      <c r="F12" s="59">
        <f t="shared" si="0"/>
        <v>1.744286002858253E-3</v>
      </c>
      <c r="G12" s="94">
        <f t="shared" si="1"/>
        <v>0.25360418736068979</v>
      </c>
      <c r="H12" s="59"/>
      <c r="I12" s="59">
        <v>0.48791870920270114</v>
      </c>
      <c r="J12" s="59">
        <v>0.48792721990045113</v>
      </c>
      <c r="L12" s="59">
        <f t="shared" si="2"/>
        <v>8.5106977499860292E-6</v>
      </c>
      <c r="M12" s="1"/>
      <c r="N12" s="1"/>
      <c r="O12" s="1"/>
      <c r="Q12" s="1"/>
      <c r="R12" s="1"/>
      <c r="S12" s="1"/>
    </row>
    <row r="13" spans="1:19" ht="15.75" x14ac:dyDescent="0.25">
      <c r="A13" s="36" t="s">
        <v>60</v>
      </c>
      <c r="B13" s="140">
        <v>96.400868806044386</v>
      </c>
      <c r="C13" s="26">
        <v>99.721615698765262</v>
      </c>
      <c r="D13" s="26">
        <v>99.9174296535232</v>
      </c>
      <c r="E13" s="26"/>
      <c r="F13" s="26">
        <f t="shared" si="0"/>
        <v>0.19636059181937782</v>
      </c>
      <c r="G13" s="93">
        <f t="shared" si="1"/>
        <v>3.647851820250736</v>
      </c>
      <c r="H13" s="26"/>
      <c r="I13" s="26">
        <v>0.35672415669883634</v>
      </c>
      <c r="J13" s="26">
        <v>0.35742462236409284</v>
      </c>
      <c r="L13" s="26">
        <f t="shared" si="2"/>
        <v>7.004656652565E-4</v>
      </c>
      <c r="M13" s="1"/>
      <c r="N13" s="1"/>
      <c r="O13" s="1"/>
      <c r="Q13" s="1"/>
      <c r="R13" s="1"/>
      <c r="S13" s="1"/>
    </row>
    <row r="14" spans="1:19" s="57" customFormat="1" ht="15.75" x14ac:dyDescent="0.25">
      <c r="A14" s="64" t="s">
        <v>61</v>
      </c>
      <c r="B14" s="139">
        <v>107.80143249794413</v>
      </c>
      <c r="C14" s="59">
        <v>126.17883466498961</v>
      </c>
      <c r="D14" s="59">
        <v>126.34606007154264</v>
      </c>
      <c r="E14" s="59"/>
      <c r="F14" s="59">
        <f t="shared" si="0"/>
        <v>0.13253047311541089</v>
      </c>
      <c r="G14" s="94">
        <f t="shared" si="1"/>
        <v>17.202579913724403</v>
      </c>
      <c r="H14" s="59"/>
      <c r="I14" s="59">
        <v>2.1994431893032491</v>
      </c>
      <c r="J14" s="59">
        <v>2.2023581217679378</v>
      </c>
      <c r="L14" s="59">
        <f t="shared" si="2"/>
        <v>2.9149324646886576E-3</v>
      </c>
      <c r="M14" s="1"/>
      <c r="N14" s="1"/>
      <c r="O14" s="1"/>
      <c r="Q14" s="1"/>
      <c r="R14" s="1"/>
      <c r="S14" s="1"/>
    </row>
    <row r="15" spans="1:19" ht="15.75" x14ac:dyDescent="0.25">
      <c r="A15" s="35" t="s">
        <v>62</v>
      </c>
      <c r="B15" s="140">
        <v>97.605778526436552</v>
      </c>
      <c r="C15" s="26">
        <v>89.598673161318473</v>
      </c>
      <c r="D15" s="26">
        <v>88.951172941066261</v>
      </c>
      <c r="E15" s="26"/>
      <c r="F15" s="26">
        <f t="shared" si="0"/>
        <v>-0.72266719741085339</v>
      </c>
      <c r="G15" s="93">
        <f t="shared" si="1"/>
        <v>-8.8668987800001879</v>
      </c>
      <c r="H15" s="26"/>
      <c r="I15" s="26">
        <v>0.93487758635082974</v>
      </c>
      <c r="J15" s="26">
        <v>0.92812153269832598</v>
      </c>
      <c r="L15" s="26">
        <f t="shared" si="2"/>
        <v>-6.7560536525037573E-3</v>
      </c>
      <c r="M15" s="1"/>
      <c r="N15" s="1"/>
      <c r="O15" s="1"/>
      <c r="Q15" s="1"/>
      <c r="R15" s="1"/>
      <c r="S15" s="1"/>
    </row>
    <row r="16" spans="1:19" s="57" customFormat="1" ht="15.75" x14ac:dyDescent="0.25">
      <c r="A16" s="64" t="s">
        <v>188</v>
      </c>
      <c r="B16" s="139">
        <v>123.50103201856979</v>
      </c>
      <c r="C16" s="59">
        <v>115.34309473509342</v>
      </c>
      <c r="D16" s="59">
        <v>116.39354479002158</v>
      </c>
      <c r="E16" s="59"/>
      <c r="F16" s="59">
        <f t="shared" si="0"/>
        <v>0.91071776541171712</v>
      </c>
      <c r="G16" s="94">
        <f t="shared" si="1"/>
        <v>-5.7550022962395309</v>
      </c>
      <c r="H16" s="59"/>
      <c r="I16" s="59">
        <v>0.1031124981224793</v>
      </c>
      <c r="J16" s="59">
        <v>0.10405156196124055</v>
      </c>
      <c r="L16" s="59">
        <f t="shared" si="2"/>
        <v>9.3906383876124488E-4</v>
      </c>
      <c r="M16" s="1"/>
      <c r="N16" s="1"/>
      <c r="O16" s="1"/>
      <c r="Q16" s="1"/>
      <c r="R16" s="1"/>
      <c r="S16" s="1"/>
    </row>
    <row r="17" spans="1:19" ht="15.75" x14ac:dyDescent="0.25">
      <c r="A17" s="36" t="s">
        <v>187</v>
      </c>
      <c r="B17" s="140">
        <v>94.799101836056352</v>
      </c>
      <c r="C17" s="26">
        <v>84.976209617617371</v>
      </c>
      <c r="D17" s="26">
        <v>83.964672339306858</v>
      </c>
      <c r="E17" s="26"/>
      <c r="F17" s="26">
        <f t="shared" si="0"/>
        <v>-1.1903770277143511</v>
      </c>
      <c r="G17" s="93">
        <f t="shared" si="1"/>
        <v>-11.428831378050752</v>
      </c>
      <c r="H17" s="26"/>
      <c r="I17" s="26">
        <v>0.59654009823881826</v>
      </c>
      <c r="J17" s="26">
        <v>0.58943902194827869</v>
      </c>
      <c r="L17" s="26">
        <f t="shared" si="2"/>
        <v>-7.1010762905395763E-3</v>
      </c>
      <c r="M17" s="1"/>
      <c r="N17" s="1"/>
      <c r="O17" s="1"/>
      <c r="Q17" s="1"/>
      <c r="R17" s="1"/>
      <c r="S17" s="1"/>
    </row>
    <row r="18" spans="1:19" s="57" customFormat="1" ht="15.75" x14ac:dyDescent="0.25">
      <c r="A18" s="64" t="s">
        <v>189</v>
      </c>
      <c r="B18" s="139">
        <v>96.238203272512052</v>
      </c>
      <c r="C18" s="59">
        <v>93.342910159119398</v>
      </c>
      <c r="D18" s="59">
        <v>93.107180382140342</v>
      </c>
      <c r="E18" s="59"/>
      <c r="F18" s="59">
        <f t="shared" si="0"/>
        <v>-0.25254170517847729</v>
      </c>
      <c r="G18" s="94">
        <f t="shared" si="1"/>
        <v>-3.2534095441347555</v>
      </c>
      <c r="H18" s="59"/>
      <c r="I18" s="59">
        <v>0.23522498998953212</v>
      </c>
      <c r="J18" s="59">
        <v>0.23463094878880666</v>
      </c>
      <c r="L18" s="59">
        <f t="shared" si="2"/>
        <v>-5.9404120072545363E-4</v>
      </c>
      <c r="M18" s="1"/>
      <c r="N18" s="1"/>
      <c r="O18" s="1"/>
      <c r="Q18" s="1"/>
      <c r="R18" s="1"/>
      <c r="S18" s="1"/>
    </row>
    <row r="19" spans="1:19" ht="15.75" x14ac:dyDescent="0.25">
      <c r="A19" s="35" t="s">
        <v>63</v>
      </c>
      <c r="B19" s="140">
        <v>104.42836971988416</v>
      </c>
      <c r="C19" s="26">
        <v>110.2756400170059</v>
      </c>
      <c r="D19" s="26">
        <v>111.47138068741813</v>
      </c>
      <c r="E19" s="26"/>
      <c r="F19" s="26">
        <f t="shared" si="0"/>
        <v>1.0843198645030139</v>
      </c>
      <c r="G19" s="93">
        <f t="shared" si="1"/>
        <v>6.7443463748653398</v>
      </c>
      <c r="H19" s="26"/>
      <c r="I19" s="26">
        <v>9.5348000698931017</v>
      </c>
      <c r="J19" s="26">
        <v>9.6381878010915987</v>
      </c>
      <c r="L19" s="26">
        <f t="shared" si="2"/>
        <v>0.10338773119849698</v>
      </c>
      <c r="M19" s="1"/>
      <c r="N19" s="1"/>
      <c r="O19" s="1"/>
      <c r="Q19" s="1"/>
      <c r="R19" s="1"/>
      <c r="S19" s="1"/>
    </row>
    <row r="20" spans="1:19" s="57" customFormat="1" ht="15.75" x14ac:dyDescent="0.25">
      <c r="A20" s="64" t="s">
        <v>190</v>
      </c>
      <c r="B20" s="139">
        <v>110.10388507415976</v>
      </c>
      <c r="C20" s="59">
        <v>124.25274183202228</v>
      </c>
      <c r="D20" s="59">
        <v>127.85872550765315</v>
      </c>
      <c r="E20" s="59"/>
      <c r="F20" s="59">
        <f t="shared" si="0"/>
        <v>2.9021360997456336</v>
      </c>
      <c r="G20" s="94">
        <f t="shared" si="1"/>
        <v>16.125534917804885</v>
      </c>
      <c r="H20" s="59"/>
      <c r="I20" s="59">
        <v>4.8259322626676475</v>
      </c>
      <c r="J20" s="59">
        <v>4.9659873850117968</v>
      </c>
      <c r="L20" s="59">
        <f t="shared" si="2"/>
        <v>0.1400551223441493</v>
      </c>
      <c r="M20" s="1"/>
      <c r="N20" s="1"/>
      <c r="O20" s="1"/>
      <c r="Q20" s="1"/>
      <c r="R20" s="1"/>
      <c r="S20" s="1"/>
    </row>
    <row r="21" spans="1:19" ht="15.75" x14ac:dyDescent="0.25">
      <c r="A21" s="36" t="s">
        <v>191</v>
      </c>
      <c r="B21" s="140">
        <v>108.77271213644774</v>
      </c>
      <c r="C21" s="26">
        <v>102.99061565260753</v>
      </c>
      <c r="D21" s="26">
        <v>103.41429730754592</v>
      </c>
      <c r="E21" s="26"/>
      <c r="F21" s="26">
        <f t="shared" si="0"/>
        <v>0.41137889336197997</v>
      </c>
      <c r="G21" s="93">
        <f t="shared" si="1"/>
        <v>-4.9262491700860167</v>
      </c>
      <c r="H21" s="26"/>
      <c r="I21" s="26">
        <v>0.73324429396501323</v>
      </c>
      <c r="J21" s="26">
        <v>0.73626070622716644</v>
      </c>
      <c r="L21" s="26">
        <f t="shared" si="2"/>
        <v>3.0164122621532119E-3</v>
      </c>
      <c r="M21" s="1"/>
      <c r="N21" s="1"/>
      <c r="O21" s="1"/>
      <c r="Q21" s="1"/>
      <c r="R21" s="1"/>
      <c r="S21" s="1"/>
    </row>
    <row r="22" spans="1:19" s="57" customFormat="1" ht="15.75" x14ac:dyDescent="0.25">
      <c r="A22" s="64" t="s">
        <v>192</v>
      </c>
      <c r="B22" s="139">
        <v>98.222474066621828</v>
      </c>
      <c r="C22" s="59">
        <v>98.153437655282389</v>
      </c>
      <c r="D22" s="59">
        <v>97.173691532260236</v>
      </c>
      <c r="E22" s="59"/>
      <c r="F22" s="59">
        <f t="shared" si="0"/>
        <v>-0.9981781040242832</v>
      </c>
      <c r="G22" s="94">
        <f t="shared" si="1"/>
        <v>-1.0677622859002978</v>
      </c>
      <c r="H22" s="59"/>
      <c r="I22" s="59">
        <v>3.9756235132604423</v>
      </c>
      <c r="J22" s="59">
        <v>3.9359397098526356</v>
      </c>
      <c r="L22" s="59">
        <f t="shared" si="2"/>
        <v>-3.9683803407806639E-2</v>
      </c>
      <c r="M22" s="1"/>
      <c r="N22" s="1"/>
      <c r="O22" s="1"/>
      <c r="Q22" s="1"/>
      <c r="R22" s="1"/>
      <c r="S22" s="1"/>
    </row>
    <row r="23" spans="1:19" ht="15.75" x14ac:dyDescent="0.25">
      <c r="A23" s="35" t="s">
        <v>152</v>
      </c>
      <c r="B23" s="140">
        <v>103.54280017438849</v>
      </c>
      <c r="C23" s="26">
        <v>102.29812671913245</v>
      </c>
      <c r="D23" s="26">
        <v>102.23037128938725</v>
      </c>
      <c r="E23" s="26"/>
      <c r="F23" s="26">
        <f t="shared" si="0"/>
        <v>-6.6233304478036104E-2</v>
      </c>
      <c r="G23" s="93">
        <f t="shared" si="1"/>
        <v>-1.2675230752798083</v>
      </c>
      <c r="H23" s="26"/>
      <c r="I23" s="26">
        <v>4.9997789473955976</v>
      </c>
      <c r="J23" s="26">
        <v>4.9964674285821413</v>
      </c>
      <c r="L23" s="26">
        <f t="shared" si="2"/>
        <v>-3.3115188134562601E-3</v>
      </c>
      <c r="M23" s="1"/>
      <c r="N23" s="1"/>
      <c r="O23" s="1"/>
      <c r="Q23" s="1"/>
      <c r="R23" s="1"/>
      <c r="S23" s="1"/>
    </row>
    <row r="24" spans="1:19" s="57" customFormat="1" ht="15.75" x14ac:dyDescent="0.25">
      <c r="A24" s="64" t="s">
        <v>64</v>
      </c>
      <c r="B24" s="139">
        <v>100.3429566120063</v>
      </c>
      <c r="C24" s="59">
        <v>100.13004101136185</v>
      </c>
      <c r="D24" s="59">
        <v>99.986294002554857</v>
      </c>
      <c r="E24" s="59"/>
      <c r="F24" s="59">
        <f t="shared" si="0"/>
        <v>-0.14356032151299214</v>
      </c>
      <c r="G24" s="94">
        <f t="shared" si="1"/>
        <v>-0.35544359215021748</v>
      </c>
      <c r="H24" s="59"/>
      <c r="I24" s="59">
        <v>8.8372338520678773E-2</v>
      </c>
      <c r="J24" s="59">
        <v>8.8245470907369949E-2</v>
      </c>
      <c r="L24" s="59">
        <f t="shared" si="2"/>
        <v>-1.2686761330882312E-4</v>
      </c>
      <c r="M24" s="1"/>
      <c r="N24" s="1"/>
      <c r="O24" s="1"/>
      <c r="Q24" s="1"/>
      <c r="R24" s="1"/>
      <c r="S24" s="1"/>
    </row>
    <row r="25" spans="1:19" ht="15.75" x14ac:dyDescent="0.25">
      <c r="A25" s="36" t="s">
        <v>65</v>
      </c>
      <c r="B25" s="140">
        <v>102.40156708261576</v>
      </c>
      <c r="C25" s="26">
        <v>101.94243193267107</v>
      </c>
      <c r="D25" s="26">
        <v>101.88565266162462</v>
      </c>
      <c r="E25" s="26"/>
      <c r="F25" s="26">
        <f t="shared" si="0"/>
        <v>-5.5697387211595117E-2</v>
      </c>
      <c r="G25" s="93">
        <f t="shared" si="1"/>
        <v>-0.50381496659607228</v>
      </c>
      <c r="H25" s="26"/>
      <c r="I25" s="26">
        <v>3.1991363667587258</v>
      </c>
      <c r="J25" s="26">
        <v>3.1973545313891059</v>
      </c>
      <c r="L25" s="26">
        <f t="shared" si="2"/>
        <v>-1.7818353696199551E-3</v>
      </c>
      <c r="M25" s="1"/>
      <c r="N25" s="1"/>
      <c r="O25" s="1"/>
      <c r="Q25" s="1"/>
      <c r="R25" s="1"/>
      <c r="S25" s="1"/>
    </row>
    <row r="26" spans="1:19" s="57" customFormat="1" ht="15.75" x14ac:dyDescent="0.25">
      <c r="A26" s="64" t="s">
        <v>193</v>
      </c>
      <c r="B26" s="139">
        <v>99.77933824962976</v>
      </c>
      <c r="C26" s="59">
        <v>103.14240451239326</v>
      </c>
      <c r="D26" s="59">
        <v>103.07389102806803</v>
      </c>
      <c r="E26" s="59"/>
      <c r="F26" s="59">
        <f t="shared" si="0"/>
        <v>-6.6426107331041262E-2</v>
      </c>
      <c r="G26" s="94">
        <f t="shared" si="1"/>
        <v>3.3018386734495087</v>
      </c>
      <c r="H26" s="59"/>
      <c r="I26" s="59">
        <v>0.26350439927925329</v>
      </c>
      <c r="J26" s="59">
        <v>0.26332936356416603</v>
      </c>
      <c r="L26" s="59">
        <f t="shared" si="2"/>
        <v>-1.7503571508725724E-4</v>
      </c>
      <c r="M26" s="1"/>
      <c r="N26" s="1"/>
      <c r="O26" s="1"/>
      <c r="Q26" s="1"/>
      <c r="R26" s="1"/>
      <c r="S26" s="1"/>
    </row>
    <row r="27" spans="1:19" ht="15.75" x14ac:dyDescent="0.25">
      <c r="A27" s="36" t="s">
        <v>194</v>
      </c>
      <c r="B27" s="140">
        <v>101.55339379369998</v>
      </c>
      <c r="C27" s="26">
        <v>102.50017492258351</v>
      </c>
      <c r="D27" s="26">
        <v>101.63281093045028</v>
      </c>
      <c r="E27" s="26"/>
      <c r="F27" s="26">
        <f t="shared" si="0"/>
        <v>-0.84620732870781534</v>
      </c>
      <c r="G27" s="93">
        <f t="shared" si="1"/>
        <v>7.8202346355471519E-2</v>
      </c>
      <c r="H27" s="26"/>
      <c r="I27" s="26">
        <v>2.9296040863027593E-2</v>
      </c>
      <c r="J27" s="26">
        <v>2.904813561822342E-2</v>
      </c>
      <c r="L27" s="26">
        <f t="shared" si="2"/>
        <v>-2.4790524480417311E-4</v>
      </c>
      <c r="M27" s="1"/>
      <c r="N27" s="1"/>
      <c r="O27" s="1"/>
      <c r="Q27" s="1"/>
      <c r="R27" s="1"/>
      <c r="S27" s="1"/>
    </row>
    <row r="28" spans="1:19" s="57" customFormat="1" ht="15.75" x14ac:dyDescent="0.25">
      <c r="A28" s="64" t="s">
        <v>66</v>
      </c>
      <c r="B28" s="139">
        <v>98.796491205189525</v>
      </c>
      <c r="C28" s="59">
        <v>100.17201774114609</v>
      </c>
      <c r="D28" s="59">
        <v>100.54876174361979</v>
      </c>
      <c r="E28" s="59"/>
      <c r="F28" s="59">
        <f t="shared" si="0"/>
        <v>0.37609704882579642</v>
      </c>
      <c r="G28" s="94">
        <f t="shared" si="1"/>
        <v>1.7736161649617666</v>
      </c>
      <c r="H28" s="59"/>
      <c r="I28" s="59">
        <v>0.81884245286002022</v>
      </c>
      <c r="J28" s="59">
        <v>0.82192209515975945</v>
      </c>
      <c r="L28" s="59">
        <f t="shared" si="2"/>
        <v>3.079642299739227E-3</v>
      </c>
      <c r="M28" s="1"/>
      <c r="N28" s="1"/>
      <c r="O28" s="1"/>
      <c r="Q28" s="1"/>
      <c r="R28" s="1"/>
      <c r="S28" s="1"/>
    </row>
    <row r="29" spans="1:19" ht="15.75" x14ac:dyDescent="0.25">
      <c r="A29" s="36" t="s">
        <v>8</v>
      </c>
      <c r="B29" s="140">
        <v>119.20233158353976</v>
      </c>
      <c r="C29" s="26">
        <v>107.34537227887094</v>
      </c>
      <c r="D29" s="26">
        <v>106.61984690516064</v>
      </c>
      <c r="E29" s="26"/>
      <c r="F29" s="26">
        <f t="shared" si="0"/>
        <v>-0.67587950771222927</v>
      </c>
      <c r="G29" s="93">
        <f t="shared" si="1"/>
        <v>-10.555569267167408</v>
      </c>
      <c r="H29" s="26"/>
      <c r="I29" s="26">
        <v>0.60062734911389182</v>
      </c>
      <c r="J29" s="26">
        <v>0.59656783194351581</v>
      </c>
      <c r="L29" s="26">
        <f t="shared" si="2"/>
        <v>-4.0595171703760036E-3</v>
      </c>
      <c r="M29" s="1"/>
      <c r="N29" s="1"/>
      <c r="O29" s="1"/>
      <c r="Q29" s="1"/>
      <c r="R29" s="1"/>
      <c r="S29" s="1"/>
    </row>
    <row r="30" spans="1:19" s="57" customFormat="1" ht="15.75" x14ac:dyDescent="0.25">
      <c r="A30" s="58" t="s">
        <v>153</v>
      </c>
      <c r="B30" s="139">
        <v>88.773555645899009</v>
      </c>
      <c r="C30" s="59">
        <v>85.902666926766472</v>
      </c>
      <c r="D30" s="59">
        <v>85.926267662792469</v>
      </c>
      <c r="E30" s="59"/>
      <c r="F30" s="59">
        <f t="shared" si="0"/>
        <v>2.7473810616518435E-2</v>
      </c>
      <c r="G30" s="94">
        <f t="shared" si="1"/>
        <v>-3.2073605280201201</v>
      </c>
      <c r="H30" s="59"/>
      <c r="I30" s="59">
        <v>0.80770755962414753</v>
      </c>
      <c r="J30" s="59">
        <v>0.80792946766941398</v>
      </c>
      <c r="L30" s="59">
        <f t="shared" si="2"/>
        <v>2.2190804526645014E-4</v>
      </c>
      <c r="M30" s="1"/>
      <c r="N30" s="1"/>
      <c r="O30" s="1"/>
      <c r="Q30" s="1"/>
      <c r="R30" s="1"/>
      <c r="S30" s="1"/>
    </row>
    <row r="31" spans="1:19" ht="15.75" x14ac:dyDescent="0.25">
      <c r="A31" s="36" t="s">
        <v>195</v>
      </c>
      <c r="B31" s="140">
        <v>94.862912941952303</v>
      </c>
      <c r="C31" s="26">
        <v>94.00904309967116</v>
      </c>
      <c r="D31" s="26">
        <v>94.179711189546367</v>
      </c>
      <c r="E31" s="26"/>
      <c r="F31" s="26">
        <f t="shared" si="0"/>
        <v>0.18154433259602865</v>
      </c>
      <c r="G31" s="93">
        <f t="shared" si="1"/>
        <v>-0.72019900213690091</v>
      </c>
      <c r="H31" s="26"/>
      <c r="I31" s="26">
        <v>3.1657614601432627E-2</v>
      </c>
      <c r="J31" s="26">
        <v>3.171508720657662E-2</v>
      </c>
      <c r="L31" s="26">
        <f t="shared" si="2"/>
        <v>5.7472605143993327E-5</v>
      </c>
      <c r="M31" s="1"/>
      <c r="N31" s="1"/>
      <c r="O31" s="1"/>
      <c r="Q31" s="1"/>
      <c r="R31" s="1"/>
      <c r="S31" s="1"/>
    </row>
    <row r="32" spans="1:19" s="57" customFormat="1" ht="15.75" x14ac:dyDescent="0.25">
      <c r="A32" s="64" t="s">
        <v>67</v>
      </c>
      <c r="B32" s="139">
        <v>129.85770983490733</v>
      </c>
      <c r="C32" s="59">
        <v>128.76794149908781</v>
      </c>
      <c r="D32" s="59">
        <v>132.38206434472096</v>
      </c>
      <c r="E32" s="59"/>
      <c r="F32" s="59">
        <f t="shared" si="0"/>
        <v>2.8066945883877148</v>
      </c>
      <c r="G32" s="94">
        <f t="shared" si="1"/>
        <v>1.9439388797345414</v>
      </c>
      <c r="H32" s="59"/>
      <c r="I32" s="59">
        <v>2.5667759940236731E-2</v>
      </c>
      <c r="J32" s="59">
        <v>2.6388175569439704E-2</v>
      </c>
      <c r="L32" s="59">
        <f t="shared" si="2"/>
        <v>7.20415629202973E-4</v>
      </c>
      <c r="M32" s="1"/>
      <c r="N32" s="1"/>
      <c r="O32" s="1"/>
      <c r="Q32" s="1"/>
      <c r="R32" s="1"/>
      <c r="S32" s="1"/>
    </row>
    <row r="33" spans="1:19" ht="15.75" x14ac:dyDescent="0.25">
      <c r="A33" s="36" t="s">
        <v>68</v>
      </c>
      <c r="B33" s="140">
        <v>87.618642700001288</v>
      </c>
      <c r="C33" s="26">
        <v>84.631104929726433</v>
      </c>
      <c r="D33" s="26">
        <v>84.568399259660765</v>
      </c>
      <c r="E33" s="26"/>
      <c r="F33" s="26">
        <f t="shared" si="0"/>
        <v>-7.4092935591163478E-2</v>
      </c>
      <c r="G33" s="93">
        <f t="shared" si="1"/>
        <v>-3.4812721885960851</v>
      </c>
      <c r="H33" s="26"/>
      <c r="I33" s="26">
        <v>0.75038218508247823</v>
      </c>
      <c r="J33" s="26">
        <v>0.74982620489339757</v>
      </c>
      <c r="L33" s="26">
        <f t="shared" si="2"/>
        <v>-5.559801890806515E-4</v>
      </c>
      <c r="M33" s="1"/>
      <c r="N33" s="1"/>
      <c r="O33" s="1"/>
      <c r="Q33" s="1"/>
      <c r="R33" s="1"/>
      <c r="S33" s="1"/>
    </row>
    <row r="34" spans="1:19" s="57" customFormat="1" ht="15.75" x14ac:dyDescent="0.25">
      <c r="A34" s="58" t="s">
        <v>69</v>
      </c>
      <c r="B34" s="139">
        <v>113.36951786389982</v>
      </c>
      <c r="C34" s="59">
        <v>126.33954275225078</v>
      </c>
      <c r="D34" s="59">
        <v>122.62625992412363</v>
      </c>
      <c r="E34" s="59"/>
      <c r="F34" s="59">
        <f t="shared" si="0"/>
        <v>-2.9391295450616139</v>
      </c>
      <c r="G34" s="94">
        <f t="shared" si="1"/>
        <v>8.1651066659174987</v>
      </c>
      <c r="H34" s="59"/>
      <c r="I34" s="59">
        <v>2.1051477590517473</v>
      </c>
      <c r="J34" s="59">
        <v>2.0432747392982549</v>
      </c>
      <c r="L34" s="59">
        <f t="shared" si="2"/>
        <v>-6.1873019753492464E-2</v>
      </c>
      <c r="M34" s="1"/>
      <c r="N34" s="1"/>
      <c r="O34" s="1"/>
      <c r="Q34" s="1"/>
      <c r="R34" s="1"/>
      <c r="S34" s="1"/>
    </row>
    <row r="35" spans="1:19" ht="15.75" x14ac:dyDescent="0.25">
      <c r="A35" s="36" t="s">
        <v>70</v>
      </c>
      <c r="B35" s="140">
        <v>116.87858890045652</v>
      </c>
      <c r="C35" s="26">
        <v>120.45193683596949</v>
      </c>
      <c r="D35" s="26">
        <v>112.4823037274307</v>
      </c>
      <c r="E35" s="26"/>
      <c r="F35" s="26">
        <f t="shared" si="0"/>
        <v>-6.6164424731432696</v>
      </c>
      <c r="G35" s="93">
        <f t="shared" si="1"/>
        <v>-3.7614119184567252</v>
      </c>
      <c r="H35" s="26"/>
      <c r="I35" s="26">
        <v>0.28964622843784699</v>
      </c>
      <c r="J35" s="26">
        <v>0.27048195235762768</v>
      </c>
      <c r="L35" s="26">
        <f t="shared" si="2"/>
        <v>-1.9164276080219311E-2</v>
      </c>
      <c r="M35" s="1"/>
      <c r="N35" s="1"/>
      <c r="O35" s="1"/>
      <c r="Q35" s="1"/>
      <c r="R35" s="1"/>
      <c r="S35" s="1"/>
    </row>
    <row r="36" spans="1:19" s="57" customFormat="1" ht="15.75" x14ac:dyDescent="0.25">
      <c r="A36" s="64" t="s">
        <v>9</v>
      </c>
      <c r="B36" s="139">
        <v>113.47812205772357</v>
      </c>
      <c r="C36" s="59">
        <v>121.63306964913309</v>
      </c>
      <c r="D36" s="59">
        <v>118.10609300176387</v>
      </c>
      <c r="E36" s="59"/>
      <c r="F36" s="59">
        <f t="shared" si="0"/>
        <v>-2.8996856344604804</v>
      </c>
      <c r="G36" s="94">
        <f t="shared" si="1"/>
        <v>4.0782935601332504</v>
      </c>
      <c r="H36" s="59"/>
      <c r="I36" s="59">
        <v>0.33463873043818088</v>
      </c>
      <c r="J36" s="59">
        <v>0.32493525924432404</v>
      </c>
      <c r="L36" s="59">
        <f t="shared" si="2"/>
        <v>-9.7034711938568385E-3</v>
      </c>
      <c r="M36" s="1"/>
      <c r="N36" s="1"/>
      <c r="O36" s="1"/>
      <c r="Q36" s="1"/>
      <c r="R36" s="1"/>
      <c r="S36" s="1"/>
    </row>
    <row r="37" spans="1:19" ht="15.75" x14ac:dyDescent="0.25">
      <c r="A37" s="36" t="s">
        <v>10</v>
      </c>
      <c r="B37" s="140">
        <v>98.076541378745105</v>
      </c>
      <c r="C37" s="26">
        <v>98.58744544275892</v>
      </c>
      <c r="D37" s="26">
        <v>98.12116839394254</v>
      </c>
      <c r="E37" s="26"/>
      <c r="F37" s="26">
        <f t="shared" si="0"/>
        <v>-0.47295783628668042</v>
      </c>
      <c r="G37" s="93">
        <f t="shared" si="1"/>
        <v>4.5502231797822645E-2</v>
      </c>
      <c r="H37" s="26"/>
      <c r="I37" s="26">
        <v>0.15554474925881881</v>
      </c>
      <c r="J37" s="26">
        <v>0.15480908817826683</v>
      </c>
      <c r="L37" s="26">
        <f t="shared" si="2"/>
        <v>-7.3566108055198032E-4</v>
      </c>
      <c r="M37" s="1"/>
      <c r="N37" s="1"/>
      <c r="O37" s="1"/>
      <c r="Q37" s="1"/>
      <c r="R37" s="1"/>
      <c r="S37" s="1"/>
    </row>
    <row r="38" spans="1:19" s="57" customFormat="1" ht="15.75" x14ac:dyDescent="0.25">
      <c r="A38" s="64" t="s">
        <v>196</v>
      </c>
      <c r="B38" s="139">
        <v>95.529209737307625</v>
      </c>
      <c r="C38" s="59">
        <v>90.003935909397626</v>
      </c>
      <c r="D38" s="59">
        <v>90.97041213127288</v>
      </c>
      <c r="E38" s="59"/>
      <c r="F38" s="59">
        <f t="shared" si="0"/>
        <v>1.0738155082997247</v>
      </c>
      <c r="G38" s="94">
        <f t="shared" si="1"/>
        <v>-4.7721504433783313</v>
      </c>
      <c r="H38" s="59"/>
      <c r="I38" s="59">
        <v>0.39580009986283143</v>
      </c>
      <c r="J38" s="59">
        <v>0.40005026271702432</v>
      </c>
      <c r="L38" s="59">
        <f t="shared" si="2"/>
        <v>4.2501628541928849E-3</v>
      </c>
      <c r="M38" s="1"/>
      <c r="N38" s="1"/>
      <c r="O38" s="1"/>
      <c r="Q38" s="1"/>
      <c r="R38" s="1"/>
      <c r="S38" s="1"/>
    </row>
    <row r="39" spans="1:19" ht="15.75" x14ac:dyDescent="0.25">
      <c r="A39" s="36" t="s">
        <v>71</v>
      </c>
      <c r="B39" s="140">
        <v>139.24572092962165</v>
      </c>
      <c r="C39" s="26">
        <v>189.18223196263293</v>
      </c>
      <c r="D39" s="26">
        <v>180.46149017414749</v>
      </c>
      <c r="E39" s="26"/>
      <c r="F39" s="26">
        <f t="shared" si="0"/>
        <v>-4.6097044622076089</v>
      </c>
      <c r="G39" s="93">
        <f t="shared" si="1"/>
        <v>29.59930759046976</v>
      </c>
      <c r="H39" s="26"/>
      <c r="I39" s="26">
        <v>0.78326108008623341</v>
      </c>
      <c r="J39" s="26">
        <v>0.74715505912676283</v>
      </c>
      <c r="L39" s="26">
        <f t="shared" si="2"/>
        <v>-3.6106020959470575E-2</v>
      </c>
      <c r="M39" s="1"/>
      <c r="N39" s="1"/>
      <c r="O39" s="1"/>
      <c r="Q39" s="1"/>
      <c r="R39" s="1"/>
      <c r="S39" s="1"/>
    </row>
    <row r="40" spans="1:19" s="57" customFormat="1" ht="15.75" x14ac:dyDescent="0.25">
      <c r="A40" s="64" t="s">
        <v>197</v>
      </c>
      <c r="B40" s="139">
        <v>103.81771187576997</v>
      </c>
      <c r="C40" s="59">
        <v>105.13186381977555</v>
      </c>
      <c r="D40" s="59">
        <v>104.83445109223364</v>
      </c>
      <c r="E40" s="59"/>
      <c r="F40" s="59">
        <f t="shared" si="0"/>
        <v>-0.28289494424996731</v>
      </c>
      <c r="G40" s="94">
        <f t="shared" si="1"/>
        <v>0.97935043846884007</v>
      </c>
      <c r="H40" s="59"/>
      <c r="I40" s="59">
        <v>0.1462568709678353</v>
      </c>
      <c r="J40" s="59">
        <v>0.1458431176742491</v>
      </c>
      <c r="L40" s="59">
        <f t="shared" si="2"/>
        <v>-4.1375329358619983E-4</v>
      </c>
      <c r="M40" s="1"/>
      <c r="N40" s="1"/>
      <c r="O40" s="1"/>
      <c r="Q40" s="1"/>
      <c r="R40" s="1"/>
      <c r="S40" s="1"/>
    </row>
    <row r="41" spans="1:19" ht="15.75" x14ac:dyDescent="0.25">
      <c r="A41" s="35" t="s">
        <v>72</v>
      </c>
      <c r="B41" s="140">
        <v>121.41552126023474</v>
      </c>
      <c r="C41" s="26">
        <v>117.24795950344809</v>
      </c>
      <c r="D41" s="26">
        <v>110.69353436591516</v>
      </c>
      <c r="E41" s="26"/>
      <c r="F41" s="26">
        <f t="shared" si="0"/>
        <v>-5.5902253355122777</v>
      </c>
      <c r="G41" s="93">
        <f t="shared" si="1"/>
        <v>-8.8308206257573296</v>
      </c>
      <c r="H41" s="26"/>
      <c r="I41" s="26">
        <v>1.9887089492427055</v>
      </c>
      <c r="J41" s="26">
        <v>1.8775356377125394</v>
      </c>
      <c r="L41" s="26">
        <f t="shared" si="2"/>
        <v>-0.11117331153016607</v>
      </c>
      <c r="M41" s="1"/>
      <c r="N41" s="1"/>
      <c r="O41" s="1"/>
      <c r="Q41" s="1"/>
      <c r="R41" s="1"/>
      <c r="S41" s="1"/>
    </row>
    <row r="42" spans="1:19" s="57" customFormat="1" ht="15.75" x14ac:dyDescent="0.25">
      <c r="A42" s="64" t="s">
        <v>11</v>
      </c>
      <c r="B42" s="139">
        <v>130.10959110009958</v>
      </c>
      <c r="C42" s="59">
        <v>102.51619196547942</v>
      </c>
      <c r="D42" s="59">
        <v>90.999956858755539</v>
      </c>
      <c r="E42" s="59"/>
      <c r="F42" s="59">
        <f t="shared" si="0"/>
        <v>-11.233576751077312</v>
      </c>
      <c r="G42" s="94">
        <f t="shared" si="1"/>
        <v>-30.058994045454433</v>
      </c>
      <c r="H42" s="59"/>
      <c r="I42" s="59">
        <v>5.1439917539709466E-2</v>
      </c>
      <c r="J42" s="59">
        <v>4.5661374922195332E-2</v>
      </c>
      <c r="L42" s="59">
        <f t="shared" si="2"/>
        <v>-5.7785426175141347E-3</v>
      </c>
      <c r="M42" s="1"/>
      <c r="N42" s="1"/>
      <c r="O42" s="1"/>
      <c r="Q42" s="1"/>
      <c r="R42" s="1"/>
      <c r="S42" s="1"/>
    </row>
    <row r="43" spans="1:19" ht="15.75" x14ac:dyDescent="0.25">
      <c r="A43" s="36" t="s">
        <v>198</v>
      </c>
      <c r="B43" s="140">
        <v>136.02342165000974</v>
      </c>
      <c r="C43" s="26">
        <v>137.36577750287964</v>
      </c>
      <c r="D43" s="26">
        <v>125.62713100269764</v>
      </c>
      <c r="E43" s="26"/>
      <c r="F43" s="26">
        <f t="shared" si="0"/>
        <v>-8.5455392992158643</v>
      </c>
      <c r="G43" s="93">
        <f t="shared" si="1"/>
        <v>-7.6430150934314156</v>
      </c>
      <c r="H43" s="26"/>
      <c r="I43" s="26">
        <v>0.54234580236290875</v>
      </c>
      <c r="J43" s="26">
        <v>0.49599942868433888</v>
      </c>
      <c r="L43" s="26">
        <f t="shared" si="2"/>
        <v>-4.6346373678569863E-2</v>
      </c>
      <c r="M43" s="1"/>
      <c r="N43" s="1"/>
      <c r="O43" s="1"/>
      <c r="Q43" s="1"/>
      <c r="R43" s="1"/>
      <c r="S43" s="1"/>
    </row>
    <row r="44" spans="1:19" s="57" customFormat="1" ht="15.75" x14ac:dyDescent="0.25">
      <c r="A44" s="64" t="s">
        <v>199</v>
      </c>
      <c r="B44" s="139">
        <v>124.74118955724406</v>
      </c>
      <c r="C44" s="59">
        <v>117.21796203085988</v>
      </c>
      <c r="D44" s="59">
        <v>110.49439340875517</v>
      </c>
      <c r="E44" s="59"/>
      <c r="F44" s="59">
        <f t="shared" si="0"/>
        <v>-5.7359542049831962</v>
      </c>
      <c r="G44" s="94">
        <f t="shared" si="1"/>
        <v>-11.421084085422317</v>
      </c>
      <c r="H44" s="59"/>
      <c r="I44" s="59">
        <v>0.90534168706592943</v>
      </c>
      <c r="J44" s="59">
        <v>0.85341170249720566</v>
      </c>
      <c r="L44" s="59">
        <f t="shared" si="2"/>
        <v>-5.1929984568723775E-2</v>
      </c>
      <c r="M44" s="1"/>
      <c r="N44" s="1"/>
      <c r="O44" s="1"/>
      <c r="Q44" s="1"/>
      <c r="R44" s="1"/>
      <c r="S44" s="1"/>
    </row>
    <row r="45" spans="1:19" ht="15.75" x14ac:dyDescent="0.25">
      <c r="A45" s="36" t="s">
        <v>73</v>
      </c>
      <c r="B45" s="140">
        <v>110.8049194882072</v>
      </c>
      <c r="C45" s="26">
        <v>109.8103438527563</v>
      </c>
      <c r="D45" s="26">
        <v>110.2784562165801</v>
      </c>
      <c r="E45" s="26"/>
      <c r="F45" s="26">
        <f t="shared" si="0"/>
        <v>0.42629168382486426</v>
      </c>
      <c r="G45" s="93">
        <f t="shared" si="1"/>
        <v>-0.475126261594494</v>
      </c>
      <c r="H45" s="26"/>
      <c r="I45" s="26">
        <v>7.8303882996302449E-2</v>
      </c>
      <c r="J45" s="26">
        <v>7.8637685937627641E-2</v>
      </c>
      <c r="L45" s="26">
        <f t="shared" si="2"/>
        <v>3.338029413251925E-4</v>
      </c>
      <c r="M45" s="1"/>
      <c r="N45" s="1"/>
      <c r="O45" s="1"/>
      <c r="Q45" s="1"/>
      <c r="R45" s="1"/>
      <c r="S45" s="1"/>
    </row>
    <row r="46" spans="1:19" s="57" customFormat="1" ht="15.75" x14ac:dyDescent="0.25">
      <c r="A46" s="64" t="s">
        <v>240</v>
      </c>
      <c r="B46" s="139">
        <v>99.538128861406364</v>
      </c>
      <c r="C46" s="59">
        <v>99.638749324141259</v>
      </c>
      <c r="D46" s="59">
        <v>99.64447449308345</v>
      </c>
      <c r="E46" s="59"/>
      <c r="F46" s="59">
        <f t="shared" si="0"/>
        <v>5.7459261392001082E-3</v>
      </c>
      <c r="G46" s="94">
        <f t="shared" si="1"/>
        <v>0.10683909060131835</v>
      </c>
      <c r="H46" s="59"/>
      <c r="I46" s="59">
        <v>0.28721187292117928</v>
      </c>
      <c r="J46" s="59">
        <v>0.28722837590326034</v>
      </c>
      <c r="L46" s="59">
        <f t="shared" si="2"/>
        <v>1.6502982081056938E-5</v>
      </c>
      <c r="M46" s="1"/>
      <c r="N46" s="1"/>
      <c r="O46" s="1"/>
      <c r="Q46" s="1"/>
      <c r="R46" s="1"/>
      <c r="S46" s="1"/>
    </row>
    <row r="47" spans="1:19" ht="15.75" x14ac:dyDescent="0.25">
      <c r="A47" s="36" t="s">
        <v>12</v>
      </c>
      <c r="B47" s="140">
        <v>107.0793181126908</v>
      </c>
      <c r="C47" s="26">
        <v>104.04579254296168</v>
      </c>
      <c r="D47" s="26">
        <v>97.782272522037516</v>
      </c>
      <c r="E47" s="26"/>
      <c r="F47" s="26">
        <f t="shared" si="0"/>
        <v>-6.0199647365249191</v>
      </c>
      <c r="G47" s="93">
        <f t="shared" si="1"/>
        <v>-8.6823914781274816</v>
      </c>
      <c r="H47" s="26"/>
      <c r="I47" s="26">
        <v>0.12406578635667601</v>
      </c>
      <c r="J47" s="26">
        <v>0.11659706976791177</v>
      </c>
      <c r="L47" s="26">
        <f t="shared" si="2"/>
        <v>-7.4687165887642321E-3</v>
      </c>
      <c r="M47" s="1"/>
      <c r="N47" s="1"/>
      <c r="O47" s="1"/>
      <c r="Q47" s="1"/>
      <c r="R47" s="1"/>
      <c r="S47" s="1"/>
    </row>
    <row r="48" spans="1:19" s="57" customFormat="1" ht="15.75" x14ac:dyDescent="0.25">
      <c r="A48" s="58" t="s">
        <v>154</v>
      </c>
      <c r="B48" s="139">
        <v>102.6366144803842</v>
      </c>
      <c r="C48" s="59">
        <v>138.20111998333266</v>
      </c>
      <c r="D48" s="59">
        <v>138.19288345640919</v>
      </c>
      <c r="E48" s="59"/>
      <c r="F48" s="59">
        <f t="shared" si="0"/>
        <v>-5.9598119931725257E-3</v>
      </c>
      <c r="G48" s="94">
        <f t="shared" si="1"/>
        <v>34.642870047920837</v>
      </c>
      <c r="H48" s="59"/>
      <c r="I48" s="59">
        <v>1.5276689146057898</v>
      </c>
      <c r="J48" s="59">
        <v>1.5275778684106012</v>
      </c>
      <c r="L48" s="59">
        <f t="shared" si="2"/>
        <v>-9.1046195188626555E-5</v>
      </c>
      <c r="M48" s="1"/>
      <c r="N48" s="1"/>
      <c r="O48" s="1"/>
      <c r="Q48" s="1"/>
      <c r="R48" s="1"/>
      <c r="S48" s="1"/>
    </row>
    <row r="49" spans="1:19" ht="15.75" x14ac:dyDescent="0.25">
      <c r="A49" s="36" t="s">
        <v>239</v>
      </c>
      <c r="B49" s="140">
        <v>102.0363905025693</v>
      </c>
      <c r="C49" s="26">
        <v>166.56365306244771</v>
      </c>
      <c r="D49" s="26">
        <v>166.6328150021213</v>
      </c>
      <c r="E49" s="26"/>
      <c r="F49" s="26">
        <f t="shared" si="0"/>
        <v>4.1522828301365777E-2</v>
      </c>
      <c r="G49" s="93">
        <f t="shared" si="1"/>
        <v>63.307241839297944</v>
      </c>
      <c r="H49" s="26"/>
      <c r="I49" s="26">
        <v>0.99261937135052869</v>
      </c>
      <c r="J49" s="26">
        <v>0.99303153498778074</v>
      </c>
      <c r="L49" s="26">
        <f t="shared" si="2"/>
        <v>4.1216363725204985E-4</v>
      </c>
      <c r="M49" s="1"/>
      <c r="N49" s="1"/>
      <c r="O49" s="1"/>
      <c r="Q49" s="1"/>
      <c r="R49" s="1"/>
      <c r="S49" s="1"/>
    </row>
    <row r="50" spans="1:19" s="57" customFormat="1" ht="15.75" x14ac:dyDescent="0.25">
      <c r="A50" s="64" t="s">
        <v>238</v>
      </c>
      <c r="B50" s="139">
        <v>103.77217381167935</v>
      </c>
      <c r="C50" s="59">
        <v>103.90893056372366</v>
      </c>
      <c r="D50" s="59">
        <v>104.08249885305389</v>
      </c>
      <c r="E50" s="59"/>
      <c r="F50" s="59">
        <f t="shared" si="0"/>
        <v>0.16703885641839999</v>
      </c>
      <c r="G50" s="94">
        <f t="shared" si="1"/>
        <v>0.29904456076799146</v>
      </c>
      <c r="H50" s="59"/>
      <c r="I50" s="59">
        <v>2.9984850766626176E-2</v>
      </c>
      <c r="J50" s="59">
        <v>3.0034937118445518E-2</v>
      </c>
      <c r="L50" s="59">
        <f t="shared" si="2"/>
        <v>5.008635181934229E-5</v>
      </c>
      <c r="M50" s="1"/>
      <c r="N50" s="1"/>
      <c r="O50" s="1"/>
      <c r="Q50" s="1"/>
      <c r="R50" s="1"/>
      <c r="S50" s="1"/>
    </row>
    <row r="51" spans="1:19" ht="15.75" x14ac:dyDescent="0.25">
      <c r="A51" s="36" t="s">
        <v>237</v>
      </c>
      <c r="B51" s="140">
        <v>102.98188518527112</v>
      </c>
      <c r="C51" s="26">
        <v>108.00748500811621</v>
      </c>
      <c r="D51" s="26">
        <v>107.5076087175336</v>
      </c>
      <c r="E51" s="26"/>
      <c r="F51" s="26">
        <f t="shared" si="0"/>
        <v>-0.46281634142767425</v>
      </c>
      <c r="G51" s="93">
        <f t="shared" si="1"/>
        <v>4.3946792429759851</v>
      </c>
      <c r="H51" s="26"/>
      <c r="I51" s="26">
        <v>0.15565909918332435</v>
      </c>
      <c r="J51" s="26">
        <v>0.15493868343538481</v>
      </c>
      <c r="L51" s="26">
        <f t="shared" si="2"/>
        <v>-7.2041574793954566E-4</v>
      </c>
      <c r="M51" s="1"/>
      <c r="N51" s="1"/>
      <c r="O51" s="1"/>
      <c r="Q51" s="1"/>
      <c r="R51" s="1"/>
      <c r="S51" s="1"/>
    </row>
    <row r="52" spans="1:19" s="57" customFormat="1" ht="15.75" x14ac:dyDescent="0.25">
      <c r="A52" s="64" t="s">
        <v>74</v>
      </c>
      <c r="B52" s="139">
        <v>103.09154353512952</v>
      </c>
      <c r="C52" s="59">
        <v>102.48010599271072</v>
      </c>
      <c r="D52" s="59">
        <v>102.33121776922886</v>
      </c>
      <c r="E52" s="59"/>
      <c r="F52" s="59">
        <f t="shared" si="0"/>
        <v>-0.14528500145428724</v>
      </c>
      <c r="G52" s="94">
        <f t="shared" si="1"/>
        <v>-0.73752486365825654</v>
      </c>
      <c r="H52" s="59"/>
      <c r="I52" s="59">
        <v>0.12287487037450194</v>
      </c>
      <c r="J52" s="59">
        <v>0.12269635161729142</v>
      </c>
      <c r="L52" s="59">
        <f t="shared" si="2"/>
        <v>-1.7851875721051902E-4</v>
      </c>
      <c r="M52" s="1"/>
      <c r="N52" s="1"/>
      <c r="O52" s="1"/>
      <c r="Q52" s="1"/>
      <c r="R52" s="1"/>
      <c r="S52" s="1"/>
    </row>
    <row r="53" spans="1:19" ht="15.75" x14ac:dyDescent="0.25">
      <c r="A53" s="36" t="s">
        <v>236</v>
      </c>
      <c r="B53" s="140">
        <v>101.26217974557306</v>
      </c>
      <c r="C53" s="26">
        <v>100.5900659573241</v>
      </c>
      <c r="D53" s="26">
        <v>100.65443171144376</v>
      </c>
      <c r="E53" s="26"/>
      <c r="F53" s="26">
        <f t="shared" si="0"/>
        <v>6.3988181643082065E-2</v>
      </c>
      <c r="G53" s="93">
        <f t="shared" si="1"/>
        <v>-0.60017277492574461</v>
      </c>
      <c r="H53" s="26"/>
      <c r="I53" s="26">
        <v>0.14597092874650047</v>
      </c>
      <c r="J53" s="26">
        <v>0.14606433288953288</v>
      </c>
      <c r="L53" s="26">
        <f t="shared" si="2"/>
        <v>9.3404143032410625E-5</v>
      </c>
      <c r="M53" s="1"/>
      <c r="N53" s="1"/>
      <c r="O53" s="1"/>
      <c r="Q53" s="1"/>
      <c r="R53" s="1"/>
      <c r="S53" s="1"/>
    </row>
    <row r="54" spans="1:19" s="57" customFormat="1" ht="15.75" x14ac:dyDescent="0.25">
      <c r="A54" s="64" t="s">
        <v>75</v>
      </c>
      <c r="B54" s="139">
        <v>108.51471990810329</v>
      </c>
      <c r="C54" s="59">
        <v>112.72781453139902</v>
      </c>
      <c r="D54" s="59">
        <v>113.08076736485519</v>
      </c>
      <c r="E54" s="59"/>
      <c r="F54" s="59">
        <f t="shared" si="0"/>
        <v>0.3131018151317555</v>
      </c>
      <c r="G54" s="94">
        <f t="shared" si="1"/>
        <v>4.2077678130844509</v>
      </c>
      <c r="H54" s="59"/>
      <c r="I54" s="59">
        <v>8.0559794184308434E-2</v>
      </c>
      <c r="J54" s="59">
        <v>8.0812028362165902E-2</v>
      </c>
      <c r="L54" s="59">
        <f t="shared" si="2"/>
        <v>2.5223417785746882E-4</v>
      </c>
      <c r="M54" s="1"/>
      <c r="N54" s="1"/>
      <c r="O54" s="1"/>
      <c r="Q54" s="1"/>
      <c r="R54" s="1"/>
      <c r="S54" s="1"/>
    </row>
    <row r="55" spans="1:19" ht="15.75" x14ac:dyDescent="0.25">
      <c r="A55" s="35" t="s">
        <v>155</v>
      </c>
      <c r="B55" s="140">
        <v>107.72469784755792</v>
      </c>
      <c r="C55" s="26">
        <v>125.22081413126499</v>
      </c>
      <c r="D55" s="26">
        <v>125.29967579762236</v>
      </c>
      <c r="E55" s="26"/>
      <c r="F55" s="26">
        <f t="shared" si="0"/>
        <v>6.2978081483078263E-2</v>
      </c>
      <c r="G55" s="93">
        <f t="shared" si="1"/>
        <v>16.31471547493679</v>
      </c>
      <c r="H55" s="26"/>
      <c r="I55" s="26">
        <v>2.5573740825776436</v>
      </c>
      <c r="J55" s="26">
        <v>2.5589846677111963</v>
      </c>
      <c r="L55" s="26">
        <f t="shared" si="2"/>
        <v>1.6105851335526111E-3</v>
      </c>
      <c r="M55" s="1"/>
      <c r="N55" s="1"/>
      <c r="O55" s="1"/>
      <c r="Q55" s="1"/>
      <c r="R55" s="1"/>
      <c r="S55" s="1"/>
    </row>
    <row r="56" spans="1:19" s="57" customFormat="1" ht="15.75" x14ac:dyDescent="0.25">
      <c r="A56" s="64" t="s">
        <v>235</v>
      </c>
      <c r="B56" s="139">
        <v>108.24756424655287</v>
      </c>
      <c r="C56" s="59">
        <v>109.44523787505902</v>
      </c>
      <c r="D56" s="59">
        <v>108.71793231952596</v>
      </c>
      <c r="E56" s="59"/>
      <c r="F56" s="59">
        <f t="shared" si="0"/>
        <v>-0.66453832953732306</v>
      </c>
      <c r="G56" s="94">
        <f t="shared" si="1"/>
        <v>0.43452993722956634</v>
      </c>
      <c r="H56" s="59"/>
      <c r="I56" s="59">
        <v>0.64760488547627304</v>
      </c>
      <c r="J56" s="59">
        <v>0.64330130278832687</v>
      </c>
      <c r="L56" s="59">
        <f t="shared" si="2"/>
        <v>-4.3035826879461725E-3</v>
      </c>
      <c r="M56" s="1"/>
      <c r="N56" s="1"/>
      <c r="O56" s="1"/>
      <c r="Q56" s="1"/>
      <c r="R56" s="1"/>
      <c r="S56" s="1"/>
    </row>
    <row r="57" spans="1:19" ht="15.75" x14ac:dyDescent="0.25">
      <c r="A57" s="36" t="s">
        <v>234</v>
      </c>
      <c r="B57" s="140">
        <v>107.51141123038531</v>
      </c>
      <c r="C57" s="26">
        <v>131.65595568961535</v>
      </c>
      <c r="D57" s="26">
        <v>132.06366747899287</v>
      </c>
      <c r="E57" s="26"/>
      <c r="F57" s="26">
        <f t="shared" si="0"/>
        <v>0.30967971577275932</v>
      </c>
      <c r="G57" s="93">
        <f t="shared" si="1"/>
        <v>22.836883980617408</v>
      </c>
      <c r="H57" s="26"/>
      <c r="I57" s="26">
        <v>1.9097691971013704</v>
      </c>
      <c r="J57" s="26">
        <v>1.9156833649228699</v>
      </c>
      <c r="L57" s="26">
        <f t="shared" si="2"/>
        <v>5.9141678214995608E-3</v>
      </c>
      <c r="M57" s="1"/>
      <c r="N57" s="1"/>
      <c r="O57" s="1"/>
      <c r="Q57" s="1"/>
      <c r="R57" s="1"/>
      <c r="S57" s="1"/>
    </row>
    <row r="58" spans="1:19" s="57" customFormat="1" ht="15.75" x14ac:dyDescent="0.25">
      <c r="A58" s="61" t="s">
        <v>76</v>
      </c>
      <c r="B58" s="139">
        <v>104.83897694055383</v>
      </c>
      <c r="C58" s="59">
        <v>107.78758976950166</v>
      </c>
      <c r="D58" s="59">
        <v>107.87070573200363</v>
      </c>
      <c r="E58" s="59"/>
      <c r="F58" s="59">
        <f t="shared" si="0"/>
        <v>7.7110883247044626E-2</v>
      </c>
      <c r="G58" s="94">
        <f t="shared" si="1"/>
        <v>2.8917954752351926</v>
      </c>
      <c r="H58" s="59"/>
      <c r="I58" s="59">
        <v>2.4932778509460691</v>
      </c>
      <c r="J58" s="59">
        <v>2.495200439518737</v>
      </c>
      <c r="L58" s="59">
        <f t="shared" si="2"/>
        <v>1.9225885726679159E-3</v>
      </c>
      <c r="M58" s="1"/>
      <c r="N58" s="1"/>
      <c r="O58" s="1"/>
      <c r="Q58" s="1"/>
      <c r="R58" s="1"/>
      <c r="S58" s="1"/>
    </row>
    <row r="59" spans="1:19" ht="15.75" x14ac:dyDescent="0.25">
      <c r="A59" s="35" t="s">
        <v>156</v>
      </c>
      <c r="B59" s="140">
        <v>104.9411277178864</v>
      </c>
      <c r="C59" s="26">
        <v>106.88653492873377</v>
      </c>
      <c r="D59" s="26">
        <v>106.8354477109233</v>
      </c>
      <c r="E59" s="26"/>
      <c r="F59" s="26">
        <f t="shared" si="0"/>
        <v>-4.7795746998935407E-2</v>
      </c>
      <c r="G59" s="93">
        <f t="shared" si="1"/>
        <v>1.8051263925135341</v>
      </c>
      <c r="H59" s="26"/>
      <c r="I59" s="26">
        <v>0.67616183562507348</v>
      </c>
      <c r="J59" s="26">
        <v>0.67583865902481477</v>
      </c>
      <c r="L59" s="26">
        <f t="shared" si="2"/>
        <v>-3.231766002587122E-4</v>
      </c>
      <c r="M59" s="1"/>
      <c r="N59" s="1"/>
      <c r="O59" s="1"/>
      <c r="Q59" s="1"/>
      <c r="R59" s="1"/>
      <c r="S59" s="1"/>
    </row>
    <row r="60" spans="1:19" s="57" customFormat="1" ht="15.75" x14ac:dyDescent="0.25">
      <c r="A60" s="64" t="s">
        <v>13</v>
      </c>
      <c r="B60" s="139">
        <v>106.98097976103321</v>
      </c>
      <c r="C60" s="59">
        <v>109.44567188711041</v>
      </c>
      <c r="D60" s="59">
        <v>109.24706440361467</v>
      </c>
      <c r="E60" s="59"/>
      <c r="F60" s="59">
        <f t="shared" si="0"/>
        <v>-0.18146673145795766</v>
      </c>
      <c r="G60" s="94">
        <f t="shared" si="1"/>
        <v>2.1182126464379891</v>
      </c>
      <c r="H60" s="59"/>
      <c r="I60" s="59">
        <v>0.52929212843036422</v>
      </c>
      <c r="J60" s="59">
        <v>0.52833163930503735</v>
      </c>
      <c r="L60" s="59">
        <f t="shared" si="2"/>
        <v>-9.6048912532686881E-4</v>
      </c>
      <c r="M60" s="1"/>
      <c r="N60" s="1"/>
      <c r="O60" s="1"/>
      <c r="Q60" s="1"/>
      <c r="R60" s="1"/>
      <c r="S60" s="1"/>
    </row>
    <row r="61" spans="1:19" ht="15.75" x14ac:dyDescent="0.25">
      <c r="A61" s="36" t="s">
        <v>14</v>
      </c>
      <c r="B61" s="140">
        <v>98.319725148276021</v>
      </c>
      <c r="C61" s="26">
        <v>98.579522619135503</v>
      </c>
      <c r="D61" s="26">
        <v>99.007289281712985</v>
      </c>
      <c r="E61" s="26"/>
      <c r="F61" s="26">
        <f t="shared" si="0"/>
        <v>0.43393054785847429</v>
      </c>
      <c r="G61" s="93">
        <f t="shared" si="1"/>
        <v>0.69931453978340219</v>
      </c>
      <c r="H61" s="26"/>
      <c r="I61" s="26">
        <v>0.14686970719470924</v>
      </c>
      <c r="J61" s="26">
        <v>0.14750701971977742</v>
      </c>
      <c r="L61" s="26">
        <f t="shared" si="2"/>
        <v>6.3731252506818437E-4</v>
      </c>
      <c r="M61" s="1"/>
      <c r="N61" s="1"/>
      <c r="O61" s="1"/>
      <c r="Q61" s="1"/>
      <c r="R61" s="1"/>
      <c r="S61" s="1"/>
    </row>
    <row r="62" spans="1:19" s="57" customFormat="1" ht="15.75" x14ac:dyDescent="0.25">
      <c r="A62" s="58" t="s">
        <v>157</v>
      </c>
      <c r="B62" s="139">
        <v>104.80052485479294</v>
      </c>
      <c r="C62" s="59">
        <v>108.12676915625795</v>
      </c>
      <c r="D62" s="59">
        <v>108.26040252384968</v>
      </c>
      <c r="E62" s="59"/>
      <c r="F62" s="59">
        <f t="shared" si="0"/>
        <v>0.12358953165299003</v>
      </c>
      <c r="G62" s="94">
        <f t="shared" si="1"/>
        <v>3.3013934556631153</v>
      </c>
      <c r="H62" s="59"/>
      <c r="I62" s="59">
        <v>1.8171160153209951</v>
      </c>
      <c r="J62" s="59">
        <v>1.8193617804939222</v>
      </c>
      <c r="L62" s="59">
        <f t="shared" si="2"/>
        <v>2.2457651729270722E-3</v>
      </c>
      <c r="M62" s="1"/>
      <c r="N62" s="1"/>
      <c r="O62" s="1"/>
      <c r="Q62" s="1"/>
      <c r="R62" s="1"/>
      <c r="S62" s="1"/>
    </row>
    <row r="63" spans="1:19" ht="15.75" x14ac:dyDescent="0.25">
      <c r="A63" s="36" t="s">
        <v>233</v>
      </c>
      <c r="B63" s="140">
        <v>108.58732206640111</v>
      </c>
      <c r="C63" s="26">
        <v>111.89465690090746</v>
      </c>
      <c r="D63" s="26">
        <v>112.12928592769822</v>
      </c>
      <c r="E63" s="26"/>
      <c r="F63" s="26">
        <f t="shared" si="0"/>
        <v>0.20968742680764763</v>
      </c>
      <c r="G63" s="93">
        <f t="shared" si="1"/>
        <v>3.2618576403709465</v>
      </c>
      <c r="H63" s="26"/>
      <c r="I63" s="26">
        <v>0.68990443142238378</v>
      </c>
      <c r="J63" s="26">
        <v>0.69135107427206544</v>
      </c>
      <c r="L63" s="26">
        <f t="shared" si="2"/>
        <v>1.4466428496816564E-3</v>
      </c>
      <c r="M63" s="1"/>
      <c r="N63" s="1"/>
      <c r="O63" s="1"/>
      <c r="Q63" s="1"/>
      <c r="R63" s="1"/>
      <c r="S63" s="1"/>
    </row>
    <row r="64" spans="1:19" s="57" customFormat="1" ht="15.75" x14ac:dyDescent="0.25">
      <c r="A64" s="64" t="s">
        <v>77</v>
      </c>
      <c r="B64" s="139">
        <v>101.86548164806749</v>
      </c>
      <c r="C64" s="59">
        <v>112.4063754671143</v>
      </c>
      <c r="D64" s="59">
        <v>112.47601385395689</v>
      </c>
      <c r="E64" s="59"/>
      <c r="F64" s="59">
        <f t="shared" si="0"/>
        <v>6.1952346166482819E-2</v>
      </c>
      <c r="G64" s="94">
        <f t="shared" si="1"/>
        <v>10.416219541912607</v>
      </c>
      <c r="H64" s="59"/>
      <c r="I64" s="59">
        <v>0.46504147227840653</v>
      </c>
      <c r="J64" s="59">
        <v>0.46532957638113015</v>
      </c>
      <c r="L64" s="59">
        <f t="shared" si="2"/>
        <v>2.8810410272361864E-4</v>
      </c>
      <c r="M64" s="1"/>
      <c r="N64" s="1"/>
      <c r="O64" s="1"/>
      <c r="Q64" s="1"/>
      <c r="R64" s="1"/>
      <c r="S64" s="1"/>
    </row>
    <row r="65" spans="1:19" ht="15.75" x14ac:dyDescent="0.25">
      <c r="A65" s="36" t="s">
        <v>232</v>
      </c>
      <c r="B65" s="140">
        <v>103.07731013209593</v>
      </c>
      <c r="C65" s="26">
        <v>101.83132432754228</v>
      </c>
      <c r="D65" s="26">
        <v>101.90991087386632</v>
      </c>
      <c r="E65" s="26"/>
      <c r="F65" s="26">
        <f t="shared" si="0"/>
        <v>7.7173253753692883E-2</v>
      </c>
      <c r="G65" s="93">
        <f t="shared" si="1"/>
        <v>-1.1325472664484137</v>
      </c>
      <c r="H65" s="26"/>
      <c r="I65" s="26">
        <v>0.66217011162020467</v>
      </c>
      <c r="J65" s="26">
        <v>0.66268112984072647</v>
      </c>
      <c r="L65" s="26">
        <f t="shared" si="2"/>
        <v>5.1101822052179724E-4</v>
      </c>
      <c r="M65" s="1"/>
      <c r="N65" s="1"/>
      <c r="O65" s="1"/>
      <c r="Q65" s="1"/>
      <c r="R65" s="1"/>
      <c r="S65" s="1"/>
    </row>
    <row r="66" spans="1:19" s="57" customFormat="1" ht="15.75" x14ac:dyDescent="0.25">
      <c r="A66" s="55" t="s">
        <v>247</v>
      </c>
      <c r="B66" s="141">
        <v>122.01542386807137</v>
      </c>
      <c r="C66" s="60">
        <v>161.57166588309633</v>
      </c>
      <c r="D66" s="60">
        <v>161.36325396112733</v>
      </c>
      <c r="E66" s="60"/>
      <c r="F66" s="60">
        <f t="shared" si="0"/>
        <v>-0.12899039001046386</v>
      </c>
      <c r="G66" s="95">
        <f t="shared" si="1"/>
        <v>32.248242759538861</v>
      </c>
      <c r="H66" s="60"/>
      <c r="I66" s="60">
        <v>3.6420904287640825</v>
      </c>
      <c r="J66" s="60">
        <v>3.6373924821154859</v>
      </c>
      <c r="L66" s="60">
        <f t="shared" si="2"/>
        <v>-4.6979466485965737E-3</v>
      </c>
      <c r="M66" s="1"/>
      <c r="N66" s="1"/>
      <c r="O66" s="1"/>
      <c r="Q66" s="1"/>
      <c r="R66" s="1"/>
      <c r="S66" s="1"/>
    </row>
    <row r="67" spans="1:19" ht="15.75" x14ac:dyDescent="0.25">
      <c r="A67" s="34" t="s">
        <v>1</v>
      </c>
      <c r="B67" s="140">
        <v>121.25676508251138</v>
      </c>
      <c r="C67" s="26">
        <v>174.23415573192457</v>
      </c>
      <c r="D67" s="26">
        <v>173.9453597181444</v>
      </c>
      <c r="E67" s="26"/>
      <c r="F67" s="26">
        <f t="shared" si="0"/>
        <v>-0.1657516648024604</v>
      </c>
      <c r="G67" s="93">
        <f t="shared" si="1"/>
        <v>43.452086652468516</v>
      </c>
      <c r="H67" s="26"/>
      <c r="I67" s="26">
        <v>2.9023171979300435</v>
      </c>
      <c r="J67" s="26">
        <v>2.8975065588566267</v>
      </c>
      <c r="L67" s="26">
        <f t="shared" si="2"/>
        <v>-4.8106390734168336E-3</v>
      </c>
      <c r="M67" s="1"/>
      <c r="N67" s="1"/>
      <c r="O67" s="1"/>
      <c r="Q67" s="1"/>
      <c r="R67" s="1"/>
      <c r="S67" s="1"/>
    </row>
    <row r="68" spans="1:19" s="57" customFormat="1" ht="15.75" x14ac:dyDescent="0.25">
      <c r="A68" s="58" t="s">
        <v>78</v>
      </c>
      <c r="B68" s="139">
        <v>121.25676508251138</v>
      </c>
      <c r="C68" s="59">
        <v>174.23415573192457</v>
      </c>
      <c r="D68" s="59">
        <v>173.9453597181444</v>
      </c>
      <c r="E68" s="59"/>
      <c r="F68" s="59">
        <f t="shared" si="0"/>
        <v>-0.1657516648024604</v>
      </c>
      <c r="G68" s="94">
        <f t="shared" si="1"/>
        <v>43.452086652468516</v>
      </c>
      <c r="H68" s="59"/>
      <c r="I68" s="59">
        <v>2.9023171979300435</v>
      </c>
      <c r="J68" s="59">
        <v>2.8975065588566267</v>
      </c>
      <c r="L68" s="59">
        <f t="shared" si="2"/>
        <v>-4.8106390734168336E-3</v>
      </c>
      <c r="M68" s="1"/>
      <c r="N68" s="1"/>
      <c r="O68" s="1"/>
      <c r="Q68" s="1"/>
      <c r="R68" s="1"/>
      <c r="S68" s="1"/>
    </row>
    <row r="69" spans="1:19" ht="15.75" x14ac:dyDescent="0.25">
      <c r="A69" s="36" t="s">
        <v>15</v>
      </c>
      <c r="B69" s="140">
        <v>121.25676508251138</v>
      </c>
      <c r="C69" s="26">
        <v>174.23415573192457</v>
      </c>
      <c r="D69" s="26">
        <v>173.9453597181444</v>
      </c>
      <c r="E69" s="26"/>
      <c r="F69" s="26">
        <f t="shared" si="0"/>
        <v>-0.1657516648024604</v>
      </c>
      <c r="G69" s="93">
        <f t="shared" si="1"/>
        <v>43.452086652468516</v>
      </c>
      <c r="H69" s="26"/>
      <c r="I69" s="26">
        <v>2.9023171979300435</v>
      </c>
      <c r="J69" s="26">
        <v>2.8975065588566267</v>
      </c>
      <c r="L69" s="26">
        <f t="shared" si="2"/>
        <v>-4.8106390734168336E-3</v>
      </c>
      <c r="M69" s="1"/>
      <c r="N69" s="1"/>
      <c r="O69" s="1"/>
      <c r="Q69" s="1"/>
      <c r="R69" s="1"/>
      <c r="S69" s="1"/>
    </row>
    <row r="70" spans="1:19" s="72" customFormat="1" ht="15.75" x14ac:dyDescent="0.25">
      <c r="A70" s="61" t="s">
        <v>16</v>
      </c>
      <c r="B70" s="139">
        <v>124.16315545554203</v>
      </c>
      <c r="C70" s="59">
        <v>125.72468178169838</v>
      </c>
      <c r="D70" s="59">
        <v>125.74383389299319</v>
      </c>
      <c r="E70" s="59"/>
      <c r="F70" s="59">
        <f t="shared" si="0"/>
        <v>1.5233374245537945E-2</v>
      </c>
      <c r="G70" s="94">
        <f t="shared" si="1"/>
        <v>1.2730656140719221</v>
      </c>
      <c r="H70" s="59"/>
      <c r="I70" s="59">
        <v>0.73977323083403868</v>
      </c>
      <c r="J70" s="59">
        <v>0.73988592325885993</v>
      </c>
      <c r="K70" s="57"/>
      <c r="L70" s="59">
        <f t="shared" si="2"/>
        <v>1.1269242482125907E-4</v>
      </c>
      <c r="M70" s="1"/>
      <c r="N70" s="1"/>
      <c r="O70" s="1"/>
      <c r="Q70" s="1"/>
      <c r="R70" s="1"/>
      <c r="S70" s="1"/>
    </row>
    <row r="71" spans="1:19" s="57" customFormat="1" ht="15.75" x14ac:dyDescent="0.25">
      <c r="A71" s="35" t="s">
        <v>16</v>
      </c>
      <c r="B71" s="140">
        <v>124.16315545554203</v>
      </c>
      <c r="C71" s="26">
        <v>125.72468178169838</v>
      </c>
      <c r="D71" s="26">
        <v>125.74383389299319</v>
      </c>
      <c r="E71" s="26"/>
      <c r="F71" s="26">
        <f t="shared" ref="F71:F134" si="3">((D71/C71-1)*100)</f>
        <v>1.5233374245537945E-2</v>
      </c>
      <c r="G71" s="93">
        <f t="shared" si="1"/>
        <v>1.2730656140719221</v>
      </c>
      <c r="H71" s="26"/>
      <c r="I71" s="26">
        <v>0.73977323083403868</v>
      </c>
      <c r="J71" s="26">
        <v>0.73988592325885993</v>
      </c>
      <c r="K71"/>
      <c r="L71" s="26">
        <f t="shared" si="2"/>
        <v>1.1269242482125907E-4</v>
      </c>
      <c r="M71" s="1"/>
      <c r="N71" s="1"/>
      <c r="O71" s="1"/>
      <c r="Q71" s="1"/>
      <c r="R71" s="1"/>
      <c r="S71" s="1"/>
    </row>
    <row r="72" spans="1:19" s="4" customFormat="1" ht="15.75" x14ac:dyDescent="0.25">
      <c r="A72" s="64" t="s">
        <v>16</v>
      </c>
      <c r="B72" s="139">
        <v>124.16315545554203</v>
      </c>
      <c r="C72" s="59">
        <v>125.72468178169838</v>
      </c>
      <c r="D72" s="59">
        <v>125.74383389299319</v>
      </c>
      <c r="E72" s="59"/>
      <c r="F72" s="59">
        <f t="shared" si="3"/>
        <v>1.5233374245537945E-2</v>
      </c>
      <c r="G72" s="94">
        <f t="shared" ref="G72:G135" si="4">((D72/B72-1)*100)</f>
        <v>1.2730656140719221</v>
      </c>
      <c r="H72" s="59"/>
      <c r="I72" s="59">
        <v>0.73977323083403868</v>
      </c>
      <c r="J72" s="59">
        <v>0.73988592325885993</v>
      </c>
      <c r="K72" s="57"/>
      <c r="L72" s="59">
        <f t="shared" ref="L72:L135" si="5">J72-I72</f>
        <v>1.1269242482125907E-4</v>
      </c>
      <c r="M72" s="1"/>
      <c r="N72" s="1"/>
      <c r="O72" s="1"/>
      <c r="Q72" s="1"/>
      <c r="R72" s="1"/>
      <c r="S72" s="1"/>
    </row>
    <row r="73" spans="1:19" s="57" customFormat="1" ht="15.75" x14ac:dyDescent="0.25">
      <c r="A73" s="33" t="s">
        <v>128</v>
      </c>
      <c r="B73" s="142">
        <v>101.56799911475512</v>
      </c>
      <c r="C73" s="37">
        <v>100.33845373517408</v>
      </c>
      <c r="D73" s="37">
        <v>100.10621027675735</v>
      </c>
      <c r="E73" s="37"/>
      <c r="F73" s="37">
        <f t="shared" si="3"/>
        <v>-0.23146007315371087</v>
      </c>
      <c r="G73" s="96">
        <f t="shared" si="4"/>
        <v>-1.4392218520975164</v>
      </c>
      <c r="H73" s="37"/>
      <c r="I73" s="37">
        <v>3.9034800340307867</v>
      </c>
      <c r="J73" s="37">
        <v>3.8944450362884795</v>
      </c>
      <c r="K73"/>
      <c r="L73" s="37">
        <f t="shared" si="5"/>
        <v>-9.0349977423072048E-3</v>
      </c>
      <c r="M73" s="1"/>
      <c r="N73" s="1"/>
      <c r="O73" s="1"/>
      <c r="Q73" s="1"/>
      <c r="R73" s="1"/>
      <c r="S73" s="1"/>
    </row>
    <row r="74" spans="1:19" s="4" customFormat="1" ht="15.75" x14ac:dyDescent="0.25">
      <c r="A74" s="61" t="s">
        <v>79</v>
      </c>
      <c r="B74" s="139">
        <v>99.655257201069787</v>
      </c>
      <c r="C74" s="59">
        <v>100.09454327056838</v>
      </c>
      <c r="D74" s="59">
        <v>99.77585943213063</v>
      </c>
      <c r="E74" s="59"/>
      <c r="F74" s="59">
        <f t="shared" si="3"/>
        <v>-0.3183828288983781</v>
      </c>
      <c r="G74" s="94">
        <f t="shared" si="4"/>
        <v>0.12101943685469685</v>
      </c>
      <c r="H74" s="59"/>
      <c r="I74" s="59">
        <v>2.996860186970252</v>
      </c>
      <c r="J74" s="59">
        <v>2.9873186987288474</v>
      </c>
      <c r="K74" s="57"/>
      <c r="L74" s="59">
        <f t="shared" si="5"/>
        <v>-9.5414882414046609E-3</v>
      </c>
      <c r="M74" s="1"/>
      <c r="N74" s="1"/>
      <c r="O74" s="1"/>
      <c r="Q74" s="1"/>
      <c r="R74" s="1"/>
      <c r="S74" s="1"/>
    </row>
    <row r="75" spans="1:19" s="57" customFormat="1" ht="15.75" x14ac:dyDescent="0.25">
      <c r="A75" s="35" t="s">
        <v>80</v>
      </c>
      <c r="B75" s="140">
        <v>96.675986454904503</v>
      </c>
      <c r="C75" s="26">
        <v>96.93970033948473</v>
      </c>
      <c r="D75" s="26">
        <v>97.02071594189988</v>
      </c>
      <c r="E75" s="26"/>
      <c r="F75" s="26">
        <f t="shared" si="3"/>
        <v>8.3573192542818475E-2</v>
      </c>
      <c r="G75" s="93">
        <f t="shared" si="4"/>
        <v>0.35658233201083522</v>
      </c>
      <c r="H75" s="26"/>
      <c r="I75" s="26">
        <v>0.5024331533345604</v>
      </c>
      <c r="J75" s="26">
        <v>0.50285305276119563</v>
      </c>
      <c r="K75"/>
      <c r="L75" s="26">
        <f t="shared" si="5"/>
        <v>4.198994266352285E-4</v>
      </c>
      <c r="M75" s="1"/>
      <c r="N75" s="1"/>
      <c r="O75" s="1"/>
      <c r="Q75" s="1"/>
      <c r="R75" s="1"/>
      <c r="S75" s="1"/>
    </row>
    <row r="76" spans="1:19" s="4" customFormat="1" ht="15.75" x14ac:dyDescent="0.25">
      <c r="A76" s="64" t="s">
        <v>81</v>
      </c>
      <c r="B76" s="139">
        <v>96.675986454904503</v>
      </c>
      <c r="C76" s="59">
        <v>96.93970033948473</v>
      </c>
      <c r="D76" s="59">
        <v>97.02071594189988</v>
      </c>
      <c r="E76" s="59"/>
      <c r="F76" s="59">
        <f t="shared" si="3"/>
        <v>8.3573192542818475E-2</v>
      </c>
      <c r="G76" s="94">
        <f t="shared" si="4"/>
        <v>0.35658233201083522</v>
      </c>
      <c r="H76" s="59"/>
      <c r="I76" s="59">
        <v>0.5024331533345604</v>
      </c>
      <c r="J76" s="59">
        <v>0.50285305276119563</v>
      </c>
      <c r="K76" s="57"/>
      <c r="L76" s="59">
        <f t="shared" si="5"/>
        <v>4.198994266352285E-4</v>
      </c>
      <c r="M76" s="1"/>
      <c r="N76" s="1"/>
      <c r="O76" s="1"/>
      <c r="Q76" s="1"/>
      <c r="R76" s="1"/>
      <c r="S76" s="1"/>
    </row>
    <row r="77" spans="1:19" s="57" customFormat="1" ht="15.75" x14ac:dyDescent="0.25">
      <c r="A77" s="35" t="s">
        <v>82</v>
      </c>
      <c r="B77" s="140">
        <v>102.45482530108117</v>
      </c>
      <c r="C77" s="26">
        <v>103.05908106266621</v>
      </c>
      <c r="D77" s="26">
        <v>102.59759711661272</v>
      </c>
      <c r="E77" s="26"/>
      <c r="F77" s="26">
        <f t="shared" si="3"/>
        <v>-0.44778581498594594</v>
      </c>
      <c r="G77" s="93">
        <f t="shared" si="4"/>
        <v>0.13935099211968005</v>
      </c>
      <c r="H77" s="26"/>
      <c r="I77" s="26">
        <v>2.2245875895717764</v>
      </c>
      <c r="J77" s="26">
        <v>2.2146262019037368</v>
      </c>
      <c r="K77"/>
      <c r="L77" s="26">
        <f t="shared" si="5"/>
        <v>-9.9613876680395563E-3</v>
      </c>
      <c r="M77" s="1"/>
      <c r="N77" s="1"/>
      <c r="O77" s="1"/>
      <c r="Q77" s="1"/>
      <c r="R77" s="1"/>
      <c r="S77" s="1"/>
    </row>
    <row r="78" spans="1:19" s="4" customFormat="1" ht="15.75" x14ac:dyDescent="0.25">
      <c r="A78" s="64" t="s">
        <v>231</v>
      </c>
      <c r="B78" s="139">
        <v>99.44376623430918</v>
      </c>
      <c r="C78" s="59">
        <v>99.260042724720932</v>
      </c>
      <c r="D78" s="59">
        <v>98.171941482079461</v>
      </c>
      <c r="E78" s="59"/>
      <c r="F78" s="59">
        <f t="shared" si="3"/>
        <v>-1.0962127486274786</v>
      </c>
      <c r="G78" s="94">
        <f t="shared" si="4"/>
        <v>-1.2789386407922709</v>
      </c>
      <c r="H78" s="59"/>
      <c r="I78" s="59">
        <v>0.97793844678456676</v>
      </c>
      <c r="J78" s="59">
        <v>0.96721816085718504</v>
      </c>
      <c r="K78" s="57"/>
      <c r="L78" s="59">
        <f t="shared" si="5"/>
        <v>-1.0720285927381723E-2</v>
      </c>
      <c r="M78" s="1"/>
      <c r="N78" s="1"/>
      <c r="O78" s="1"/>
      <c r="Q78" s="1"/>
      <c r="R78" s="1"/>
      <c r="S78" s="1"/>
    </row>
    <row r="79" spans="1:19" s="57" customFormat="1" ht="15.75" x14ac:dyDescent="0.25">
      <c r="A79" s="36" t="s">
        <v>230</v>
      </c>
      <c r="B79" s="140">
        <v>106.29920431916642</v>
      </c>
      <c r="C79" s="26">
        <v>107.84548631025686</v>
      </c>
      <c r="D79" s="26">
        <v>107.82929909887454</v>
      </c>
      <c r="E79" s="26"/>
      <c r="F79" s="26">
        <f t="shared" si="3"/>
        <v>-1.5009632703355535E-2</v>
      </c>
      <c r="G79" s="93">
        <f t="shared" si="4"/>
        <v>1.4394226085775452</v>
      </c>
      <c r="H79" s="26"/>
      <c r="I79" s="26">
        <v>0.71643982042089682</v>
      </c>
      <c r="J79" s="26">
        <v>0.71633228543531102</v>
      </c>
      <c r="K79"/>
      <c r="L79" s="26">
        <f t="shared" si="5"/>
        <v>-1.0753498558579988E-4</v>
      </c>
      <c r="M79" s="1"/>
      <c r="N79" s="1"/>
      <c r="O79" s="1"/>
      <c r="Q79" s="1"/>
      <c r="R79" s="1"/>
      <c r="S79" s="1"/>
    </row>
    <row r="80" spans="1:19" s="4" customFormat="1" ht="15.75" x14ac:dyDescent="0.25">
      <c r="A80" s="64" t="s">
        <v>229</v>
      </c>
      <c r="B80" s="139">
        <v>103.26558457171468</v>
      </c>
      <c r="C80" s="59">
        <v>104.16557803398476</v>
      </c>
      <c r="D80" s="59">
        <v>104.33579857892532</v>
      </c>
      <c r="E80" s="59"/>
      <c r="F80" s="59">
        <f t="shared" si="3"/>
        <v>0.16341343095607197</v>
      </c>
      <c r="G80" s="94">
        <f t="shared" si="4"/>
        <v>1.0363704535729434</v>
      </c>
      <c r="H80" s="59"/>
      <c r="I80" s="59">
        <v>0.53020932236631302</v>
      </c>
      <c r="J80" s="59">
        <v>0.53107575561124076</v>
      </c>
      <c r="K80" s="57"/>
      <c r="L80" s="59">
        <f t="shared" si="5"/>
        <v>8.6643324492774454E-4</v>
      </c>
      <c r="M80" s="1"/>
      <c r="N80" s="1"/>
      <c r="O80" s="1"/>
      <c r="Q80" s="1"/>
      <c r="R80" s="1"/>
      <c r="S80" s="1"/>
    </row>
    <row r="81" spans="1:19" s="57" customFormat="1" ht="15.75" x14ac:dyDescent="0.25">
      <c r="A81" s="35" t="s">
        <v>158</v>
      </c>
      <c r="B81" s="140">
        <v>85.47122164357684</v>
      </c>
      <c r="C81" s="26">
        <v>85.074708911125342</v>
      </c>
      <c r="D81" s="26">
        <v>85.074708911125342</v>
      </c>
      <c r="E81" s="26"/>
      <c r="F81" s="26">
        <f t="shared" si="3"/>
        <v>0</v>
      </c>
      <c r="G81" s="93">
        <f t="shared" si="4"/>
        <v>-0.4639137300564089</v>
      </c>
      <c r="H81" s="26"/>
      <c r="I81" s="26">
        <v>0.26983944406391508</v>
      </c>
      <c r="J81" s="26">
        <v>0.26983944406391508</v>
      </c>
      <c r="K81"/>
      <c r="L81" s="26">
        <f t="shared" si="5"/>
        <v>0</v>
      </c>
      <c r="M81" s="1"/>
      <c r="N81" s="1"/>
      <c r="O81" s="1"/>
      <c r="Q81" s="1"/>
      <c r="R81" s="1"/>
      <c r="S81" s="1"/>
    </row>
    <row r="82" spans="1:19" s="4" customFormat="1" ht="15.75" x14ac:dyDescent="0.25">
      <c r="A82" s="64" t="s">
        <v>228</v>
      </c>
      <c r="B82" s="139">
        <v>85.47122164357684</v>
      </c>
      <c r="C82" s="59">
        <v>85.074708911125342</v>
      </c>
      <c r="D82" s="59">
        <v>85.074708911125342</v>
      </c>
      <c r="E82" s="59"/>
      <c r="F82" s="59">
        <f t="shared" si="3"/>
        <v>0</v>
      </c>
      <c r="G82" s="94">
        <f t="shared" si="4"/>
        <v>-0.4639137300564089</v>
      </c>
      <c r="H82" s="59"/>
      <c r="I82" s="59">
        <v>0.26983944406391508</v>
      </c>
      <c r="J82" s="59">
        <v>0.26983944406391508</v>
      </c>
      <c r="K82" s="57"/>
      <c r="L82" s="59">
        <f t="shared" si="5"/>
        <v>0</v>
      </c>
      <c r="M82" s="1"/>
      <c r="N82" s="1"/>
      <c r="O82" s="1"/>
      <c r="Q82" s="1"/>
      <c r="R82" s="1"/>
      <c r="S82" s="1"/>
    </row>
    <row r="83" spans="1:19" s="57" customFormat="1" ht="15.75" x14ac:dyDescent="0.25">
      <c r="A83" s="34" t="s">
        <v>83</v>
      </c>
      <c r="B83" s="140">
        <v>107.9575010991353</v>
      </c>
      <c r="C83" s="26">
        <v>101.15323506372619</v>
      </c>
      <c r="D83" s="26">
        <v>101.20974513537176</v>
      </c>
      <c r="E83" s="26"/>
      <c r="F83" s="26">
        <f t="shared" si="3"/>
        <v>5.5865807564114967E-2</v>
      </c>
      <c r="G83" s="93">
        <f t="shared" si="4"/>
        <v>-6.250381766031432</v>
      </c>
      <c r="H83" s="26"/>
      <c r="I83" s="26">
        <v>0.906619847060534</v>
      </c>
      <c r="J83" s="26">
        <v>0.90712633755963101</v>
      </c>
      <c r="K83"/>
      <c r="L83" s="26">
        <f t="shared" si="5"/>
        <v>5.0649049909701205E-4</v>
      </c>
      <c r="M83" s="1"/>
      <c r="N83" s="1"/>
      <c r="O83" s="1"/>
      <c r="Q83" s="1"/>
      <c r="R83" s="1"/>
      <c r="S83" s="1"/>
    </row>
    <row r="84" spans="1:19" s="4" customFormat="1" ht="15.75" x14ac:dyDescent="0.25">
      <c r="A84" s="58" t="s">
        <v>159</v>
      </c>
      <c r="B84" s="139">
        <v>107.9575010991353</v>
      </c>
      <c r="C84" s="59">
        <v>101.15323506372619</v>
      </c>
      <c r="D84" s="59">
        <v>101.20974513537176</v>
      </c>
      <c r="E84" s="59"/>
      <c r="F84" s="59">
        <f t="shared" si="3"/>
        <v>5.5865807564114967E-2</v>
      </c>
      <c r="G84" s="94">
        <f t="shared" si="4"/>
        <v>-6.250381766031432</v>
      </c>
      <c r="H84" s="59"/>
      <c r="I84" s="59">
        <v>0.906619847060534</v>
      </c>
      <c r="J84" s="59">
        <v>0.90712633755963101</v>
      </c>
      <c r="K84" s="57"/>
      <c r="L84" s="59">
        <f t="shared" si="5"/>
        <v>5.0649049909701205E-4</v>
      </c>
      <c r="M84" s="1"/>
      <c r="N84" s="1"/>
      <c r="O84" s="1"/>
      <c r="Q84" s="1"/>
      <c r="R84" s="1"/>
      <c r="S84" s="1"/>
    </row>
    <row r="85" spans="1:19" s="57" customFormat="1" ht="15.75" x14ac:dyDescent="0.25">
      <c r="A85" s="36" t="s">
        <v>159</v>
      </c>
      <c r="B85" s="140">
        <v>107.9575010991353</v>
      </c>
      <c r="C85" s="26">
        <v>101.15323506372619</v>
      </c>
      <c r="D85" s="26">
        <v>101.20974513537176</v>
      </c>
      <c r="E85" s="26"/>
      <c r="F85" s="26">
        <f t="shared" si="3"/>
        <v>5.5865807564114967E-2</v>
      </c>
      <c r="G85" s="93">
        <f t="shared" si="4"/>
        <v>-6.250381766031432</v>
      </c>
      <c r="H85" s="26"/>
      <c r="I85" s="26">
        <v>0.906619847060534</v>
      </c>
      <c r="J85" s="26">
        <v>0.90712633755963101</v>
      </c>
      <c r="K85"/>
      <c r="L85" s="26">
        <f t="shared" si="5"/>
        <v>5.0649049909701205E-4</v>
      </c>
      <c r="M85" s="1"/>
      <c r="N85" s="1"/>
      <c r="O85" s="1"/>
      <c r="Q85" s="1"/>
      <c r="R85" s="1"/>
      <c r="S85" s="1"/>
    </row>
    <row r="86" spans="1:19" s="4" customFormat="1" ht="15.75" x14ac:dyDescent="0.25">
      <c r="A86" s="55" t="s">
        <v>129</v>
      </c>
      <c r="B86" s="141">
        <v>107.98077540362419</v>
      </c>
      <c r="C86" s="60">
        <v>108.74533133210758</v>
      </c>
      <c r="D86" s="60">
        <v>107.84852463616971</v>
      </c>
      <c r="E86" s="60"/>
      <c r="F86" s="60">
        <f t="shared" si="3"/>
        <v>-0.82468523931296112</v>
      </c>
      <c r="G86" s="95">
        <f t="shared" si="4"/>
        <v>-0.12247621575242063</v>
      </c>
      <c r="H86" s="60"/>
      <c r="I86" s="60">
        <v>25.327297772125174</v>
      </c>
      <c r="J86" s="60">
        <v>25.118427285881616</v>
      </c>
      <c r="K86" s="57"/>
      <c r="L86" s="60">
        <f t="shared" si="5"/>
        <v>-0.20887048624355842</v>
      </c>
      <c r="M86" s="1"/>
      <c r="N86" s="1"/>
      <c r="O86" s="1"/>
      <c r="Q86" s="1"/>
      <c r="R86" s="1"/>
      <c r="S86" s="1"/>
    </row>
    <row r="87" spans="1:19" s="57" customFormat="1" ht="15.75" x14ac:dyDescent="0.25">
      <c r="A87" s="34" t="s">
        <v>149</v>
      </c>
      <c r="B87" s="140">
        <v>116.97948608557621</v>
      </c>
      <c r="C87" s="26">
        <v>121.0400010386233</v>
      </c>
      <c r="D87" s="26">
        <v>122.26401244576164</v>
      </c>
      <c r="E87" s="26"/>
      <c r="F87" s="26">
        <f t="shared" si="3"/>
        <v>1.0112453706504487</v>
      </c>
      <c r="G87" s="93">
        <f t="shared" si="4"/>
        <v>4.5174812584828139</v>
      </c>
      <c r="H87" s="26"/>
      <c r="I87" s="26">
        <v>14.137954354788594</v>
      </c>
      <c r="J87" s="26">
        <v>14.280923763706065</v>
      </c>
      <c r="K87"/>
      <c r="L87" s="26">
        <f t="shared" si="5"/>
        <v>0.14296940891747134</v>
      </c>
      <c r="M87" s="1"/>
      <c r="N87" s="1"/>
      <c r="O87" s="1"/>
      <c r="Q87" s="1"/>
      <c r="R87" s="1"/>
      <c r="S87" s="1"/>
    </row>
    <row r="88" spans="1:19" s="4" customFormat="1" ht="15.75" x14ac:dyDescent="0.25">
      <c r="A88" s="58" t="s">
        <v>160</v>
      </c>
      <c r="B88" s="139">
        <v>116.97948608557621</v>
      </c>
      <c r="C88" s="59">
        <v>121.0400010386233</v>
      </c>
      <c r="D88" s="59">
        <v>122.26401244576164</v>
      </c>
      <c r="E88" s="59"/>
      <c r="F88" s="59">
        <f t="shared" si="3"/>
        <v>1.0112453706504487</v>
      </c>
      <c r="G88" s="94">
        <f t="shared" si="4"/>
        <v>4.5174812584828139</v>
      </c>
      <c r="H88" s="59"/>
      <c r="I88" s="59">
        <v>14.137954354788594</v>
      </c>
      <c r="J88" s="59">
        <v>14.280923763706065</v>
      </c>
      <c r="K88" s="57"/>
      <c r="L88" s="59">
        <f t="shared" si="5"/>
        <v>0.14296940891747134</v>
      </c>
      <c r="M88" s="1"/>
      <c r="N88" s="1"/>
      <c r="O88" s="1"/>
      <c r="Q88" s="1"/>
      <c r="R88" s="1"/>
      <c r="S88" s="1"/>
    </row>
    <row r="89" spans="1:19" s="57" customFormat="1" ht="15.75" x14ac:dyDescent="0.25">
      <c r="A89" s="36" t="s">
        <v>160</v>
      </c>
      <c r="B89" s="140">
        <v>116.97948608557621</v>
      </c>
      <c r="C89" s="26">
        <v>121.0400010386233</v>
      </c>
      <c r="D89" s="26">
        <v>122.26401244576164</v>
      </c>
      <c r="E89" s="26"/>
      <c r="F89" s="26">
        <f t="shared" si="3"/>
        <v>1.0112453706504487</v>
      </c>
      <c r="G89" s="93">
        <f t="shared" si="4"/>
        <v>4.5174812584828139</v>
      </c>
      <c r="H89" s="26"/>
      <c r="I89" s="26">
        <v>14.137954354788594</v>
      </c>
      <c r="J89" s="26">
        <v>14.280923763706065</v>
      </c>
      <c r="K89"/>
      <c r="L89" s="26">
        <f t="shared" si="5"/>
        <v>0.14296940891747134</v>
      </c>
      <c r="M89" s="1"/>
      <c r="N89" s="1"/>
      <c r="O89" s="1"/>
      <c r="Q89" s="1"/>
      <c r="R89" s="1"/>
      <c r="S89" s="1"/>
    </row>
    <row r="90" spans="1:19" s="4" customFormat="1" ht="15.75" x14ac:dyDescent="0.25">
      <c r="A90" s="61" t="s">
        <v>148</v>
      </c>
      <c r="B90" s="139">
        <v>107.733431041605</v>
      </c>
      <c r="C90" s="59">
        <v>107.31126563909793</v>
      </c>
      <c r="D90" s="59">
        <v>107.63545515100326</v>
      </c>
      <c r="E90" s="59"/>
      <c r="F90" s="59">
        <f t="shared" si="3"/>
        <v>0.30210202999154667</v>
      </c>
      <c r="G90" s="94">
        <f t="shared" si="4"/>
        <v>-9.0942885281275476E-2</v>
      </c>
      <c r="H90" s="59"/>
      <c r="I90" s="59">
        <v>3.3377064197719597</v>
      </c>
      <c r="J90" s="59">
        <v>3.347789698621249</v>
      </c>
      <c r="K90" s="57"/>
      <c r="L90" s="59">
        <f t="shared" si="5"/>
        <v>1.0083278849289279E-2</v>
      </c>
      <c r="M90" s="1"/>
      <c r="N90" s="1"/>
      <c r="O90" s="1"/>
      <c r="Q90" s="1"/>
      <c r="R90" s="1"/>
      <c r="S90" s="1"/>
    </row>
    <row r="91" spans="1:19" s="57" customFormat="1" ht="15.75" x14ac:dyDescent="0.25">
      <c r="A91" s="35" t="s">
        <v>161</v>
      </c>
      <c r="B91" s="140">
        <v>104.63597356373965</v>
      </c>
      <c r="C91" s="26">
        <v>103.752315636909</v>
      </c>
      <c r="D91" s="26">
        <v>104.1563096727897</v>
      </c>
      <c r="E91" s="26"/>
      <c r="F91" s="26">
        <f t="shared" si="3"/>
        <v>0.38938315101757492</v>
      </c>
      <c r="G91" s="93">
        <f t="shared" si="4"/>
        <v>-0.45841203040726253</v>
      </c>
      <c r="H91" s="26"/>
      <c r="I91" s="26">
        <v>2.5895519163935958</v>
      </c>
      <c r="J91" s="26">
        <v>2.5996351952428851</v>
      </c>
      <c r="K91"/>
      <c r="L91" s="26">
        <f t="shared" si="5"/>
        <v>1.0083278849289279E-2</v>
      </c>
      <c r="M91" s="1"/>
      <c r="N91" s="1"/>
      <c r="O91" s="1"/>
      <c r="Q91" s="1"/>
      <c r="R91" s="1"/>
      <c r="S91" s="1"/>
    </row>
    <row r="92" spans="1:19" s="4" customFormat="1" ht="15.75" x14ac:dyDescent="0.25">
      <c r="A92" s="64" t="s">
        <v>227</v>
      </c>
      <c r="B92" s="139">
        <v>104.63597356373965</v>
      </c>
      <c r="C92" s="59">
        <v>103.752315636909</v>
      </c>
      <c r="D92" s="59">
        <v>104.1563096727897</v>
      </c>
      <c r="E92" s="59"/>
      <c r="F92" s="59">
        <f t="shared" si="3"/>
        <v>0.38938315101757492</v>
      </c>
      <c r="G92" s="94">
        <f t="shared" si="4"/>
        <v>-0.45841203040726253</v>
      </c>
      <c r="H92" s="59"/>
      <c r="I92" s="59">
        <v>2.5895519163935958</v>
      </c>
      <c r="J92" s="59">
        <v>2.5996351952428851</v>
      </c>
      <c r="K92" s="57"/>
      <c r="L92" s="59">
        <f t="shared" si="5"/>
        <v>1.0083278849289279E-2</v>
      </c>
      <c r="M92" s="1"/>
      <c r="N92" s="1"/>
      <c r="O92" s="1"/>
      <c r="Q92" s="1"/>
      <c r="R92" s="1"/>
      <c r="S92" s="1"/>
    </row>
    <row r="93" spans="1:19" s="57" customFormat="1" ht="15.75" x14ac:dyDescent="0.25">
      <c r="A93" s="35" t="s">
        <v>162</v>
      </c>
      <c r="B93" s="140">
        <v>120.31621680205645</v>
      </c>
      <c r="C93" s="26">
        <v>121.76877013422421</v>
      </c>
      <c r="D93" s="26">
        <v>121.76877013422421</v>
      </c>
      <c r="E93" s="26"/>
      <c r="F93" s="26">
        <f t="shared" si="3"/>
        <v>0</v>
      </c>
      <c r="G93" s="93">
        <f t="shared" si="4"/>
        <v>1.2072797589351536</v>
      </c>
      <c r="H93" s="26"/>
      <c r="I93" s="26">
        <v>0.74815450337836331</v>
      </c>
      <c r="J93" s="26">
        <v>0.74815450337836342</v>
      </c>
      <c r="K93"/>
      <c r="L93" s="26">
        <f t="shared" si="5"/>
        <v>0</v>
      </c>
      <c r="M93" s="1"/>
      <c r="N93" s="1"/>
      <c r="O93" s="1"/>
      <c r="Q93" s="1"/>
      <c r="R93" s="1"/>
      <c r="S93" s="1"/>
    </row>
    <row r="94" spans="1:19" s="4" customFormat="1" ht="15.75" x14ac:dyDescent="0.25">
      <c r="A94" s="64" t="s">
        <v>226</v>
      </c>
      <c r="B94" s="139">
        <v>120.31621680205645</v>
      </c>
      <c r="C94" s="59">
        <v>121.76877013422421</v>
      </c>
      <c r="D94" s="59">
        <v>121.76877013422421</v>
      </c>
      <c r="E94" s="59"/>
      <c r="F94" s="59">
        <f t="shared" si="3"/>
        <v>0</v>
      </c>
      <c r="G94" s="94">
        <f t="shared" si="4"/>
        <v>1.2072797589351536</v>
      </c>
      <c r="H94" s="59"/>
      <c r="I94" s="59">
        <v>0.74815450337836331</v>
      </c>
      <c r="J94" s="59">
        <v>0.74815450337836342</v>
      </c>
      <c r="K94" s="57"/>
      <c r="L94" s="59">
        <f t="shared" si="5"/>
        <v>0</v>
      </c>
      <c r="M94" s="1"/>
      <c r="N94" s="1"/>
      <c r="O94" s="1"/>
      <c r="Q94" s="1"/>
      <c r="R94" s="1"/>
      <c r="S94" s="1"/>
    </row>
    <row r="95" spans="1:19" s="57" customFormat="1" ht="15.75" x14ac:dyDescent="0.25">
      <c r="A95" s="34" t="s">
        <v>147</v>
      </c>
      <c r="B95" s="140">
        <v>101.97568562812032</v>
      </c>
      <c r="C95" s="26">
        <v>102.12659867612301</v>
      </c>
      <c r="D95" s="26">
        <v>102.1398853523409</v>
      </c>
      <c r="E95" s="26"/>
      <c r="F95" s="26">
        <f t="shared" si="3"/>
        <v>1.3010005610802899E-2</v>
      </c>
      <c r="G95" s="93">
        <f t="shared" si="4"/>
        <v>0.161018504763355</v>
      </c>
      <c r="H95" s="26"/>
      <c r="I95" s="26">
        <v>1.6149744798120507</v>
      </c>
      <c r="J95" s="26">
        <v>1.6151845880824873</v>
      </c>
      <c r="K95"/>
      <c r="L95" s="26">
        <f t="shared" si="5"/>
        <v>2.1010827043665969E-4</v>
      </c>
      <c r="M95" s="1"/>
      <c r="N95" s="1"/>
      <c r="O95" s="1"/>
      <c r="Q95" s="1"/>
      <c r="R95" s="1"/>
      <c r="S95" s="1"/>
    </row>
    <row r="96" spans="1:19" s="4" customFormat="1" ht="15.75" x14ac:dyDescent="0.25">
      <c r="A96" s="58" t="s">
        <v>84</v>
      </c>
      <c r="B96" s="139">
        <v>100</v>
      </c>
      <c r="C96" s="59">
        <v>100</v>
      </c>
      <c r="D96" s="59">
        <v>100</v>
      </c>
      <c r="E96" s="59"/>
      <c r="F96" s="59">
        <f t="shared" si="3"/>
        <v>0</v>
      </c>
      <c r="G96" s="94">
        <f t="shared" si="4"/>
        <v>0</v>
      </c>
      <c r="H96" s="59"/>
      <c r="I96" s="59">
        <v>1.3959538897111059</v>
      </c>
      <c r="J96" s="59">
        <v>1.3959538897111059</v>
      </c>
      <c r="K96" s="57"/>
      <c r="L96" s="59">
        <f t="shared" si="5"/>
        <v>0</v>
      </c>
      <c r="M96" s="1"/>
      <c r="N96" s="1"/>
      <c r="O96" s="1"/>
      <c r="Q96" s="1"/>
      <c r="R96" s="1"/>
      <c r="S96" s="1"/>
    </row>
    <row r="97" spans="1:19" s="57" customFormat="1" ht="15.75" x14ac:dyDescent="0.25">
      <c r="A97" s="36" t="s">
        <v>85</v>
      </c>
      <c r="B97" s="140">
        <v>100</v>
      </c>
      <c r="C97" s="26">
        <v>100</v>
      </c>
      <c r="D97" s="26">
        <v>100</v>
      </c>
      <c r="E97" s="26"/>
      <c r="F97" s="26">
        <f t="shared" si="3"/>
        <v>0</v>
      </c>
      <c r="G97" s="93">
        <f t="shared" si="4"/>
        <v>0</v>
      </c>
      <c r="H97" s="26"/>
      <c r="I97" s="26">
        <v>1.3959538897111059</v>
      </c>
      <c r="J97" s="26">
        <v>1.3959538897111059</v>
      </c>
      <c r="K97"/>
      <c r="L97" s="26">
        <f t="shared" si="5"/>
        <v>0</v>
      </c>
      <c r="M97" s="1"/>
      <c r="N97" s="1"/>
      <c r="O97" s="1"/>
      <c r="Q97" s="1"/>
      <c r="R97" s="1"/>
      <c r="S97" s="1"/>
    </row>
    <row r="98" spans="1:19" s="4" customFormat="1" ht="15.75" x14ac:dyDescent="0.25">
      <c r="A98" s="58" t="s">
        <v>86</v>
      </c>
      <c r="B98" s="139">
        <v>116.8521111010899</v>
      </c>
      <c r="C98" s="59">
        <v>118.13936217755054</v>
      </c>
      <c r="D98" s="59">
        <v>118.25269424850393</v>
      </c>
      <c r="E98" s="59"/>
      <c r="F98" s="59">
        <f t="shared" si="3"/>
        <v>9.5930830219881358E-2</v>
      </c>
      <c r="G98" s="94">
        <f t="shared" si="4"/>
        <v>1.1985946460157271</v>
      </c>
      <c r="H98" s="59"/>
      <c r="I98" s="59">
        <v>0.21902059010094491</v>
      </c>
      <c r="J98" s="59">
        <v>0.21923069837138126</v>
      </c>
      <c r="K98" s="57"/>
      <c r="L98" s="59">
        <f t="shared" si="5"/>
        <v>2.1010827043635438E-4</v>
      </c>
      <c r="M98" s="1"/>
      <c r="N98" s="1"/>
      <c r="O98" s="1"/>
      <c r="Q98" s="1"/>
      <c r="R98" s="1"/>
      <c r="S98" s="1"/>
    </row>
    <row r="99" spans="1:19" s="57" customFormat="1" ht="15.75" x14ac:dyDescent="0.25">
      <c r="A99" s="36" t="s">
        <v>87</v>
      </c>
      <c r="B99" s="140">
        <v>116.8521111010899</v>
      </c>
      <c r="C99" s="26">
        <v>118.13936217755054</v>
      </c>
      <c r="D99" s="26">
        <v>118.25269424850393</v>
      </c>
      <c r="E99" s="26"/>
      <c r="F99" s="26">
        <f t="shared" si="3"/>
        <v>9.5930830219881358E-2</v>
      </c>
      <c r="G99" s="93">
        <f t="shared" si="4"/>
        <v>1.1985946460157271</v>
      </c>
      <c r="H99" s="26"/>
      <c r="I99" s="26">
        <v>0.21902059010094491</v>
      </c>
      <c r="J99" s="26">
        <v>0.21923069837138126</v>
      </c>
      <c r="K99"/>
      <c r="L99" s="26">
        <f t="shared" si="5"/>
        <v>2.1010827043635438E-4</v>
      </c>
      <c r="M99" s="1"/>
      <c r="N99" s="1"/>
      <c r="O99" s="1"/>
      <c r="Q99" s="1"/>
      <c r="R99" s="1"/>
      <c r="S99" s="1"/>
    </row>
    <row r="100" spans="1:19" s="4" customFormat="1" ht="15.75" x14ac:dyDescent="0.25">
      <c r="A100" s="61" t="s">
        <v>146</v>
      </c>
      <c r="B100" s="139">
        <v>94.271999311945123</v>
      </c>
      <c r="C100" s="59">
        <v>90.145747344426297</v>
      </c>
      <c r="D100" s="59">
        <v>84.911413231178017</v>
      </c>
      <c r="E100" s="59"/>
      <c r="F100" s="59">
        <f t="shared" si="3"/>
        <v>-5.8065236214073224</v>
      </c>
      <c r="G100" s="94">
        <f t="shared" si="4"/>
        <v>-9.9293386679888069</v>
      </c>
      <c r="H100" s="59"/>
      <c r="I100" s="59">
        <v>6.2366625177525723</v>
      </c>
      <c r="J100" s="59">
        <v>5.8745292354718117</v>
      </c>
      <c r="K100" s="57"/>
      <c r="L100" s="59">
        <f t="shared" si="5"/>
        <v>-0.36213328228076058</v>
      </c>
      <c r="M100" s="1"/>
      <c r="N100" s="1"/>
      <c r="O100" s="1"/>
      <c r="Q100" s="1"/>
      <c r="R100" s="1"/>
      <c r="S100" s="1"/>
    </row>
    <row r="101" spans="1:19" s="57" customFormat="1" ht="15.75" x14ac:dyDescent="0.25">
      <c r="A101" s="35" t="s">
        <v>17</v>
      </c>
      <c r="B101" s="140">
        <v>86.636108994851895</v>
      </c>
      <c r="C101" s="26">
        <v>82.392841879949756</v>
      </c>
      <c r="D101" s="26">
        <v>72.325133767889298</v>
      </c>
      <c r="E101" s="26"/>
      <c r="F101" s="26">
        <f t="shared" si="3"/>
        <v>-12.219153851653253</v>
      </c>
      <c r="G101" s="93">
        <f t="shared" si="4"/>
        <v>-16.518487952653771</v>
      </c>
      <c r="H101" s="26"/>
      <c r="I101" s="26">
        <v>3.7039068727725861</v>
      </c>
      <c r="J101" s="26">
        <v>3.2513207934665451</v>
      </c>
      <c r="K101"/>
      <c r="L101" s="26">
        <f t="shared" si="5"/>
        <v>-0.452586079306041</v>
      </c>
      <c r="M101" s="1"/>
      <c r="N101" s="1"/>
      <c r="O101" s="1"/>
      <c r="Q101" s="1"/>
      <c r="R101" s="1"/>
      <c r="S101" s="1"/>
    </row>
    <row r="102" spans="1:19" s="4" customFormat="1" ht="15.75" x14ac:dyDescent="0.25">
      <c r="A102" s="64" t="s">
        <v>17</v>
      </c>
      <c r="B102" s="139">
        <v>86.636108994851895</v>
      </c>
      <c r="C102" s="59">
        <v>82.392841879949756</v>
      </c>
      <c r="D102" s="59">
        <v>72.325133767889298</v>
      </c>
      <c r="E102" s="59"/>
      <c r="F102" s="59">
        <f t="shared" si="3"/>
        <v>-12.219153851653253</v>
      </c>
      <c r="G102" s="94">
        <f t="shared" si="4"/>
        <v>-16.518487952653771</v>
      </c>
      <c r="H102" s="59"/>
      <c r="I102" s="59">
        <v>3.7039068727725861</v>
      </c>
      <c r="J102" s="59">
        <v>3.2513207934665451</v>
      </c>
      <c r="K102" s="57"/>
      <c r="L102" s="59">
        <f t="shared" si="5"/>
        <v>-0.452586079306041</v>
      </c>
      <c r="M102" s="1"/>
      <c r="N102" s="1"/>
      <c r="O102" s="1"/>
      <c r="Q102" s="1"/>
      <c r="R102" s="1"/>
      <c r="S102" s="1"/>
    </row>
    <row r="103" spans="1:19" s="57" customFormat="1" ht="15.75" x14ac:dyDescent="0.25">
      <c r="A103" s="35" t="s">
        <v>88</v>
      </c>
      <c r="B103" s="140">
        <v>97.953996234898597</v>
      </c>
      <c r="C103" s="26">
        <v>92.532826649054499</v>
      </c>
      <c r="D103" s="26">
        <v>97.709840830703527</v>
      </c>
      <c r="E103" s="26"/>
      <c r="F103" s="26">
        <f t="shared" si="3"/>
        <v>5.5947865953384079</v>
      </c>
      <c r="G103" s="93">
        <f t="shared" si="4"/>
        <v>-0.24925517444900347</v>
      </c>
      <c r="H103" s="26"/>
      <c r="I103" s="26">
        <v>1.6167336409336566</v>
      </c>
      <c r="J103" s="26">
        <v>1.7071864379589397</v>
      </c>
      <c r="K103"/>
      <c r="L103" s="26">
        <f t="shared" si="5"/>
        <v>9.0452797025283083E-2</v>
      </c>
      <c r="M103" s="1"/>
      <c r="N103" s="1"/>
      <c r="O103" s="1"/>
      <c r="Q103" s="1"/>
      <c r="R103" s="1"/>
      <c r="S103" s="1"/>
    </row>
    <row r="104" spans="1:19" s="4" customFormat="1" ht="15.75" x14ac:dyDescent="0.25">
      <c r="A104" s="64" t="s">
        <v>89</v>
      </c>
      <c r="B104" s="139">
        <v>97.953996234898597</v>
      </c>
      <c r="C104" s="59">
        <v>92.532826649054499</v>
      </c>
      <c r="D104" s="59">
        <v>97.709840830703527</v>
      </c>
      <c r="E104" s="59"/>
      <c r="F104" s="59">
        <f t="shared" si="3"/>
        <v>5.5947865953384079</v>
      </c>
      <c r="G104" s="94">
        <f t="shared" si="4"/>
        <v>-0.24925517444900347</v>
      </c>
      <c r="H104" s="59"/>
      <c r="I104" s="59">
        <v>1.6167336409336566</v>
      </c>
      <c r="J104" s="59">
        <v>1.7071864379589397</v>
      </c>
      <c r="K104" s="57"/>
      <c r="L104" s="59">
        <f t="shared" si="5"/>
        <v>9.0452797025283083E-2</v>
      </c>
      <c r="M104" s="1"/>
      <c r="N104" s="1"/>
      <c r="O104" s="1"/>
      <c r="Q104" s="1"/>
      <c r="R104" s="1"/>
      <c r="S104" s="1"/>
    </row>
    <row r="105" spans="1:19" s="57" customFormat="1" ht="15.75" x14ac:dyDescent="0.25">
      <c r="A105" s="35" t="s">
        <v>90</v>
      </c>
      <c r="B105" s="140">
        <v>135.54671882237798</v>
      </c>
      <c r="C105" s="26">
        <v>135.54671882237798</v>
      </c>
      <c r="D105" s="26">
        <v>135.54671882237798</v>
      </c>
      <c r="E105" s="26"/>
      <c r="F105" s="26">
        <f t="shared" si="3"/>
        <v>0</v>
      </c>
      <c r="G105" s="93">
        <f t="shared" si="4"/>
        <v>0</v>
      </c>
      <c r="H105" s="26"/>
      <c r="I105" s="26">
        <v>0.91602200404632739</v>
      </c>
      <c r="J105" s="26">
        <v>0.9160220040463275</v>
      </c>
      <c r="K105"/>
      <c r="L105" s="26">
        <f t="shared" si="5"/>
        <v>0</v>
      </c>
      <c r="M105" s="1"/>
      <c r="N105" s="1"/>
      <c r="O105" s="1"/>
      <c r="Q105" s="1"/>
      <c r="R105" s="1"/>
      <c r="S105" s="1"/>
    </row>
    <row r="106" spans="1:19" s="4" customFormat="1" ht="15.75" x14ac:dyDescent="0.25">
      <c r="A106" s="64" t="s">
        <v>91</v>
      </c>
      <c r="B106" s="139">
        <v>135.54671882237798</v>
      </c>
      <c r="C106" s="59">
        <v>135.54671882237798</v>
      </c>
      <c r="D106" s="59">
        <v>135.54671882237798</v>
      </c>
      <c r="E106" s="59"/>
      <c r="F106" s="59">
        <f t="shared" si="3"/>
        <v>0</v>
      </c>
      <c r="G106" s="94">
        <f t="shared" si="4"/>
        <v>0</v>
      </c>
      <c r="H106" s="59"/>
      <c r="I106" s="59">
        <v>0.91602200404632739</v>
      </c>
      <c r="J106" s="59">
        <v>0.9160220040463275</v>
      </c>
      <c r="K106" s="57"/>
      <c r="L106" s="59">
        <f t="shared" si="5"/>
        <v>0</v>
      </c>
      <c r="M106" s="1"/>
      <c r="N106" s="1"/>
      <c r="O106" s="1"/>
      <c r="Q106" s="1"/>
      <c r="R106" s="1"/>
      <c r="S106" s="1"/>
    </row>
    <row r="107" spans="1:19" s="57" customFormat="1" ht="15.75" x14ac:dyDescent="0.25">
      <c r="A107" s="33" t="s">
        <v>250</v>
      </c>
      <c r="B107" s="142">
        <v>97.766893928983748</v>
      </c>
      <c r="C107" s="37">
        <v>96.572722365507417</v>
      </c>
      <c r="D107" s="37">
        <v>98.344525882033039</v>
      </c>
      <c r="E107" s="37"/>
      <c r="F107" s="37">
        <f t="shared" si="3"/>
        <v>1.8346832036273408</v>
      </c>
      <c r="G107" s="96">
        <f t="shared" si="4"/>
        <v>0.59082571802768769</v>
      </c>
      <c r="H107" s="37"/>
      <c r="I107" s="37">
        <v>8.4155063272791377</v>
      </c>
      <c r="J107" s="37">
        <v>8.5699042083659247</v>
      </c>
      <c r="K107"/>
      <c r="L107" s="37">
        <f t="shared" si="5"/>
        <v>0.15439788108678698</v>
      </c>
      <c r="M107" s="1"/>
      <c r="N107" s="1"/>
      <c r="O107" s="1"/>
      <c r="Q107" s="1"/>
      <c r="R107" s="1"/>
      <c r="S107" s="1"/>
    </row>
    <row r="108" spans="1:19" s="4" customFormat="1" ht="15.75" x14ac:dyDescent="0.25">
      <c r="A108" s="61" t="s">
        <v>145</v>
      </c>
      <c r="B108" s="139">
        <v>101.54160408519446</v>
      </c>
      <c r="C108" s="59">
        <v>96.96973167487171</v>
      </c>
      <c r="D108" s="59">
        <v>100.27757839219535</v>
      </c>
      <c r="E108" s="59"/>
      <c r="F108" s="59">
        <f t="shared" si="3"/>
        <v>3.4112157063757476</v>
      </c>
      <c r="G108" s="94">
        <f t="shared" si="4"/>
        <v>-1.2448352617500325</v>
      </c>
      <c r="H108" s="59"/>
      <c r="I108" s="59">
        <v>2.0067221992495066</v>
      </c>
      <c r="J108" s="59">
        <v>2.0751758220936352</v>
      </c>
      <c r="K108" s="57"/>
      <c r="L108" s="59">
        <f t="shared" si="5"/>
        <v>6.8453622844128592E-2</v>
      </c>
      <c r="M108" s="1"/>
      <c r="N108" s="1"/>
      <c r="O108" s="1"/>
      <c r="Q108" s="1"/>
      <c r="R108" s="1"/>
      <c r="S108" s="1"/>
    </row>
    <row r="109" spans="1:19" s="57" customFormat="1" ht="15.75" x14ac:dyDescent="0.25">
      <c r="A109" s="35" t="s">
        <v>163</v>
      </c>
      <c r="B109" s="140">
        <v>101.54160408519446</v>
      </c>
      <c r="C109" s="26">
        <v>96.96973167487171</v>
      </c>
      <c r="D109" s="26">
        <v>100.27757839219535</v>
      </c>
      <c r="E109" s="26"/>
      <c r="F109" s="26">
        <f t="shared" si="3"/>
        <v>3.4112157063757476</v>
      </c>
      <c r="G109" s="93">
        <f t="shared" si="4"/>
        <v>-1.2448352617500325</v>
      </c>
      <c r="H109" s="26"/>
      <c r="I109" s="26">
        <v>2.0067221992495066</v>
      </c>
      <c r="J109" s="26">
        <v>2.0751758220936352</v>
      </c>
      <c r="K109"/>
      <c r="L109" s="26">
        <f t="shared" si="5"/>
        <v>6.8453622844128592E-2</v>
      </c>
      <c r="M109" s="1"/>
      <c r="N109" s="1"/>
      <c r="O109" s="1"/>
      <c r="Q109" s="1"/>
      <c r="R109" s="1"/>
      <c r="S109" s="1"/>
    </row>
    <row r="110" spans="1:19" s="4" customFormat="1" ht="15.75" x14ac:dyDescent="0.25">
      <c r="A110" s="64" t="s">
        <v>225</v>
      </c>
      <c r="B110" s="139">
        <v>101.54160408519446</v>
      </c>
      <c r="C110" s="59">
        <v>96.96973167487171</v>
      </c>
      <c r="D110" s="59">
        <v>100.27757839219535</v>
      </c>
      <c r="E110" s="59"/>
      <c r="F110" s="59">
        <f t="shared" si="3"/>
        <v>3.4112157063757476</v>
      </c>
      <c r="G110" s="94">
        <f t="shared" si="4"/>
        <v>-1.2448352617500325</v>
      </c>
      <c r="H110" s="59"/>
      <c r="I110" s="59">
        <v>2.0067221992495066</v>
      </c>
      <c r="J110" s="59">
        <v>2.0751758220936352</v>
      </c>
      <c r="K110" s="57"/>
      <c r="L110" s="59">
        <f t="shared" si="5"/>
        <v>6.8453622844128592E-2</v>
      </c>
      <c r="M110" s="1"/>
      <c r="N110" s="1"/>
      <c r="O110" s="1"/>
      <c r="Q110" s="1"/>
      <c r="R110" s="1"/>
      <c r="S110" s="1"/>
    </row>
    <row r="111" spans="1:19" s="57" customFormat="1" ht="15.75" x14ac:dyDescent="0.25">
      <c r="A111" s="34" t="s">
        <v>92</v>
      </c>
      <c r="B111" s="140">
        <v>96.748689959231555</v>
      </c>
      <c r="C111" s="26">
        <v>92.765250880882704</v>
      </c>
      <c r="D111" s="26">
        <v>95.105771927000049</v>
      </c>
      <c r="E111" s="26"/>
      <c r="F111" s="26">
        <f t="shared" si="3"/>
        <v>2.5230579596262181</v>
      </c>
      <c r="G111" s="93">
        <f t="shared" si="4"/>
        <v>-1.6981294867391084</v>
      </c>
      <c r="H111" s="26"/>
      <c r="I111" s="26">
        <v>0.28998934642153174</v>
      </c>
      <c r="J111" s="26">
        <v>0.29730594570848823</v>
      </c>
      <c r="K111"/>
      <c r="L111" s="26">
        <f t="shared" si="5"/>
        <v>7.3165992869564933E-3</v>
      </c>
      <c r="M111" s="1"/>
      <c r="N111" s="1"/>
      <c r="O111" s="1"/>
      <c r="Q111" s="1"/>
      <c r="R111" s="1"/>
      <c r="S111" s="1"/>
    </row>
    <row r="112" spans="1:19" s="4" customFormat="1" ht="15.75" x14ac:dyDescent="0.25">
      <c r="A112" s="58" t="s">
        <v>93</v>
      </c>
      <c r="B112" s="139">
        <v>96.748689959231555</v>
      </c>
      <c r="C112" s="59">
        <v>92.765250880882704</v>
      </c>
      <c r="D112" s="59">
        <v>95.105771927000049</v>
      </c>
      <c r="E112" s="59"/>
      <c r="F112" s="59">
        <f t="shared" si="3"/>
        <v>2.5230579596262181</v>
      </c>
      <c r="G112" s="94">
        <f t="shared" si="4"/>
        <v>-1.6981294867391084</v>
      </c>
      <c r="H112" s="59"/>
      <c r="I112" s="59">
        <v>0.28998934642153174</v>
      </c>
      <c r="J112" s="59">
        <v>0.29730594570848823</v>
      </c>
      <c r="K112" s="57"/>
      <c r="L112" s="59">
        <f t="shared" si="5"/>
        <v>7.3165992869564933E-3</v>
      </c>
      <c r="M112" s="1"/>
      <c r="N112" s="1"/>
      <c r="O112" s="1"/>
      <c r="Q112" s="1"/>
      <c r="R112" s="1"/>
      <c r="S112" s="1"/>
    </row>
    <row r="113" spans="1:19" s="57" customFormat="1" ht="15.75" x14ac:dyDescent="0.25">
      <c r="A113" s="36" t="s">
        <v>92</v>
      </c>
      <c r="B113" s="140">
        <v>96.748689959231555</v>
      </c>
      <c r="C113" s="26">
        <v>92.765250880882704</v>
      </c>
      <c r="D113" s="26">
        <v>95.105771927000049</v>
      </c>
      <c r="E113" s="26"/>
      <c r="F113" s="26">
        <f t="shared" si="3"/>
        <v>2.5230579596262181</v>
      </c>
      <c r="G113" s="93">
        <f t="shared" si="4"/>
        <v>-1.6981294867391084</v>
      </c>
      <c r="H113" s="26"/>
      <c r="I113" s="26">
        <v>0.28998934642153174</v>
      </c>
      <c r="J113" s="26">
        <v>0.29730594570848823</v>
      </c>
      <c r="K113"/>
      <c r="L113" s="26">
        <f t="shared" si="5"/>
        <v>7.3165992869564933E-3</v>
      </c>
      <c r="M113" s="1"/>
      <c r="N113" s="1"/>
      <c r="O113" s="1"/>
      <c r="Q113" s="1"/>
      <c r="R113" s="1"/>
      <c r="S113" s="1"/>
    </row>
    <row r="114" spans="1:19" s="4" customFormat="1" ht="15.75" x14ac:dyDescent="0.25">
      <c r="A114" s="61" t="s">
        <v>94</v>
      </c>
      <c r="B114" s="139">
        <v>85.517048090511395</v>
      </c>
      <c r="C114" s="59">
        <v>83.750490609823103</v>
      </c>
      <c r="D114" s="59">
        <v>85.799385490392041</v>
      </c>
      <c r="E114" s="59"/>
      <c r="F114" s="59">
        <f t="shared" si="3"/>
        <v>2.4464273172014384</v>
      </c>
      <c r="G114" s="94">
        <f t="shared" si="4"/>
        <v>0.33015335092227982</v>
      </c>
      <c r="H114" s="59"/>
      <c r="I114" s="59">
        <v>2.062735073775555</v>
      </c>
      <c r="J114" s="59">
        <v>2.1131983881018952</v>
      </c>
      <c r="K114" s="57"/>
      <c r="L114" s="59">
        <f t="shared" si="5"/>
        <v>5.0463314326340214E-2</v>
      </c>
      <c r="M114" s="1"/>
      <c r="N114" s="1"/>
      <c r="O114" s="1"/>
      <c r="Q114" s="1"/>
      <c r="R114" s="1"/>
      <c r="S114" s="1"/>
    </row>
    <row r="115" spans="1:19" s="57" customFormat="1" ht="15.75" x14ac:dyDescent="0.25">
      <c r="A115" s="35" t="s">
        <v>164</v>
      </c>
      <c r="B115" s="140">
        <v>84.325483842996363</v>
      </c>
      <c r="C115" s="26">
        <v>82.622822188956832</v>
      </c>
      <c r="D115" s="26">
        <v>84.592876065284315</v>
      </c>
      <c r="E115" s="26"/>
      <c r="F115" s="26">
        <f t="shared" si="3"/>
        <v>2.3843943164057135</v>
      </c>
      <c r="G115" s="93">
        <f t="shared" si="4"/>
        <v>0.31709539050590596</v>
      </c>
      <c r="H115" s="26"/>
      <c r="I115" s="26">
        <v>1.8333596140931607</v>
      </c>
      <c r="J115" s="26">
        <v>1.8770741365308758</v>
      </c>
      <c r="K115"/>
      <c r="L115" s="26">
        <f t="shared" si="5"/>
        <v>4.371452243771512E-2</v>
      </c>
      <c r="M115" s="1"/>
      <c r="N115" s="1"/>
      <c r="O115" s="1"/>
      <c r="Q115" s="1"/>
      <c r="R115" s="1"/>
      <c r="S115" s="1"/>
    </row>
    <row r="116" spans="1:19" s="4" customFormat="1" ht="15.75" x14ac:dyDescent="0.25">
      <c r="A116" s="64" t="s">
        <v>224</v>
      </c>
      <c r="B116" s="139">
        <v>75.240559238030983</v>
      </c>
      <c r="C116" s="59">
        <v>66.105361848032842</v>
      </c>
      <c r="D116" s="59">
        <v>69.198961777575732</v>
      </c>
      <c r="E116" s="59"/>
      <c r="F116" s="59">
        <f t="shared" si="3"/>
        <v>4.6798018240254979</v>
      </c>
      <c r="G116" s="94">
        <f t="shared" si="4"/>
        <v>-8.0297083403408251</v>
      </c>
      <c r="H116" s="59"/>
      <c r="I116" s="59">
        <v>0.34363981787470038</v>
      </c>
      <c r="J116" s="59">
        <v>0.35972148033967849</v>
      </c>
      <c r="K116" s="57"/>
      <c r="L116" s="59">
        <f t="shared" si="5"/>
        <v>1.6081662464978108E-2</v>
      </c>
      <c r="M116" s="1"/>
      <c r="N116" s="1"/>
      <c r="O116" s="1"/>
      <c r="Q116" s="1"/>
      <c r="R116" s="1"/>
      <c r="S116" s="1"/>
    </row>
    <row r="117" spans="1:19" s="57" customFormat="1" ht="15.75" x14ac:dyDescent="0.25">
      <c r="A117" s="36" t="s">
        <v>223</v>
      </c>
      <c r="B117" s="140">
        <v>80.743405442884097</v>
      </c>
      <c r="C117" s="26">
        <v>77.272294373840595</v>
      </c>
      <c r="D117" s="26">
        <v>79.780456887726444</v>
      </c>
      <c r="E117" s="26"/>
      <c r="F117" s="26">
        <f t="shared" si="3"/>
        <v>3.2458755550229368</v>
      </c>
      <c r="G117" s="93">
        <f t="shared" si="4"/>
        <v>-1.192603346212362</v>
      </c>
      <c r="H117" s="26"/>
      <c r="I117" s="26">
        <v>0.57477447400996862</v>
      </c>
      <c r="J117" s="26">
        <v>0.59343093815836978</v>
      </c>
      <c r="K117"/>
      <c r="L117" s="26">
        <f t="shared" si="5"/>
        <v>1.8656464148401164E-2</v>
      </c>
      <c r="M117" s="1"/>
      <c r="N117" s="1"/>
      <c r="O117" s="1"/>
      <c r="Q117" s="1"/>
      <c r="R117" s="1"/>
      <c r="S117" s="1"/>
    </row>
    <row r="118" spans="1:19" s="4" customFormat="1" ht="15.75" x14ac:dyDescent="0.25">
      <c r="A118" s="64" t="s">
        <v>18</v>
      </c>
      <c r="B118" s="139">
        <v>96.669170302127824</v>
      </c>
      <c r="C118" s="59">
        <v>90.976204996069825</v>
      </c>
      <c r="D118" s="59">
        <v>92.356315389475299</v>
      </c>
      <c r="E118" s="59"/>
      <c r="F118" s="59">
        <f t="shared" si="3"/>
        <v>1.5170014988700631</v>
      </c>
      <c r="G118" s="94">
        <f t="shared" si="4"/>
        <v>-4.4614584972367251</v>
      </c>
      <c r="H118" s="59"/>
      <c r="I118" s="59">
        <v>0.22827509118972644</v>
      </c>
      <c r="J118" s="59">
        <v>0.2317380277446216</v>
      </c>
      <c r="K118" s="57"/>
      <c r="L118" s="59">
        <f t="shared" si="5"/>
        <v>3.4629365548951574E-3</v>
      </c>
      <c r="M118" s="1"/>
      <c r="N118" s="1"/>
      <c r="O118" s="1"/>
      <c r="Q118" s="1"/>
      <c r="R118" s="1"/>
      <c r="S118" s="1"/>
    </row>
    <row r="119" spans="1:19" s="57" customFormat="1" ht="15.75" x14ac:dyDescent="0.25">
      <c r="A119" s="36" t="s">
        <v>95</v>
      </c>
      <c r="B119" s="140">
        <v>83.205139431234073</v>
      </c>
      <c r="C119" s="26">
        <v>92.516435584256982</v>
      </c>
      <c r="D119" s="26">
        <v>92.516435584256982</v>
      </c>
      <c r="E119" s="26"/>
      <c r="F119" s="26">
        <f t="shared" si="3"/>
        <v>0</v>
      </c>
      <c r="G119" s="93">
        <f t="shared" si="4"/>
        <v>11.190770445999121</v>
      </c>
      <c r="H119" s="26"/>
      <c r="I119" s="26">
        <v>0.40671109575781395</v>
      </c>
      <c r="J119" s="26">
        <v>0.406711095757814</v>
      </c>
      <c r="K119"/>
      <c r="L119" s="26">
        <f t="shared" si="5"/>
        <v>0</v>
      </c>
      <c r="M119" s="1"/>
      <c r="N119" s="1"/>
      <c r="O119" s="1"/>
      <c r="Q119" s="1"/>
      <c r="R119" s="1"/>
      <c r="S119" s="1"/>
    </row>
    <row r="120" spans="1:19" s="4" customFormat="1" ht="15.75" x14ac:dyDescent="0.25">
      <c r="A120" s="64" t="s">
        <v>96</v>
      </c>
      <c r="B120" s="139">
        <v>102.38883304659086</v>
      </c>
      <c r="C120" s="59">
        <v>105.74183945488187</v>
      </c>
      <c r="D120" s="59">
        <v>107.8242981121669</v>
      </c>
      <c r="E120" s="59"/>
      <c r="F120" s="59">
        <f t="shared" si="3"/>
        <v>1.9693800183735011</v>
      </c>
      <c r="G120" s="94">
        <f t="shared" si="4"/>
        <v>5.3086502735143926</v>
      </c>
      <c r="H120" s="59"/>
      <c r="I120" s="59">
        <v>0.27995913526095145</v>
      </c>
      <c r="J120" s="59">
        <v>0.28547259453039192</v>
      </c>
      <c r="K120" s="57"/>
      <c r="L120" s="59">
        <f t="shared" si="5"/>
        <v>5.5134592694404683E-3</v>
      </c>
      <c r="M120" s="1"/>
      <c r="N120" s="1"/>
      <c r="O120" s="1"/>
      <c r="Q120" s="1"/>
      <c r="R120" s="1"/>
      <c r="S120" s="1"/>
    </row>
    <row r="121" spans="1:19" s="57" customFormat="1" ht="15.75" x14ac:dyDescent="0.25">
      <c r="A121" s="35" t="s">
        <v>97</v>
      </c>
      <c r="B121" s="140">
        <v>96.353106199838024</v>
      </c>
      <c r="C121" s="26">
        <v>94.005481527889842</v>
      </c>
      <c r="D121" s="26">
        <v>96.771354704123382</v>
      </c>
      <c r="E121" s="26"/>
      <c r="F121" s="26">
        <f t="shared" si="3"/>
        <v>2.9422466980427719</v>
      </c>
      <c r="G121" s="93">
        <f t="shared" si="4"/>
        <v>0.43407890080668921</v>
      </c>
      <c r="H121" s="26"/>
      <c r="I121" s="26">
        <v>0.22937545968239384</v>
      </c>
      <c r="J121" s="26">
        <v>0.23612425157101952</v>
      </c>
      <c r="K121"/>
      <c r="L121" s="26">
        <f t="shared" si="5"/>
        <v>6.748791888625677E-3</v>
      </c>
      <c r="M121" s="1"/>
      <c r="N121" s="1"/>
      <c r="O121" s="1"/>
      <c r="Q121" s="1"/>
      <c r="R121" s="1"/>
      <c r="S121" s="1"/>
    </row>
    <row r="122" spans="1:19" s="4" customFormat="1" ht="15.75" x14ac:dyDescent="0.25">
      <c r="A122" s="64" t="s">
        <v>98</v>
      </c>
      <c r="B122" s="139">
        <v>96.353106199838024</v>
      </c>
      <c r="C122" s="59">
        <v>94.005481527889842</v>
      </c>
      <c r="D122" s="59">
        <v>96.771354704123382</v>
      </c>
      <c r="E122" s="59"/>
      <c r="F122" s="59">
        <f t="shared" si="3"/>
        <v>2.9422466980427719</v>
      </c>
      <c r="G122" s="94">
        <f t="shared" si="4"/>
        <v>0.43407890080668921</v>
      </c>
      <c r="H122" s="59"/>
      <c r="I122" s="59">
        <v>0.22937545968239384</v>
      </c>
      <c r="J122" s="59">
        <v>0.23612425157101952</v>
      </c>
      <c r="K122" s="57"/>
      <c r="L122" s="59">
        <f t="shared" si="5"/>
        <v>6.748791888625677E-3</v>
      </c>
      <c r="M122" s="1"/>
      <c r="N122" s="1"/>
      <c r="O122" s="1"/>
      <c r="Q122" s="1"/>
      <c r="R122" s="1"/>
      <c r="S122" s="1"/>
    </row>
    <row r="123" spans="1:19" s="57" customFormat="1" ht="15.75" x14ac:dyDescent="0.25">
      <c r="A123" s="34" t="s">
        <v>144</v>
      </c>
      <c r="B123" s="140">
        <v>104.14410646291017</v>
      </c>
      <c r="C123" s="26">
        <v>91.519589550108947</v>
      </c>
      <c r="D123" s="26">
        <v>93.215074215798637</v>
      </c>
      <c r="E123" s="26"/>
      <c r="F123" s="26">
        <f t="shared" si="3"/>
        <v>1.8525920778538651</v>
      </c>
      <c r="G123" s="93">
        <f t="shared" si="4"/>
        <v>-10.494143757432683</v>
      </c>
      <c r="H123" s="26"/>
      <c r="I123" s="26">
        <v>0.81204659987059435</v>
      </c>
      <c r="J123" s="26">
        <v>0.82709051084827878</v>
      </c>
      <c r="K123"/>
      <c r="L123" s="26">
        <f t="shared" si="5"/>
        <v>1.5043910977684427E-2</v>
      </c>
      <c r="M123" s="1"/>
      <c r="N123" s="1"/>
      <c r="O123" s="1"/>
      <c r="Q123" s="1"/>
      <c r="R123" s="1"/>
      <c r="S123" s="1"/>
    </row>
    <row r="124" spans="1:19" s="4" customFormat="1" ht="15.75" x14ac:dyDescent="0.25">
      <c r="A124" s="58" t="s">
        <v>165</v>
      </c>
      <c r="B124" s="139">
        <v>104.14410646291017</v>
      </c>
      <c r="C124" s="59">
        <v>91.519589550108947</v>
      </c>
      <c r="D124" s="59">
        <v>93.215074215798637</v>
      </c>
      <c r="E124" s="59"/>
      <c r="F124" s="59">
        <f t="shared" si="3"/>
        <v>1.8525920778538651</v>
      </c>
      <c r="G124" s="94">
        <f t="shared" si="4"/>
        <v>-10.494143757432683</v>
      </c>
      <c r="H124" s="59"/>
      <c r="I124" s="59">
        <v>0.81204659987059435</v>
      </c>
      <c r="J124" s="59">
        <v>0.82709051084827878</v>
      </c>
      <c r="K124" s="57"/>
      <c r="L124" s="59">
        <f t="shared" si="5"/>
        <v>1.5043910977684427E-2</v>
      </c>
      <c r="M124" s="1"/>
      <c r="N124" s="1"/>
      <c r="O124" s="1"/>
      <c r="Q124" s="1"/>
      <c r="R124" s="1"/>
      <c r="S124" s="1"/>
    </row>
    <row r="125" spans="1:19" s="57" customFormat="1" ht="15.75" x14ac:dyDescent="0.25">
      <c r="A125" s="36" t="s">
        <v>222</v>
      </c>
      <c r="B125" s="140">
        <v>104.14410646291017</v>
      </c>
      <c r="C125" s="26">
        <v>91.519589550108947</v>
      </c>
      <c r="D125" s="26">
        <v>93.215074215798637</v>
      </c>
      <c r="E125" s="26"/>
      <c r="F125" s="26">
        <f t="shared" si="3"/>
        <v>1.8525920778538651</v>
      </c>
      <c r="G125" s="93">
        <f t="shared" si="4"/>
        <v>-10.494143757432683</v>
      </c>
      <c r="H125" s="26"/>
      <c r="I125" s="26">
        <v>0.81204659987059435</v>
      </c>
      <c r="J125" s="26">
        <v>0.82709051084827878</v>
      </c>
      <c r="K125"/>
      <c r="L125" s="26">
        <f t="shared" si="5"/>
        <v>1.5043910977684427E-2</v>
      </c>
      <c r="M125" s="1"/>
      <c r="N125" s="1"/>
      <c r="O125" s="1"/>
      <c r="Q125" s="1"/>
      <c r="R125" s="1"/>
      <c r="S125" s="1"/>
    </row>
    <row r="126" spans="1:19" s="4" customFormat="1" ht="15.75" x14ac:dyDescent="0.25">
      <c r="A126" s="61" t="s">
        <v>143</v>
      </c>
      <c r="B126" s="139">
        <v>98.326531924663925</v>
      </c>
      <c r="C126" s="59">
        <v>95.693778184761484</v>
      </c>
      <c r="D126" s="59">
        <v>97.762474274997672</v>
      </c>
      <c r="E126" s="59"/>
      <c r="F126" s="59">
        <f t="shared" si="3"/>
        <v>2.1617874531425052</v>
      </c>
      <c r="G126" s="94">
        <f t="shared" si="4"/>
        <v>-0.57365762691439226</v>
      </c>
      <c r="H126" s="59"/>
      <c r="I126" s="59">
        <v>0.53074462849354376</v>
      </c>
      <c r="J126" s="59">
        <v>0.54221819928054504</v>
      </c>
      <c r="K126" s="57"/>
      <c r="L126" s="59">
        <f t="shared" si="5"/>
        <v>1.1473570787001286E-2</v>
      </c>
      <c r="M126" s="1"/>
      <c r="N126" s="1"/>
      <c r="O126" s="1"/>
      <c r="Q126" s="1"/>
      <c r="R126" s="1"/>
      <c r="S126" s="1"/>
    </row>
    <row r="127" spans="1:19" s="57" customFormat="1" ht="15.75" x14ac:dyDescent="0.25">
      <c r="A127" s="35" t="s">
        <v>166</v>
      </c>
      <c r="B127" s="140">
        <v>98.326531924663925</v>
      </c>
      <c r="C127" s="26">
        <v>95.693778184761484</v>
      </c>
      <c r="D127" s="26">
        <v>97.762474274997672</v>
      </c>
      <c r="E127" s="26"/>
      <c r="F127" s="26">
        <f t="shared" si="3"/>
        <v>2.1617874531425052</v>
      </c>
      <c r="G127" s="93">
        <f t="shared" si="4"/>
        <v>-0.57365762691439226</v>
      </c>
      <c r="H127" s="26"/>
      <c r="I127" s="26">
        <v>0.53074462849354376</v>
      </c>
      <c r="J127" s="26">
        <v>0.54221819928054504</v>
      </c>
      <c r="K127"/>
      <c r="L127" s="26">
        <f t="shared" si="5"/>
        <v>1.1473570787001286E-2</v>
      </c>
      <c r="M127" s="1"/>
      <c r="N127" s="1"/>
      <c r="O127" s="1"/>
      <c r="Q127" s="1"/>
      <c r="R127" s="1"/>
      <c r="S127" s="1"/>
    </row>
    <row r="128" spans="1:19" s="4" customFormat="1" ht="15.75" x14ac:dyDescent="0.25">
      <c r="A128" s="64" t="s">
        <v>221</v>
      </c>
      <c r="B128" s="139">
        <v>98.326531924663925</v>
      </c>
      <c r="C128" s="59">
        <v>95.693778184761484</v>
      </c>
      <c r="D128" s="59">
        <v>97.762474274997672</v>
      </c>
      <c r="E128" s="59"/>
      <c r="F128" s="59">
        <f t="shared" si="3"/>
        <v>2.1617874531425052</v>
      </c>
      <c r="G128" s="94">
        <f t="shared" si="4"/>
        <v>-0.57365762691439226</v>
      </c>
      <c r="H128" s="59"/>
      <c r="I128" s="59">
        <v>0.53074462849354376</v>
      </c>
      <c r="J128" s="59">
        <v>0.54221819928054504</v>
      </c>
      <c r="K128" s="57"/>
      <c r="L128" s="59">
        <f t="shared" si="5"/>
        <v>1.1473570787001286E-2</v>
      </c>
      <c r="M128" s="1"/>
      <c r="N128" s="1"/>
      <c r="O128" s="1"/>
      <c r="Q128" s="1"/>
      <c r="R128" s="1"/>
      <c r="S128" s="1"/>
    </row>
    <row r="129" spans="1:19" s="57" customFormat="1" ht="15.75" x14ac:dyDescent="0.25">
      <c r="A129" s="34" t="s">
        <v>142</v>
      </c>
      <c r="B129" s="140">
        <v>104.65069680541045</v>
      </c>
      <c r="C129" s="26">
        <v>111.78344881932192</v>
      </c>
      <c r="D129" s="26">
        <v>111.85129761944584</v>
      </c>
      <c r="E129" s="26"/>
      <c r="F129" s="26">
        <f t="shared" si="3"/>
        <v>6.0696642338875506E-2</v>
      </c>
      <c r="G129" s="93">
        <f t="shared" si="4"/>
        <v>6.8806047487904864</v>
      </c>
      <c r="H129" s="26"/>
      <c r="I129" s="26">
        <v>2.7132684794684057</v>
      </c>
      <c r="J129" s="26">
        <v>2.7149153423330818</v>
      </c>
      <c r="K129"/>
      <c r="L129" s="26">
        <f t="shared" si="5"/>
        <v>1.6468628646761907E-3</v>
      </c>
      <c r="M129" s="1"/>
      <c r="N129" s="1"/>
      <c r="O129" s="1"/>
      <c r="Q129" s="1"/>
      <c r="R129" s="1"/>
      <c r="S129" s="1"/>
    </row>
    <row r="130" spans="1:19" s="4" customFormat="1" ht="15.75" x14ac:dyDescent="0.25">
      <c r="A130" s="58" t="s">
        <v>99</v>
      </c>
      <c r="B130" s="139">
        <v>99.621069934164396</v>
      </c>
      <c r="C130" s="59">
        <v>99.471168127509472</v>
      </c>
      <c r="D130" s="59">
        <v>99.566871815867003</v>
      </c>
      <c r="E130" s="59"/>
      <c r="F130" s="59">
        <f t="shared" si="3"/>
        <v>9.621249067353066E-2</v>
      </c>
      <c r="G130" s="94">
        <f t="shared" si="4"/>
        <v>-5.4404272442776236E-2</v>
      </c>
      <c r="H130" s="59"/>
      <c r="I130" s="59">
        <v>1.7116934123080423</v>
      </c>
      <c r="J130" s="59">
        <v>1.7133402751727187</v>
      </c>
      <c r="K130" s="57"/>
      <c r="L130" s="59">
        <f t="shared" si="5"/>
        <v>1.6468628646764127E-3</v>
      </c>
      <c r="M130" s="1"/>
      <c r="N130" s="1"/>
      <c r="O130" s="1"/>
      <c r="Q130" s="1"/>
      <c r="R130" s="1"/>
      <c r="S130" s="1"/>
    </row>
    <row r="131" spans="1:19" s="57" customFormat="1" ht="15.75" x14ac:dyDescent="0.25">
      <c r="A131" s="36" t="s">
        <v>220</v>
      </c>
      <c r="B131" s="140">
        <v>97.452160560879875</v>
      </c>
      <c r="C131" s="26">
        <v>96.279183825366204</v>
      </c>
      <c r="D131" s="26">
        <v>96.311072111473379</v>
      </c>
      <c r="E131" s="26"/>
      <c r="F131" s="26">
        <f t="shared" si="3"/>
        <v>3.3120644401196664E-2</v>
      </c>
      <c r="G131" s="93">
        <f t="shared" si="4"/>
        <v>-1.1709216530849886</v>
      </c>
      <c r="H131" s="26"/>
      <c r="I131" s="26">
        <v>1.1965294916136175</v>
      </c>
      <c r="J131" s="26">
        <v>1.1969257898916903</v>
      </c>
      <c r="K131"/>
      <c r="L131" s="26">
        <f t="shared" si="5"/>
        <v>3.9629827807274864E-4</v>
      </c>
      <c r="M131" s="1"/>
      <c r="N131" s="1"/>
      <c r="O131" s="1"/>
      <c r="Q131" s="1"/>
      <c r="R131" s="1"/>
      <c r="S131" s="1"/>
    </row>
    <row r="132" spans="1:19" s="4" customFormat="1" ht="15.75" x14ac:dyDescent="0.25">
      <c r="A132" s="64" t="s">
        <v>100</v>
      </c>
      <c r="B132" s="139">
        <v>105.25983227783017</v>
      </c>
      <c r="C132" s="59">
        <v>107.76973565006163</v>
      </c>
      <c r="D132" s="59">
        <v>108.03134755551091</v>
      </c>
      <c r="E132" s="59"/>
      <c r="F132" s="59">
        <f t="shared" si="3"/>
        <v>0.24275080927984583</v>
      </c>
      <c r="G132" s="94">
        <f t="shared" si="4"/>
        <v>2.6330226998323658</v>
      </c>
      <c r="H132" s="59"/>
      <c r="I132" s="59">
        <v>0.51516392069442474</v>
      </c>
      <c r="J132" s="59">
        <v>0.51641448528102829</v>
      </c>
      <c r="K132" s="57"/>
      <c r="L132" s="59">
        <f t="shared" si="5"/>
        <v>1.2505645866035531E-3</v>
      </c>
      <c r="M132" s="1"/>
      <c r="N132" s="1"/>
      <c r="O132" s="1"/>
      <c r="Q132" s="1"/>
      <c r="R132" s="1"/>
      <c r="S132" s="1"/>
    </row>
    <row r="133" spans="1:19" s="57" customFormat="1" ht="15.75" x14ac:dyDescent="0.25">
      <c r="A133" s="35" t="s">
        <v>167</v>
      </c>
      <c r="B133" s="140">
        <v>116.90183726675697</v>
      </c>
      <c r="C133" s="26">
        <v>141.77364173348306</v>
      </c>
      <c r="D133" s="26">
        <v>141.77364173348306</v>
      </c>
      <c r="E133" s="26"/>
      <c r="F133" s="26">
        <f t="shared" si="3"/>
        <v>0</v>
      </c>
      <c r="G133" s="93">
        <f t="shared" si="4"/>
        <v>21.275802885776219</v>
      </c>
      <c r="H133" s="26"/>
      <c r="I133" s="26">
        <v>1.0015750671603636</v>
      </c>
      <c r="J133" s="26">
        <v>1.0015750671603636</v>
      </c>
      <c r="K133"/>
      <c r="L133" s="26">
        <f t="shared" si="5"/>
        <v>0</v>
      </c>
      <c r="M133" s="1"/>
      <c r="N133" s="1"/>
      <c r="O133" s="1"/>
      <c r="Q133" s="1"/>
      <c r="R133" s="1"/>
      <c r="S133" s="1"/>
    </row>
    <row r="134" spans="1:19" s="4" customFormat="1" ht="15.75" x14ac:dyDescent="0.25">
      <c r="A134" s="64" t="s">
        <v>101</v>
      </c>
      <c r="B134" s="139">
        <v>116.90183726675697</v>
      </c>
      <c r="C134" s="59">
        <v>141.77364173348306</v>
      </c>
      <c r="D134" s="59">
        <v>141.77364173348306</v>
      </c>
      <c r="E134" s="59"/>
      <c r="F134" s="59">
        <f t="shared" si="3"/>
        <v>0</v>
      </c>
      <c r="G134" s="94">
        <f t="shared" si="4"/>
        <v>21.275802885776219</v>
      </c>
      <c r="H134" s="59"/>
      <c r="I134" s="59">
        <v>1.0015750671603636</v>
      </c>
      <c r="J134" s="59">
        <v>1.0015750671603636</v>
      </c>
      <c r="K134" s="57"/>
      <c r="L134" s="59">
        <f t="shared" si="5"/>
        <v>0</v>
      </c>
      <c r="M134" s="1"/>
      <c r="N134" s="1"/>
      <c r="O134" s="1"/>
      <c r="Q134" s="1"/>
      <c r="R134" s="1"/>
      <c r="S134" s="1"/>
    </row>
    <row r="135" spans="1:19" s="63" customFormat="1" ht="15.75" x14ac:dyDescent="0.25">
      <c r="A135" s="33" t="s">
        <v>2</v>
      </c>
      <c r="B135" s="142">
        <v>125.9726881863762</v>
      </c>
      <c r="C135" s="37">
        <v>125.48360252604184</v>
      </c>
      <c r="D135" s="37">
        <v>125.49738677386105</v>
      </c>
      <c r="E135" s="37"/>
      <c r="F135" s="37">
        <f t="shared" ref="F135:F198" si="6">((D135/C135-1)*100)</f>
        <v>1.0984899653609936E-2</v>
      </c>
      <c r="G135" s="96">
        <f t="shared" si="4"/>
        <v>-0.37730512808613614</v>
      </c>
      <c r="H135" s="37"/>
      <c r="I135" s="37">
        <v>6.8008707897549936</v>
      </c>
      <c r="J135" s="37">
        <v>6.8016178585868214</v>
      </c>
      <c r="K135" s="2"/>
      <c r="L135" s="37">
        <f t="shared" si="5"/>
        <v>7.4706883182784622E-4</v>
      </c>
      <c r="M135" s="1"/>
      <c r="N135" s="1"/>
      <c r="O135" s="1"/>
      <c r="Q135" s="1"/>
      <c r="R135" s="1"/>
      <c r="S135" s="1"/>
    </row>
    <row r="136" spans="1:19" s="4" customFormat="1" ht="15.75" x14ac:dyDescent="0.25">
      <c r="A136" s="61" t="s">
        <v>141</v>
      </c>
      <c r="B136" s="139">
        <v>104.13113153751654</v>
      </c>
      <c r="C136" s="59">
        <v>103.30156984823813</v>
      </c>
      <c r="D136" s="59">
        <v>103.32494997330359</v>
      </c>
      <c r="E136" s="59"/>
      <c r="F136" s="59">
        <f t="shared" si="6"/>
        <v>2.2632884572626466E-2</v>
      </c>
      <c r="G136" s="94">
        <f t="shared" ref="G136:G199" si="7">((D136/B136-1)*100)</f>
        <v>-0.77419840955295083</v>
      </c>
      <c r="H136" s="59"/>
      <c r="I136" s="59">
        <v>3.3008113898552689</v>
      </c>
      <c r="J136" s="59">
        <v>3.3015584586870954</v>
      </c>
      <c r="K136" s="57"/>
      <c r="L136" s="59">
        <f t="shared" ref="L136:L199" si="8">J136-I136</f>
        <v>7.4706883182651396E-4</v>
      </c>
      <c r="M136" s="1"/>
      <c r="N136" s="1"/>
      <c r="O136" s="1"/>
      <c r="Q136" s="1"/>
      <c r="R136" s="1"/>
      <c r="S136" s="1"/>
    </row>
    <row r="137" spans="1:19" s="57" customFormat="1" ht="15.75" x14ac:dyDescent="0.25">
      <c r="A137" s="35" t="s">
        <v>102</v>
      </c>
      <c r="B137" s="140">
        <v>107.54597937119948</v>
      </c>
      <c r="C137" s="26">
        <v>106.51895839774659</v>
      </c>
      <c r="D137" s="26">
        <v>106.54971982245685</v>
      </c>
      <c r="E137" s="26"/>
      <c r="F137" s="26">
        <f t="shared" si="6"/>
        <v>2.8878826054046236E-2</v>
      </c>
      <c r="G137" s="93">
        <f t="shared" si="7"/>
        <v>-0.92635685180195715</v>
      </c>
      <c r="H137" s="26"/>
      <c r="I137" s="26">
        <v>2.5869085898026247</v>
      </c>
      <c r="J137" s="26">
        <v>2.5876556586344512</v>
      </c>
      <c r="K137"/>
      <c r="L137" s="26">
        <f t="shared" si="8"/>
        <v>7.4706883182651396E-4</v>
      </c>
      <c r="M137" s="1"/>
      <c r="N137" s="1"/>
      <c r="O137" s="1"/>
      <c r="Q137" s="1"/>
      <c r="R137" s="1"/>
      <c r="S137" s="1"/>
    </row>
    <row r="138" spans="1:19" s="4" customFormat="1" ht="15.75" x14ac:dyDescent="0.25">
      <c r="A138" s="64" t="s">
        <v>103</v>
      </c>
      <c r="B138" s="139">
        <v>107.54597937119948</v>
      </c>
      <c r="C138" s="59">
        <v>106.51895839774659</v>
      </c>
      <c r="D138" s="59">
        <v>106.54971982245685</v>
      </c>
      <c r="E138" s="59"/>
      <c r="F138" s="59">
        <f t="shared" si="6"/>
        <v>2.8878826054046236E-2</v>
      </c>
      <c r="G138" s="94">
        <f t="shared" si="7"/>
        <v>-0.92635685180195715</v>
      </c>
      <c r="H138" s="59"/>
      <c r="I138" s="59">
        <v>2.5869085898026247</v>
      </c>
      <c r="J138" s="59">
        <v>2.5876556586344512</v>
      </c>
      <c r="K138" s="57"/>
      <c r="L138" s="59">
        <f t="shared" si="8"/>
        <v>7.4706883182651396E-4</v>
      </c>
      <c r="M138" s="1"/>
      <c r="N138" s="1"/>
      <c r="O138" s="1"/>
      <c r="Q138" s="1"/>
      <c r="R138" s="1"/>
      <c r="S138" s="1"/>
    </row>
    <row r="139" spans="1:19" s="57" customFormat="1" ht="15.75" x14ac:dyDescent="0.25">
      <c r="A139" s="35" t="s">
        <v>168</v>
      </c>
      <c r="B139" s="140">
        <v>93.314666514675437</v>
      </c>
      <c r="C139" s="26">
        <v>93.110553321122765</v>
      </c>
      <c r="D139" s="26">
        <v>93.110553321122765</v>
      </c>
      <c r="E139" s="26"/>
      <c r="F139" s="26">
        <f t="shared" si="6"/>
        <v>0</v>
      </c>
      <c r="G139" s="93">
        <f t="shared" si="7"/>
        <v>-0.21873645502507033</v>
      </c>
      <c r="H139" s="26"/>
      <c r="I139" s="26">
        <v>0.71390280005264417</v>
      </c>
      <c r="J139" s="26">
        <v>0.71390280005264428</v>
      </c>
      <c r="K139"/>
      <c r="L139" s="26">
        <f t="shared" si="8"/>
        <v>0</v>
      </c>
      <c r="M139" s="1"/>
      <c r="N139" s="1"/>
      <c r="O139" s="1"/>
      <c r="Q139" s="1"/>
      <c r="R139" s="1"/>
      <c r="S139" s="1"/>
    </row>
    <row r="140" spans="1:19" s="4" customFormat="1" ht="15.75" x14ac:dyDescent="0.25">
      <c r="A140" s="64" t="s">
        <v>219</v>
      </c>
      <c r="B140" s="139">
        <v>93.314666514675437</v>
      </c>
      <c r="C140" s="59">
        <v>93.110553321122765</v>
      </c>
      <c r="D140" s="59">
        <v>93.110553321122765</v>
      </c>
      <c r="E140" s="59"/>
      <c r="F140" s="59">
        <f t="shared" si="6"/>
        <v>0</v>
      </c>
      <c r="G140" s="94">
        <f t="shared" si="7"/>
        <v>-0.21873645502507033</v>
      </c>
      <c r="H140" s="59"/>
      <c r="I140" s="59">
        <v>0.71390280005264417</v>
      </c>
      <c r="J140" s="59">
        <v>0.71390280005264428</v>
      </c>
      <c r="K140" s="57"/>
      <c r="L140" s="59">
        <f t="shared" si="8"/>
        <v>0</v>
      </c>
      <c r="M140" s="1"/>
      <c r="N140" s="1"/>
      <c r="O140" s="1"/>
      <c r="Q140" s="1"/>
      <c r="R140" s="1"/>
      <c r="S140" s="1"/>
    </row>
    <row r="141" spans="1:19" s="57" customFormat="1" ht="15.75" x14ac:dyDescent="0.25">
      <c r="A141" s="34" t="s">
        <v>104</v>
      </c>
      <c r="B141" s="140">
        <v>157.34756115310969</v>
      </c>
      <c r="C141" s="26">
        <v>157.34756115310969</v>
      </c>
      <c r="D141" s="26">
        <v>157.34756115310969</v>
      </c>
      <c r="E141" s="26"/>
      <c r="F141" s="26">
        <f t="shared" si="6"/>
        <v>0</v>
      </c>
      <c r="G141" s="93">
        <f t="shared" si="7"/>
        <v>0</v>
      </c>
      <c r="H141" s="26"/>
      <c r="I141" s="26">
        <v>3.500059399899726</v>
      </c>
      <c r="J141" s="26">
        <v>3.500059399899726</v>
      </c>
      <c r="K141"/>
      <c r="L141" s="26">
        <f t="shared" si="8"/>
        <v>0</v>
      </c>
      <c r="M141" s="1"/>
      <c r="N141" s="1"/>
      <c r="O141" s="1"/>
      <c r="Q141" s="1"/>
      <c r="R141" s="1"/>
      <c r="S141" s="1"/>
    </row>
    <row r="142" spans="1:19" s="4" customFormat="1" ht="15.75" x14ac:dyDescent="0.25">
      <c r="A142" s="58" t="s">
        <v>19</v>
      </c>
      <c r="B142" s="139">
        <v>163.57117066583655</v>
      </c>
      <c r="C142" s="59">
        <v>163.57117066583655</v>
      </c>
      <c r="D142" s="59">
        <v>163.57117066583655</v>
      </c>
      <c r="E142" s="59"/>
      <c r="F142" s="59">
        <f t="shared" si="6"/>
        <v>0</v>
      </c>
      <c r="G142" s="94">
        <f t="shared" si="7"/>
        <v>0</v>
      </c>
      <c r="H142" s="59"/>
      <c r="I142" s="59">
        <v>2.8659697635359933</v>
      </c>
      <c r="J142" s="59">
        <v>2.8659697635359933</v>
      </c>
      <c r="K142" s="57"/>
      <c r="L142" s="59">
        <f t="shared" si="8"/>
        <v>0</v>
      </c>
      <c r="M142" s="1"/>
      <c r="N142" s="1"/>
      <c r="O142" s="1"/>
      <c r="Q142" s="1"/>
      <c r="R142" s="1"/>
      <c r="S142" s="1"/>
    </row>
    <row r="143" spans="1:19" s="57" customFormat="1" ht="15.75" x14ac:dyDescent="0.25">
      <c r="A143" s="36" t="s">
        <v>105</v>
      </c>
      <c r="B143" s="140">
        <v>163.57117066583655</v>
      </c>
      <c r="C143" s="26">
        <v>163.57117066583655</v>
      </c>
      <c r="D143" s="26">
        <v>163.57117066583655</v>
      </c>
      <c r="E143" s="26"/>
      <c r="F143" s="26">
        <f t="shared" si="6"/>
        <v>0</v>
      </c>
      <c r="G143" s="93">
        <f t="shared" si="7"/>
        <v>0</v>
      </c>
      <c r="H143" s="26"/>
      <c r="I143" s="26">
        <v>2.8659697635359933</v>
      </c>
      <c r="J143" s="26">
        <v>2.8659697635359933</v>
      </c>
      <c r="K143"/>
      <c r="L143" s="26">
        <f t="shared" si="8"/>
        <v>0</v>
      </c>
      <c r="M143" s="1"/>
      <c r="N143" s="1"/>
      <c r="O143" s="1"/>
      <c r="Q143" s="1"/>
      <c r="R143" s="1"/>
      <c r="S143" s="1"/>
    </row>
    <row r="144" spans="1:19" s="4" customFormat="1" ht="15.75" x14ac:dyDescent="0.25">
      <c r="A144" s="58" t="s">
        <v>106</v>
      </c>
      <c r="B144" s="139">
        <v>146.66666666666663</v>
      </c>
      <c r="C144" s="59">
        <v>146.66666666666663</v>
      </c>
      <c r="D144" s="59">
        <v>146.66666666666663</v>
      </c>
      <c r="E144" s="59"/>
      <c r="F144" s="59">
        <f t="shared" si="6"/>
        <v>0</v>
      </c>
      <c r="G144" s="94">
        <f t="shared" si="7"/>
        <v>0</v>
      </c>
      <c r="H144" s="59"/>
      <c r="I144" s="59">
        <v>0.1029862877593303</v>
      </c>
      <c r="J144" s="59">
        <v>0.1029862877593303</v>
      </c>
      <c r="K144" s="57"/>
      <c r="L144" s="59">
        <f t="shared" si="8"/>
        <v>0</v>
      </c>
      <c r="M144" s="1"/>
      <c r="N144" s="1"/>
      <c r="O144" s="1"/>
      <c r="Q144" s="1"/>
      <c r="R144" s="1"/>
      <c r="S144" s="1"/>
    </row>
    <row r="145" spans="1:19" s="57" customFormat="1" ht="15.75" x14ac:dyDescent="0.25">
      <c r="A145" s="36" t="s">
        <v>107</v>
      </c>
      <c r="B145" s="140">
        <v>146.66666666666663</v>
      </c>
      <c r="C145" s="26">
        <v>146.66666666666663</v>
      </c>
      <c r="D145" s="26">
        <v>146.66666666666663</v>
      </c>
      <c r="E145" s="26"/>
      <c r="F145" s="26">
        <f t="shared" si="6"/>
        <v>0</v>
      </c>
      <c r="G145" s="93">
        <f t="shared" si="7"/>
        <v>0</v>
      </c>
      <c r="H145" s="26"/>
      <c r="I145" s="26">
        <v>0.1029862877593303</v>
      </c>
      <c r="J145" s="26">
        <v>0.1029862877593303</v>
      </c>
      <c r="K145"/>
      <c r="L145" s="26">
        <f t="shared" si="8"/>
        <v>0</v>
      </c>
      <c r="M145" s="1"/>
      <c r="N145" s="1"/>
      <c r="O145" s="1"/>
      <c r="Q145" s="1"/>
      <c r="R145" s="1"/>
      <c r="S145" s="1"/>
    </row>
    <row r="146" spans="1:19" s="4" customFormat="1" ht="15.75" x14ac:dyDescent="0.25">
      <c r="A146" s="58" t="s">
        <v>108</v>
      </c>
      <c r="B146" s="139">
        <v>132.09195402298855</v>
      </c>
      <c r="C146" s="59">
        <v>132.09195402298855</v>
      </c>
      <c r="D146" s="59">
        <v>132.09195402298855</v>
      </c>
      <c r="E146" s="59"/>
      <c r="F146" s="59">
        <f t="shared" si="6"/>
        <v>0</v>
      </c>
      <c r="G146" s="94">
        <f t="shared" si="7"/>
        <v>0</v>
      </c>
      <c r="H146" s="59"/>
      <c r="I146" s="59">
        <v>0.53110334860440189</v>
      </c>
      <c r="J146" s="59">
        <v>0.53110334860440189</v>
      </c>
      <c r="K146" s="57"/>
      <c r="L146" s="59">
        <f t="shared" si="8"/>
        <v>0</v>
      </c>
      <c r="M146" s="1"/>
      <c r="N146" s="1"/>
      <c r="O146" s="1"/>
      <c r="Q146" s="1"/>
      <c r="R146" s="1"/>
      <c r="S146" s="1"/>
    </row>
    <row r="147" spans="1:19" s="57" customFormat="1" ht="15.75" x14ac:dyDescent="0.25">
      <c r="A147" s="36" t="s">
        <v>218</v>
      </c>
      <c r="B147" s="140">
        <v>132.09195402298855</v>
      </c>
      <c r="C147" s="26">
        <v>132.09195402298855</v>
      </c>
      <c r="D147" s="26">
        <v>132.09195402298855</v>
      </c>
      <c r="E147" s="26"/>
      <c r="F147" s="26">
        <f t="shared" si="6"/>
        <v>0</v>
      </c>
      <c r="G147" s="93">
        <f t="shared" si="7"/>
        <v>0</v>
      </c>
      <c r="H147" s="26"/>
      <c r="I147" s="26">
        <v>0.53110334860440189</v>
      </c>
      <c r="J147" s="26">
        <v>0.53110334860440189</v>
      </c>
      <c r="K147"/>
      <c r="L147" s="26">
        <f t="shared" si="8"/>
        <v>0</v>
      </c>
      <c r="M147" s="1"/>
      <c r="N147" s="1"/>
      <c r="O147" s="1"/>
      <c r="Q147" s="1"/>
      <c r="R147" s="1"/>
      <c r="S147" s="1"/>
    </row>
    <row r="148" spans="1:19" s="4" customFormat="1" ht="15.75" x14ac:dyDescent="0.25">
      <c r="A148" s="55" t="s">
        <v>3</v>
      </c>
      <c r="B148" s="141">
        <v>100.08885905537983</v>
      </c>
      <c r="C148" s="60">
        <v>101.00390073970956</v>
      </c>
      <c r="D148" s="60">
        <v>100.81388528639233</v>
      </c>
      <c r="E148" s="60"/>
      <c r="F148" s="60">
        <f t="shared" si="6"/>
        <v>-0.18812684651349221</v>
      </c>
      <c r="G148" s="95">
        <f t="shared" si="7"/>
        <v>0.72438255151989761</v>
      </c>
      <c r="H148" s="60"/>
      <c r="I148" s="60">
        <v>5.4924631453056643</v>
      </c>
      <c r="J148" s="60">
        <v>5.4821303475944845</v>
      </c>
      <c r="K148" s="57"/>
      <c r="L148" s="60">
        <f t="shared" si="8"/>
        <v>-1.0332797711179786E-2</v>
      </c>
      <c r="M148" s="1"/>
      <c r="N148" s="1"/>
      <c r="O148" s="1"/>
      <c r="Q148" s="1"/>
      <c r="R148" s="1"/>
      <c r="S148" s="1"/>
    </row>
    <row r="149" spans="1:19" s="57" customFormat="1" ht="15.75" x14ac:dyDescent="0.25">
      <c r="A149" s="34" t="s">
        <v>150</v>
      </c>
      <c r="B149" s="140">
        <v>94.350902901978486</v>
      </c>
      <c r="C149" s="26">
        <v>91.923060849826186</v>
      </c>
      <c r="D149" s="26">
        <v>91.924551529903894</v>
      </c>
      <c r="E149" s="26"/>
      <c r="F149" s="26">
        <f t="shared" si="6"/>
        <v>1.6216606191443717E-3</v>
      </c>
      <c r="G149" s="93">
        <f t="shared" si="7"/>
        <v>-2.5716249632452781</v>
      </c>
      <c r="H149" s="26"/>
      <c r="I149" s="26">
        <v>2.3667580406098572</v>
      </c>
      <c r="J149" s="26">
        <v>2.3667964213929524</v>
      </c>
      <c r="K149"/>
      <c r="L149" s="26">
        <f t="shared" si="8"/>
        <v>3.8380783095259829E-5</v>
      </c>
      <c r="M149" s="1"/>
      <c r="N149" s="1"/>
      <c r="O149" s="1"/>
      <c r="Q149" s="1"/>
      <c r="R149" s="1"/>
      <c r="S149" s="1"/>
    </row>
    <row r="150" spans="1:19" s="4" customFormat="1" ht="15.75" x14ac:dyDescent="0.25">
      <c r="A150" s="58" t="s">
        <v>109</v>
      </c>
      <c r="B150" s="139">
        <v>101.30719718668522</v>
      </c>
      <c r="C150" s="59">
        <v>98.644499872502323</v>
      </c>
      <c r="D150" s="59">
        <v>98.644499872502323</v>
      </c>
      <c r="E150" s="59"/>
      <c r="F150" s="59">
        <f t="shared" si="6"/>
        <v>0</v>
      </c>
      <c r="G150" s="94">
        <f t="shared" si="7"/>
        <v>-2.6283397311606338</v>
      </c>
      <c r="H150" s="59"/>
      <c r="I150" s="59">
        <v>1.7091077617946293</v>
      </c>
      <c r="J150" s="59">
        <v>1.7091077617946295</v>
      </c>
      <c r="K150" s="57"/>
      <c r="L150" s="59">
        <f t="shared" si="8"/>
        <v>0</v>
      </c>
      <c r="M150" s="1"/>
      <c r="N150" s="1"/>
      <c r="O150" s="1"/>
      <c r="Q150" s="1"/>
      <c r="R150" s="1"/>
      <c r="S150" s="1"/>
    </row>
    <row r="151" spans="1:19" s="57" customFormat="1" ht="15.75" x14ac:dyDescent="0.25">
      <c r="A151" s="36" t="s">
        <v>110</v>
      </c>
      <c r="B151" s="140">
        <v>101.30719718668522</v>
      </c>
      <c r="C151" s="26">
        <v>98.644499872502323</v>
      </c>
      <c r="D151" s="26">
        <v>98.644499872502323</v>
      </c>
      <c r="E151" s="26"/>
      <c r="F151" s="26">
        <f t="shared" si="6"/>
        <v>0</v>
      </c>
      <c r="G151" s="93">
        <f t="shared" si="7"/>
        <v>-2.6283397311606338</v>
      </c>
      <c r="H151" s="26"/>
      <c r="I151" s="26">
        <v>1.7091077617946293</v>
      </c>
      <c r="J151" s="26">
        <v>1.7091077617946295</v>
      </c>
      <c r="K151"/>
      <c r="L151" s="26">
        <f t="shared" si="8"/>
        <v>0</v>
      </c>
      <c r="M151" s="1"/>
      <c r="N151" s="1"/>
      <c r="O151" s="1"/>
      <c r="Q151" s="1"/>
      <c r="R151" s="1"/>
      <c r="S151" s="1"/>
    </row>
    <row r="152" spans="1:19" s="4" customFormat="1" ht="15.75" x14ac:dyDescent="0.25">
      <c r="A152" s="58" t="s">
        <v>169</v>
      </c>
      <c r="B152" s="139">
        <v>62.845800526785609</v>
      </c>
      <c r="C152" s="59">
        <v>60.588977545291542</v>
      </c>
      <c r="D152" s="59">
        <v>60.596408611094908</v>
      </c>
      <c r="E152" s="59"/>
      <c r="F152" s="59">
        <f t="shared" si="6"/>
        <v>1.2264715637111401E-2</v>
      </c>
      <c r="G152" s="94">
        <f t="shared" si="7"/>
        <v>-3.5792239049162622</v>
      </c>
      <c r="H152" s="59"/>
      <c r="I152" s="59">
        <v>0.31293659168948573</v>
      </c>
      <c r="J152" s="59">
        <v>0.31297497247258099</v>
      </c>
      <c r="K152" s="57"/>
      <c r="L152" s="59">
        <f t="shared" si="8"/>
        <v>3.8380783095259829E-5</v>
      </c>
      <c r="M152" s="1"/>
      <c r="N152" s="1"/>
      <c r="O152" s="1"/>
      <c r="Q152" s="1"/>
      <c r="R152" s="1"/>
      <c r="S152" s="1"/>
    </row>
    <row r="153" spans="1:19" s="57" customFormat="1" ht="15.75" x14ac:dyDescent="0.25">
      <c r="A153" s="36" t="s">
        <v>217</v>
      </c>
      <c r="B153" s="140">
        <v>62.845800526785609</v>
      </c>
      <c r="C153" s="26">
        <v>60.588977545291542</v>
      </c>
      <c r="D153" s="26">
        <v>60.596408611094908</v>
      </c>
      <c r="E153" s="26"/>
      <c r="F153" s="26">
        <f t="shared" si="6"/>
        <v>1.2264715637111401E-2</v>
      </c>
      <c r="G153" s="93">
        <f t="shared" si="7"/>
        <v>-3.5792239049162622</v>
      </c>
      <c r="H153" s="26"/>
      <c r="I153" s="26">
        <v>0.31293659168948573</v>
      </c>
      <c r="J153" s="26">
        <v>0.31297497247258099</v>
      </c>
      <c r="K153"/>
      <c r="L153" s="26">
        <f t="shared" si="8"/>
        <v>3.8380783095259829E-5</v>
      </c>
      <c r="M153" s="1"/>
      <c r="N153" s="1"/>
      <c r="O153" s="1"/>
      <c r="Q153" s="1"/>
      <c r="R153" s="1"/>
      <c r="S153" s="1"/>
    </row>
    <row r="154" spans="1:19" s="4" customFormat="1" ht="15.75" x14ac:dyDescent="0.25">
      <c r="A154" s="58" t="s">
        <v>170</v>
      </c>
      <c r="B154" s="139">
        <v>107.30930262755987</v>
      </c>
      <c r="C154" s="59">
        <v>105.85979965943839</v>
      </c>
      <c r="D154" s="59">
        <v>105.85979965943839</v>
      </c>
      <c r="E154" s="59"/>
      <c r="F154" s="59">
        <f t="shared" si="6"/>
        <v>0</v>
      </c>
      <c r="G154" s="94">
        <f t="shared" si="7"/>
        <v>-1.3507710260239891</v>
      </c>
      <c r="H154" s="59"/>
      <c r="I154" s="59">
        <v>0.3447136871257418</v>
      </c>
      <c r="J154" s="59">
        <v>0.34471368712574174</v>
      </c>
      <c r="K154" s="57"/>
      <c r="L154" s="59">
        <f t="shared" si="8"/>
        <v>0</v>
      </c>
      <c r="M154" s="1"/>
      <c r="N154" s="1"/>
      <c r="O154" s="1"/>
      <c r="Q154" s="1"/>
      <c r="R154" s="1"/>
      <c r="S154" s="1"/>
    </row>
    <row r="155" spans="1:19" s="57" customFormat="1" ht="15.75" x14ac:dyDescent="0.25">
      <c r="A155" s="36" t="s">
        <v>216</v>
      </c>
      <c r="B155" s="140">
        <v>107.30930262755987</v>
      </c>
      <c r="C155" s="26">
        <v>105.85979965943839</v>
      </c>
      <c r="D155" s="26">
        <v>105.85979965943839</v>
      </c>
      <c r="E155" s="26"/>
      <c r="F155" s="26">
        <f t="shared" si="6"/>
        <v>0</v>
      </c>
      <c r="G155" s="93">
        <f t="shared" si="7"/>
        <v>-1.3507710260239891</v>
      </c>
      <c r="H155" s="26"/>
      <c r="I155" s="26">
        <v>0.3447136871257418</v>
      </c>
      <c r="J155" s="26">
        <v>0.34471368712574174</v>
      </c>
      <c r="K155"/>
      <c r="L155" s="26">
        <f t="shared" si="8"/>
        <v>0</v>
      </c>
      <c r="M155" s="1"/>
      <c r="N155" s="1"/>
      <c r="O155" s="1"/>
      <c r="Q155" s="1"/>
      <c r="R155" s="1"/>
      <c r="S155" s="1"/>
    </row>
    <row r="156" spans="1:19" s="4" customFormat="1" ht="15.75" x14ac:dyDescent="0.25">
      <c r="A156" s="61" t="s">
        <v>111</v>
      </c>
      <c r="B156" s="139">
        <v>105.24876278505073</v>
      </c>
      <c r="C156" s="59">
        <v>109.16991985238231</v>
      </c>
      <c r="D156" s="59">
        <v>108.80769095135965</v>
      </c>
      <c r="E156" s="59"/>
      <c r="F156" s="59">
        <f t="shared" si="6"/>
        <v>-0.33180284597851273</v>
      </c>
      <c r="G156" s="94">
        <f t="shared" si="7"/>
        <v>3.3814441824625563</v>
      </c>
      <c r="H156" s="59"/>
      <c r="I156" s="59">
        <v>3.1257051046958075</v>
      </c>
      <c r="J156" s="59">
        <v>3.1153339262015316</v>
      </c>
      <c r="K156" s="57"/>
      <c r="L156" s="59">
        <f t="shared" si="8"/>
        <v>-1.0371178494275934E-2</v>
      </c>
      <c r="M156" s="1"/>
      <c r="N156" s="1"/>
      <c r="O156" s="1"/>
      <c r="Q156" s="1"/>
      <c r="R156" s="1"/>
      <c r="S156" s="1"/>
    </row>
    <row r="157" spans="1:19" s="57" customFormat="1" ht="15.75" x14ac:dyDescent="0.25">
      <c r="A157" s="35" t="s">
        <v>171</v>
      </c>
      <c r="B157" s="140">
        <v>102.96833466697225</v>
      </c>
      <c r="C157" s="26">
        <v>110.32982955934074</v>
      </c>
      <c r="D157" s="26">
        <v>110.32982955934074</v>
      </c>
      <c r="E157" s="26"/>
      <c r="F157" s="26">
        <f t="shared" si="6"/>
        <v>0</v>
      </c>
      <c r="G157" s="93">
        <f t="shared" si="7"/>
        <v>7.1492803260124305</v>
      </c>
      <c r="H157" s="26"/>
      <c r="I157" s="26">
        <v>1.0774456361279943</v>
      </c>
      <c r="J157" s="26">
        <v>1.0774456361279943</v>
      </c>
      <c r="K157"/>
      <c r="L157" s="26">
        <f t="shared" si="8"/>
        <v>0</v>
      </c>
      <c r="M157" s="1"/>
      <c r="N157" s="1"/>
      <c r="O157" s="1"/>
      <c r="Q157" s="1"/>
      <c r="R157" s="1"/>
      <c r="S157" s="1"/>
    </row>
    <row r="158" spans="1:19" s="4" customFormat="1" ht="15.75" x14ac:dyDescent="0.25">
      <c r="A158" s="64" t="s">
        <v>215</v>
      </c>
      <c r="B158" s="139">
        <v>102.96833466697225</v>
      </c>
      <c r="C158" s="59">
        <v>110.32982955934074</v>
      </c>
      <c r="D158" s="59">
        <v>110.32982955934074</v>
      </c>
      <c r="E158" s="59"/>
      <c r="F158" s="59">
        <f t="shared" si="6"/>
        <v>0</v>
      </c>
      <c r="G158" s="94">
        <f t="shared" si="7"/>
        <v>7.1492803260124305</v>
      </c>
      <c r="H158" s="59"/>
      <c r="I158" s="59">
        <v>1.0774456361279943</v>
      </c>
      <c r="J158" s="59">
        <v>1.0774456361279943</v>
      </c>
      <c r="K158" s="57"/>
      <c r="L158" s="59">
        <f t="shared" si="8"/>
        <v>0</v>
      </c>
      <c r="M158" s="1"/>
      <c r="N158" s="1"/>
      <c r="O158" s="1"/>
      <c r="Q158" s="1"/>
      <c r="R158" s="1"/>
      <c r="S158" s="1"/>
    </row>
    <row r="159" spans="1:19" s="57" customFormat="1" ht="15.75" x14ac:dyDescent="0.25">
      <c r="A159" s="35" t="s">
        <v>172</v>
      </c>
      <c r="B159" s="140">
        <v>104.39692048756122</v>
      </c>
      <c r="C159" s="26">
        <v>93.837295112083581</v>
      </c>
      <c r="D159" s="26">
        <v>91.311672988124016</v>
      </c>
      <c r="E159" s="26"/>
      <c r="F159" s="26">
        <f t="shared" si="6"/>
        <v>-2.6914907563595492</v>
      </c>
      <c r="G159" s="93">
        <f t="shared" si="7"/>
        <v>-12.53413169500176</v>
      </c>
      <c r="H159" s="26"/>
      <c r="I159" s="26">
        <v>0.38533212383400139</v>
      </c>
      <c r="J159" s="26">
        <v>0.37496094533972524</v>
      </c>
      <c r="K159"/>
      <c r="L159" s="26">
        <f t="shared" si="8"/>
        <v>-1.0371178494276156E-2</v>
      </c>
      <c r="M159" s="1"/>
      <c r="N159" s="1"/>
      <c r="O159" s="1"/>
      <c r="Q159" s="1"/>
      <c r="R159" s="1"/>
      <c r="S159" s="1"/>
    </row>
    <row r="160" spans="1:19" s="4" customFormat="1" ht="15.75" x14ac:dyDescent="0.25">
      <c r="A160" s="64" t="s">
        <v>214</v>
      </c>
      <c r="B160" s="139">
        <v>104.39692048756122</v>
      </c>
      <c r="C160" s="59">
        <v>93.837295112083581</v>
      </c>
      <c r="D160" s="59">
        <v>91.311672988124016</v>
      </c>
      <c r="E160" s="59"/>
      <c r="F160" s="59">
        <f t="shared" si="6"/>
        <v>-2.6914907563595492</v>
      </c>
      <c r="G160" s="94">
        <f t="shared" si="7"/>
        <v>-12.53413169500176</v>
      </c>
      <c r="H160" s="59"/>
      <c r="I160" s="59">
        <v>0.38533212383400139</v>
      </c>
      <c r="J160" s="59">
        <v>0.37496094533972524</v>
      </c>
      <c r="K160" s="57"/>
      <c r="L160" s="59">
        <f t="shared" si="8"/>
        <v>-1.0371178494276156E-2</v>
      </c>
      <c r="M160" s="1"/>
      <c r="N160" s="1"/>
      <c r="O160" s="1"/>
      <c r="Q160" s="1"/>
      <c r="R160" s="1"/>
      <c r="S160" s="1"/>
    </row>
    <row r="161" spans="1:19" s="57" customFormat="1" ht="15.75" x14ac:dyDescent="0.25">
      <c r="A161" s="35" t="s">
        <v>173</v>
      </c>
      <c r="B161" s="140">
        <v>106.99461650045825</v>
      </c>
      <c r="C161" s="26">
        <v>112.66830257545074</v>
      </c>
      <c r="D161" s="26">
        <v>112.66830257545074</v>
      </c>
      <c r="E161" s="26"/>
      <c r="F161" s="26">
        <f t="shared" si="6"/>
        <v>0</v>
      </c>
      <c r="G161" s="93">
        <f t="shared" si="7"/>
        <v>5.3027771495103071</v>
      </c>
      <c r="H161" s="26"/>
      <c r="I161" s="26">
        <v>1.662927344733812</v>
      </c>
      <c r="J161" s="26">
        <v>1.6629273447338122</v>
      </c>
      <c r="K161"/>
      <c r="L161" s="26">
        <f t="shared" si="8"/>
        <v>0</v>
      </c>
      <c r="M161" s="1"/>
      <c r="N161" s="1"/>
      <c r="O161" s="1"/>
      <c r="Q161" s="1"/>
      <c r="R161" s="1"/>
      <c r="S161" s="1"/>
    </row>
    <row r="162" spans="1:19" s="4" customFormat="1" ht="15.75" x14ac:dyDescent="0.25">
      <c r="A162" s="64" t="s">
        <v>213</v>
      </c>
      <c r="B162" s="139">
        <v>106.99461650045825</v>
      </c>
      <c r="C162" s="59">
        <v>112.66830257545074</v>
      </c>
      <c r="D162" s="59">
        <v>112.66830257545074</v>
      </c>
      <c r="E162" s="59"/>
      <c r="F162" s="59">
        <f t="shared" si="6"/>
        <v>0</v>
      </c>
      <c r="G162" s="94">
        <f t="shared" si="7"/>
        <v>5.3027771495103071</v>
      </c>
      <c r="H162" s="59"/>
      <c r="I162" s="59">
        <v>1.662927344733812</v>
      </c>
      <c r="J162" s="59">
        <v>1.6629273447338122</v>
      </c>
      <c r="K162" s="57"/>
      <c r="L162" s="59">
        <f t="shared" si="8"/>
        <v>0</v>
      </c>
      <c r="M162" s="1"/>
      <c r="N162" s="1"/>
      <c r="O162" s="1"/>
      <c r="Q162" s="1"/>
      <c r="R162" s="1"/>
      <c r="S162" s="1"/>
    </row>
    <row r="163" spans="1:19" s="57" customFormat="1" ht="15.75" x14ac:dyDescent="0.25">
      <c r="A163" s="33" t="s">
        <v>4</v>
      </c>
      <c r="B163" s="142">
        <v>99.692368066812946</v>
      </c>
      <c r="C163" s="37">
        <v>99.25672955425857</v>
      </c>
      <c r="D163" s="37">
        <v>100.20909082660211</v>
      </c>
      <c r="E163" s="37"/>
      <c r="F163" s="37">
        <f t="shared" si="6"/>
        <v>0.95949289949446293</v>
      </c>
      <c r="G163" s="96">
        <f t="shared" si="7"/>
        <v>0.51831726922451082</v>
      </c>
      <c r="H163" s="37"/>
      <c r="I163" s="37">
        <v>4.7157177215935313</v>
      </c>
      <c r="J163" s="37">
        <v>4.7609646982924234</v>
      </c>
      <c r="K163"/>
      <c r="L163" s="37">
        <f t="shared" si="8"/>
        <v>4.5246976698892105E-2</v>
      </c>
      <c r="M163" s="1"/>
      <c r="N163" s="1"/>
      <c r="O163" s="1"/>
      <c r="Q163" s="1"/>
      <c r="R163" s="1"/>
      <c r="S163" s="1"/>
    </row>
    <row r="164" spans="1:19" s="4" customFormat="1" ht="15.75" x14ac:dyDescent="0.25">
      <c r="A164" s="61" t="s">
        <v>140</v>
      </c>
      <c r="B164" s="139">
        <v>79.194010454582084</v>
      </c>
      <c r="C164" s="59">
        <v>77.408827796194288</v>
      </c>
      <c r="D164" s="59">
        <v>81.311464452303838</v>
      </c>
      <c r="E164" s="59"/>
      <c r="F164" s="59">
        <f t="shared" si="6"/>
        <v>5.0415912076392733</v>
      </c>
      <c r="G164" s="94">
        <f t="shared" si="7"/>
        <v>2.6737552316991486</v>
      </c>
      <c r="H164" s="59"/>
      <c r="I164" s="59">
        <v>0.89747412742094435</v>
      </c>
      <c r="J164" s="59">
        <v>0.9427211041198359</v>
      </c>
      <c r="K164" s="57"/>
      <c r="L164" s="59">
        <f t="shared" si="8"/>
        <v>4.524697669889155E-2</v>
      </c>
      <c r="M164" s="1"/>
      <c r="N164" s="1"/>
      <c r="O164" s="1"/>
      <c r="Q164" s="1"/>
      <c r="R164" s="1"/>
      <c r="S164" s="1"/>
    </row>
    <row r="165" spans="1:19" s="57" customFormat="1" ht="15.75" x14ac:dyDescent="0.25">
      <c r="A165" s="35" t="s">
        <v>174</v>
      </c>
      <c r="B165" s="140">
        <v>79.194010454582084</v>
      </c>
      <c r="C165" s="26">
        <v>77.408827796194288</v>
      </c>
      <c r="D165" s="26">
        <v>81.311464452303838</v>
      </c>
      <c r="E165" s="26"/>
      <c r="F165" s="26">
        <f t="shared" si="6"/>
        <v>5.0415912076392733</v>
      </c>
      <c r="G165" s="93">
        <f t="shared" si="7"/>
        <v>2.6737552316991486</v>
      </c>
      <c r="H165" s="26"/>
      <c r="I165" s="26">
        <v>0.89747412742094435</v>
      </c>
      <c r="J165" s="26">
        <v>0.9427211041198359</v>
      </c>
      <c r="K165"/>
      <c r="L165" s="26">
        <f t="shared" si="8"/>
        <v>4.524697669889155E-2</v>
      </c>
      <c r="M165" s="1"/>
      <c r="N165" s="1"/>
      <c r="O165" s="1"/>
      <c r="Q165" s="1"/>
      <c r="R165" s="1"/>
      <c r="S165" s="1"/>
    </row>
    <row r="166" spans="1:19" s="4" customFormat="1" ht="15.75" x14ac:dyDescent="0.25">
      <c r="A166" s="64" t="s">
        <v>140</v>
      </c>
      <c r="B166" s="139">
        <v>79.194010454582084</v>
      </c>
      <c r="C166" s="59">
        <v>77.408827796194288</v>
      </c>
      <c r="D166" s="59">
        <v>81.311464452303838</v>
      </c>
      <c r="E166" s="59"/>
      <c r="F166" s="59">
        <f t="shared" si="6"/>
        <v>5.0415912076392733</v>
      </c>
      <c r="G166" s="94">
        <f t="shared" si="7"/>
        <v>2.6737552316991486</v>
      </c>
      <c r="H166" s="59"/>
      <c r="I166" s="59">
        <v>0.89747412742094435</v>
      </c>
      <c r="J166" s="59">
        <v>0.9427211041198359</v>
      </c>
      <c r="K166" s="57"/>
      <c r="L166" s="59">
        <f t="shared" si="8"/>
        <v>4.524697669889155E-2</v>
      </c>
      <c r="M166" s="1"/>
      <c r="N166" s="1"/>
      <c r="O166" s="1"/>
      <c r="Q166" s="1"/>
      <c r="R166" s="1"/>
      <c r="S166" s="1"/>
    </row>
    <row r="167" spans="1:19" s="57" customFormat="1" ht="15.75" x14ac:dyDescent="0.25">
      <c r="A167" s="34" t="s">
        <v>139</v>
      </c>
      <c r="B167" s="140">
        <v>106.30932390895443</v>
      </c>
      <c r="C167" s="26">
        <v>106.30932390895443</v>
      </c>
      <c r="D167" s="26">
        <v>106.30932390895443</v>
      </c>
      <c r="E167" s="26"/>
      <c r="F167" s="26">
        <f t="shared" si="6"/>
        <v>0</v>
      </c>
      <c r="G167" s="93">
        <f t="shared" si="7"/>
        <v>0</v>
      </c>
      <c r="H167" s="26"/>
      <c r="I167" s="26">
        <v>3.8182435941725865</v>
      </c>
      <c r="J167" s="26">
        <v>3.818243594172587</v>
      </c>
      <c r="K167"/>
      <c r="L167" s="26">
        <f t="shared" si="8"/>
        <v>0</v>
      </c>
      <c r="M167" s="1"/>
      <c r="N167" s="1"/>
      <c r="O167" s="1"/>
      <c r="Q167" s="1"/>
      <c r="R167" s="1"/>
      <c r="S167" s="1"/>
    </row>
    <row r="168" spans="1:19" s="4" customFormat="1" ht="15.75" x14ac:dyDescent="0.25">
      <c r="A168" s="58" t="s">
        <v>175</v>
      </c>
      <c r="B168" s="139">
        <v>106.30932390895443</v>
      </c>
      <c r="C168" s="59">
        <v>106.30932390895443</v>
      </c>
      <c r="D168" s="59">
        <v>106.30932390895443</v>
      </c>
      <c r="E168" s="59"/>
      <c r="F168" s="59">
        <f t="shared" si="6"/>
        <v>0</v>
      </c>
      <c r="G168" s="94">
        <f t="shared" si="7"/>
        <v>0</v>
      </c>
      <c r="H168" s="59"/>
      <c r="I168" s="59">
        <v>3.8182435941725865</v>
      </c>
      <c r="J168" s="59">
        <v>3.818243594172587</v>
      </c>
      <c r="K168" s="57"/>
      <c r="L168" s="59">
        <f t="shared" si="8"/>
        <v>0</v>
      </c>
      <c r="M168" s="1"/>
      <c r="N168" s="1"/>
      <c r="O168" s="1"/>
      <c r="Q168" s="1"/>
      <c r="R168" s="1"/>
      <c r="S168" s="1"/>
    </row>
    <row r="169" spans="1:19" s="57" customFormat="1" ht="15.75" x14ac:dyDescent="0.25">
      <c r="A169" s="36" t="s">
        <v>212</v>
      </c>
      <c r="B169" s="140">
        <v>106.30932390895443</v>
      </c>
      <c r="C169" s="26">
        <v>106.30932390895443</v>
      </c>
      <c r="D169" s="26">
        <v>106.30932390895443</v>
      </c>
      <c r="E169" s="26"/>
      <c r="F169" s="26">
        <f t="shared" si="6"/>
        <v>0</v>
      </c>
      <c r="G169" s="93">
        <f t="shared" si="7"/>
        <v>0</v>
      </c>
      <c r="H169" s="26"/>
      <c r="I169" s="26">
        <v>3.8182435941725865</v>
      </c>
      <c r="J169" s="26">
        <v>3.818243594172587</v>
      </c>
      <c r="K169"/>
      <c r="L169" s="26">
        <f t="shared" si="8"/>
        <v>0</v>
      </c>
      <c r="M169" s="1"/>
      <c r="N169" s="1"/>
      <c r="O169" s="1"/>
      <c r="Q169" s="1"/>
      <c r="R169" s="1"/>
      <c r="S169" s="1"/>
    </row>
    <row r="170" spans="1:19" s="4" customFormat="1" ht="15.75" x14ac:dyDescent="0.25">
      <c r="A170" s="55" t="s">
        <v>130</v>
      </c>
      <c r="B170" s="141">
        <v>102.32617647133503</v>
      </c>
      <c r="C170" s="60">
        <v>99.830178710478606</v>
      </c>
      <c r="D170" s="60">
        <v>100.25912112595857</v>
      </c>
      <c r="E170" s="60"/>
      <c r="F170" s="60">
        <f t="shared" si="6"/>
        <v>0.42967209016420149</v>
      </c>
      <c r="G170" s="95">
        <f t="shared" si="7"/>
        <v>-2.0200650670803788</v>
      </c>
      <c r="H170" s="60"/>
      <c r="I170" s="60">
        <v>5.0945330850992256</v>
      </c>
      <c r="J170" s="60">
        <v>5.1164228718900784</v>
      </c>
      <c r="K170" s="57"/>
      <c r="L170" s="60">
        <f t="shared" si="8"/>
        <v>2.1889786790852739E-2</v>
      </c>
      <c r="M170" s="1"/>
      <c r="N170" s="1"/>
      <c r="O170" s="1"/>
      <c r="Q170" s="1"/>
      <c r="R170" s="1"/>
      <c r="S170" s="1"/>
    </row>
    <row r="171" spans="1:19" s="57" customFormat="1" ht="15.75" x14ac:dyDescent="0.25">
      <c r="A171" s="34" t="s">
        <v>138</v>
      </c>
      <c r="B171" s="140">
        <v>92.65967024072161</v>
      </c>
      <c r="C171" s="26">
        <v>89.925724686907415</v>
      </c>
      <c r="D171" s="26">
        <v>90.616019652201174</v>
      </c>
      <c r="E171" s="26"/>
      <c r="F171" s="26">
        <f t="shared" si="6"/>
        <v>0.7676279148120857</v>
      </c>
      <c r="G171" s="93">
        <f t="shared" si="7"/>
        <v>-2.20554485377642</v>
      </c>
      <c r="H171" s="26"/>
      <c r="I171" s="26">
        <v>2.4382261614418019</v>
      </c>
      <c r="J171" s="26">
        <v>2.4569426660832807</v>
      </c>
      <c r="K171"/>
      <c r="L171" s="26">
        <f t="shared" si="8"/>
        <v>1.8716504641478782E-2</v>
      </c>
      <c r="M171" s="1"/>
      <c r="N171" s="1"/>
      <c r="O171" s="1"/>
      <c r="Q171" s="1"/>
      <c r="R171" s="1"/>
      <c r="S171" s="1"/>
    </row>
    <row r="172" spans="1:19" s="4" customFormat="1" ht="15.75" x14ac:dyDescent="0.25">
      <c r="A172" s="58" t="s">
        <v>176</v>
      </c>
      <c r="B172" s="139">
        <v>75.398044701148152</v>
      </c>
      <c r="C172" s="59">
        <v>73.733290778909492</v>
      </c>
      <c r="D172" s="59">
        <v>75.402514120404135</v>
      </c>
      <c r="E172" s="59"/>
      <c r="F172" s="59">
        <f t="shared" si="6"/>
        <v>2.2638665979249906</v>
      </c>
      <c r="G172" s="94">
        <f t="shared" si="7"/>
        <v>5.927765466196E-3</v>
      </c>
      <c r="H172" s="59"/>
      <c r="I172" s="59">
        <v>0.82674944975265385</v>
      </c>
      <c r="J172" s="59">
        <v>0.84546595439413286</v>
      </c>
      <c r="K172" s="57"/>
      <c r="L172" s="59">
        <f t="shared" si="8"/>
        <v>1.8716504641479004E-2</v>
      </c>
      <c r="M172" s="1"/>
      <c r="N172" s="1"/>
      <c r="O172" s="1"/>
      <c r="Q172" s="1"/>
      <c r="R172" s="1"/>
      <c r="S172" s="1"/>
    </row>
    <row r="173" spans="1:19" s="57" customFormat="1" ht="15.75" x14ac:dyDescent="0.25">
      <c r="A173" s="36" t="s">
        <v>211</v>
      </c>
      <c r="B173" s="140">
        <v>81.966490957936074</v>
      </c>
      <c r="C173" s="26">
        <v>81.373047715158648</v>
      </c>
      <c r="D173" s="26">
        <v>81.966490957936074</v>
      </c>
      <c r="E173" s="26"/>
      <c r="F173" s="26">
        <f t="shared" si="6"/>
        <v>0.72928722647176425</v>
      </c>
      <c r="G173" s="93">
        <f t="shared" si="7"/>
        <v>0</v>
      </c>
      <c r="H173" s="26"/>
      <c r="I173" s="26">
        <v>0.16063024910701387</v>
      </c>
      <c r="J173" s="26">
        <v>0.16180170499560109</v>
      </c>
      <c r="K173"/>
      <c r="L173" s="26">
        <f t="shared" si="8"/>
        <v>1.1714558885872195E-3</v>
      </c>
      <c r="M173" s="1"/>
      <c r="N173" s="1"/>
      <c r="O173" s="1"/>
      <c r="Q173" s="1"/>
      <c r="R173" s="1"/>
      <c r="S173" s="1"/>
    </row>
    <row r="174" spans="1:19" s="4" customFormat="1" ht="15.75" x14ac:dyDescent="0.25">
      <c r="A174" s="64" t="s">
        <v>210</v>
      </c>
      <c r="B174" s="139">
        <v>73.994590203118179</v>
      </c>
      <c r="C174" s="59">
        <v>72.100933472955404</v>
      </c>
      <c r="D174" s="59">
        <v>74.000014585894178</v>
      </c>
      <c r="E174" s="59"/>
      <c r="F174" s="59">
        <f t="shared" si="6"/>
        <v>2.6339202857215582</v>
      </c>
      <c r="G174" s="94">
        <f t="shared" si="7"/>
        <v>7.3307829141500136E-3</v>
      </c>
      <c r="H174" s="59"/>
      <c r="I174" s="59">
        <v>0.66611920064564001</v>
      </c>
      <c r="J174" s="59">
        <v>0.68366424939853199</v>
      </c>
      <c r="K174" s="57"/>
      <c r="L174" s="59">
        <f t="shared" si="8"/>
        <v>1.7545048752891979E-2</v>
      </c>
      <c r="M174" s="1"/>
      <c r="N174" s="1"/>
      <c r="O174" s="1"/>
      <c r="Q174" s="1"/>
      <c r="R174" s="1"/>
      <c r="S174" s="1"/>
    </row>
    <row r="175" spans="1:19" s="57" customFormat="1" ht="15.75" x14ac:dyDescent="0.25">
      <c r="A175" s="35" t="s">
        <v>177</v>
      </c>
      <c r="B175" s="140">
        <v>99.262187476460838</v>
      </c>
      <c r="C175" s="26">
        <v>99.262187476460838</v>
      </c>
      <c r="D175" s="26">
        <v>99.262187476460838</v>
      </c>
      <c r="E175" s="26"/>
      <c r="F175" s="26">
        <f t="shared" si="6"/>
        <v>0</v>
      </c>
      <c r="G175" s="93">
        <f t="shared" si="7"/>
        <v>0</v>
      </c>
      <c r="H175" s="26"/>
      <c r="I175" s="26">
        <v>0.14932741656095092</v>
      </c>
      <c r="J175" s="26">
        <v>0.14932741656095094</v>
      </c>
      <c r="K175"/>
      <c r="L175" s="26">
        <f t="shared" si="8"/>
        <v>0</v>
      </c>
      <c r="M175" s="1"/>
      <c r="N175" s="1"/>
      <c r="O175" s="1"/>
      <c r="Q175" s="1"/>
      <c r="R175" s="1"/>
      <c r="S175" s="1"/>
    </row>
    <row r="176" spans="1:19" s="4" customFormat="1" ht="15.75" x14ac:dyDescent="0.25">
      <c r="A176" s="64" t="s">
        <v>209</v>
      </c>
      <c r="B176" s="139">
        <v>99.262187476460838</v>
      </c>
      <c r="C176" s="59">
        <v>99.262187476460838</v>
      </c>
      <c r="D176" s="59">
        <v>99.262187476460838</v>
      </c>
      <c r="E176" s="59"/>
      <c r="F176" s="59">
        <f t="shared" si="6"/>
        <v>0</v>
      </c>
      <c r="G176" s="94">
        <f t="shared" si="7"/>
        <v>0</v>
      </c>
      <c r="H176" s="59"/>
      <c r="I176" s="59">
        <v>0.14932741656095092</v>
      </c>
      <c r="J176" s="59">
        <v>0.14932741656095094</v>
      </c>
      <c r="K176" s="57"/>
      <c r="L176" s="59">
        <f t="shared" si="8"/>
        <v>0</v>
      </c>
      <c r="M176" s="1"/>
      <c r="N176" s="1"/>
      <c r="O176" s="1"/>
      <c r="Q176" s="1"/>
      <c r="R176" s="1"/>
      <c r="S176" s="1"/>
    </row>
    <row r="177" spans="1:19" s="57" customFormat="1" ht="15.75" x14ac:dyDescent="0.25">
      <c r="A177" s="35" t="s">
        <v>112</v>
      </c>
      <c r="B177" s="140">
        <v>103.37861631266699</v>
      </c>
      <c r="C177" s="26">
        <v>99.269173326067616</v>
      </c>
      <c r="D177" s="26">
        <v>99.269173326067616</v>
      </c>
      <c r="E177" s="26"/>
      <c r="F177" s="26">
        <f t="shared" si="6"/>
        <v>0</v>
      </c>
      <c r="G177" s="93">
        <f t="shared" si="7"/>
        <v>-3.975138315036475</v>
      </c>
      <c r="H177" s="26"/>
      <c r="I177" s="26">
        <v>1.3524831335082044</v>
      </c>
      <c r="J177" s="26">
        <v>1.3524831335082046</v>
      </c>
      <c r="K177"/>
      <c r="L177" s="26">
        <f t="shared" si="8"/>
        <v>0</v>
      </c>
      <c r="M177" s="1"/>
      <c r="N177" s="1"/>
      <c r="O177" s="1"/>
      <c r="Q177" s="1"/>
      <c r="R177" s="1"/>
      <c r="S177" s="1"/>
    </row>
    <row r="178" spans="1:19" s="4" customFormat="1" ht="15.75" x14ac:dyDescent="0.25">
      <c r="A178" s="64" t="s">
        <v>113</v>
      </c>
      <c r="B178" s="139">
        <v>103.37861631266699</v>
      </c>
      <c r="C178" s="59">
        <v>99.269173326067616</v>
      </c>
      <c r="D178" s="59">
        <v>99.269173326067616</v>
      </c>
      <c r="E178" s="59"/>
      <c r="F178" s="59">
        <f t="shared" si="6"/>
        <v>0</v>
      </c>
      <c r="G178" s="94">
        <f t="shared" si="7"/>
        <v>-3.975138315036475</v>
      </c>
      <c r="H178" s="59"/>
      <c r="I178" s="59">
        <v>1.3524831335082044</v>
      </c>
      <c r="J178" s="59">
        <v>1.3524831335082046</v>
      </c>
      <c r="K178" s="57"/>
      <c r="L178" s="59">
        <f t="shared" si="8"/>
        <v>0</v>
      </c>
      <c r="M178" s="1"/>
      <c r="N178" s="1"/>
      <c r="O178" s="1"/>
      <c r="Q178" s="1"/>
      <c r="R178" s="1"/>
      <c r="S178" s="1"/>
    </row>
    <row r="179" spans="1:19" s="57" customFormat="1" ht="15.75" x14ac:dyDescent="0.25">
      <c r="A179" s="35" t="s">
        <v>178</v>
      </c>
      <c r="B179" s="140">
        <v>141.31638512047454</v>
      </c>
      <c r="C179" s="26">
        <v>141.99941030830831</v>
      </c>
      <c r="D179" s="26">
        <v>141.99941030830831</v>
      </c>
      <c r="E179" s="26"/>
      <c r="F179" s="26">
        <f t="shared" si="6"/>
        <v>0</v>
      </c>
      <c r="G179" s="93">
        <f t="shared" si="7"/>
        <v>0.48333049791182692</v>
      </c>
      <c r="H179" s="26"/>
      <c r="I179" s="26">
        <v>0.10966616161999256</v>
      </c>
      <c r="J179" s="26">
        <v>0.10966616161999257</v>
      </c>
      <c r="K179"/>
      <c r="L179" s="26">
        <f t="shared" si="8"/>
        <v>0</v>
      </c>
      <c r="M179" s="1"/>
      <c r="N179" s="1"/>
      <c r="O179" s="1"/>
      <c r="Q179" s="1"/>
      <c r="R179" s="1"/>
      <c r="S179" s="1"/>
    </row>
    <row r="180" spans="1:19" s="4" customFormat="1" ht="15.75" x14ac:dyDescent="0.25">
      <c r="A180" s="64" t="s">
        <v>208</v>
      </c>
      <c r="B180" s="139">
        <v>141.31638512047454</v>
      </c>
      <c r="C180" s="59">
        <v>141.99941030830831</v>
      </c>
      <c r="D180" s="59">
        <v>141.99941030830831</v>
      </c>
      <c r="E180" s="59"/>
      <c r="F180" s="59">
        <f t="shared" si="6"/>
        <v>0</v>
      </c>
      <c r="G180" s="94">
        <f t="shared" si="7"/>
        <v>0.48333049791182692</v>
      </c>
      <c r="H180" s="59"/>
      <c r="I180" s="59">
        <v>0.10966616161999256</v>
      </c>
      <c r="J180" s="59">
        <v>0.10966616161999257</v>
      </c>
      <c r="K180" s="57"/>
      <c r="L180" s="59">
        <f t="shared" si="8"/>
        <v>0</v>
      </c>
      <c r="M180" s="1"/>
      <c r="N180" s="1"/>
      <c r="O180" s="1"/>
      <c r="Q180" s="1"/>
      <c r="R180" s="1"/>
      <c r="S180" s="1"/>
    </row>
    <row r="181" spans="1:19" s="57" customFormat="1" ht="15.75" x14ac:dyDescent="0.25">
      <c r="A181" s="34" t="s">
        <v>137</v>
      </c>
      <c r="B181" s="140">
        <v>111.77013137756278</v>
      </c>
      <c r="C181" s="26">
        <v>112.15517289409321</v>
      </c>
      <c r="D181" s="26">
        <v>112.15517289409321</v>
      </c>
      <c r="E181" s="26"/>
      <c r="F181" s="26">
        <f t="shared" si="6"/>
        <v>0</v>
      </c>
      <c r="G181" s="93">
        <f t="shared" si="7"/>
        <v>0.34449410749080034</v>
      </c>
      <c r="H181" s="26"/>
      <c r="I181" s="26">
        <v>0.76458043551000721</v>
      </c>
      <c r="J181" s="26">
        <v>0.76458043551000721</v>
      </c>
      <c r="K181"/>
      <c r="L181" s="26">
        <f t="shared" si="8"/>
        <v>0</v>
      </c>
      <c r="M181" s="1"/>
      <c r="N181" s="1"/>
      <c r="O181" s="1"/>
      <c r="Q181" s="1"/>
      <c r="R181" s="1"/>
      <c r="S181" s="1"/>
    </row>
    <row r="182" spans="1:19" s="4" customFormat="1" ht="15.75" x14ac:dyDescent="0.25">
      <c r="A182" s="58" t="s">
        <v>179</v>
      </c>
      <c r="B182" s="139">
        <v>111.77013137756278</v>
      </c>
      <c r="C182" s="59">
        <v>112.15517289409321</v>
      </c>
      <c r="D182" s="59">
        <v>112.15517289409321</v>
      </c>
      <c r="E182" s="59"/>
      <c r="F182" s="59">
        <f t="shared" si="6"/>
        <v>0</v>
      </c>
      <c r="G182" s="94">
        <f t="shared" si="7"/>
        <v>0.34449410749080034</v>
      </c>
      <c r="H182" s="59"/>
      <c r="I182" s="59">
        <v>0.76458043551000721</v>
      </c>
      <c r="J182" s="59">
        <v>0.76458043551000721</v>
      </c>
      <c r="K182" s="57"/>
      <c r="L182" s="59">
        <f t="shared" si="8"/>
        <v>0</v>
      </c>
      <c r="M182" s="1"/>
      <c r="N182" s="1"/>
      <c r="O182" s="1"/>
      <c r="Q182" s="1"/>
      <c r="R182" s="1"/>
      <c r="S182" s="1"/>
    </row>
    <row r="183" spans="1:19" s="57" customFormat="1" ht="15.75" x14ac:dyDescent="0.25">
      <c r="A183" s="36" t="s">
        <v>207</v>
      </c>
      <c r="B183" s="140">
        <v>111.77013137756278</v>
      </c>
      <c r="C183" s="26">
        <v>112.15517289409321</v>
      </c>
      <c r="D183" s="26">
        <v>112.15517289409321</v>
      </c>
      <c r="E183" s="26"/>
      <c r="F183" s="26">
        <f t="shared" si="6"/>
        <v>0</v>
      </c>
      <c r="G183" s="93">
        <f t="shared" si="7"/>
        <v>0.34449410749080034</v>
      </c>
      <c r="H183" s="26"/>
      <c r="I183" s="26">
        <v>0.76458043551000721</v>
      </c>
      <c r="J183" s="26">
        <v>0.76458043551000721</v>
      </c>
      <c r="K183"/>
      <c r="L183" s="26">
        <f t="shared" si="8"/>
        <v>0</v>
      </c>
      <c r="M183" s="1"/>
      <c r="N183" s="1"/>
      <c r="O183" s="1"/>
      <c r="Q183" s="1"/>
      <c r="R183" s="1"/>
      <c r="S183" s="1"/>
    </row>
    <row r="184" spans="1:19" s="4" customFormat="1" ht="15.75" x14ac:dyDescent="0.25">
      <c r="A184" s="61" t="s">
        <v>136</v>
      </c>
      <c r="B184" s="139">
        <v>120.82930488388975</v>
      </c>
      <c r="C184" s="59">
        <v>115.49497690663523</v>
      </c>
      <c r="D184" s="59">
        <v>115.49497690663523</v>
      </c>
      <c r="E184" s="59"/>
      <c r="F184" s="59">
        <f t="shared" si="6"/>
        <v>0</v>
      </c>
      <c r="G184" s="94">
        <f t="shared" si="7"/>
        <v>-4.4147634403595255</v>
      </c>
      <c r="H184" s="59"/>
      <c r="I184" s="59">
        <v>1.0149073704880167</v>
      </c>
      <c r="J184" s="59">
        <v>1.0149073704880167</v>
      </c>
      <c r="K184" s="57"/>
      <c r="L184" s="59">
        <f t="shared" si="8"/>
        <v>0</v>
      </c>
      <c r="M184" s="1"/>
      <c r="N184" s="1"/>
      <c r="O184" s="1"/>
      <c r="Q184" s="1"/>
      <c r="R184" s="1"/>
      <c r="S184" s="1"/>
    </row>
    <row r="185" spans="1:19" s="57" customFormat="1" ht="15.75" x14ac:dyDescent="0.25">
      <c r="A185" s="35" t="s">
        <v>180</v>
      </c>
      <c r="B185" s="140">
        <v>135.50146246810789</v>
      </c>
      <c r="C185" s="26">
        <v>143.54637931897167</v>
      </c>
      <c r="D185" s="26">
        <v>143.54637931897167</v>
      </c>
      <c r="E185" s="26"/>
      <c r="F185" s="26">
        <f t="shared" si="6"/>
        <v>0</v>
      </c>
      <c r="G185" s="93">
        <f t="shared" si="7"/>
        <v>5.937143927695443</v>
      </c>
      <c r="H185" s="26"/>
      <c r="I185" s="26">
        <v>0.17259657697186812</v>
      </c>
      <c r="J185" s="26">
        <v>0.17259657697186814</v>
      </c>
      <c r="K185"/>
      <c r="L185" s="26">
        <f t="shared" si="8"/>
        <v>0</v>
      </c>
      <c r="M185" s="1"/>
      <c r="N185" s="1"/>
      <c r="O185" s="1"/>
      <c r="Q185" s="1"/>
      <c r="R185" s="1"/>
      <c r="S185" s="1"/>
    </row>
    <row r="186" spans="1:19" s="4" customFormat="1" ht="15.75" x14ac:dyDescent="0.25">
      <c r="A186" s="64" t="s">
        <v>206</v>
      </c>
      <c r="B186" s="139">
        <v>135.50146246810789</v>
      </c>
      <c r="C186" s="59">
        <v>143.54637931897167</v>
      </c>
      <c r="D186" s="59">
        <v>143.54637931897167</v>
      </c>
      <c r="E186" s="59"/>
      <c r="F186" s="59">
        <f t="shared" si="6"/>
        <v>0</v>
      </c>
      <c r="G186" s="94">
        <f t="shared" si="7"/>
        <v>5.937143927695443</v>
      </c>
      <c r="H186" s="59"/>
      <c r="I186" s="59">
        <v>0.17259657697186812</v>
      </c>
      <c r="J186" s="59">
        <v>0.17259657697186814</v>
      </c>
      <c r="K186" s="57"/>
      <c r="L186" s="59">
        <f t="shared" si="8"/>
        <v>0</v>
      </c>
      <c r="M186" s="1"/>
      <c r="N186" s="1"/>
      <c r="O186" s="1"/>
      <c r="Q186" s="1"/>
      <c r="R186" s="1"/>
      <c r="S186" s="1"/>
    </row>
    <row r="187" spans="1:19" s="57" customFormat="1" ht="15.75" x14ac:dyDescent="0.25">
      <c r="A187" s="35" t="s">
        <v>114</v>
      </c>
      <c r="B187" s="140">
        <v>118.50349867666807</v>
      </c>
      <c r="C187" s="26">
        <v>111.04831488863306</v>
      </c>
      <c r="D187" s="26">
        <v>111.04831488863306</v>
      </c>
      <c r="E187" s="26"/>
      <c r="F187" s="26">
        <f t="shared" si="6"/>
        <v>0</v>
      </c>
      <c r="G187" s="93">
        <f t="shared" si="7"/>
        <v>-6.2911085928156201</v>
      </c>
      <c r="H187" s="26"/>
      <c r="I187" s="26">
        <v>0.84231079351614857</v>
      </c>
      <c r="J187" s="26">
        <v>0.84231079351614857</v>
      </c>
      <c r="K187"/>
      <c r="L187" s="26">
        <f t="shared" si="8"/>
        <v>0</v>
      </c>
      <c r="M187" s="1"/>
      <c r="N187" s="1"/>
      <c r="O187" s="1"/>
      <c r="Q187" s="1"/>
      <c r="R187" s="1"/>
      <c r="S187" s="1"/>
    </row>
    <row r="188" spans="1:19" s="4" customFormat="1" ht="15.75" x14ac:dyDescent="0.25">
      <c r="A188" s="64" t="s">
        <v>205</v>
      </c>
      <c r="B188" s="139">
        <v>112.63870411500957</v>
      </c>
      <c r="C188" s="59">
        <v>101.12295408384401</v>
      </c>
      <c r="D188" s="59">
        <v>101.12295408384401</v>
      </c>
      <c r="E188" s="59"/>
      <c r="F188" s="59">
        <f t="shared" si="6"/>
        <v>0</v>
      </c>
      <c r="G188" s="94">
        <f t="shared" si="7"/>
        <v>-10.223617291803555</v>
      </c>
      <c r="H188" s="59"/>
      <c r="I188" s="59">
        <v>0.60458631463975399</v>
      </c>
      <c r="J188" s="59">
        <v>0.60458631463975399</v>
      </c>
      <c r="K188" s="57"/>
      <c r="L188" s="59">
        <f t="shared" si="8"/>
        <v>0</v>
      </c>
      <c r="M188" s="1"/>
      <c r="N188" s="1"/>
      <c r="O188" s="1"/>
      <c r="Q188" s="1"/>
      <c r="R188" s="1"/>
      <c r="S188" s="1"/>
    </row>
    <row r="189" spans="1:19" s="57" customFormat="1" ht="15.75" x14ac:dyDescent="0.25">
      <c r="A189" s="36" t="s">
        <v>115</v>
      </c>
      <c r="B189" s="140">
        <v>140.33173834324046</v>
      </c>
      <c r="C189" s="26">
        <v>147.98961814254824</v>
      </c>
      <c r="D189" s="26">
        <v>147.98961814254824</v>
      </c>
      <c r="E189" s="26"/>
      <c r="F189" s="26">
        <f t="shared" si="6"/>
        <v>0</v>
      </c>
      <c r="G189" s="93">
        <f t="shared" si="7"/>
        <v>5.456983494765244</v>
      </c>
      <c r="H189" s="26"/>
      <c r="I189" s="26">
        <v>0.2377244788763947</v>
      </c>
      <c r="J189" s="26">
        <v>0.23772447887639472</v>
      </c>
      <c r="K189"/>
      <c r="L189" s="26">
        <f t="shared" si="8"/>
        <v>0</v>
      </c>
      <c r="M189" s="1"/>
      <c r="N189" s="1"/>
      <c r="O189" s="1"/>
      <c r="Q189" s="1"/>
      <c r="R189" s="1"/>
      <c r="S189" s="1"/>
    </row>
    <row r="190" spans="1:19" s="4" customFormat="1" ht="15" customHeight="1" x14ac:dyDescent="0.25">
      <c r="A190" s="61" t="s">
        <v>151</v>
      </c>
      <c r="B190" s="139">
        <v>106.55046624794196</v>
      </c>
      <c r="C190" s="59">
        <v>105.46815978538241</v>
      </c>
      <c r="D190" s="59">
        <v>105.84985792817342</v>
      </c>
      <c r="E190" s="59"/>
      <c r="F190" s="59">
        <f t="shared" si="6"/>
        <v>0.36190841251779737</v>
      </c>
      <c r="G190" s="94">
        <f t="shared" si="7"/>
        <v>-0.65753660630468724</v>
      </c>
      <c r="H190" s="59"/>
      <c r="I190" s="59">
        <v>0.87681911765939979</v>
      </c>
      <c r="J190" s="59">
        <v>0.87999239980877342</v>
      </c>
      <c r="K190" s="57"/>
      <c r="L190" s="59">
        <f t="shared" si="8"/>
        <v>3.1732821493736241E-3</v>
      </c>
      <c r="M190" s="1"/>
      <c r="N190" s="1"/>
      <c r="O190" s="1"/>
      <c r="Q190" s="1"/>
      <c r="R190" s="1"/>
      <c r="S190" s="1"/>
    </row>
    <row r="191" spans="1:19" s="57" customFormat="1" ht="15.75" x14ac:dyDescent="0.25">
      <c r="A191" s="35" t="s">
        <v>116</v>
      </c>
      <c r="B191" s="140">
        <v>106.05609659210047</v>
      </c>
      <c r="C191" s="26">
        <v>107.43936419161457</v>
      </c>
      <c r="D191" s="26">
        <v>107.2346584779721</v>
      </c>
      <c r="E191" s="26"/>
      <c r="F191" s="26">
        <f t="shared" si="6"/>
        <v>-0.19053138966588223</v>
      </c>
      <c r="G191" s="93">
        <f t="shared" si="7"/>
        <v>1.111262740891239</v>
      </c>
      <c r="H191" s="26"/>
      <c r="I191" s="26">
        <v>0.29237006809142996</v>
      </c>
      <c r="J191" s="26">
        <v>0.2918130113377283</v>
      </c>
      <c r="K191"/>
      <c r="L191" s="26">
        <f t="shared" si="8"/>
        <v>-5.5705675370165686E-4</v>
      </c>
      <c r="M191" s="1"/>
      <c r="N191" s="1"/>
      <c r="O191" s="1"/>
      <c r="Q191" s="1"/>
      <c r="R191" s="1"/>
      <c r="S191" s="1"/>
    </row>
    <row r="192" spans="1:19" s="4" customFormat="1" ht="15.75" x14ac:dyDescent="0.25">
      <c r="A192" s="64" t="s">
        <v>20</v>
      </c>
      <c r="B192" s="139">
        <v>106.05609659210047</v>
      </c>
      <c r="C192" s="59">
        <v>107.43936419161457</v>
      </c>
      <c r="D192" s="59">
        <v>107.2346584779721</v>
      </c>
      <c r="E192" s="59"/>
      <c r="F192" s="59">
        <f t="shared" si="6"/>
        <v>-0.19053138966588223</v>
      </c>
      <c r="G192" s="94">
        <f t="shared" si="7"/>
        <v>1.111262740891239</v>
      </c>
      <c r="H192" s="59"/>
      <c r="I192" s="59">
        <v>0.29237006809142996</v>
      </c>
      <c r="J192" s="59">
        <v>0.2918130113377283</v>
      </c>
      <c r="K192" s="57"/>
      <c r="L192" s="59">
        <f t="shared" si="8"/>
        <v>-5.5705675370165686E-4</v>
      </c>
      <c r="M192" s="1"/>
      <c r="N192" s="1"/>
      <c r="O192" s="1"/>
      <c r="Q192" s="1"/>
      <c r="R192" s="1"/>
      <c r="S192" s="1"/>
    </row>
    <row r="193" spans="1:19" s="57" customFormat="1" ht="15.75" x14ac:dyDescent="0.25">
      <c r="A193" s="35" t="s">
        <v>181</v>
      </c>
      <c r="B193" s="140">
        <v>106.79102887861225</v>
      </c>
      <c r="C193" s="26">
        <v>104.50896232666177</v>
      </c>
      <c r="D193" s="26">
        <v>105.17600738076077</v>
      </c>
      <c r="E193" s="26"/>
      <c r="F193" s="26">
        <f t="shared" si="6"/>
        <v>0.63826588576587628</v>
      </c>
      <c r="G193" s="93">
        <f t="shared" si="7"/>
        <v>-1.5123194474390367</v>
      </c>
      <c r="H193" s="26"/>
      <c r="I193" s="26">
        <v>0.58444904956796984</v>
      </c>
      <c r="J193" s="26">
        <v>0.58817938847104523</v>
      </c>
      <c r="K193"/>
      <c r="L193" s="26">
        <f t="shared" si="8"/>
        <v>3.730338903075392E-3</v>
      </c>
      <c r="M193" s="1"/>
      <c r="N193" s="1"/>
      <c r="O193" s="1"/>
      <c r="Q193" s="1"/>
      <c r="R193" s="1"/>
      <c r="S193" s="1"/>
    </row>
    <row r="194" spans="1:19" s="4" customFormat="1" ht="15.75" x14ac:dyDescent="0.25">
      <c r="A194" s="64" t="s">
        <v>204</v>
      </c>
      <c r="B194" s="139">
        <v>106.79102887861225</v>
      </c>
      <c r="C194" s="59">
        <v>104.50896232666177</v>
      </c>
      <c r="D194" s="59">
        <v>105.17600738076077</v>
      </c>
      <c r="E194" s="59"/>
      <c r="F194" s="59">
        <f t="shared" si="6"/>
        <v>0.63826588576587628</v>
      </c>
      <c r="G194" s="94">
        <f t="shared" si="7"/>
        <v>-1.5123194474390367</v>
      </c>
      <c r="H194" s="59"/>
      <c r="I194" s="59">
        <v>0.58444904956796984</v>
      </c>
      <c r="J194" s="59">
        <v>0.58817938847104523</v>
      </c>
      <c r="K194" s="57"/>
      <c r="L194" s="59">
        <f t="shared" si="8"/>
        <v>3.730338903075392E-3</v>
      </c>
      <c r="M194" s="1"/>
      <c r="N194" s="1"/>
      <c r="O194" s="1"/>
      <c r="Q194" s="1"/>
      <c r="R194" s="1"/>
      <c r="S194" s="1"/>
    </row>
    <row r="195" spans="1:19" s="57" customFormat="1" ht="15.75" x14ac:dyDescent="0.25">
      <c r="A195" s="33" t="s">
        <v>117</v>
      </c>
      <c r="B195" s="142">
        <v>124.87911077240121</v>
      </c>
      <c r="C195" s="37">
        <v>130.07791242751054</v>
      </c>
      <c r="D195" s="37">
        <v>130.07927276290044</v>
      </c>
      <c r="E195" s="37"/>
      <c r="F195" s="37">
        <f t="shared" si="6"/>
        <v>1.045785071829286E-3</v>
      </c>
      <c r="G195" s="96">
        <f t="shared" si="7"/>
        <v>4.1641568059984202</v>
      </c>
      <c r="H195" s="37"/>
      <c r="I195" s="37">
        <v>3.2497964751648722</v>
      </c>
      <c r="J195" s="37">
        <v>3.2498304610512747</v>
      </c>
      <c r="K195"/>
      <c r="L195" s="37">
        <f t="shared" si="8"/>
        <v>3.3985886402465582E-5</v>
      </c>
      <c r="M195" s="1"/>
      <c r="N195" s="1"/>
      <c r="O195" s="1"/>
      <c r="Q195" s="1"/>
      <c r="R195" s="1"/>
      <c r="S195" s="1"/>
    </row>
    <row r="196" spans="1:19" s="4" customFormat="1" ht="15.75" x14ac:dyDescent="0.25">
      <c r="A196" s="61" t="s">
        <v>135</v>
      </c>
      <c r="B196" s="139">
        <v>134.96624853431223</v>
      </c>
      <c r="C196" s="59">
        <v>134.96624853431223</v>
      </c>
      <c r="D196" s="59">
        <v>134.97133962606898</v>
      </c>
      <c r="E196" s="59"/>
      <c r="F196" s="59">
        <f t="shared" si="6"/>
        <v>3.7721221505693237E-3</v>
      </c>
      <c r="G196" s="94">
        <f t="shared" si="7"/>
        <v>3.7721221505693237E-3</v>
      </c>
      <c r="H196" s="59"/>
      <c r="I196" s="59">
        <v>0.90097523478461061</v>
      </c>
      <c r="J196" s="59">
        <v>0.90100922067101308</v>
      </c>
      <c r="K196" s="57"/>
      <c r="L196" s="59">
        <f t="shared" si="8"/>
        <v>3.3985886402465582E-5</v>
      </c>
      <c r="M196" s="1"/>
      <c r="N196" s="1"/>
      <c r="O196" s="1"/>
      <c r="Q196" s="1"/>
      <c r="R196" s="1"/>
      <c r="S196" s="1"/>
    </row>
    <row r="197" spans="1:19" s="57" customFormat="1" ht="15.75" x14ac:dyDescent="0.25">
      <c r="A197" s="35" t="s">
        <v>182</v>
      </c>
      <c r="B197" s="140">
        <v>134.96624853431223</v>
      </c>
      <c r="C197" s="26">
        <v>134.96624853431223</v>
      </c>
      <c r="D197" s="26">
        <v>134.97133962606898</v>
      </c>
      <c r="E197" s="26"/>
      <c r="F197" s="26">
        <f t="shared" si="6"/>
        <v>3.7721221505693237E-3</v>
      </c>
      <c r="G197" s="93">
        <f t="shared" si="7"/>
        <v>3.7721221505693237E-3</v>
      </c>
      <c r="H197" s="26"/>
      <c r="I197" s="26">
        <v>0.90097523478461061</v>
      </c>
      <c r="J197" s="26">
        <v>0.90100922067101308</v>
      </c>
      <c r="K197"/>
      <c r="L197" s="26">
        <f t="shared" si="8"/>
        <v>3.3985886402465582E-5</v>
      </c>
      <c r="M197" s="1"/>
      <c r="N197" s="1"/>
      <c r="O197" s="1"/>
      <c r="Q197" s="1"/>
      <c r="R197" s="1"/>
      <c r="S197" s="1"/>
    </row>
    <row r="198" spans="1:19" s="4" customFormat="1" ht="15.75" x14ac:dyDescent="0.25">
      <c r="A198" s="64" t="s">
        <v>135</v>
      </c>
      <c r="B198" s="139">
        <v>134.96624853431223</v>
      </c>
      <c r="C198" s="59">
        <v>134.96624853431223</v>
      </c>
      <c r="D198" s="59">
        <v>134.97133962606898</v>
      </c>
      <c r="E198" s="59"/>
      <c r="F198" s="59">
        <f t="shared" si="6"/>
        <v>3.7721221505693237E-3</v>
      </c>
      <c r="G198" s="94">
        <f t="shared" si="7"/>
        <v>3.7721221505693237E-3</v>
      </c>
      <c r="H198" s="59"/>
      <c r="I198" s="59">
        <v>0.90097523478461061</v>
      </c>
      <c r="J198" s="59">
        <v>0.90100922067101308</v>
      </c>
      <c r="K198" s="57"/>
      <c r="L198" s="59">
        <f t="shared" si="8"/>
        <v>3.3985886402465582E-5</v>
      </c>
      <c r="M198" s="1"/>
      <c r="N198" s="1"/>
      <c r="O198" s="1"/>
      <c r="Q198" s="1"/>
      <c r="R198" s="1"/>
      <c r="S198" s="1"/>
    </row>
    <row r="199" spans="1:19" s="57" customFormat="1" ht="15.75" x14ac:dyDescent="0.25">
      <c r="A199" s="34" t="s">
        <v>118</v>
      </c>
      <c r="B199" s="140">
        <v>120.67019748412753</v>
      </c>
      <c r="C199" s="26">
        <v>128.21527648985492</v>
      </c>
      <c r="D199" s="26">
        <v>128.21527648985492</v>
      </c>
      <c r="E199" s="26"/>
      <c r="F199" s="26">
        <f t="shared" ref="F199:F224" si="9">((D199/C199-1)*100)</f>
        <v>0</v>
      </c>
      <c r="G199" s="93">
        <f t="shared" si="7"/>
        <v>6.2526449471667078</v>
      </c>
      <c r="H199" s="26"/>
      <c r="I199" s="26">
        <v>2.2071499270713919</v>
      </c>
      <c r="J199" s="26">
        <v>2.2071499270713919</v>
      </c>
      <c r="K199"/>
      <c r="L199" s="26">
        <f t="shared" si="8"/>
        <v>0</v>
      </c>
      <c r="M199" s="1"/>
      <c r="N199" s="1"/>
      <c r="O199" s="1"/>
      <c r="Q199" s="1"/>
      <c r="R199" s="1"/>
      <c r="S199" s="1"/>
    </row>
    <row r="200" spans="1:19" s="4" customFormat="1" ht="15.75" x14ac:dyDescent="0.25">
      <c r="A200" s="58" t="s">
        <v>119</v>
      </c>
      <c r="B200" s="139">
        <v>120.67019748412753</v>
      </c>
      <c r="C200" s="59">
        <v>128.21527648985492</v>
      </c>
      <c r="D200" s="59">
        <v>128.21527648985492</v>
      </c>
      <c r="E200" s="59"/>
      <c r="F200" s="59">
        <f t="shared" si="9"/>
        <v>0</v>
      </c>
      <c r="G200" s="94">
        <f t="shared" ref="G200:G224" si="10">((D200/B200-1)*100)</f>
        <v>6.2526449471667078</v>
      </c>
      <c r="H200" s="59"/>
      <c r="I200" s="59">
        <v>2.2071499270713919</v>
      </c>
      <c r="J200" s="59">
        <v>2.2071499270713919</v>
      </c>
      <c r="K200" s="57"/>
      <c r="L200" s="59">
        <f t="shared" ref="L200:L224" si="11">J200-I200</f>
        <v>0</v>
      </c>
      <c r="M200" s="1"/>
      <c r="N200" s="1"/>
      <c r="O200" s="1"/>
      <c r="Q200" s="1"/>
      <c r="R200" s="1"/>
      <c r="S200" s="1"/>
    </row>
    <row r="201" spans="1:19" s="57" customFormat="1" ht="15.75" x14ac:dyDescent="0.25">
      <c r="A201" s="36" t="s">
        <v>118</v>
      </c>
      <c r="B201" s="140">
        <v>120.67019748412753</v>
      </c>
      <c r="C201" s="26">
        <v>128.21527648985492</v>
      </c>
      <c r="D201" s="26">
        <v>128.21527648985492</v>
      </c>
      <c r="E201" s="26"/>
      <c r="F201" s="26">
        <f t="shared" si="9"/>
        <v>0</v>
      </c>
      <c r="G201" s="93">
        <f t="shared" si="10"/>
        <v>6.2526449471667078</v>
      </c>
      <c r="H201" s="26"/>
      <c r="I201" s="26">
        <v>2.2071499270713919</v>
      </c>
      <c r="J201" s="26">
        <v>2.2071499270713919</v>
      </c>
      <c r="K201"/>
      <c r="L201" s="26">
        <f t="shared" si="11"/>
        <v>0</v>
      </c>
      <c r="M201" s="1"/>
      <c r="N201" s="1"/>
      <c r="O201" s="1"/>
      <c r="Q201" s="1"/>
      <c r="R201" s="1"/>
      <c r="S201" s="1"/>
    </row>
    <row r="202" spans="1:19" s="4" customFormat="1" ht="15.75" x14ac:dyDescent="0.25">
      <c r="A202" s="61" t="s">
        <v>120</v>
      </c>
      <c r="B202" s="139">
        <v>129.55828833898522</v>
      </c>
      <c r="C202" s="59">
        <v>129.55828833898522</v>
      </c>
      <c r="D202" s="59">
        <v>129.55828833898522</v>
      </c>
      <c r="E202" s="59"/>
      <c r="F202" s="59">
        <f t="shared" si="9"/>
        <v>0</v>
      </c>
      <c r="G202" s="94">
        <f t="shared" si="10"/>
        <v>0</v>
      </c>
      <c r="H202" s="59"/>
      <c r="I202" s="59">
        <v>0.14167131330887006</v>
      </c>
      <c r="J202" s="59">
        <v>0.14167131330887006</v>
      </c>
      <c r="K202" s="57"/>
      <c r="L202" s="59">
        <f t="shared" si="11"/>
        <v>0</v>
      </c>
      <c r="M202" s="1"/>
      <c r="N202" s="1"/>
      <c r="O202" s="1"/>
      <c r="Q202" s="1"/>
      <c r="R202" s="1"/>
      <c r="S202" s="1"/>
    </row>
    <row r="203" spans="1:19" s="57" customFormat="1" ht="15.75" x14ac:dyDescent="0.25">
      <c r="A203" s="35" t="s">
        <v>121</v>
      </c>
      <c r="B203" s="140">
        <v>129.55828833898522</v>
      </c>
      <c r="C203" s="26">
        <v>129.55828833898522</v>
      </c>
      <c r="D203" s="26">
        <v>129.55828833898522</v>
      </c>
      <c r="E203" s="26"/>
      <c r="F203" s="26">
        <f t="shared" si="9"/>
        <v>0</v>
      </c>
      <c r="G203" s="93">
        <f t="shared" si="10"/>
        <v>0</v>
      </c>
      <c r="H203" s="26"/>
      <c r="I203" s="26">
        <v>0.14167131330887006</v>
      </c>
      <c r="J203" s="26">
        <v>0.14167131330887006</v>
      </c>
      <c r="K203"/>
      <c r="L203" s="26">
        <f t="shared" si="11"/>
        <v>0</v>
      </c>
      <c r="M203" s="1"/>
      <c r="N203" s="1"/>
      <c r="O203" s="1"/>
      <c r="Q203" s="1"/>
      <c r="R203" s="1"/>
      <c r="S203" s="1"/>
    </row>
    <row r="204" spans="1:19" s="4" customFormat="1" ht="15.75" x14ac:dyDescent="0.25">
      <c r="A204" s="64" t="s">
        <v>120</v>
      </c>
      <c r="B204" s="139">
        <v>129.55828833898522</v>
      </c>
      <c r="C204" s="59">
        <v>129.55828833898522</v>
      </c>
      <c r="D204" s="59">
        <v>129.55828833898522</v>
      </c>
      <c r="E204" s="59"/>
      <c r="F204" s="59">
        <f t="shared" si="9"/>
        <v>0</v>
      </c>
      <c r="G204" s="94">
        <f t="shared" si="10"/>
        <v>0</v>
      </c>
      <c r="H204" s="59"/>
      <c r="I204" s="59">
        <v>0.14167131330887006</v>
      </c>
      <c r="J204" s="59">
        <v>0.14167131330887006</v>
      </c>
      <c r="K204" s="57"/>
      <c r="L204" s="59">
        <f t="shared" si="11"/>
        <v>0</v>
      </c>
      <c r="M204" s="1"/>
      <c r="N204" s="1"/>
      <c r="O204" s="1"/>
      <c r="Q204" s="1"/>
      <c r="R204" s="1"/>
      <c r="S204" s="1"/>
    </row>
    <row r="205" spans="1:19" s="57" customFormat="1" ht="15.75" x14ac:dyDescent="0.25">
      <c r="A205" s="33" t="s">
        <v>131</v>
      </c>
      <c r="B205" s="142">
        <v>121.81959238140819</v>
      </c>
      <c r="C205" s="37">
        <v>125.27368908992756</v>
      </c>
      <c r="D205" s="37">
        <v>125.27368908992756</v>
      </c>
      <c r="E205" s="37"/>
      <c r="F205" s="37">
        <f t="shared" si="9"/>
        <v>0</v>
      </c>
      <c r="G205" s="96">
        <f t="shared" si="10"/>
        <v>2.8354196898844108</v>
      </c>
      <c r="H205" s="37"/>
      <c r="I205" s="37">
        <v>3.7887115882272679</v>
      </c>
      <c r="J205" s="37">
        <v>3.7887115882272679</v>
      </c>
      <c r="K205"/>
      <c r="L205" s="37">
        <f t="shared" si="11"/>
        <v>0</v>
      </c>
      <c r="M205" s="1"/>
      <c r="N205" s="1"/>
      <c r="O205" s="1"/>
      <c r="Q205" s="1"/>
      <c r="R205" s="1"/>
      <c r="S205" s="1"/>
    </row>
    <row r="206" spans="1:19" s="4" customFormat="1" ht="15.75" x14ac:dyDescent="0.25">
      <c r="A206" s="61" t="s">
        <v>122</v>
      </c>
      <c r="B206" s="139">
        <v>121.78199611022656</v>
      </c>
      <c r="C206" s="59">
        <v>125.34849388734686</v>
      </c>
      <c r="D206" s="59">
        <v>125.34849388734686</v>
      </c>
      <c r="E206" s="59"/>
      <c r="F206" s="59">
        <f t="shared" si="9"/>
        <v>0</v>
      </c>
      <c r="G206" s="94">
        <f t="shared" si="10"/>
        <v>2.9285919848876629</v>
      </c>
      <c r="H206" s="59"/>
      <c r="I206" s="59">
        <v>3.671498328183028</v>
      </c>
      <c r="J206" s="59">
        <v>3.6714983281830285</v>
      </c>
      <c r="K206" s="57"/>
      <c r="L206" s="59">
        <f t="shared" si="11"/>
        <v>0</v>
      </c>
      <c r="M206" s="1"/>
      <c r="N206" s="1"/>
      <c r="O206" s="1"/>
      <c r="Q206" s="1"/>
      <c r="R206" s="1"/>
      <c r="S206" s="1"/>
    </row>
    <row r="207" spans="1:19" s="57" customFormat="1" ht="15.75" x14ac:dyDescent="0.25">
      <c r="A207" s="35" t="s">
        <v>183</v>
      </c>
      <c r="B207" s="140">
        <v>121.78199611022656</v>
      </c>
      <c r="C207" s="26">
        <v>125.34849388734686</v>
      </c>
      <c r="D207" s="26">
        <v>125.34849388734686</v>
      </c>
      <c r="E207" s="26"/>
      <c r="F207" s="26">
        <f t="shared" si="9"/>
        <v>0</v>
      </c>
      <c r="G207" s="93">
        <f t="shared" si="10"/>
        <v>2.9285919848876629</v>
      </c>
      <c r="H207" s="26"/>
      <c r="I207" s="26">
        <v>3.671498328183028</v>
      </c>
      <c r="J207" s="26">
        <v>3.6714983281830285</v>
      </c>
      <c r="K207"/>
      <c r="L207" s="26">
        <f t="shared" si="11"/>
        <v>0</v>
      </c>
      <c r="M207" s="1"/>
      <c r="N207" s="1"/>
      <c r="O207" s="1"/>
      <c r="Q207" s="1"/>
      <c r="R207" s="1"/>
      <c r="S207" s="1"/>
    </row>
    <row r="208" spans="1:19" s="4" customFormat="1" ht="15.75" x14ac:dyDescent="0.25">
      <c r="A208" s="64" t="s">
        <v>21</v>
      </c>
      <c r="B208" s="139">
        <v>113.49987315890785</v>
      </c>
      <c r="C208" s="59">
        <v>117.23053359372031</v>
      </c>
      <c r="D208" s="59">
        <v>117.23053359372031</v>
      </c>
      <c r="E208" s="59"/>
      <c r="F208" s="59">
        <f t="shared" si="9"/>
        <v>0</v>
      </c>
      <c r="G208" s="94">
        <f t="shared" si="10"/>
        <v>3.2869291665104106</v>
      </c>
      <c r="H208" s="59"/>
      <c r="I208" s="59">
        <v>0.71038158457474065</v>
      </c>
      <c r="J208" s="59">
        <v>0.71038158457474065</v>
      </c>
      <c r="K208" s="57"/>
      <c r="L208" s="59">
        <f t="shared" si="11"/>
        <v>0</v>
      </c>
      <c r="M208" s="1"/>
      <c r="N208" s="1"/>
      <c r="O208" s="1"/>
      <c r="Q208" s="1"/>
      <c r="R208" s="1"/>
      <c r="S208" s="1"/>
    </row>
    <row r="209" spans="1:19" s="57" customFormat="1" ht="15.75" x14ac:dyDescent="0.25">
      <c r="A209" s="36" t="s">
        <v>203</v>
      </c>
      <c r="B209" s="140">
        <v>123.94238361617199</v>
      </c>
      <c r="C209" s="26">
        <v>127.46605964858927</v>
      </c>
      <c r="D209" s="26">
        <v>127.46605964858927</v>
      </c>
      <c r="E209" s="26"/>
      <c r="F209" s="26">
        <f t="shared" si="9"/>
        <v>0</v>
      </c>
      <c r="G209" s="93">
        <f t="shared" si="10"/>
        <v>2.842995212460564</v>
      </c>
      <c r="H209" s="26"/>
      <c r="I209" s="26">
        <v>2.961116743608287</v>
      </c>
      <c r="J209" s="26">
        <v>2.9611167436082875</v>
      </c>
      <c r="K209"/>
      <c r="L209" s="26">
        <f t="shared" si="11"/>
        <v>0</v>
      </c>
      <c r="M209" s="1"/>
      <c r="N209" s="1"/>
      <c r="O209" s="1"/>
      <c r="Q209" s="1"/>
      <c r="R209" s="1"/>
      <c r="S209" s="1"/>
    </row>
    <row r="210" spans="1:19" s="4" customFormat="1" ht="15.75" x14ac:dyDescent="0.25">
      <c r="A210" s="61" t="s">
        <v>123</v>
      </c>
      <c r="B210" s="139">
        <v>122.97492976527279</v>
      </c>
      <c r="C210" s="59">
        <v>122.97492976527279</v>
      </c>
      <c r="D210" s="59">
        <v>122.97492976527279</v>
      </c>
      <c r="E210" s="59"/>
      <c r="F210" s="59">
        <f t="shared" si="9"/>
        <v>0</v>
      </c>
      <c r="G210" s="94">
        <f t="shared" si="10"/>
        <v>0</v>
      </c>
      <c r="H210" s="59"/>
      <c r="I210" s="59">
        <v>0.11721326004424019</v>
      </c>
      <c r="J210" s="59">
        <v>0.11721326004424019</v>
      </c>
      <c r="K210" s="57"/>
      <c r="L210" s="59">
        <f t="shared" si="11"/>
        <v>0</v>
      </c>
      <c r="M210" s="1"/>
      <c r="N210" s="1"/>
      <c r="O210" s="1"/>
      <c r="Q210" s="1"/>
      <c r="R210" s="1"/>
      <c r="S210" s="1"/>
    </row>
    <row r="211" spans="1:19" s="57" customFormat="1" ht="15.75" x14ac:dyDescent="0.25">
      <c r="A211" s="35" t="s">
        <v>124</v>
      </c>
      <c r="B211" s="140">
        <v>122.97492976527279</v>
      </c>
      <c r="C211" s="26">
        <v>122.97492976527279</v>
      </c>
      <c r="D211" s="26">
        <v>122.97492976527279</v>
      </c>
      <c r="E211" s="26"/>
      <c r="F211" s="26">
        <f t="shared" si="9"/>
        <v>0</v>
      </c>
      <c r="G211" s="93">
        <f t="shared" si="10"/>
        <v>0</v>
      </c>
      <c r="H211" s="26"/>
      <c r="I211" s="26">
        <v>0.11721326004424019</v>
      </c>
      <c r="J211" s="26">
        <v>0.11721326004424019</v>
      </c>
      <c r="K211"/>
      <c r="L211" s="26">
        <f t="shared" si="11"/>
        <v>0</v>
      </c>
      <c r="M211" s="1"/>
      <c r="N211" s="1"/>
      <c r="O211" s="1"/>
      <c r="Q211" s="1"/>
      <c r="R211" s="1"/>
      <c r="S211" s="1"/>
    </row>
    <row r="212" spans="1:19" s="4" customFormat="1" ht="15.75" x14ac:dyDescent="0.25">
      <c r="A212" s="64" t="s">
        <v>123</v>
      </c>
      <c r="B212" s="139">
        <v>122.97492976527279</v>
      </c>
      <c r="C212" s="59">
        <v>122.97492976527279</v>
      </c>
      <c r="D212" s="59">
        <v>122.97492976527279</v>
      </c>
      <c r="E212" s="59"/>
      <c r="F212" s="59">
        <f t="shared" si="9"/>
        <v>0</v>
      </c>
      <c r="G212" s="94">
        <f t="shared" si="10"/>
        <v>0</v>
      </c>
      <c r="H212" s="59"/>
      <c r="I212" s="59">
        <v>0.11721326004424019</v>
      </c>
      <c r="J212" s="59">
        <v>0.11721326004424019</v>
      </c>
      <c r="K212" s="57"/>
      <c r="L212" s="59">
        <f t="shared" si="11"/>
        <v>0</v>
      </c>
      <c r="M212" s="1"/>
      <c r="N212" s="1"/>
      <c r="O212" s="1"/>
      <c r="Q212" s="1"/>
      <c r="R212" s="1"/>
      <c r="S212" s="1"/>
    </row>
    <row r="213" spans="1:19" s="57" customFormat="1" ht="15.75" x14ac:dyDescent="0.25">
      <c r="A213" s="33" t="s">
        <v>132</v>
      </c>
      <c r="B213" s="142">
        <v>98.54743449471178</v>
      </c>
      <c r="C213" s="37">
        <v>98.405676684483197</v>
      </c>
      <c r="D213" s="37">
        <v>98.433087059217996</v>
      </c>
      <c r="E213" s="37"/>
      <c r="F213" s="37">
        <f t="shared" si="9"/>
        <v>2.7854464964138792E-2</v>
      </c>
      <c r="G213" s="96">
        <f t="shared" si="10"/>
        <v>-0.11603288921734345</v>
      </c>
      <c r="H213" s="37"/>
      <c r="I213" s="37">
        <v>7.0665814943666545</v>
      </c>
      <c r="J213" s="37">
        <v>7.0685498528331649</v>
      </c>
      <c r="K213"/>
      <c r="L213" s="37">
        <f t="shared" si="11"/>
        <v>1.9683584665104448E-3</v>
      </c>
      <c r="M213" s="1"/>
      <c r="N213" s="1"/>
      <c r="O213" s="1"/>
      <c r="Q213" s="1"/>
      <c r="R213" s="1"/>
      <c r="S213" s="1"/>
    </row>
    <row r="214" spans="1:19" s="4" customFormat="1" ht="15.75" x14ac:dyDescent="0.25">
      <c r="A214" s="61" t="s">
        <v>125</v>
      </c>
      <c r="B214" s="139">
        <v>99.024455073888163</v>
      </c>
      <c r="C214" s="59">
        <v>98.943015288761899</v>
      </c>
      <c r="D214" s="59">
        <v>98.980549627970802</v>
      </c>
      <c r="E214" s="59"/>
      <c r="F214" s="59">
        <f t="shared" si="9"/>
        <v>3.7935309631875747E-2</v>
      </c>
      <c r="G214" s="94">
        <f t="shared" si="10"/>
        <v>-4.433798285948809E-2</v>
      </c>
      <c r="H214" s="59"/>
      <c r="I214" s="59">
        <v>5.1887238712734529</v>
      </c>
      <c r="J214" s="59">
        <v>5.1906922297399625</v>
      </c>
      <c r="K214" s="57"/>
      <c r="L214" s="59">
        <f t="shared" si="11"/>
        <v>1.9683584665095566E-3</v>
      </c>
      <c r="M214" s="1"/>
      <c r="N214" s="1"/>
      <c r="O214" s="1"/>
      <c r="Q214" s="1"/>
      <c r="R214" s="1"/>
      <c r="S214" s="1"/>
    </row>
    <row r="215" spans="1:19" s="57" customFormat="1" ht="15.75" x14ac:dyDescent="0.25">
      <c r="A215" s="35" t="s">
        <v>184</v>
      </c>
      <c r="B215" s="140">
        <v>116.34306314279841</v>
      </c>
      <c r="C215" s="26">
        <v>120.09215057311731</v>
      </c>
      <c r="D215" s="26">
        <v>120.09215057311731</v>
      </c>
      <c r="E215" s="26"/>
      <c r="F215" s="26">
        <f t="shared" si="9"/>
        <v>0</v>
      </c>
      <c r="G215" s="93">
        <f t="shared" si="10"/>
        <v>3.2224417417283435</v>
      </c>
      <c r="H215" s="26"/>
      <c r="I215" s="26">
        <v>0.13971738065705422</v>
      </c>
      <c r="J215" s="26">
        <v>0.13971738065705422</v>
      </c>
      <c r="K215"/>
      <c r="L215" s="26">
        <f t="shared" si="11"/>
        <v>0</v>
      </c>
      <c r="M215" s="1"/>
      <c r="N215" s="1"/>
      <c r="O215" s="1"/>
      <c r="Q215" s="1"/>
      <c r="R215" s="1"/>
      <c r="S215" s="1"/>
    </row>
    <row r="216" spans="1:19" s="4" customFormat="1" ht="15.75" x14ac:dyDescent="0.25">
      <c r="A216" s="64" t="s">
        <v>202</v>
      </c>
      <c r="B216" s="139">
        <v>116.34306314279841</v>
      </c>
      <c r="C216" s="59">
        <v>120.09215057311731</v>
      </c>
      <c r="D216" s="59">
        <v>120.09215057311731</v>
      </c>
      <c r="E216" s="59"/>
      <c r="F216" s="59">
        <f t="shared" si="9"/>
        <v>0</v>
      </c>
      <c r="G216" s="94">
        <f t="shared" si="10"/>
        <v>3.2224417417283435</v>
      </c>
      <c r="H216" s="59"/>
      <c r="I216" s="59">
        <v>0.13971738065705422</v>
      </c>
      <c r="J216" s="59">
        <v>0.13971738065705422</v>
      </c>
      <c r="K216" s="57"/>
      <c r="L216" s="59">
        <f t="shared" si="11"/>
        <v>0</v>
      </c>
      <c r="M216" s="1"/>
      <c r="N216" s="1"/>
      <c r="O216" s="1"/>
      <c r="Q216" s="1"/>
      <c r="R216" s="1"/>
      <c r="S216" s="1"/>
    </row>
    <row r="217" spans="1:19" s="57" customFormat="1" ht="15.75" x14ac:dyDescent="0.25">
      <c r="A217" s="35" t="s">
        <v>185</v>
      </c>
      <c r="B217" s="140">
        <v>98.631523701084191</v>
      </c>
      <c r="C217" s="26">
        <v>98.463175412033195</v>
      </c>
      <c r="D217" s="26">
        <v>98.501561345052281</v>
      </c>
      <c r="E217" s="26"/>
      <c r="F217" s="26">
        <f t="shared" si="9"/>
        <v>3.8985065084951032E-2</v>
      </c>
      <c r="G217" s="93">
        <f t="shared" si="10"/>
        <v>-0.13176553616446318</v>
      </c>
      <c r="H217" s="26"/>
      <c r="I217" s="26">
        <v>5.0490064906163985</v>
      </c>
      <c r="J217" s="26">
        <v>5.0509748490829098</v>
      </c>
      <c r="K217"/>
      <c r="L217" s="26">
        <f t="shared" si="11"/>
        <v>1.9683584665113329E-3</v>
      </c>
      <c r="M217" s="1"/>
      <c r="N217" s="1"/>
      <c r="O217" s="1"/>
      <c r="Q217" s="1"/>
      <c r="R217" s="1"/>
      <c r="S217" s="1"/>
    </row>
    <row r="218" spans="1:19" s="4" customFormat="1" ht="15.75" x14ac:dyDescent="0.25">
      <c r="A218" s="64" t="s">
        <v>201</v>
      </c>
      <c r="B218" s="139">
        <v>98.631523701084191</v>
      </c>
      <c r="C218" s="59">
        <v>98.463175412033195</v>
      </c>
      <c r="D218" s="59">
        <v>98.501561345052281</v>
      </c>
      <c r="E218" s="59"/>
      <c r="F218" s="59">
        <f t="shared" si="9"/>
        <v>3.8985065084951032E-2</v>
      </c>
      <c r="G218" s="94">
        <f t="shared" si="10"/>
        <v>-0.13176553616446318</v>
      </c>
      <c r="H218" s="59"/>
      <c r="I218" s="59">
        <v>5.0490064906163985</v>
      </c>
      <c r="J218" s="59">
        <v>5.0509748490829098</v>
      </c>
      <c r="K218" s="57"/>
      <c r="L218" s="59">
        <f t="shared" si="11"/>
        <v>1.9683584665113329E-3</v>
      </c>
      <c r="M218" s="1"/>
      <c r="N218" s="1"/>
      <c r="O218" s="1"/>
      <c r="Q218" s="1"/>
      <c r="R218" s="1"/>
      <c r="S218" s="1"/>
    </row>
    <row r="219" spans="1:19" s="57" customFormat="1" ht="15.75" x14ac:dyDescent="0.25">
      <c r="A219" s="34" t="s">
        <v>134</v>
      </c>
      <c r="B219" s="140">
        <v>88.641000143291976</v>
      </c>
      <c r="C219" s="26">
        <v>87.378190235726791</v>
      </c>
      <c r="D219" s="26">
        <v>87.378190235726791</v>
      </c>
      <c r="E219" s="26"/>
      <c r="F219" s="26">
        <f t="shared" si="9"/>
        <v>0</v>
      </c>
      <c r="G219" s="93">
        <f t="shared" si="10"/>
        <v>-1.4246340920384459</v>
      </c>
      <c r="H219" s="26"/>
      <c r="I219" s="26">
        <v>0.40885734937670565</v>
      </c>
      <c r="J219" s="26">
        <v>0.4088573493767057</v>
      </c>
      <c r="K219"/>
      <c r="L219" s="26">
        <f t="shared" si="11"/>
        <v>0</v>
      </c>
      <c r="M219" s="1"/>
      <c r="N219" s="1"/>
      <c r="O219" s="1"/>
      <c r="Q219" s="1"/>
      <c r="R219" s="1"/>
      <c r="S219" s="1"/>
    </row>
    <row r="220" spans="1:19" s="4" customFormat="1" ht="15.75" x14ac:dyDescent="0.25">
      <c r="A220" s="58" t="s">
        <v>126</v>
      </c>
      <c r="B220" s="139">
        <v>88.641000143291976</v>
      </c>
      <c r="C220" s="59">
        <v>87.378190235726791</v>
      </c>
      <c r="D220" s="59">
        <v>87.378190235726791</v>
      </c>
      <c r="E220" s="59"/>
      <c r="F220" s="59">
        <f t="shared" si="9"/>
        <v>0</v>
      </c>
      <c r="G220" s="94">
        <f t="shared" si="10"/>
        <v>-1.4246340920384459</v>
      </c>
      <c r="H220" s="59"/>
      <c r="I220" s="59">
        <v>0.40885734937670565</v>
      </c>
      <c r="J220" s="59">
        <v>0.4088573493767057</v>
      </c>
      <c r="K220" s="57"/>
      <c r="L220" s="59">
        <f t="shared" si="11"/>
        <v>0</v>
      </c>
      <c r="M220" s="1"/>
      <c r="N220" s="1"/>
      <c r="O220" s="1"/>
      <c r="Q220" s="1"/>
      <c r="R220" s="1"/>
      <c r="S220" s="1"/>
    </row>
    <row r="221" spans="1:19" s="57" customFormat="1" ht="15.75" x14ac:dyDescent="0.25">
      <c r="A221" s="36" t="s">
        <v>200</v>
      </c>
      <c r="B221" s="140">
        <v>88.641000143291976</v>
      </c>
      <c r="C221" s="26">
        <v>87.378190235726791</v>
      </c>
      <c r="D221" s="26">
        <v>87.378190235726791</v>
      </c>
      <c r="E221" s="26"/>
      <c r="F221" s="26">
        <f t="shared" si="9"/>
        <v>0</v>
      </c>
      <c r="G221" s="93">
        <f t="shared" si="10"/>
        <v>-1.4246340920384459</v>
      </c>
      <c r="H221" s="26"/>
      <c r="I221" s="26">
        <v>0.40885734937670565</v>
      </c>
      <c r="J221" s="26">
        <v>0.4088573493767057</v>
      </c>
      <c r="K221"/>
      <c r="L221" s="26">
        <f t="shared" si="11"/>
        <v>0</v>
      </c>
      <c r="M221" s="1"/>
      <c r="N221" s="1"/>
      <c r="O221" s="1"/>
      <c r="Q221" s="1"/>
      <c r="R221" s="1"/>
      <c r="S221" s="1"/>
    </row>
    <row r="222" spans="1:19" s="4" customFormat="1" ht="15.75" x14ac:dyDescent="0.25">
      <c r="A222" s="61" t="s">
        <v>133</v>
      </c>
      <c r="B222" s="139">
        <v>100</v>
      </c>
      <c r="C222" s="59">
        <v>100</v>
      </c>
      <c r="D222" s="59">
        <v>100</v>
      </c>
      <c r="E222" s="59"/>
      <c r="F222" s="59">
        <f t="shared" si="9"/>
        <v>0</v>
      </c>
      <c r="G222" s="94">
        <f t="shared" si="10"/>
        <v>0</v>
      </c>
      <c r="H222" s="59"/>
      <c r="I222" s="59">
        <v>1.4690002737164951</v>
      </c>
      <c r="J222" s="59">
        <v>1.4690002737164953</v>
      </c>
      <c r="K222" s="57"/>
      <c r="L222" s="59">
        <f t="shared" si="11"/>
        <v>0</v>
      </c>
      <c r="M222" s="1"/>
      <c r="N222" s="1"/>
      <c r="O222" s="1"/>
      <c r="Q222" s="1"/>
      <c r="R222" s="1"/>
      <c r="S222" s="1"/>
    </row>
    <row r="223" spans="1:19" s="57" customFormat="1" ht="15.75" x14ac:dyDescent="0.25">
      <c r="A223" s="35" t="s">
        <v>186</v>
      </c>
      <c r="B223" s="140">
        <v>100</v>
      </c>
      <c r="C223" s="26">
        <v>100</v>
      </c>
      <c r="D223" s="26">
        <v>100</v>
      </c>
      <c r="E223" s="26"/>
      <c r="F223" s="26">
        <f t="shared" si="9"/>
        <v>0</v>
      </c>
      <c r="G223" s="93">
        <f t="shared" si="10"/>
        <v>0</v>
      </c>
      <c r="H223" s="26"/>
      <c r="I223" s="26">
        <v>1.4690002737164951</v>
      </c>
      <c r="J223" s="26">
        <v>1.4690002737164953</v>
      </c>
      <c r="K223"/>
      <c r="L223" s="26">
        <f t="shared" si="11"/>
        <v>0</v>
      </c>
      <c r="M223" s="1"/>
      <c r="N223" s="1"/>
      <c r="O223" s="1"/>
      <c r="Q223" s="1"/>
      <c r="R223" s="1"/>
      <c r="S223" s="1"/>
    </row>
    <row r="224" spans="1:19" s="4" customFormat="1" ht="15.75" x14ac:dyDescent="0.25">
      <c r="A224" s="64" t="s">
        <v>133</v>
      </c>
      <c r="B224" s="139">
        <v>100</v>
      </c>
      <c r="C224" s="59">
        <v>100</v>
      </c>
      <c r="D224" s="59">
        <v>100</v>
      </c>
      <c r="E224" s="59"/>
      <c r="F224" s="59">
        <f t="shared" si="9"/>
        <v>0</v>
      </c>
      <c r="G224" s="94">
        <f t="shared" si="10"/>
        <v>0</v>
      </c>
      <c r="H224" s="59"/>
      <c r="I224" s="59">
        <v>1.4690002737164951</v>
      </c>
      <c r="J224" s="59">
        <v>1.4690002737164953</v>
      </c>
      <c r="K224" s="57"/>
      <c r="L224" s="59">
        <f t="shared" si="11"/>
        <v>0</v>
      </c>
      <c r="M224" s="1"/>
      <c r="N224" s="1"/>
      <c r="O224" s="1"/>
      <c r="Q224" s="1"/>
      <c r="R224" s="1"/>
      <c r="S224" s="1"/>
    </row>
    <row r="225" spans="1:12" ht="6.75" customHeight="1" x14ac:dyDescent="0.25">
      <c r="A225" s="44"/>
      <c r="B225" s="143"/>
      <c r="C225" s="43"/>
      <c r="D225" s="43"/>
      <c r="E225" s="43"/>
      <c r="F225" s="43"/>
      <c r="G225" s="89"/>
      <c r="H225" s="43"/>
      <c r="I225" s="43"/>
      <c r="J225" s="43"/>
      <c r="K225" s="29"/>
      <c r="L225" s="43"/>
    </row>
    <row r="226" spans="1:12" x14ac:dyDescent="0.25">
      <c r="A226" s="173" t="s">
        <v>54</v>
      </c>
      <c r="B226" s="174"/>
      <c r="C226" s="174"/>
      <c r="D226" s="174"/>
    </row>
    <row r="227" spans="1:12" ht="409.6" customHeight="1" x14ac:dyDescent="0.25">
      <c r="A227" s="23"/>
      <c r="B227" s="144"/>
      <c r="C227" s="8"/>
      <c r="D227" s="8"/>
    </row>
  </sheetData>
  <sortState ref="B230:C243">
    <sortCondition ref="B230"/>
  </sortState>
  <mergeCells count="4">
    <mergeCell ref="I3:J3"/>
    <mergeCell ref="A226:D226"/>
    <mergeCell ref="A3:A4"/>
    <mergeCell ref="C3:D3"/>
  </mergeCells>
  <pageMargins left="0.17" right="0.19" top="0.42" bottom="0.41" header="0.3" footer="0.3"/>
  <pageSetup paperSize="9" scale="65"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L227"/>
  <sheetViews>
    <sheetView view="pageBreakPreview" zoomScaleSheetLayoutView="100" workbookViewId="0">
      <selection activeCell="Q12" sqref="Q12"/>
    </sheetView>
  </sheetViews>
  <sheetFormatPr defaultRowHeight="15" x14ac:dyDescent="0.25"/>
  <cols>
    <col min="1" max="1" width="57.42578125" style="145" customWidth="1"/>
    <col min="2" max="2" width="9.7109375" style="145" customWidth="1"/>
    <col min="3" max="4" width="9.7109375" style="98" bestFit="1" customWidth="1"/>
    <col min="5" max="5" width="1.85546875" style="86" customWidth="1"/>
    <col min="6" max="7" width="12" style="86" customWidth="1"/>
    <col min="8" max="8" width="1.85546875" style="86" customWidth="1"/>
    <col min="9" max="10" width="9.7109375" style="86" bestFit="1" customWidth="1"/>
    <col min="11" max="11" width="1.85546875" style="86" customWidth="1"/>
    <col min="12" max="12" width="12.140625" style="86" bestFit="1" customWidth="1"/>
    <col min="13" max="16384" width="9.140625" style="86"/>
  </cols>
  <sheetData>
    <row r="1" spans="1:12" ht="15.75" x14ac:dyDescent="0.25">
      <c r="A1" s="147" t="s">
        <v>256</v>
      </c>
      <c r="B1" s="135"/>
      <c r="C1" s="148"/>
      <c r="D1" s="148"/>
      <c r="E1" s="88"/>
    </row>
    <row r="2" spans="1:12" ht="6" customHeight="1" x14ac:dyDescent="0.25">
      <c r="A2" s="136"/>
      <c r="B2" s="136"/>
      <c r="C2" s="89"/>
      <c r="D2" s="89"/>
      <c r="E2" s="84"/>
      <c r="F2" s="84"/>
      <c r="G2" s="84"/>
      <c r="H2" s="84"/>
      <c r="I2" s="84"/>
      <c r="J2" s="84"/>
      <c r="K2" s="84"/>
      <c r="L2" s="84"/>
    </row>
    <row r="3" spans="1:12" ht="45" customHeight="1" x14ac:dyDescent="0.25">
      <c r="A3" s="179" t="s">
        <v>56</v>
      </c>
      <c r="B3" s="172" t="s">
        <v>242</v>
      </c>
      <c r="C3" s="172"/>
      <c r="D3" s="172"/>
      <c r="E3" s="103"/>
      <c r="F3" s="169" t="s">
        <v>243</v>
      </c>
      <c r="G3" s="169"/>
      <c r="H3" s="90"/>
      <c r="I3" s="169" t="s">
        <v>244</v>
      </c>
      <c r="J3" s="169"/>
      <c r="K3" s="90"/>
      <c r="L3" s="149" t="s">
        <v>245</v>
      </c>
    </row>
    <row r="4" spans="1:12" ht="30" x14ac:dyDescent="0.25">
      <c r="A4" s="180"/>
      <c r="B4" s="116">
        <v>42554</v>
      </c>
      <c r="C4" s="83">
        <v>42889</v>
      </c>
      <c r="D4" s="116">
        <v>42919</v>
      </c>
      <c r="E4" s="136"/>
      <c r="F4" s="160" t="s">
        <v>269</v>
      </c>
      <c r="G4" s="160" t="s">
        <v>271</v>
      </c>
      <c r="H4" s="136"/>
      <c r="I4" s="116">
        <v>42889</v>
      </c>
      <c r="J4" s="116">
        <v>42919</v>
      </c>
      <c r="K4" s="136"/>
      <c r="L4" s="160" t="s">
        <v>269</v>
      </c>
    </row>
    <row r="5" spans="1:12" s="104" customFormat="1" ht="15.75" x14ac:dyDescent="0.25">
      <c r="A5" s="150" t="s">
        <v>241</v>
      </c>
      <c r="B5" s="92">
        <v>108.07966540192885</v>
      </c>
      <c r="C5" s="92">
        <v>110.12785640422548</v>
      </c>
      <c r="D5" s="92">
        <v>110.64310784713696</v>
      </c>
      <c r="E5" s="92"/>
      <c r="F5" s="92">
        <f t="shared" ref="F5:F68" si="0">((D5/C5-1)*100)</f>
        <v>0.4678665868336207</v>
      </c>
      <c r="G5" s="92">
        <f>((D5/B5-1)*100)</f>
        <v>2.3718082727913092</v>
      </c>
      <c r="H5" s="92"/>
      <c r="I5" s="92">
        <v>110.12785640422548</v>
      </c>
      <c r="J5" s="92">
        <v>110.64310784713696</v>
      </c>
      <c r="L5" s="92">
        <f>J5-I5</f>
        <v>0.5152514429114774</v>
      </c>
    </row>
    <row r="6" spans="1:12" ht="9.75" customHeight="1" x14ac:dyDescent="0.25">
      <c r="A6" s="146"/>
      <c r="B6" s="146"/>
      <c r="C6" s="146"/>
      <c r="D6" s="146"/>
      <c r="E6" s="146"/>
      <c r="F6" s="146"/>
      <c r="G6" s="146"/>
      <c r="H6" s="146"/>
      <c r="I6" s="146"/>
      <c r="J6" s="146"/>
      <c r="K6" s="146"/>
      <c r="L6" s="146"/>
    </row>
    <row r="7" spans="1:12" ht="15.75" x14ac:dyDescent="0.25">
      <c r="A7" s="151" t="s">
        <v>127</v>
      </c>
      <c r="B7" s="91">
        <v>105.02902467293315</v>
      </c>
      <c r="C7" s="91">
        <v>110.87078267032248</v>
      </c>
      <c r="D7" s="91">
        <v>110.10061156432342</v>
      </c>
      <c r="E7" s="91"/>
      <c r="F7" s="91">
        <f t="shared" si="0"/>
        <v>-0.69465650683570024</v>
      </c>
      <c r="G7" s="91">
        <f t="shared" ref="G7:G70" si="1">((D7/B7-1)*100)</f>
        <v>4.8287479648444709</v>
      </c>
      <c r="H7" s="91"/>
      <c r="I7" s="91">
        <v>26.369631804066241</v>
      </c>
      <c r="J7" s="91">
        <v>26.186453440910682</v>
      </c>
      <c r="L7" s="91">
        <f>J7-I7</f>
        <v>-0.1831783631555588</v>
      </c>
    </row>
    <row r="8" spans="1:12" s="104" customFormat="1" ht="15.75" x14ac:dyDescent="0.25">
      <c r="A8" s="152" t="s">
        <v>57</v>
      </c>
      <c r="B8" s="94">
        <v>105.03229921962541</v>
      </c>
      <c r="C8" s="94">
        <v>111.17873241657668</v>
      </c>
      <c r="D8" s="94">
        <v>110.30931993758894</v>
      </c>
      <c r="E8" s="94"/>
      <c r="F8" s="94">
        <f t="shared" si="0"/>
        <v>-0.78199531519222987</v>
      </c>
      <c r="G8" s="94">
        <f t="shared" si="1"/>
        <v>5.0241885183615054</v>
      </c>
      <c r="H8" s="94"/>
      <c r="I8" s="94">
        <v>24.04118160419133</v>
      </c>
      <c r="J8" s="94">
        <v>23.853180690329697</v>
      </c>
      <c r="L8" s="94">
        <f t="shared" ref="L8:L71" si="2">J8-I8</f>
        <v>-0.18800091386163231</v>
      </c>
    </row>
    <row r="9" spans="1:12" ht="15.75" x14ac:dyDescent="0.25">
      <c r="A9" s="153" t="s">
        <v>58</v>
      </c>
      <c r="B9" s="93">
        <v>103.56551554567031</v>
      </c>
      <c r="C9" s="93">
        <v>120.8690620038382</v>
      </c>
      <c r="D9" s="93">
        <v>121.05172657194257</v>
      </c>
      <c r="E9" s="93"/>
      <c r="F9" s="93">
        <f t="shared" si="0"/>
        <v>0.15112599128019877</v>
      </c>
      <c r="G9" s="93">
        <f t="shared" si="1"/>
        <v>16.884202173030459</v>
      </c>
      <c r="H9" s="93"/>
      <c r="I9" s="93">
        <v>3.5265406191636619</v>
      </c>
      <c r="J9" s="93">
        <v>3.5318701386322719</v>
      </c>
      <c r="L9" s="93">
        <f t="shared" si="2"/>
        <v>5.3295194686100444E-3</v>
      </c>
    </row>
    <row r="10" spans="1:12" s="104" customFormat="1" ht="15.75" x14ac:dyDescent="0.25">
      <c r="A10" s="154" t="s">
        <v>6</v>
      </c>
      <c r="B10" s="94">
        <v>101.25492674398022</v>
      </c>
      <c r="C10" s="94">
        <v>142.32013607220043</v>
      </c>
      <c r="D10" s="94">
        <v>142.35054680473172</v>
      </c>
      <c r="E10" s="94"/>
      <c r="F10" s="94">
        <f t="shared" si="0"/>
        <v>2.1367835480323727E-2</v>
      </c>
      <c r="G10" s="94">
        <f t="shared" si="1"/>
        <v>40.586291830184649</v>
      </c>
      <c r="H10" s="94"/>
      <c r="I10" s="94">
        <v>1.0788160894038006</v>
      </c>
      <c r="J10" s="94">
        <v>1.0790466090509196</v>
      </c>
      <c r="L10" s="94">
        <f t="shared" si="2"/>
        <v>2.3051964711906514E-4</v>
      </c>
    </row>
    <row r="11" spans="1:12" ht="15.75" x14ac:dyDescent="0.25">
      <c r="A11" s="155" t="s">
        <v>7</v>
      </c>
      <c r="B11" s="93">
        <v>99.076973298219244</v>
      </c>
      <c r="C11" s="93">
        <v>98.616845128416571</v>
      </c>
      <c r="D11" s="93">
        <v>98.616845128416571</v>
      </c>
      <c r="E11" s="93"/>
      <c r="F11" s="93">
        <f t="shared" si="0"/>
        <v>0</v>
      </c>
      <c r="G11" s="93">
        <f t="shared" si="1"/>
        <v>-0.46441484280883572</v>
      </c>
      <c r="H11" s="93"/>
      <c r="I11" s="93">
        <v>0.43886956745180267</v>
      </c>
      <c r="J11" s="93">
        <v>0.43886956745180272</v>
      </c>
      <c r="L11" s="93">
        <f t="shared" si="2"/>
        <v>0</v>
      </c>
    </row>
    <row r="12" spans="1:12" s="104" customFormat="1" ht="15.75" x14ac:dyDescent="0.25">
      <c r="A12" s="154" t="s">
        <v>59</v>
      </c>
      <c r="B12" s="94">
        <v>115.29077124712671</v>
      </c>
      <c r="C12" s="94">
        <v>116.43866373609026</v>
      </c>
      <c r="D12" s="94">
        <v>116.4395333389572</v>
      </c>
      <c r="E12" s="94"/>
      <c r="F12" s="94">
        <f t="shared" si="0"/>
        <v>7.4683343060932827E-4</v>
      </c>
      <c r="G12" s="94">
        <f t="shared" si="1"/>
        <v>0.99640420426030385</v>
      </c>
      <c r="H12" s="94"/>
      <c r="I12" s="94">
        <v>0.38730908730430885</v>
      </c>
      <c r="J12" s="94">
        <v>0.38731197985805266</v>
      </c>
      <c r="L12" s="94">
        <f t="shared" si="2"/>
        <v>2.8925537438051485E-6</v>
      </c>
    </row>
    <row r="13" spans="1:12" ht="15.75" x14ac:dyDescent="0.25">
      <c r="A13" s="155" t="s">
        <v>60</v>
      </c>
      <c r="B13" s="93">
        <v>92.981837918895621</v>
      </c>
      <c r="C13" s="93">
        <v>93.048134152774992</v>
      </c>
      <c r="D13" s="93">
        <v>92.98929261358164</v>
      </c>
      <c r="E13" s="93"/>
      <c r="F13" s="93">
        <f t="shared" si="0"/>
        <v>-6.3237742195609847E-2</v>
      </c>
      <c r="G13" s="93">
        <f t="shared" si="1"/>
        <v>8.0173664587235294E-3</v>
      </c>
      <c r="H13" s="93"/>
      <c r="I13" s="93">
        <v>0.28598621294607363</v>
      </c>
      <c r="J13" s="93">
        <v>0.28580536172201582</v>
      </c>
      <c r="L13" s="93">
        <f t="shared" si="2"/>
        <v>-1.8085122405780973E-4</v>
      </c>
    </row>
    <row r="14" spans="1:12" s="104" customFormat="1" ht="15.75" x14ac:dyDescent="0.25">
      <c r="A14" s="154" t="s">
        <v>61</v>
      </c>
      <c r="B14" s="94">
        <v>106.4518682324143</v>
      </c>
      <c r="C14" s="94">
        <v>124.28137445159496</v>
      </c>
      <c r="D14" s="94">
        <v>124.77242526191598</v>
      </c>
      <c r="E14" s="94"/>
      <c r="F14" s="94">
        <f t="shared" si="0"/>
        <v>0.39511214973912967</v>
      </c>
      <c r="G14" s="94">
        <f t="shared" si="1"/>
        <v>17.210178960413145</v>
      </c>
      <c r="H14" s="94"/>
      <c r="I14" s="94">
        <v>1.3355596620576764</v>
      </c>
      <c r="J14" s="94">
        <v>1.3408366205494813</v>
      </c>
      <c r="L14" s="94">
        <f t="shared" si="2"/>
        <v>5.2769584918048729E-3</v>
      </c>
    </row>
    <row r="15" spans="1:12" ht="15.75" x14ac:dyDescent="0.25">
      <c r="A15" s="153" t="s">
        <v>62</v>
      </c>
      <c r="B15" s="93">
        <v>100.36411979821096</v>
      </c>
      <c r="C15" s="93">
        <v>89.52816246072156</v>
      </c>
      <c r="D15" s="93">
        <v>88.683674351421345</v>
      </c>
      <c r="E15" s="93"/>
      <c r="F15" s="93">
        <f t="shared" si="0"/>
        <v>-0.94326532131240315</v>
      </c>
      <c r="G15" s="93">
        <f t="shared" si="1"/>
        <v>-11.638068933672674</v>
      </c>
      <c r="H15" s="93"/>
      <c r="I15" s="93">
        <v>1.1592360758976195</v>
      </c>
      <c r="J15" s="93">
        <v>1.1483014040015345</v>
      </c>
      <c r="L15" s="93">
        <f t="shared" si="2"/>
        <v>-1.0934671896084991E-2</v>
      </c>
    </row>
    <row r="16" spans="1:12" s="104" customFormat="1" ht="15.75" x14ac:dyDescent="0.25">
      <c r="A16" s="154" t="s">
        <v>188</v>
      </c>
      <c r="B16" s="94">
        <v>125.11613081536943</v>
      </c>
      <c r="C16" s="94">
        <v>115.18959750848209</v>
      </c>
      <c r="D16" s="94">
        <v>116.47799169453583</v>
      </c>
      <c r="E16" s="94"/>
      <c r="F16" s="94">
        <f t="shared" si="0"/>
        <v>1.1184987307198968</v>
      </c>
      <c r="G16" s="94">
        <f t="shared" si="1"/>
        <v>-6.9040970692905042</v>
      </c>
      <c r="H16" s="94"/>
      <c r="I16" s="94">
        <v>0.18211598069109974</v>
      </c>
      <c r="J16" s="94">
        <v>0.18415294562356779</v>
      </c>
      <c r="L16" s="94">
        <f t="shared" si="2"/>
        <v>2.0369649324680494E-3</v>
      </c>
    </row>
    <row r="17" spans="1:12" ht="15.75" x14ac:dyDescent="0.25">
      <c r="A17" s="155" t="s">
        <v>187</v>
      </c>
      <c r="B17" s="93">
        <v>97.047159327897447</v>
      </c>
      <c r="C17" s="93">
        <v>83.140275744203365</v>
      </c>
      <c r="D17" s="93">
        <v>81.752979753856209</v>
      </c>
      <c r="E17" s="93"/>
      <c r="F17" s="93">
        <f t="shared" si="0"/>
        <v>-1.6686208674787539</v>
      </c>
      <c r="G17" s="93">
        <f t="shared" si="1"/>
        <v>-15.759533488627042</v>
      </c>
      <c r="H17" s="93"/>
      <c r="I17" s="93">
        <v>0.70016359003374107</v>
      </c>
      <c r="J17" s="93">
        <v>0.68848051426394963</v>
      </c>
      <c r="L17" s="93">
        <f t="shared" si="2"/>
        <v>-1.168307576979144E-2</v>
      </c>
    </row>
    <row r="18" spans="1:12" s="104" customFormat="1" ht="15.75" x14ac:dyDescent="0.25">
      <c r="A18" s="154" t="s">
        <v>189</v>
      </c>
      <c r="B18" s="94">
        <v>96.562266775756996</v>
      </c>
      <c r="C18" s="94">
        <v>94.017405455340437</v>
      </c>
      <c r="D18" s="94">
        <v>93.579982375351833</v>
      </c>
      <c r="E18" s="94"/>
      <c r="F18" s="94">
        <f t="shared" si="0"/>
        <v>-0.46525755297127658</v>
      </c>
      <c r="G18" s="94">
        <f t="shared" si="1"/>
        <v>-3.0884573239470581</v>
      </c>
      <c r="H18" s="94"/>
      <c r="I18" s="94">
        <v>0.27695650517277848</v>
      </c>
      <c r="J18" s="94">
        <v>0.27566794411401685</v>
      </c>
      <c r="L18" s="94">
        <f t="shared" si="2"/>
        <v>-1.2885610587616281E-3</v>
      </c>
    </row>
    <row r="19" spans="1:12" ht="15.75" x14ac:dyDescent="0.25">
      <c r="A19" s="153" t="s">
        <v>63</v>
      </c>
      <c r="B19" s="93">
        <v>101.63054010744192</v>
      </c>
      <c r="C19" s="93">
        <v>104.77844854002754</v>
      </c>
      <c r="D19" s="93">
        <v>106.72950153730419</v>
      </c>
      <c r="E19" s="93"/>
      <c r="F19" s="93">
        <f t="shared" si="0"/>
        <v>1.8620747152324091</v>
      </c>
      <c r="G19" s="93">
        <f t="shared" si="1"/>
        <v>5.0171547100622993</v>
      </c>
      <c r="H19" s="93"/>
      <c r="I19" s="93">
        <v>8.0081355463589006</v>
      </c>
      <c r="J19" s="93">
        <v>8.157253013529191</v>
      </c>
      <c r="L19" s="93">
        <f t="shared" si="2"/>
        <v>0.1491174671702904</v>
      </c>
    </row>
    <row r="20" spans="1:12" s="104" customFormat="1" ht="15.75" x14ac:dyDescent="0.25">
      <c r="A20" s="154" t="s">
        <v>190</v>
      </c>
      <c r="B20" s="94">
        <v>105.7011862360939</v>
      </c>
      <c r="C20" s="94">
        <v>113.82421120624254</v>
      </c>
      <c r="D20" s="94">
        <v>118.6723059612052</v>
      </c>
      <c r="E20" s="94"/>
      <c r="F20" s="94">
        <f t="shared" si="0"/>
        <v>4.2592825406698509</v>
      </c>
      <c r="G20" s="94">
        <f t="shared" si="1"/>
        <v>12.271498728632091</v>
      </c>
      <c r="H20" s="94"/>
      <c r="I20" s="94">
        <v>4.2975002132527624</v>
      </c>
      <c r="J20" s="94">
        <v>4.4805428895210868</v>
      </c>
      <c r="L20" s="94">
        <f t="shared" si="2"/>
        <v>0.18304267626832438</v>
      </c>
    </row>
    <row r="21" spans="1:12" ht="15.75" x14ac:dyDescent="0.25">
      <c r="A21" s="155" t="s">
        <v>191</v>
      </c>
      <c r="B21" s="93">
        <v>119.96141358465749</v>
      </c>
      <c r="C21" s="93">
        <v>118.67108342293056</v>
      </c>
      <c r="D21" s="93">
        <v>119.59808197041832</v>
      </c>
      <c r="E21" s="93"/>
      <c r="F21" s="93">
        <f t="shared" si="0"/>
        <v>0.78114947698255666</v>
      </c>
      <c r="G21" s="93">
        <f t="shared" si="1"/>
        <v>-0.3028737352971933</v>
      </c>
      <c r="H21" s="93"/>
      <c r="I21" s="93">
        <v>0.83149180579852722</v>
      </c>
      <c r="J21" s="93">
        <v>0.83798699969067536</v>
      </c>
      <c r="L21" s="93">
        <f t="shared" si="2"/>
        <v>6.4951938921481434E-3</v>
      </c>
    </row>
    <row r="22" spans="1:12" s="104" customFormat="1" ht="15.75" x14ac:dyDescent="0.25">
      <c r="A22" s="154" t="s">
        <v>192</v>
      </c>
      <c r="B22" s="94">
        <v>92.721298380866372</v>
      </c>
      <c r="C22" s="94">
        <v>90.919531379323331</v>
      </c>
      <c r="D22" s="94">
        <v>89.6431086990453</v>
      </c>
      <c r="E22" s="94"/>
      <c r="F22" s="94">
        <f t="shared" si="0"/>
        <v>-1.4039037167412283</v>
      </c>
      <c r="G22" s="94">
        <f t="shared" si="1"/>
        <v>-3.3198302176237426</v>
      </c>
      <c r="H22" s="94"/>
      <c r="I22" s="94">
        <v>2.8791435273076131</v>
      </c>
      <c r="J22" s="94">
        <v>2.8387231243174269</v>
      </c>
      <c r="L22" s="94">
        <f t="shared" si="2"/>
        <v>-4.0420402990186233E-2</v>
      </c>
    </row>
    <row r="23" spans="1:12" ht="15.75" x14ac:dyDescent="0.25">
      <c r="A23" s="153" t="s">
        <v>152</v>
      </c>
      <c r="B23" s="93">
        <v>103.05705990741944</v>
      </c>
      <c r="C23" s="93">
        <v>100.83575123882613</v>
      </c>
      <c r="D23" s="93">
        <v>101.28618543919404</v>
      </c>
      <c r="E23" s="93"/>
      <c r="F23" s="93">
        <f t="shared" si="0"/>
        <v>0.4467008921281046</v>
      </c>
      <c r="G23" s="93">
        <f t="shared" si="1"/>
        <v>-1.7183436727345569</v>
      </c>
      <c r="H23" s="93"/>
      <c r="I23" s="93">
        <v>3.6167398404490547</v>
      </c>
      <c r="J23" s="93">
        <v>3.6328958495822934</v>
      </c>
      <c r="L23" s="93">
        <f t="shared" si="2"/>
        <v>1.6156009133238669E-2</v>
      </c>
    </row>
    <row r="24" spans="1:12" s="104" customFormat="1" ht="15.75" x14ac:dyDescent="0.25">
      <c r="A24" s="154" t="s">
        <v>64</v>
      </c>
      <c r="B24" s="94">
        <v>104.82640582006434</v>
      </c>
      <c r="C24" s="94">
        <v>104.54239753043629</v>
      </c>
      <c r="D24" s="94">
        <v>104.26778505104474</v>
      </c>
      <c r="E24" s="94"/>
      <c r="F24" s="94">
        <f t="shared" si="0"/>
        <v>-0.2626804874181321</v>
      </c>
      <c r="G24" s="94">
        <f t="shared" si="1"/>
        <v>-0.53290081315816584</v>
      </c>
      <c r="H24" s="94"/>
      <c r="I24" s="94">
        <v>0.10476383589335238</v>
      </c>
      <c r="J24" s="94">
        <v>0.10448864173858979</v>
      </c>
      <c r="L24" s="94">
        <f t="shared" si="2"/>
        <v>-2.7519415476258413E-4</v>
      </c>
    </row>
    <row r="25" spans="1:12" ht="15.75" x14ac:dyDescent="0.25">
      <c r="A25" s="155" t="s">
        <v>65</v>
      </c>
      <c r="B25" s="93">
        <v>102.68420741460741</v>
      </c>
      <c r="C25" s="93">
        <v>101.92783964319857</v>
      </c>
      <c r="D25" s="93">
        <v>102.15460455109927</v>
      </c>
      <c r="E25" s="93"/>
      <c r="F25" s="93">
        <f t="shared" si="0"/>
        <v>0.22247592874968802</v>
      </c>
      <c r="G25" s="93">
        <f t="shared" si="1"/>
        <v>-0.5157588268366986</v>
      </c>
      <c r="H25" s="93"/>
      <c r="I25" s="93">
        <v>2.3424932817656257</v>
      </c>
      <c r="J25" s="93">
        <v>2.3477047654501328</v>
      </c>
      <c r="L25" s="93">
        <f t="shared" si="2"/>
        <v>5.2114836845071899E-3</v>
      </c>
    </row>
    <row r="26" spans="1:12" s="104" customFormat="1" ht="15.75" x14ac:dyDescent="0.25">
      <c r="A26" s="154" t="s">
        <v>193</v>
      </c>
      <c r="B26" s="94">
        <v>102.21527778394943</v>
      </c>
      <c r="C26" s="94">
        <v>102.27423348426201</v>
      </c>
      <c r="D26" s="94">
        <v>102.27423348426201</v>
      </c>
      <c r="E26" s="94"/>
      <c r="F26" s="94">
        <f t="shared" si="0"/>
        <v>0</v>
      </c>
      <c r="G26" s="94">
        <f t="shared" si="1"/>
        <v>5.767797299067734E-2</v>
      </c>
      <c r="H26" s="94"/>
      <c r="I26" s="94">
        <v>0.23643035688091418</v>
      </c>
      <c r="J26" s="94">
        <v>0.23643035688091421</v>
      </c>
      <c r="L26" s="94">
        <f t="shared" si="2"/>
        <v>0</v>
      </c>
    </row>
    <row r="27" spans="1:12" ht="15.75" x14ac:dyDescent="0.25">
      <c r="A27" s="155" t="s">
        <v>194</v>
      </c>
      <c r="B27" s="93">
        <v>101.75805684236498</v>
      </c>
      <c r="C27" s="93">
        <v>102.37200795964982</v>
      </c>
      <c r="D27" s="93">
        <v>101.53838499206779</v>
      </c>
      <c r="E27" s="93"/>
      <c r="F27" s="93">
        <f t="shared" si="0"/>
        <v>-0.81430752819716679</v>
      </c>
      <c r="G27" s="93">
        <f t="shared" si="1"/>
        <v>-0.21587661666681024</v>
      </c>
      <c r="H27" s="93"/>
      <c r="I27" s="93">
        <v>2.9841614212494372E-2</v>
      </c>
      <c r="J27" s="93">
        <v>2.9598611701426476E-2</v>
      </c>
      <c r="L27" s="93">
        <f t="shared" si="2"/>
        <v>-2.4300251106789544E-4</v>
      </c>
    </row>
    <row r="28" spans="1:12" s="104" customFormat="1" ht="15.75" x14ac:dyDescent="0.25">
      <c r="A28" s="154" t="s">
        <v>66</v>
      </c>
      <c r="B28" s="94">
        <v>100.89012608270723</v>
      </c>
      <c r="C28" s="94">
        <v>101.74134323911569</v>
      </c>
      <c r="D28" s="94">
        <v>103.1236930465966</v>
      </c>
      <c r="E28" s="94"/>
      <c r="F28" s="94">
        <f t="shared" si="0"/>
        <v>1.3586903450174326</v>
      </c>
      <c r="G28" s="94">
        <f t="shared" si="1"/>
        <v>2.2138608113725144</v>
      </c>
      <c r="H28" s="94"/>
      <c r="I28" s="94">
        <v>0.58153323125693002</v>
      </c>
      <c r="J28" s="94">
        <v>0.589434467123086</v>
      </c>
      <c r="L28" s="94">
        <f t="shared" si="2"/>
        <v>7.9012358661559867E-3</v>
      </c>
    </row>
    <row r="29" spans="1:12" ht="15.75" x14ac:dyDescent="0.25">
      <c r="A29" s="155" t="s">
        <v>8</v>
      </c>
      <c r="B29" s="93">
        <v>109.09030945132297</v>
      </c>
      <c r="C29" s="93">
        <v>90.242116018449394</v>
      </c>
      <c r="D29" s="93">
        <v>91.241241026585911</v>
      </c>
      <c r="E29" s="93"/>
      <c r="F29" s="93">
        <f t="shared" si="0"/>
        <v>1.1071604392922874</v>
      </c>
      <c r="G29" s="93">
        <f t="shared" si="1"/>
        <v>-16.361735991501114</v>
      </c>
      <c r="H29" s="93"/>
      <c r="I29" s="93">
        <v>0.32167752043973857</v>
      </c>
      <c r="J29" s="93">
        <v>0.32523900668814371</v>
      </c>
      <c r="L29" s="93">
        <f t="shared" si="2"/>
        <v>3.5614862484051324E-3</v>
      </c>
    </row>
    <row r="30" spans="1:12" s="104" customFormat="1" ht="15.75" x14ac:dyDescent="0.25">
      <c r="A30" s="156" t="s">
        <v>153</v>
      </c>
      <c r="B30" s="94">
        <v>89.594928709922442</v>
      </c>
      <c r="C30" s="94">
        <v>89.451418547890768</v>
      </c>
      <c r="D30" s="94">
        <v>89.532445044968881</v>
      </c>
      <c r="E30" s="94"/>
      <c r="F30" s="94">
        <f t="shared" si="0"/>
        <v>9.0581567507208582E-2</v>
      </c>
      <c r="G30" s="94">
        <f t="shared" si="1"/>
        <v>-6.9740180446886679E-2</v>
      </c>
      <c r="H30" s="94"/>
      <c r="I30" s="94">
        <v>0.52530716276469702</v>
      </c>
      <c r="J30" s="94">
        <v>0.52578299422695707</v>
      </c>
      <c r="L30" s="94">
        <f t="shared" si="2"/>
        <v>4.7583146226004569E-4</v>
      </c>
    </row>
    <row r="31" spans="1:12" ht="15.75" x14ac:dyDescent="0.25">
      <c r="A31" s="155" t="s">
        <v>195</v>
      </c>
      <c r="B31" s="93">
        <v>85.731584933795432</v>
      </c>
      <c r="C31" s="93">
        <v>81.740373331164051</v>
      </c>
      <c r="D31" s="93">
        <v>82.448112247046126</v>
      </c>
      <c r="E31" s="93"/>
      <c r="F31" s="93">
        <f t="shared" si="0"/>
        <v>0.86583763572345429</v>
      </c>
      <c r="G31" s="93">
        <f t="shared" si="1"/>
        <v>-3.8299451588173716</v>
      </c>
      <c r="H31" s="93"/>
      <c r="I31" s="93">
        <v>1.4398354404878111E-2</v>
      </c>
      <c r="J31" s="93">
        <v>1.4523020776240391E-2</v>
      </c>
      <c r="L31" s="93">
        <f t="shared" si="2"/>
        <v>1.2466637136228018E-4</v>
      </c>
    </row>
    <row r="32" spans="1:12" s="104" customFormat="1" ht="15.75" x14ac:dyDescent="0.25">
      <c r="A32" s="154" t="s">
        <v>67</v>
      </c>
      <c r="B32" s="94">
        <v>135.00865642962853</v>
      </c>
      <c r="C32" s="94">
        <v>133.80269714759277</v>
      </c>
      <c r="D32" s="94">
        <v>138.43343700714141</v>
      </c>
      <c r="E32" s="94"/>
      <c r="F32" s="94">
        <f t="shared" si="0"/>
        <v>3.4608718346242684</v>
      </c>
      <c r="G32" s="94">
        <f t="shared" si="1"/>
        <v>2.5367118435831504</v>
      </c>
      <c r="H32" s="94"/>
      <c r="I32" s="94">
        <v>4.4993469832344611E-2</v>
      </c>
      <c r="J32" s="94">
        <v>4.6550636157192404E-2</v>
      </c>
      <c r="L32" s="94">
        <f t="shared" si="2"/>
        <v>1.5571663248477932E-3</v>
      </c>
    </row>
    <row r="33" spans="1:12" ht="15.75" x14ac:dyDescent="0.25">
      <c r="A33" s="155" t="s">
        <v>68</v>
      </c>
      <c r="B33" s="93">
        <v>86.872860061195553</v>
      </c>
      <c r="C33" s="93">
        <v>86.92244785031734</v>
      </c>
      <c r="D33" s="93">
        <v>86.697452940948693</v>
      </c>
      <c r="E33" s="93"/>
      <c r="F33" s="93">
        <f t="shared" si="0"/>
        <v>-0.25884557434011635</v>
      </c>
      <c r="G33" s="93">
        <f t="shared" si="1"/>
        <v>-0.20191245012918246</v>
      </c>
      <c r="H33" s="93"/>
      <c r="I33" s="93">
        <v>0.4659153385274743</v>
      </c>
      <c r="J33" s="93">
        <v>0.46470933729352432</v>
      </c>
      <c r="L33" s="93">
        <f t="shared" si="2"/>
        <v>-1.2060012339499826E-3</v>
      </c>
    </row>
    <row r="34" spans="1:12" s="104" customFormat="1" ht="15.75" x14ac:dyDescent="0.25">
      <c r="A34" s="156" t="s">
        <v>69</v>
      </c>
      <c r="B34" s="94">
        <v>130.39549819858314</v>
      </c>
      <c r="C34" s="94">
        <v>144.49152646650734</v>
      </c>
      <c r="D34" s="94">
        <v>131.53597870858712</v>
      </c>
      <c r="E34" s="94"/>
      <c r="F34" s="94">
        <f t="shared" si="0"/>
        <v>-8.9663027824149033</v>
      </c>
      <c r="G34" s="94">
        <f t="shared" si="1"/>
        <v>0.8746318130301578</v>
      </c>
      <c r="H34" s="94"/>
      <c r="I34" s="94">
        <v>1.7988246550160232</v>
      </c>
      <c r="J34" s="94">
        <v>1.6375365899225562</v>
      </c>
      <c r="L34" s="94">
        <f t="shared" si="2"/>
        <v>-0.16128806509346694</v>
      </c>
    </row>
    <row r="35" spans="1:12" ht="15.75" x14ac:dyDescent="0.25">
      <c r="A35" s="155" t="s">
        <v>70</v>
      </c>
      <c r="B35" s="93">
        <v>99.229362541257728</v>
      </c>
      <c r="C35" s="93">
        <v>113.65989102329556</v>
      </c>
      <c r="D35" s="93">
        <v>96.751068703569572</v>
      </c>
      <c r="E35" s="93"/>
      <c r="F35" s="93">
        <f t="shared" si="0"/>
        <v>-14.876683557843972</v>
      </c>
      <c r="G35" s="93">
        <f t="shared" si="1"/>
        <v>-2.4975408228161577</v>
      </c>
      <c r="H35" s="93"/>
      <c r="I35" s="93">
        <v>0.24461507166394877</v>
      </c>
      <c r="J35" s="93">
        <v>0.2082244615177099</v>
      </c>
      <c r="L35" s="93">
        <f t="shared" si="2"/>
        <v>-3.6390610146238872E-2</v>
      </c>
    </row>
    <row r="36" spans="1:12" s="104" customFormat="1" ht="15.75" x14ac:dyDescent="0.25">
      <c r="A36" s="154" t="s">
        <v>9</v>
      </c>
      <c r="B36" s="94">
        <v>125.12609998270587</v>
      </c>
      <c r="C36" s="94">
        <v>139.40483370953712</v>
      </c>
      <c r="D36" s="94">
        <v>128.32305599050525</v>
      </c>
      <c r="E36" s="94"/>
      <c r="F36" s="94">
        <f t="shared" si="0"/>
        <v>-7.9493496919351925</v>
      </c>
      <c r="G36" s="94">
        <f t="shared" si="1"/>
        <v>2.5549873353690744</v>
      </c>
      <c r="H36" s="94"/>
      <c r="I36" s="94">
        <v>0.38330519273127556</v>
      </c>
      <c r="J36" s="94">
        <v>0.35283492257372034</v>
      </c>
      <c r="L36" s="94">
        <f t="shared" si="2"/>
        <v>-3.0470270157555213E-2</v>
      </c>
    </row>
    <row r="37" spans="1:12" ht="15.75" x14ac:dyDescent="0.25">
      <c r="A37" s="155" t="s">
        <v>10</v>
      </c>
      <c r="B37" s="93">
        <v>101.22388033975527</v>
      </c>
      <c r="C37" s="93">
        <v>98.932369314483765</v>
      </c>
      <c r="D37" s="93">
        <v>98.090793575680195</v>
      </c>
      <c r="E37" s="93"/>
      <c r="F37" s="93">
        <f t="shared" si="0"/>
        <v>-0.85065762058966765</v>
      </c>
      <c r="G37" s="93">
        <f t="shared" si="1"/>
        <v>-3.0952051566872862</v>
      </c>
      <c r="H37" s="93"/>
      <c r="I37" s="93">
        <v>0.15778880553862815</v>
      </c>
      <c r="J37" s="93">
        <v>0.15644656303987639</v>
      </c>
      <c r="L37" s="93">
        <f t="shared" si="2"/>
        <v>-1.3422424987517556E-3</v>
      </c>
    </row>
    <row r="38" spans="1:12" s="104" customFormat="1" ht="15.75" x14ac:dyDescent="0.25">
      <c r="A38" s="154" t="s">
        <v>196</v>
      </c>
      <c r="B38" s="94">
        <v>130.85646287793884</v>
      </c>
      <c r="C38" s="94">
        <v>127.09610870572129</v>
      </c>
      <c r="D38" s="94">
        <v>119.07061191207724</v>
      </c>
      <c r="E38" s="94"/>
      <c r="F38" s="94">
        <f t="shared" si="0"/>
        <v>-6.3145102358926781</v>
      </c>
      <c r="G38" s="94">
        <f t="shared" si="1"/>
        <v>-9.0067014701866732</v>
      </c>
      <c r="H38" s="94"/>
      <c r="I38" s="94">
        <v>0.37802525255604258</v>
      </c>
      <c r="J38" s="94">
        <v>0.35415480928913207</v>
      </c>
      <c r="L38" s="94">
        <f t="shared" si="2"/>
        <v>-2.3870443266910513E-2</v>
      </c>
    </row>
    <row r="39" spans="1:12" ht="15.75" x14ac:dyDescent="0.25">
      <c r="A39" s="155" t="s">
        <v>71</v>
      </c>
      <c r="B39" s="93">
        <v>198.21451562029048</v>
      </c>
      <c r="C39" s="93">
        <v>253.90534736948257</v>
      </c>
      <c r="D39" s="93">
        <v>222.50521049429</v>
      </c>
      <c r="E39" s="93"/>
      <c r="F39" s="93">
        <f t="shared" si="0"/>
        <v>-12.366867102447888</v>
      </c>
      <c r="G39" s="93">
        <f t="shared" si="1"/>
        <v>12.254750767361532</v>
      </c>
      <c r="H39" s="93"/>
      <c r="I39" s="93">
        <v>0.55243118151526993</v>
      </c>
      <c r="J39" s="93">
        <v>0.48411275146479388</v>
      </c>
      <c r="L39" s="93">
        <f t="shared" si="2"/>
        <v>-6.8318430050476053E-2</v>
      </c>
    </row>
    <row r="40" spans="1:12" s="104" customFormat="1" ht="15.75" x14ac:dyDescent="0.25">
      <c r="A40" s="154" t="s">
        <v>197</v>
      </c>
      <c r="B40" s="94">
        <v>104.43319462697498</v>
      </c>
      <c r="C40" s="94">
        <v>102.98732565182807</v>
      </c>
      <c r="D40" s="94">
        <v>101.87088849931278</v>
      </c>
      <c r="E40" s="94"/>
      <c r="F40" s="94">
        <f t="shared" si="0"/>
        <v>-1.0840529603513116</v>
      </c>
      <c r="G40" s="94">
        <f t="shared" si="1"/>
        <v>-2.4535360972289477</v>
      </c>
      <c r="H40" s="94"/>
      <c r="I40" s="94">
        <v>8.2659151010857898E-2</v>
      </c>
      <c r="J40" s="94">
        <v>8.1763082037323437E-2</v>
      </c>
      <c r="L40" s="94">
        <f t="shared" si="2"/>
        <v>-8.9606897353446124E-4</v>
      </c>
    </row>
    <row r="41" spans="1:12" ht="15.75" x14ac:dyDescent="0.25">
      <c r="A41" s="153" t="s">
        <v>72</v>
      </c>
      <c r="B41" s="93">
        <v>114.32974694518722</v>
      </c>
      <c r="C41" s="93">
        <v>110.85611480696731</v>
      </c>
      <c r="D41" s="93">
        <v>98.949612269291762</v>
      </c>
      <c r="E41" s="93"/>
      <c r="F41" s="93">
        <f t="shared" si="0"/>
        <v>-10.740501377310785</v>
      </c>
      <c r="G41" s="93">
        <f t="shared" si="1"/>
        <v>-13.452434809699277</v>
      </c>
      <c r="H41" s="93"/>
      <c r="I41" s="93">
        <v>1.6950344060191698</v>
      </c>
      <c r="J41" s="93">
        <v>1.5129792122947892</v>
      </c>
      <c r="L41" s="93">
        <f t="shared" si="2"/>
        <v>-0.18205519372438062</v>
      </c>
    </row>
    <row r="42" spans="1:12" s="104" customFormat="1" ht="15.75" x14ac:dyDescent="0.25">
      <c r="A42" s="154" t="s">
        <v>11</v>
      </c>
      <c r="B42" s="94">
        <v>92.282010933152876</v>
      </c>
      <c r="C42" s="94">
        <v>80.491046275464583</v>
      </c>
      <c r="D42" s="94">
        <v>68.205327075380922</v>
      </c>
      <c r="E42" s="94"/>
      <c r="F42" s="94">
        <f t="shared" si="0"/>
        <v>-15.263460681127484</v>
      </c>
      <c r="G42" s="94">
        <f t="shared" si="1"/>
        <v>-26.090332898372349</v>
      </c>
      <c r="H42" s="94"/>
      <c r="I42" s="94">
        <v>3.6530594199009475E-2</v>
      </c>
      <c r="J42" s="94">
        <v>3.095476131686143E-2</v>
      </c>
      <c r="L42" s="94">
        <f t="shared" si="2"/>
        <v>-5.5758328821480449E-3</v>
      </c>
    </row>
    <row r="43" spans="1:12" ht="15.75" x14ac:dyDescent="0.25">
      <c r="A43" s="155" t="s">
        <v>198</v>
      </c>
      <c r="B43" s="93">
        <v>141.6145319158754</v>
      </c>
      <c r="C43" s="93">
        <v>151.57011636805478</v>
      </c>
      <c r="D43" s="93">
        <v>121.65793972602319</v>
      </c>
      <c r="E43" s="93"/>
      <c r="F43" s="93">
        <f t="shared" si="0"/>
        <v>-19.73487740116029</v>
      </c>
      <c r="G43" s="93">
        <f t="shared" si="1"/>
        <v>-14.09219231943457</v>
      </c>
      <c r="H43" s="93"/>
      <c r="I43" s="93">
        <v>0.50458521651596844</v>
      </c>
      <c r="J43" s="93">
        <v>0.405005942652163</v>
      </c>
      <c r="L43" s="93">
        <f t="shared" si="2"/>
        <v>-9.957927386380544E-2</v>
      </c>
    </row>
    <row r="44" spans="1:12" s="104" customFormat="1" ht="15.75" x14ac:dyDescent="0.25">
      <c r="A44" s="154" t="s">
        <v>199</v>
      </c>
      <c r="B44" s="94">
        <v>110.45467595583411</v>
      </c>
      <c r="C44" s="94">
        <v>100.31264018863746</v>
      </c>
      <c r="D44" s="94">
        <v>92.763939494787536</v>
      </c>
      <c r="E44" s="94"/>
      <c r="F44" s="94">
        <f t="shared" si="0"/>
        <v>-7.5251739757368874</v>
      </c>
      <c r="G44" s="94">
        <f t="shared" si="1"/>
        <v>-16.016285691807475</v>
      </c>
      <c r="H44" s="94"/>
      <c r="I44" s="94">
        <v>0.81945916918801409</v>
      </c>
      <c r="J44" s="94">
        <v>0.75779344104648794</v>
      </c>
      <c r="L44" s="94">
        <f t="shared" si="2"/>
        <v>-6.1665728141526155E-2</v>
      </c>
    </row>
    <row r="45" spans="1:12" ht="15.75" x14ac:dyDescent="0.25">
      <c r="A45" s="155" t="s">
        <v>73</v>
      </c>
      <c r="B45" s="93">
        <v>120.03411173409889</v>
      </c>
      <c r="C45" s="93">
        <v>118.9448273909501</v>
      </c>
      <c r="D45" s="93">
        <v>119.90021138843987</v>
      </c>
      <c r="E45" s="93"/>
      <c r="F45" s="93">
        <f t="shared" si="0"/>
        <v>0.80321609476097233</v>
      </c>
      <c r="G45" s="93">
        <f t="shared" si="1"/>
        <v>-0.11155191113975116</v>
      </c>
      <c r="H45" s="93"/>
      <c r="I45" s="93">
        <v>6.9918149366876625E-2</v>
      </c>
      <c r="J45" s="93">
        <v>7.0479743195750413E-2</v>
      </c>
      <c r="L45" s="93">
        <f t="shared" si="2"/>
        <v>5.6159382887378817E-4</v>
      </c>
    </row>
    <row r="46" spans="1:12" s="104" customFormat="1" ht="15.75" x14ac:dyDescent="0.25">
      <c r="A46" s="154" t="s">
        <v>240</v>
      </c>
      <c r="B46" s="94">
        <v>92.872798694446416</v>
      </c>
      <c r="C46" s="94">
        <v>92.786778882802764</v>
      </c>
      <c r="D46" s="94">
        <v>92.736049099912719</v>
      </c>
      <c r="E46" s="94"/>
      <c r="F46" s="94">
        <f t="shared" si="0"/>
        <v>-5.4673503597013617E-2</v>
      </c>
      <c r="G46" s="94">
        <f t="shared" si="1"/>
        <v>-0.14724396858504241</v>
      </c>
      <c r="H46" s="94"/>
      <c r="I46" s="94">
        <v>0.16603584658838302</v>
      </c>
      <c r="J46" s="94">
        <v>0.16594506897382619</v>
      </c>
      <c r="L46" s="94">
        <f t="shared" si="2"/>
        <v>-9.0777614556836195E-5</v>
      </c>
    </row>
    <row r="47" spans="1:12" ht="15.75" x14ac:dyDescent="0.25">
      <c r="A47" s="155" t="s">
        <v>12</v>
      </c>
      <c r="B47" s="93">
        <v>99.631411942845205</v>
      </c>
      <c r="C47" s="93">
        <v>102.48247801070552</v>
      </c>
      <c r="D47" s="93">
        <v>86.143223878101253</v>
      </c>
      <c r="E47" s="93"/>
      <c r="F47" s="93">
        <f t="shared" si="0"/>
        <v>-15.943461213825682</v>
      </c>
      <c r="G47" s="93">
        <f t="shared" si="1"/>
        <v>-13.538087839688174</v>
      </c>
      <c r="H47" s="93"/>
      <c r="I47" s="93">
        <v>9.8505430160918159E-2</v>
      </c>
      <c r="J47" s="93">
        <v>8.280025510970003E-2</v>
      </c>
      <c r="L47" s="93">
        <f t="shared" si="2"/>
        <v>-1.5705175051218129E-2</v>
      </c>
    </row>
    <row r="48" spans="1:12" s="104" customFormat="1" ht="15.75" x14ac:dyDescent="0.25">
      <c r="A48" s="156" t="s">
        <v>154</v>
      </c>
      <c r="B48" s="94">
        <v>102.41233125874525</v>
      </c>
      <c r="C48" s="94">
        <v>125.54235867327075</v>
      </c>
      <c r="D48" s="94">
        <v>125.39658849331093</v>
      </c>
      <c r="E48" s="94"/>
      <c r="F48" s="94">
        <f t="shared" si="0"/>
        <v>-0.11611234765724898</v>
      </c>
      <c r="G48" s="94">
        <f t="shared" si="1"/>
        <v>22.442861081343658</v>
      </c>
      <c r="H48" s="94"/>
      <c r="I48" s="94">
        <v>0.9892624469380088</v>
      </c>
      <c r="J48" s="94">
        <v>0.98811379108637765</v>
      </c>
      <c r="L48" s="94">
        <f t="shared" si="2"/>
        <v>-1.1486558516311529E-3</v>
      </c>
    </row>
    <row r="49" spans="1:12" ht="15.75" x14ac:dyDescent="0.25">
      <c r="A49" s="155" t="s">
        <v>239</v>
      </c>
      <c r="B49" s="93">
        <v>99.979377013782511</v>
      </c>
      <c r="C49" s="93">
        <v>165.79687426666575</v>
      </c>
      <c r="D49" s="93">
        <v>165.79687426666575</v>
      </c>
      <c r="E49" s="93"/>
      <c r="F49" s="93">
        <f t="shared" si="0"/>
        <v>0</v>
      </c>
      <c r="G49" s="93">
        <f t="shared" si="1"/>
        <v>65.831073586115735</v>
      </c>
      <c r="H49" s="93"/>
      <c r="I49" s="93">
        <v>0.40812582625287108</v>
      </c>
      <c r="J49" s="93">
        <v>0.40812582625287114</v>
      </c>
      <c r="L49" s="93">
        <f t="shared" si="2"/>
        <v>0</v>
      </c>
    </row>
    <row r="50" spans="1:12" s="104" customFormat="1" ht="15.75" x14ac:dyDescent="0.25">
      <c r="A50" s="154" t="s">
        <v>238</v>
      </c>
      <c r="B50" s="94">
        <v>101.52804980421817</v>
      </c>
      <c r="C50" s="94">
        <v>100.13982275800488</v>
      </c>
      <c r="D50" s="94">
        <v>100.44052760887099</v>
      </c>
      <c r="E50" s="94"/>
      <c r="F50" s="94">
        <f t="shared" si="0"/>
        <v>0.30028498411944771</v>
      </c>
      <c r="G50" s="94">
        <f t="shared" si="1"/>
        <v>-1.0711544222944291</v>
      </c>
      <c r="H50" s="94"/>
      <c r="I50" s="94">
        <v>3.6180471262522891E-2</v>
      </c>
      <c r="J50" s="94">
        <v>3.6289115784907899E-2</v>
      </c>
      <c r="L50" s="94">
        <f t="shared" si="2"/>
        <v>1.0864452238500827E-4</v>
      </c>
    </row>
    <row r="51" spans="1:12" ht="15.75" x14ac:dyDescent="0.25">
      <c r="A51" s="155" t="s">
        <v>237</v>
      </c>
      <c r="B51" s="93">
        <v>105.37947003762532</v>
      </c>
      <c r="C51" s="93">
        <v>113.58077610350324</v>
      </c>
      <c r="D51" s="93">
        <v>112.72527917613499</v>
      </c>
      <c r="E51" s="93"/>
      <c r="F51" s="93">
        <f t="shared" si="0"/>
        <v>-0.75320574195465451</v>
      </c>
      <c r="G51" s="93">
        <f t="shared" si="1"/>
        <v>6.9708161712019212</v>
      </c>
      <c r="H51" s="93"/>
      <c r="I51" s="93">
        <v>0.20747129170594425</v>
      </c>
      <c r="J51" s="93">
        <v>0.20590860602390762</v>
      </c>
      <c r="L51" s="93">
        <f t="shared" si="2"/>
        <v>-1.5626856820366297E-3</v>
      </c>
    </row>
    <row r="52" spans="1:12" s="104" customFormat="1" ht="15.75" x14ac:dyDescent="0.25">
      <c r="A52" s="154" t="s">
        <v>74</v>
      </c>
      <c r="B52" s="94">
        <v>102.53849243528632</v>
      </c>
      <c r="C52" s="94">
        <v>101.60999261292359</v>
      </c>
      <c r="D52" s="94">
        <v>101.47599714174751</v>
      </c>
      <c r="E52" s="94"/>
      <c r="F52" s="94">
        <f t="shared" si="0"/>
        <v>-0.13187233630310713</v>
      </c>
      <c r="G52" s="94">
        <f t="shared" si="1"/>
        <v>-1.0361916469655119</v>
      </c>
      <c r="H52" s="94"/>
      <c r="I52" s="94">
        <v>0.1205209384268934</v>
      </c>
      <c r="J52" s="94">
        <v>0.12036200464965545</v>
      </c>
      <c r="L52" s="94">
        <f t="shared" si="2"/>
        <v>-1.5893377723795454E-4</v>
      </c>
    </row>
    <row r="53" spans="1:12" ht="15.75" x14ac:dyDescent="0.25">
      <c r="A53" s="155" t="s">
        <v>236</v>
      </c>
      <c r="B53" s="93">
        <v>102.63323808997364</v>
      </c>
      <c r="C53" s="93">
        <v>104.65407572836955</v>
      </c>
      <c r="D53" s="93">
        <v>104.59631760485131</v>
      </c>
      <c r="E53" s="93"/>
      <c r="F53" s="93">
        <f t="shared" si="0"/>
        <v>-5.5189559619395201E-2</v>
      </c>
      <c r="G53" s="93">
        <f t="shared" si="1"/>
        <v>1.912713221770046</v>
      </c>
      <c r="H53" s="93"/>
      <c r="I53" s="93">
        <v>0.15005235327253671</v>
      </c>
      <c r="J53" s="93">
        <v>0.14996954003956706</v>
      </c>
      <c r="L53" s="93">
        <f t="shared" si="2"/>
        <v>-8.2813232969658479E-5</v>
      </c>
    </row>
    <row r="54" spans="1:12" s="104" customFormat="1" ht="15.75" x14ac:dyDescent="0.25">
      <c r="A54" s="154" t="s">
        <v>75</v>
      </c>
      <c r="B54" s="94">
        <v>103.1039083462134</v>
      </c>
      <c r="C54" s="94">
        <v>109.60824844822362</v>
      </c>
      <c r="D54" s="94">
        <v>110.50450926888564</v>
      </c>
      <c r="E54" s="94"/>
      <c r="F54" s="94">
        <f t="shared" si="0"/>
        <v>0.81769468388630528</v>
      </c>
      <c r="G54" s="94">
        <f t="shared" si="1"/>
        <v>7.1778083308168261</v>
      </c>
      <c r="H54" s="94"/>
      <c r="I54" s="94">
        <v>6.6911566017240423E-2</v>
      </c>
      <c r="J54" s="94">
        <v>6.7458698335468484E-2</v>
      </c>
      <c r="L54" s="94">
        <f t="shared" si="2"/>
        <v>5.4713231822806074E-4</v>
      </c>
    </row>
    <row r="55" spans="1:12" ht="15.75" x14ac:dyDescent="0.25">
      <c r="A55" s="153" t="s">
        <v>155</v>
      </c>
      <c r="B55" s="93">
        <v>109.3356546927308</v>
      </c>
      <c r="C55" s="93">
        <v>133.92765587583463</v>
      </c>
      <c r="D55" s="93">
        <v>133.74792027840707</v>
      </c>
      <c r="E55" s="93"/>
      <c r="F55" s="93">
        <f t="shared" si="0"/>
        <v>-0.13420349684474253</v>
      </c>
      <c r="G55" s="93">
        <f t="shared" si="1"/>
        <v>22.327817631204372</v>
      </c>
      <c r="H55" s="93"/>
      <c r="I55" s="93">
        <v>2.7221008515841967</v>
      </c>
      <c r="J55" s="93">
        <v>2.7184476970537306</v>
      </c>
      <c r="L55" s="93">
        <f t="shared" si="2"/>
        <v>-3.6531545304661073E-3</v>
      </c>
    </row>
    <row r="56" spans="1:12" s="104" customFormat="1" ht="15.75" x14ac:dyDescent="0.25">
      <c r="A56" s="154" t="s">
        <v>235</v>
      </c>
      <c r="B56" s="94">
        <v>109.92555295056862</v>
      </c>
      <c r="C56" s="94">
        <v>111.92780774448724</v>
      </c>
      <c r="D56" s="94">
        <v>110.94511270745679</v>
      </c>
      <c r="E56" s="94"/>
      <c r="F56" s="94">
        <f t="shared" si="0"/>
        <v>-0.87797220086163197</v>
      </c>
      <c r="G56" s="94">
        <f t="shared" si="1"/>
        <v>0.92750023040288898</v>
      </c>
      <c r="H56" s="94"/>
      <c r="I56" s="94">
        <v>0.41608999998873131</v>
      </c>
      <c r="J56" s="94">
        <v>0.41243684545826514</v>
      </c>
      <c r="L56" s="94">
        <f t="shared" si="2"/>
        <v>-3.6531545304661628E-3</v>
      </c>
    </row>
    <row r="57" spans="1:12" ht="15.75" x14ac:dyDescent="0.25">
      <c r="A57" s="155" t="s">
        <v>234</v>
      </c>
      <c r="B57" s="93">
        <v>109.20361101709216</v>
      </c>
      <c r="C57" s="93">
        <v>138.85213356696019</v>
      </c>
      <c r="D57" s="93">
        <v>138.85213356696019</v>
      </c>
      <c r="E57" s="93"/>
      <c r="F57" s="93">
        <f t="shared" si="0"/>
        <v>0</v>
      </c>
      <c r="G57" s="93">
        <f t="shared" si="1"/>
        <v>27.149763889426293</v>
      </c>
      <c r="H57" s="93"/>
      <c r="I57" s="93">
        <v>2.3060108515954654</v>
      </c>
      <c r="J57" s="93">
        <v>2.3060108515954654</v>
      </c>
      <c r="L57" s="93">
        <f t="shared" si="2"/>
        <v>0</v>
      </c>
    </row>
    <row r="58" spans="1:12" s="104" customFormat="1" ht="15.75" x14ac:dyDescent="0.25">
      <c r="A58" s="152" t="s">
        <v>76</v>
      </c>
      <c r="B58" s="94">
        <v>104.99624614487112</v>
      </c>
      <c r="C58" s="94">
        <v>107.78817602336096</v>
      </c>
      <c r="D58" s="94">
        <v>108.01142062804068</v>
      </c>
      <c r="E58" s="94"/>
      <c r="F58" s="94">
        <f t="shared" si="0"/>
        <v>0.20711418721042207</v>
      </c>
      <c r="G58" s="94">
        <f t="shared" si="1"/>
        <v>2.8716974119334715</v>
      </c>
      <c r="H58" s="94"/>
      <c r="I58" s="94">
        <v>2.3284501998749141</v>
      </c>
      <c r="J58" s="94">
        <v>2.3332727505809845</v>
      </c>
      <c r="L58" s="94">
        <f t="shared" si="2"/>
        <v>4.8225507060704054E-3</v>
      </c>
    </row>
    <row r="59" spans="1:12" ht="15.75" x14ac:dyDescent="0.25">
      <c r="A59" s="153" t="s">
        <v>156</v>
      </c>
      <c r="B59" s="93">
        <v>104.19603311656466</v>
      </c>
      <c r="C59" s="93">
        <v>108.12906252555544</v>
      </c>
      <c r="D59" s="93">
        <v>108.40256787055883</v>
      </c>
      <c r="E59" s="93"/>
      <c r="F59" s="93">
        <f t="shared" si="0"/>
        <v>0.25294341652017938</v>
      </c>
      <c r="G59" s="93">
        <f t="shared" si="1"/>
        <v>4.0371352230734958</v>
      </c>
      <c r="H59" s="93"/>
      <c r="I59" s="93">
        <v>0.5297718286056855</v>
      </c>
      <c r="J59" s="93">
        <v>0.53111185156872209</v>
      </c>
      <c r="L59" s="93">
        <f t="shared" si="2"/>
        <v>1.3400229630365912E-3</v>
      </c>
    </row>
    <row r="60" spans="1:12" s="104" customFormat="1" ht="15.75" x14ac:dyDescent="0.25">
      <c r="A60" s="154" t="s">
        <v>13</v>
      </c>
      <c r="B60" s="94">
        <v>105.3292576958909</v>
      </c>
      <c r="C60" s="94">
        <v>110.62095316300811</v>
      </c>
      <c r="D60" s="94">
        <v>110.60952497082603</v>
      </c>
      <c r="E60" s="94"/>
      <c r="F60" s="94">
        <f t="shared" si="0"/>
        <v>-1.0330947126480083E-2</v>
      </c>
      <c r="G60" s="94">
        <f t="shared" si="1"/>
        <v>5.0131059407827916</v>
      </c>
      <c r="H60" s="94"/>
      <c r="I60" s="94">
        <v>0.4104158106819451</v>
      </c>
      <c r="J60" s="94">
        <v>0.41037341084154488</v>
      </c>
      <c r="L60" s="94">
        <f t="shared" si="2"/>
        <v>-4.2399840400220157E-5</v>
      </c>
    </row>
    <row r="61" spans="1:12" ht="15.75" x14ac:dyDescent="0.25">
      <c r="A61" s="155" t="s">
        <v>14</v>
      </c>
      <c r="B61" s="93">
        <v>100.66094637308956</v>
      </c>
      <c r="C61" s="93">
        <v>100.35562580404826</v>
      </c>
      <c r="D61" s="93">
        <v>101.51797947483956</v>
      </c>
      <c r="E61" s="93"/>
      <c r="F61" s="93">
        <f t="shared" si="0"/>
        <v>1.1582346893644901</v>
      </c>
      <c r="G61" s="93">
        <f t="shared" si="1"/>
        <v>0.85140576621791642</v>
      </c>
      <c r="H61" s="93"/>
      <c r="I61" s="93">
        <v>0.1193560179237404</v>
      </c>
      <c r="J61" s="93">
        <v>0.12073844072717725</v>
      </c>
      <c r="L61" s="93">
        <f t="shared" si="2"/>
        <v>1.382422803436853E-3</v>
      </c>
    </row>
    <row r="62" spans="1:12" s="104" customFormat="1" ht="15.75" x14ac:dyDescent="0.25">
      <c r="A62" s="156" t="s">
        <v>157</v>
      </c>
      <c r="B62" s="94">
        <v>105.23097505180968</v>
      </c>
      <c r="C62" s="94">
        <v>107.68818275504387</v>
      </c>
      <c r="D62" s="94">
        <v>107.89668422480729</v>
      </c>
      <c r="E62" s="94"/>
      <c r="F62" s="94">
        <f t="shared" si="0"/>
        <v>0.19361592370603642</v>
      </c>
      <c r="G62" s="94">
        <f t="shared" si="1"/>
        <v>2.5331982067876568</v>
      </c>
      <c r="H62" s="94"/>
      <c r="I62" s="94">
        <v>1.7986783712692289</v>
      </c>
      <c r="J62" s="94">
        <v>1.8021608990122626</v>
      </c>
      <c r="L62" s="94">
        <f t="shared" si="2"/>
        <v>3.4825277430337032E-3</v>
      </c>
    </row>
    <row r="63" spans="1:12" ht="15.75" x14ac:dyDescent="0.25">
      <c r="A63" s="155" t="s">
        <v>233</v>
      </c>
      <c r="B63" s="93">
        <v>107.96870720188345</v>
      </c>
      <c r="C63" s="93">
        <v>110.03536048276784</v>
      </c>
      <c r="D63" s="93">
        <v>110.49366506655198</v>
      </c>
      <c r="E63" s="93"/>
      <c r="F63" s="93">
        <f t="shared" si="0"/>
        <v>0.41650664093195733</v>
      </c>
      <c r="G63" s="93">
        <f t="shared" si="1"/>
        <v>2.3386015541959626</v>
      </c>
      <c r="H63" s="93"/>
      <c r="I63" s="93">
        <v>1.0011189869655326</v>
      </c>
      <c r="J63" s="93">
        <v>1.005288714029875</v>
      </c>
      <c r="L63" s="93">
        <f t="shared" si="2"/>
        <v>4.1697270643423767E-3</v>
      </c>
    </row>
    <row r="64" spans="1:12" s="104" customFormat="1" ht="15.75" x14ac:dyDescent="0.25">
      <c r="A64" s="154" t="s">
        <v>77</v>
      </c>
      <c r="B64" s="94">
        <v>106.26045041188007</v>
      </c>
      <c r="C64" s="94">
        <v>117.87789777691755</v>
      </c>
      <c r="D64" s="94">
        <v>117.97782953367589</v>
      </c>
      <c r="E64" s="94"/>
      <c r="F64" s="94">
        <f t="shared" si="0"/>
        <v>8.477565230036177E-2</v>
      </c>
      <c r="G64" s="94">
        <f t="shared" si="1"/>
        <v>11.027036942133828</v>
      </c>
      <c r="H64" s="94"/>
      <c r="I64" s="94">
        <v>0.28177637140615119</v>
      </c>
      <c r="J64" s="94">
        <v>0.28201524916303905</v>
      </c>
      <c r="L64" s="94">
        <f t="shared" si="2"/>
        <v>2.388777568878564E-4</v>
      </c>
    </row>
    <row r="65" spans="1:12" ht="15.75" x14ac:dyDescent="0.25">
      <c r="A65" s="155" t="s">
        <v>232</v>
      </c>
      <c r="B65" s="93">
        <v>99.981890744222696</v>
      </c>
      <c r="C65" s="93">
        <v>98.921053690108607</v>
      </c>
      <c r="D65" s="93">
        <v>98.743443109529807</v>
      </c>
      <c r="E65" s="93"/>
      <c r="F65" s="93">
        <f t="shared" si="0"/>
        <v>-0.17954780499528367</v>
      </c>
      <c r="G65" s="93">
        <f t="shared" si="1"/>
        <v>-1.2386719489643649</v>
      </c>
      <c r="H65" s="93"/>
      <c r="I65" s="93">
        <v>0.51578301289754469</v>
      </c>
      <c r="J65" s="93">
        <v>0.51485693581934866</v>
      </c>
      <c r="L65" s="93">
        <f t="shared" si="2"/>
        <v>-9.2607707819603036E-4</v>
      </c>
    </row>
    <row r="66" spans="1:12" s="104" customFormat="1" ht="15.75" x14ac:dyDescent="0.25">
      <c r="A66" s="157" t="s">
        <v>247</v>
      </c>
      <c r="B66" s="95">
        <v>119.27832865749231</v>
      </c>
      <c r="C66" s="95">
        <v>160.39551178625581</v>
      </c>
      <c r="D66" s="95">
        <v>160.41498760325109</v>
      </c>
      <c r="E66" s="95"/>
      <c r="F66" s="95">
        <f t="shared" si="0"/>
        <v>1.2142370306000849E-2</v>
      </c>
      <c r="G66" s="95">
        <f t="shared" si="1"/>
        <v>34.487957207954082</v>
      </c>
      <c r="H66" s="95"/>
      <c r="I66" s="95">
        <v>2.0131664568559531</v>
      </c>
      <c r="J66" s="95">
        <v>2.0134109029820206</v>
      </c>
      <c r="L66" s="95">
        <f t="shared" si="2"/>
        <v>2.4444612606755456E-4</v>
      </c>
    </row>
    <row r="67" spans="1:12" ht="15.75" x14ac:dyDescent="0.25">
      <c r="A67" s="158" t="s">
        <v>1</v>
      </c>
      <c r="B67" s="93">
        <v>121.70339549880912</v>
      </c>
      <c r="C67" s="93">
        <v>179.3139530594438</v>
      </c>
      <c r="D67" s="93">
        <v>179.3139530594438</v>
      </c>
      <c r="E67" s="93"/>
      <c r="F67" s="93">
        <f t="shared" si="0"/>
        <v>0</v>
      </c>
      <c r="G67" s="93">
        <f t="shared" si="1"/>
        <v>47.33685311286029</v>
      </c>
      <c r="H67" s="93"/>
      <c r="I67" s="93">
        <v>1.5596311507715088</v>
      </c>
      <c r="J67" s="93">
        <v>1.5596311507715088</v>
      </c>
      <c r="L67" s="93">
        <f t="shared" si="2"/>
        <v>0</v>
      </c>
    </row>
    <row r="68" spans="1:12" s="104" customFormat="1" ht="15.75" x14ac:dyDescent="0.25">
      <c r="A68" s="156" t="s">
        <v>78</v>
      </c>
      <c r="B68" s="94">
        <v>121.70339549880912</v>
      </c>
      <c r="C68" s="94">
        <v>179.3139530594438</v>
      </c>
      <c r="D68" s="94">
        <v>179.3139530594438</v>
      </c>
      <c r="E68" s="94"/>
      <c r="F68" s="94">
        <f t="shared" si="0"/>
        <v>0</v>
      </c>
      <c r="G68" s="94">
        <f t="shared" si="1"/>
        <v>47.33685311286029</v>
      </c>
      <c r="H68" s="94"/>
      <c r="I68" s="94">
        <v>1.5596311507715088</v>
      </c>
      <c r="J68" s="94">
        <v>1.5596311507715088</v>
      </c>
      <c r="L68" s="94">
        <f t="shared" si="2"/>
        <v>0</v>
      </c>
    </row>
    <row r="69" spans="1:12" ht="15.75" x14ac:dyDescent="0.25">
      <c r="A69" s="155" t="s">
        <v>15</v>
      </c>
      <c r="B69" s="93">
        <v>121.70339549880912</v>
      </c>
      <c r="C69" s="93">
        <v>179.3139530594438</v>
      </c>
      <c r="D69" s="93">
        <v>179.3139530594438</v>
      </c>
      <c r="E69" s="93"/>
      <c r="F69" s="93">
        <f t="shared" ref="F69:F132" si="3">((D69/C69-1)*100)</f>
        <v>0</v>
      </c>
      <c r="G69" s="93">
        <f t="shared" si="1"/>
        <v>47.33685311286029</v>
      </c>
      <c r="H69" s="93"/>
      <c r="I69" s="93">
        <v>1.5596311507715088</v>
      </c>
      <c r="J69" s="93">
        <v>1.5596311507715088</v>
      </c>
      <c r="L69" s="93">
        <f t="shared" si="2"/>
        <v>0</v>
      </c>
    </row>
    <row r="70" spans="1:12" s="104" customFormat="1" ht="15.75" x14ac:dyDescent="0.25">
      <c r="A70" s="152" t="s">
        <v>16</v>
      </c>
      <c r="B70" s="94">
        <v>113.8046842745151</v>
      </c>
      <c r="C70" s="94">
        <v>117.69449503677964</v>
      </c>
      <c r="D70" s="94">
        <v>117.75792992924616</v>
      </c>
      <c r="E70" s="94"/>
      <c r="F70" s="94">
        <f t="shared" si="3"/>
        <v>5.3897926531476514E-2</v>
      </c>
      <c r="G70" s="94">
        <f t="shared" si="1"/>
        <v>3.4737108405794581</v>
      </c>
      <c r="H70" s="94"/>
      <c r="I70" s="94">
        <v>0.4535353060844442</v>
      </c>
      <c r="J70" s="94">
        <v>0.45377975221051187</v>
      </c>
      <c r="L70" s="94">
        <f t="shared" si="2"/>
        <v>2.4444612606766558E-4</v>
      </c>
    </row>
    <row r="71" spans="1:12" ht="15.75" x14ac:dyDescent="0.25">
      <c r="A71" s="153" t="s">
        <v>16</v>
      </c>
      <c r="B71" s="93">
        <v>113.8046842745151</v>
      </c>
      <c r="C71" s="93">
        <v>117.69449503677964</v>
      </c>
      <c r="D71" s="93">
        <v>117.75792992924616</v>
      </c>
      <c r="E71" s="93"/>
      <c r="F71" s="93">
        <f t="shared" si="3"/>
        <v>5.3897926531476514E-2</v>
      </c>
      <c r="G71" s="93">
        <f t="shared" ref="G71:G134" si="4">((D71/B71-1)*100)</f>
        <v>3.4737108405794581</v>
      </c>
      <c r="H71" s="93"/>
      <c r="I71" s="93">
        <v>0.4535353060844442</v>
      </c>
      <c r="J71" s="93">
        <v>0.45377975221051187</v>
      </c>
      <c r="L71" s="93">
        <f t="shared" si="2"/>
        <v>2.4444612606766558E-4</v>
      </c>
    </row>
    <row r="72" spans="1:12" s="104" customFormat="1" ht="15.75" x14ac:dyDescent="0.25">
      <c r="A72" s="154" t="s">
        <v>16</v>
      </c>
      <c r="B72" s="94">
        <v>113.8046842745151</v>
      </c>
      <c r="C72" s="94">
        <v>117.69449503677964</v>
      </c>
      <c r="D72" s="94">
        <v>117.75792992924616</v>
      </c>
      <c r="E72" s="94"/>
      <c r="F72" s="94">
        <f t="shared" si="3"/>
        <v>5.3897926531476514E-2</v>
      </c>
      <c r="G72" s="94">
        <f t="shared" si="4"/>
        <v>3.4737108405794581</v>
      </c>
      <c r="H72" s="94"/>
      <c r="I72" s="94">
        <v>0.4535353060844442</v>
      </c>
      <c r="J72" s="94">
        <v>0.45377975221051187</v>
      </c>
      <c r="L72" s="94">
        <f t="shared" ref="L72:L135" si="5">J72-I72</f>
        <v>2.4444612606766558E-4</v>
      </c>
    </row>
    <row r="73" spans="1:12" ht="15.75" x14ac:dyDescent="0.25">
      <c r="A73" s="151" t="s">
        <v>128</v>
      </c>
      <c r="B73" s="96">
        <v>98.191843531629331</v>
      </c>
      <c r="C73" s="96">
        <v>97.789253029027932</v>
      </c>
      <c r="D73" s="96">
        <v>97.845370119347564</v>
      </c>
      <c r="E73" s="96"/>
      <c r="F73" s="96">
        <f t="shared" si="3"/>
        <v>5.738574391500606E-2</v>
      </c>
      <c r="G73" s="96">
        <f t="shared" si="4"/>
        <v>-0.35285355669094631</v>
      </c>
      <c r="H73" s="96"/>
      <c r="I73" s="96">
        <v>3.25172216576359</v>
      </c>
      <c r="J73" s="96">
        <v>3.2535881907184634</v>
      </c>
      <c r="L73" s="96">
        <f t="shared" si="5"/>
        <v>1.8660249548734242E-3</v>
      </c>
    </row>
    <row r="74" spans="1:12" s="104" customFormat="1" ht="15.75" x14ac:dyDescent="0.25">
      <c r="A74" s="152" t="s">
        <v>79</v>
      </c>
      <c r="B74" s="94">
        <v>98.058784997492765</v>
      </c>
      <c r="C74" s="94">
        <v>97.378478449712375</v>
      </c>
      <c r="D74" s="94">
        <v>97.465989287973798</v>
      </c>
      <c r="E74" s="94"/>
      <c r="F74" s="94">
        <f t="shared" si="3"/>
        <v>8.9866713522956942E-2</v>
      </c>
      <c r="G74" s="94">
        <f t="shared" si="4"/>
        <v>-0.60453095511444621</v>
      </c>
      <c r="H74" s="94"/>
      <c r="I74" s="94">
        <v>2.6088598362869382</v>
      </c>
      <c r="J74" s="94">
        <v>2.6112043328822296</v>
      </c>
      <c r="L74" s="94">
        <f t="shared" si="5"/>
        <v>2.3444965952914565E-3</v>
      </c>
    </row>
    <row r="75" spans="1:12" ht="15.75" x14ac:dyDescent="0.25">
      <c r="A75" s="153" t="s">
        <v>80</v>
      </c>
      <c r="B75" s="93">
        <v>97.073494523062251</v>
      </c>
      <c r="C75" s="93">
        <v>96.241905188848747</v>
      </c>
      <c r="D75" s="93">
        <v>96.450431278309338</v>
      </c>
      <c r="E75" s="93"/>
      <c r="F75" s="93">
        <f t="shared" si="3"/>
        <v>0.21666870481358291</v>
      </c>
      <c r="G75" s="93">
        <f t="shared" si="4"/>
        <v>-0.64184693032235396</v>
      </c>
      <c r="H75" s="93"/>
      <c r="I75" s="93">
        <v>0.42037562851369881</v>
      </c>
      <c r="J75" s="93">
        <v>0.42128645094335138</v>
      </c>
      <c r="L75" s="93">
        <f t="shared" si="5"/>
        <v>9.108224296525691E-4</v>
      </c>
    </row>
    <row r="76" spans="1:12" s="104" customFormat="1" ht="15.75" x14ac:dyDescent="0.25">
      <c r="A76" s="154" t="s">
        <v>81</v>
      </c>
      <c r="B76" s="94">
        <v>97.073494523062251</v>
      </c>
      <c r="C76" s="94">
        <v>96.241905188848747</v>
      </c>
      <c r="D76" s="94">
        <v>96.450431278309338</v>
      </c>
      <c r="E76" s="94"/>
      <c r="F76" s="94">
        <f t="shared" si="3"/>
        <v>0.21666870481358291</v>
      </c>
      <c r="G76" s="94">
        <f t="shared" si="4"/>
        <v>-0.64184693032235396</v>
      </c>
      <c r="H76" s="94"/>
      <c r="I76" s="94">
        <v>0.42037562851369881</v>
      </c>
      <c r="J76" s="94">
        <v>0.42128645094335138</v>
      </c>
      <c r="L76" s="94">
        <f t="shared" si="5"/>
        <v>9.108224296525691E-4</v>
      </c>
    </row>
    <row r="77" spans="1:12" ht="15.75" x14ac:dyDescent="0.25">
      <c r="A77" s="153" t="s">
        <v>82</v>
      </c>
      <c r="B77" s="93">
        <v>102.59428679183095</v>
      </c>
      <c r="C77" s="93">
        <v>101.98328373477925</v>
      </c>
      <c r="D77" s="93">
        <v>102.05468371810794</v>
      </c>
      <c r="E77" s="93"/>
      <c r="F77" s="93">
        <f t="shared" si="3"/>
        <v>7.0011457480001482E-2</v>
      </c>
      <c r="G77" s="93">
        <f t="shared" si="4"/>
        <v>-0.52595820936686133</v>
      </c>
      <c r="H77" s="93"/>
      <c r="I77" s="93">
        <v>2.0477707753028267</v>
      </c>
      <c r="J77" s="93">
        <v>2.0492044494684656</v>
      </c>
      <c r="L77" s="93">
        <f t="shared" si="5"/>
        <v>1.4336741656388874E-3</v>
      </c>
    </row>
    <row r="78" spans="1:12" s="104" customFormat="1" ht="15.75" x14ac:dyDescent="0.25">
      <c r="A78" s="154" t="s">
        <v>231</v>
      </c>
      <c r="B78" s="94">
        <v>97.97920559485712</v>
      </c>
      <c r="C78" s="94">
        <v>97.86723298601639</v>
      </c>
      <c r="D78" s="94">
        <v>97.825500063855529</v>
      </c>
      <c r="E78" s="94"/>
      <c r="F78" s="94">
        <f t="shared" si="3"/>
        <v>-4.2642384879543194E-2</v>
      </c>
      <c r="G78" s="94">
        <f t="shared" si="4"/>
        <v>-0.1568756656766146</v>
      </c>
      <c r="H78" s="94"/>
      <c r="I78" s="94">
        <v>0.84749338659800011</v>
      </c>
      <c r="J78" s="94">
        <v>0.84713199520625815</v>
      </c>
      <c r="L78" s="94">
        <f t="shared" si="5"/>
        <v>-3.6139139174196089E-4</v>
      </c>
    </row>
    <row r="79" spans="1:12" ht="15.75" x14ac:dyDescent="0.25">
      <c r="A79" s="155" t="s">
        <v>230</v>
      </c>
      <c r="B79" s="93">
        <v>108.18598897431849</v>
      </c>
      <c r="C79" s="93">
        <v>109.27326466509754</v>
      </c>
      <c r="D79" s="93">
        <v>109.2521595951044</v>
      </c>
      <c r="E79" s="93"/>
      <c r="F79" s="93">
        <f t="shared" si="3"/>
        <v>-1.9314028969319441E-2</v>
      </c>
      <c r="G79" s="93">
        <f t="shared" si="4"/>
        <v>0.98549787351762674</v>
      </c>
      <c r="H79" s="93"/>
      <c r="I79" s="93">
        <v>0.7927728015910428</v>
      </c>
      <c r="J79" s="93">
        <v>0.79261968522248261</v>
      </c>
      <c r="L79" s="93">
        <f t="shared" si="5"/>
        <v>-1.5311636856019106E-4</v>
      </c>
    </row>
    <row r="80" spans="1:12" s="104" customFormat="1" ht="15.75" x14ac:dyDescent="0.25">
      <c r="A80" s="154" t="s">
        <v>229</v>
      </c>
      <c r="B80" s="94">
        <v>102.44957923910285</v>
      </c>
      <c r="C80" s="94">
        <v>97.842711723974702</v>
      </c>
      <c r="D80" s="94">
        <v>98.310474317558572</v>
      </c>
      <c r="E80" s="94"/>
      <c r="F80" s="94">
        <f t="shared" si="3"/>
        <v>0.47807607264962471</v>
      </c>
      <c r="G80" s="94">
        <f t="shared" si="4"/>
        <v>-4.0401385269569374</v>
      </c>
      <c r="H80" s="94"/>
      <c r="I80" s="94">
        <v>0.40750458711378373</v>
      </c>
      <c r="J80" s="94">
        <v>0.40945276903972444</v>
      </c>
      <c r="L80" s="94">
        <f t="shared" si="5"/>
        <v>1.9481819259407063E-3</v>
      </c>
    </row>
    <row r="81" spans="1:12" ht="15.75" x14ac:dyDescent="0.25">
      <c r="A81" s="153" t="s">
        <v>158</v>
      </c>
      <c r="B81" s="93">
        <v>61.035063783288663</v>
      </c>
      <c r="C81" s="93">
        <v>60.04292709251169</v>
      </c>
      <c r="D81" s="93">
        <v>60.04292709251169</v>
      </c>
      <c r="E81" s="93"/>
      <c r="F81" s="93">
        <f t="shared" si="3"/>
        <v>0</v>
      </c>
      <c r="G81" s="93">
        <f t="shared" si="4"/>
        <v>-1.6255192167893173</v>
      </c>
      <c r="H81" s="93"/>
      <c r="I81" s="93">
        <v>0.14071343247041287</v>
      </c>
      <c r="J81" s="93">
        <v>0.14071343247041287</v>
      </c>
      <c r="L81" s="93">
        <f t="shared" si="5"/>
        <v>0</v>
      </c>
    </row>
    <row r="82" spans="1:12" s="104" customFormat="1" ht="15.75" x14ac:dyDescent="0.25">
      <c r="A82" s="154" t="s">
        <v>228</v>
      </c>
      <c r="B82" s="94">
        <v>61.035063783288663</v>
      </c>
      <c r="C82" s="94">
        <v>60.04292709251169</v>
      </c>
      <c r="D82" s="94">
        <v>60.04292709251169</v>
      </c>
      <c r="E82" s="94"/>
      <c r="F82" s="94">
        <f t="shared" si="3"/>
        <v>0</v>
      </c>
      <c r="G82" s="94">
        <f t="shared" si="4"/>
        <v>-1.6255192167893173</v>
      </c>
      <c r="H82" s="94"/>
      <c r="I82" s="94">
        <v>0.14071343247041287</v>
      </c>
      <c r="J82" s="94">
        <v>0.14071343247041287</v>
      </c>
      <c r="L82" s="94">
        <f t="shared" si="5"/>
        <v>0</v>
      </c>
    </row>
    <row r="83" spans="1:12" ht="15.75" x14ac:dyDescent="0.25">
      <c r="A83" s="158" t="s">
        <v>83</v>
      </c>
      <c r="B83" s="93">
        <v>98.743543069824739</v>
      </c>
      <c r="C83" s="93">
        <v>99.492444388991089</v>
      </c>
      <c r="D83" s="93">
        <v>99.418393832762689</v>
      </c>
      <c r="E83" s="93"/>
      <c r="F83" s="93">
        <f t="shared" si="3"/>
        <v>-7.4428321349584436E-2</v>
      </c>
      <c r="G83" s="93">
        <f t="shared" si="4"/>
        <v>0.68343786536071427</v>
      </c>
      <c r="H83" s="93"/>
      <c r="I83" s="93">
        <v>0.64286232947665189</v>
      </c>
      <c r="J83" s="93">
        <v>0.64238385783623364</v>
      </c>
      <c r="L83" s="93">
        <f t="shared" si="5"/>
        <v>-4.784716404182543E-4</v>
      </c>
    </row>
    <row r="84" spans="1:12" s="104" customFormat="1" ht="15.75" x14ac:dyDescent="0.25">
      <c r="A84" s="156" t="s">
        <v>159</v>
      </c>
      <c r="B84" s="94">
        <v>98.743543069824739</v>
      </c>
      <c r="C84" s="94">
        <v>99.492444388991089</v>
      </c>
      <c r="D84" s="94">
        <v>99.418393832762689</v>
      </c>
      <c r="E84" s="94"/>
      <c r="F84" s="94">
        <f t="shared" si="3"/>
        <v>-7.4428321349584436E-2</v>
      </c>
      <c r="G84" s="94">
        <f t="shared" si="4"/>
        <v>0.68343786536071427</v>
      </c>
      <c r="H84" s="94"/>
      <c r="I84" s="94">
        <v>0.64286232947665189</v>
      </c>
      <c r="J84" s="94">
        <v>0.64238385783623364</v>
      </c>
      <c r="L84" s="94">
        <f t="shared" si="5"/>
        <v>-4.784716404182543E-4</v>
      </c>
    </row>
    <row r="85" spans="1:12" ht="15.75" x14ac:dyDescent="0.25">
      <c r="A85" s="155" t="s">
        <v>159</v>
      </c>
      <c r="B85" s="93">
        <v>98.743543069824739</v>
      </c>
      <c r="C85" s="93">
        <v>99.492444388991089</v>
      </c>
      <c r="D85" s="93">
        <v>99.418393832762689</v>
      </c>
      <c r="E85" s="93"/>
      <c r="F85" s="93">
        <f t="shared" si="3"/>
        <v>-7.4428321349584436E-2</v>
      </c>
      <c r="G85" s="93">
        <f t="shared" si="4"/>
        <v>0.68343786536071427</v>
      </c>
      <c r="H85" s="93"/>
      <c r="I85" s="93">
        <v>0.64286232947665189</v>
      </c>
      <c r="J85" s="93">
        <v>0.64238385783623364</v>
      </c>
      <c r="L85" s="93">
        <f t="shared" si="5"/>
        <v>-4.784716404182543E-4</v>
      </c>
    </row>
    <row r="86" spans="1:12" s="104" customFormat="1" ht="15.75" x14ac:dyDescent="0.25">
      <c r="A86" s="157" t="s">
        <v>129</v>
      </c>
      <c r="B86" s="95">
        <v>112.00030231562056</v>
      </c>
      <c r="C86" s="95">
        <v>112.97265816761842</v>
      </c>
      <c r="D86" s="95">
        <v>114.37602661327944</v>
      </c>
      <c r="E86" s="95"/>
      <c r="F86" s="95">
        <f t="shared" si="3"/>
        <v>1.2422195497771016</v>
      </c>
      <c r="G86" s="95">
        <f t="shared" si="4"/>
        <v>2.1211766830450118</v>
      </c>
      <c r="H86" s="95"/>
      <c r="I86" s="95">
        <v>37.567128463900211</v>
      </c>
      <c r="J86" s="95">
        <v>38.033794677968658</v>
      </c>
      <c r="L86" s="95">
        <f t="shared" si="5"/>
        <v>0.46666621406844655</v>
      </c>
    </row>
    <row r="87" spans="1:12" ht="15.75" x14ac:dyDescent="0.25">
      <c r="A87" s="158" t="s">
        <v>149</v>
      </c>
      <c r="B87" s="93">
        <v>118.0210850979262</v>
      </c>
      <c r="C87" s="93">
        <v>121.82057102822017</v>
      </c>
      <c r="D87" s="93">
        <v>123.11192879708548</v>
      </c>
      <c r="E87" s="93"/>
      <c r="F87" s="93">
        <f t="shared" si="3"/>
        <v>1.0600490196078338</v>
      </c>
      <c r="G87" s="93">
        <f t="shared" si="4"/>
        <v>4.3135035531449484</v>
      </c>
      <c r="H87" s="93"/>
      <c r="I87" s="93">
        <v>29.255370883074676</v>
      </c>
      <c r="J87" s="93">
        <v>29.565492155303343</v>
      </c>
      <c r="L87" s="93">
        <f t="shared" si="5"/>
        <v>0.31012127222866681</v>
      </c>
    </row>
    <row r="88" spans="1:12" s="104" customFormat="1" ht="15.75" x14ac:dyDescent="0.25">
      <c r="A88" s="156" t="s">
        <v>160</v>
      </c>
      <c r="B88" s="94">
        <v>118.0210850979262</v>
      </c>
      <c r="C88" s="94">
        <v>121.82057102822017</v>
      </c>
      <c r="D88" s="94">
        <v>123.11192879708548</v>
      </c>
      <c r="E88" s="94"/>
      <c r="F88" s="94">
        <f t="shared" si="3"/>
        <v>1.0600490196078338</v>
      </c>
      <c r="G88" s="94">
        <f t="shared" si="4"/>
        <v>4.3135035531449484</v>
      </c>
      <c r="H88" s="94"/>
      <c r="I88" s="94">
        <v>29.255370883074676</v>
      </c>
      <c r="J88" s="94">
        <v>29.565492155303343</v>
      </c>
      <c r="L88" s="94">
        <f t="shared" si="5"/>
        <v>0.31012127222866681</v>
      </c>
    </row>
    <row r="89" spans="1:12" ht="15.75" x14ac:dyDescent="0.25">
      <c r="A89" s="155" t="s">
        <v>160</v>
      </c>
      <c r="B89" s="93">
        <v>118.0210850979262</v>
      </c>
      <c r="C89" s="93">
        <v>121.82057102822017</v>
      </c>
      <c r="D89" s="93">
        <v>123.11192879708548</v>
      </c>
      <c r="E89" s="93"/>
      <c r="F89" s="93">
        <f t="shared" si="3"/>
        <v>1.0600490196078338</v>
      </c>
      <c r="G89" s="93">
        <f t="shared" si="4"/>
        <v>4.3135035531449484</v>
      </c>
      <c r="H89" s="93"/>
      <c r="I89" s="93">
        <v>29.255370883074676</v>
      </c>
      <c r="J89" s="93">
        <v>29.565492155303343</v>
      </c>
      <c r="L89" s="93">
        <f t="shared" si="5"/>
        <v>0.31012127222866681</v>
      </c>
    </row>
    <row r="90" spans="1:12" s="104" customFormat="1" ht="15.75" x14ac:dyDescent="0.25">
      <c r="A90" s="152" t="s">
        <v>148</v>
      </c>
      <c r="B90" s="94">
        <v>109.66771608920324</v>
      </c>
      <c r="C90" s="94">
        <v>107.89811449484614</v>
      </c>
      <c r="D90" s="94">
        <v>109.68955787467561</v>
      </c>
      <c r="E90" s="94"/>
      <c r="F90" s="94">
        <f t="shared" si="3"/>
        <v>1.6603101807817433</v>
      </c>
      <c r="G90" s="94">
        <f t="shared" si="4"/>
        <v>1.9916331123925879E-2</v>
      </c>
      <c r="H90" s="94"/>
      <c r="I90" s="94">
        <v>1.3173494120083773</v>
      </c>
      <c r="J90" s="94">
        <v>1.3392214984124211</v>
      </c>
      <c r="L90" s="94">
        <f t="shared" si="5"/>
        <v>2.1872086404043811E-2</v>
      </c>
    </row>
    <row r="91" spans="1:12" ht="15.75" x14ac:dyDescent="0.25">
      <c r="A91" s="153" t="s">
        <v>161</v>
      </c>
      <c r="B91" s="93">
        <v>97.614098884127458</v>
      </c>
      <c r="C91" s="93">
        <v>93.979700614200468</v>
      </c>
      <c r="D91" s="93">
        <v>97.658957426064902</v>
      </c>
      <c r="E91" s="93"/>
      <c r="F91" s="93">
        <f t="shared" si="3"/>
        <v>3.9149484280315949</v>
      </c>
      <c r="G91" s="93">
        <f t="shared" si="4"/>
        <v>4.5954982374718512E-2</v>
      </c>
      <c r="H91" s="93"/>
      <c r="I91" s="93">
        <v>0.55868134168604056</v>
      </c>
      <c r="J91" s="93">
        <v>0.58055342809008403</v>
      </c>
      <c r="L91" s="93">
        <f t="shared" si="5"/>
        <v>2.1872086404043478E-2</v>
      </c>
    </row>
    <row r="92" spans="1:12" s="104" customFormat="1" ht="15.75" x14ac:dyDescent="0.25">
      <c r="A92" s="154" t="s">
        <v>227</v>
      </c>
      <c r="B92" s="94">
        <v>97.614098884127458</v>
      </c>
      <c r="C92" s="94">
        <v>93.979700614200468</v>
      </c>
      <c r="D92" s="94">
        <v>97.658957426064902</v>
      </c>
      <c r="E92" s="94"/>
      <c r="F92" s="94">
        <f t="shared" si="3"/>
        <v>3.9149484280315949</v>
      </c>
      <c r="G92" s="94">
        <f t="shared" si="4"/>
        <v>4.5954982374718512E-2</v>
      </c>
      <c r="H92" s="94"/>
      <c r="I92" s="94">
        <v>0.55868134168604056</v>
      </c>
      <c r="J92" s="94">
        <v>0.58055342809008403</v>
      </c>
      <c r="L92" s="94">
        <f t="shared" si="5"/>
        <v>2.1872086404043478E-2</v>
      </c>
    </row>
    <row r="93" spans="1:12" ht="15.75" x14ac:dyDescent="0.25">
      <c r="A93" s="153" t="s">
        <v>162</v>
      </c>
      <c r="B93" s="93">
        <v>121.10601416389966</v>
      </c>
      <c r="C93" s="93">
        <v>121.10601416389966</v>
      </c>
      <c r="D93" s="93">
        <v>121.10601416389966</v>
      </c>
      <c r="E93" s="93"/>
      <c r="F93" s="93">
        <f t="shared" si="3"/>
        <v>0</v>
      </c>
      <c r="G93" s="93">
        <f t="shared" si="4"/>
        <v>0</v>
      </c>
      <c r="H93" s="93"/>
      <c r="I93" s="93">
        <v>0.75866807032233696</v>
      </c>
      <c r="J93" s="93">
        <v>0.75866807032233696</v>
      </c>
      <c r="L93" s="93">
        <f t="shared" si="5"/>
        <v>0</v>
      </c>
    </row>
    <row r="94" spans="1:12" s="104" customFormat="1" ht="15.75" x14ac:dyDescent="0.25">
      <c r="A94" s="154" t="s">
        <v>226</v>
      </c>
      <c r="B94" s="94">
        <v>121.10601416389966</v>
      </c>
      <c r="C94" s="94">
        <v>121.10601416389966</v>
      </c>
      <c r="D94" s="94">
        <v>121.10601416389966</v>
      </c>
      <c r="E94" s="94"/>
      <c r="F94" s="94">
        <f t="shared" si="3"/>
        <v>0</v>
      </c>
      <c r="G94" s="94">
        <f t="shared" si="4"/>
        <v>0</v>
      </c>
      <c r="H94" s="94"/>
      <c r="I94" s="94">
        <v>0.75866807032233696</v>
      </c>
      <c r="J94" s="94">
        <v>0.75866807032233696</v>
      </c>
      <c r="L94" s="94">
        <f t="shared" si="5"/>
        <v>0</v>
      </c>
    </row>
    <row r="95" spans="1:12" ht="15.75" x14ac:dyDescent="0.25">
      <c r="A95" s="158" t="s">
        <v>147</v>
      </c>
      <c r="B95" s="93">
        <v>101.33458127757973</v>
      </c>
      <c r="C95" s="93">
        <v>101.33458127757973</v>
      </c>
      <c r="D95" s="93">
        <v>101.33458127757973</v>
      </c>
      <c r="E95" s="93"/>
      <c r="F95" s="93">
        <f t="shared" si="3"/>
        <v>0</v>
      </c>
      <c r="G95" s="93">
        <f t="shared" si="4"/>
        <v>0</v>
      </c>
      <c r="H95" s="93"/>
      <c r="I95" s="93">
        <v>3.0910336413052328</v>
      </c>
      <c r="J95" s="93">
        <v>3.0910336413052328</v>
      </c>
      <c r="L95" s="93">
        <f t="shared" si="5"/>
        <v>0</v>
      </c>
    </row>
    <row r="96" spans="1:12" s="104" customFormat="1" ht="15.75" x14ac:dyDescent="0.25">
      <c r="A96" s="156" t="s">
        <v>84</v>
      </c>
      <c r="B96" s="94">
        <v>100.00000000000001</v>
      </c>
      <c r="C96" s="94">
        <v>100.00000000000001</v>
      </c>
      <c r="D96" s="94">
        <v>100.00000000000001</v>
      </c>
      <c r="E96" s="94"/>
      <c r="F96" s="94">
        <f t="shared" si="3"/>
        <v>0</v>
      </c>
      <c r="G96" s="94">
        <f t="shared" si="4"/>
        <v>0</v>
      </c>
      <c r="H96" s="94"/>
      <c r="I96" s="94">
        <v>2.7871770751551552</v>
      </c>
      <c r="J96" s="94">
        <v>2.7871770751551552</v>
      </c>
      <c r="L96" s="94">
        <f t="shared" si="5"/>
        <v>0</v>
      </c>
    </row>
    <row r="97" spans="1:12" ht="15.75" x14ac:dyDescent="0.25">
      <c r="A97" s="155" t="s">
        <v>85</v>
      </c>
      <c r="B97" s="93">
        <v>100.00000000000001</v>
      </c>
      <c r="C97" s="93">
        <v>100.00000000000001</v>
      </c>
      <c r="D97" s="93">
        <v>100.00000000000001</v>
      </c>
      <c r="E97" s="93"/>
      <c r="F97" s="93">
        <f t="shared" si="3"/>
        <v>0</v>
      </c>
      <c r="G97" s="93">
        <f t="shared" si="4"/>
        <v>0</v>
      </c>
      <c r="H97" s="93"/>
      <c r="I97" s="93">
        <v>2.7871770751551552</v>
      </c>
      <c r="J97" s="93">
        <v>2.7871770751551552</v>
      </c>
      <c r="L97" s="93">
        <f t="shared" si="5"/>
        <v>0</v>
      </c>
    </row>
    <row r="98" spans="1:12" s="104" customFormat="1" ht="15.75" x14ac:dyDescent="0.25">
      <c r="A98" s="156" t="s">
        <v>86</v>
      </c>
      <c r="B98" s="94">
        <v>115.47005383792515</v>
      </c>
      <c r="C98" s="94">
        <v>115.47005383792515</v>
      </c>
      <c r="D98" s="94">
        <v>115.47005383792515</v>
      </c>
      <c r="E98" s="94"/>
      <c r="F98" s="94">
        <f t="shared" si="3"/>
        <v>0</v>
      </c>
      <c r="G98" s="94">
        <f t="shared" si="4"/>
        <v>0</v>
      </c>
      <c r="H98" s="94"/>
      <c r="I98" s="94">
        <v>0.30385656615007761</v>
      </c>
      <c r="J98" s="94">
        <v>0.30385656615007767</v>
      </c>
      <c r="L98" s="94">
        <f t="shared" si="5"/>
        <v>0</v>
      </c>
    </row>
    <row r="99" spans="1:12" ht="15.75" x14ac:dyDescent="0.25">
      <c r="A99" s="155" t="s">
        <v>87</v>
      </c>
      <c r="B99" s="93">
        <v>115.47005383792515</v>
      </c>
      <c r="C99" s="93">
        <v>115.47005383792515</v>
      </c>
      <c r="D99" s="93">
        <v>115.47005383792515</v>
      </c>
      <c r="E99" s="93"/>
      <c r="F99" s="93">
        <f t="shared" si="3"/>
        <v>0</v>
      </c>
      <c r="G99" s="93">
        <f t="shared" si="4"/>
        <v>0</v>
      </c>
      <c r="H99" s="93"/>
      <c r="I99" s="93">
        <v>0.30385656615007761</v>
      </c>
      <c r="J99" s="93">
        <v>0.30385656615007767</v>
      </c>
      <c r="L99" s="93">
        <f t="shared" si="5"/>
        <v>0</v>
      </c>
    </row>
    <row r="100" spans="1:12" s="104" customFormat="1" ht="15.75" x14ac:dyDescent="0.25">
      <c r="A100" s="152" t="s">
        <v>146</v>
      </c>
      <c r="B100" s="94">
        <v>90.013202650518608</v>
      </c>
      <c r="C100" s="94">
        <v>78.587485228300338</v>
      </c>
      <c r="D100" s="94">
        <v>81.298883010556054</v>
      </c>
      <c r="E100" s="94"/>
      <c r="F100" s="94">
        <f t="shared" si="3"/>
        <v>3.4501648377969873</v>
      </c>
      <c r="G100" s="94">
        <f t="shared" si="4"/>
        <v>-9.6811571895696229</v>
      </c>
      <c r="H100" s="94"/>
      <c r="I100" s="94">
        <v>3.9033745275119207</v>
      </c>
      <c r="J100" s="94">
        <v>4.0380473829476626</v>
      </c>
      <c r="L100" s="94">
        <f t="shared" si="5"/>
        <v>0.13467285543574192</v>
      </c>
    </row>
    <row r="101" spans="1:12" ht="15.75" x14ac:dyDescent="0.25">
      <c r="A101" s="153" t="s">
        <v>17</v>
      </c>
      <c r="B101" s="93">
        <v>79.303325232056409</v>
      </c>
      <c r="C101" s="93">
        <v>65.854722675087856</v>
      </c>
      <c r="D101" s="93">
        <v>65.412580507732187</v>
      </c>
      <c r="E101" s="93"/>
      <c r="F101" s="93">
        <f t="shared" si="3"/>
        <v>-0.67139021985879177</v>
      </c>
      <c r="G101" s="93">
        <f t="shared" si="4"/>
        <v>-17.515967563374289</v>
      </c>
      <c r="H101" s="93"/>
      <c r="I101" s="93">
        <v>2.0520205832032241</v>
      </c>
      <c r="J101" s="93">
        <v>2.0382435176981089</v>
      </c>
      <c r="L101" s="93">
        <f t="shared" si="5"/>
        <v>-1.377706550511526E-2</v>
      </c>
    </row>
    <row r="102" spans="1:12" s="104" customFormat="1" ht="15.75" x14ac:dyDescent="0.25">
      <c r="A102" s="154" t="s">
        <v>17</v>
      </c>
      <c r="B102" s="94">
        <v>79.303325232056409</v>
      </c>
      <c r="C102" s="94">
        <v>65.854722675087856</v>
      </c>
      <c r="D102" s="94">
        <v>65.412580507732187</v>
      </c>
      <c r="E102" s="94"/>
      <c r="F102" s="94">
        <f t="shared" si="3"/>
        <v>-0.67139021985879177</v>
      </c>
      <c r="G102" s="94">
        <f t="shared" si="4"/>
        <v>-17.515967563374289</v>
      </c>
      <c r="H102" s="94"/>
      <c r="I102" s="94">
        <v>2.0520205832032241</v>
      </c>
      <c r="J102" s="94">
        <v>2.0382435176981089</v>
      </c>
      <c r="L102" s="94">
        <f t="shared" si="5"/>
        <v>-1.377706550511526E-2</v>
      </c>
    </row>
    <row r="103" spans="1:12" ht="15.75" x14ac:dyDescent="0.25">
      <c r="A103" s="153" t="s">
        <v>88</v>
      </c>
      <c r="B103" s="93">
        <v>88.888888888888886</v>
      </c>
      <c r="C103" s="93">
        <v>75.555555555555557</v>
      </c>
      <c r="D103" s="93">
        <v>88.8888888888889</v>
      </c>
      <c r="E103" s="93"/>
      <c r="F103" s="93">
        <f t="shared" si="3"/>
        <v>17.647058823529417</v>
      </c>
      <c r="G103" s="93">
        <f t="shared" si="4"/>
        <v>2.2204460492503131E-14</v>
      </c>
      <c r="H103" s="93"/>
      <c r="I103" s="93">
        <v>0.84121621866485508</v>
      </c>
      <c r="J103" s="93">
        <v>0.98966613960571181</v>
      </c>
      <c r="L103" s="93">
        <f t="shared" si="5"/>
        <v>0.14844992094085674</v>
      </c>
    </row>
    <row r="104" spans="1:12" s="104" customFormat="1" ht="15.75" x14ac:dyDescent="0.25">
      <c r="A104" s="154" t="s">
        <v>89</v>
      </c>
      <c r="B104" s="94">
        <v>88.888888888888886</v>
      </c>
      <c r="C104" s="94">
        <v>75.555555555555557</v>
      </c>
      <c r="D104" s="94">
        <v>88.8888888888889</v>
      </c>
      <c r="E104" s="94"/>
      <c r="F104" s="94">
        <f t="shared" si="3"/>
        <v>17.647058823529417</v>
      </c>
      <c r="G104" s="94">
        <f t="shared" si="4"/>
        <v>2.2204460492503131E-14</v>
      </c>
      <c r="H104" s="94"/>
      <c r="I104" s="94">
        <v>0.84121621866485508</v>
      </c>
      <c r="J104" s="94">
        <v>0.98966613960571181</v>
      </c>
      <c r="L104" s="94">
        <f t="shared" si="5"/>
        <v>0.14844992094085674</v>
      </c>
    </row>
    <row r="105" spans="1:12" ht="15.75" x14ac:dyDescent="0.25">
      <c r="A105" s="153" t="s">
        <v>90</v>
      </c>
      <c r="B105" s="93">
        <v>136.95652173913044</v>
      </c>
      <c r="C105" s="93">
        <v>136.95652173913044</v>
      </c>
      <c r="D105" s="93">
        <v>136.95652173913044</v>
      </c>
      <c r="E105" s="93"/>
      <c r="F105" s="93">
        <f t="shared" si="3"/>
        <v>0</v>
      </c>
      <c r="G105" s="93">
        <f t="shared" si="4"/>
        <v>0</v>
      </c>
      <c r="H105" s="93"/>
      <c r="I105" s="93">
        <v>1.0101377256438413</v>
      </c>
      <c r="J105" s="93">
        <v>1.0101377256438413</v>
      </c>
      <c r="L105" s="93">
        <f t="shared" si="5"/>
        <v>0</v>
      </c>
    </row>
    <row r="106" spans="1:12" s="104" customFormat="1" ht="15.75" x14ac:dyDescent="0.25">
      <c r="A106" s="154" t="s">
        <v>91</v>
      </c>
      <c r="B106" s="94">
        <v>136.95652173913044</v>
      </c>
      <c r="C106" s="94">
        <v>136.95652173913044</v>
      </c>
      <c r="D106" s="94">
        <v>136.95652173913044</v>
      </c>
      <c r="E106" s="94"/>
      <c r="F106" s="94">
        <f t="shared" si="3"/>
        <v>0</v>
      </c>
      <c r="G106" s="94">
        <f t="shared" si="4"/>
        <v>0</v>
      </c>
      <c r="H106" s="94"/>
      <c r="I106" s="94">
        <v>1.0101377256438413</v>
      </c>
      <c r="J106" s="94">
        <v>1.0101377256438413</v>
      </c>
      <c r="L106" s="94">
        <f t="shared" si="5"/>
        <v>0</v>
      </c>
    </row>
    <row r="107" spans="1:12" ht="15.75" x14ac:dyDescent="0.25">
      <c r="A107" s="151" t="s">
        <v>250</v>
      </c>
      <c r="B107" s="96">
        <v>96.728522305581151</v>
      </c>
      <c r="C107" s="96">
        <v>94.805834771550394</v>
      </c>
      <c r="D107" s="96">
        <v>97.768032335165216</v>
      </c>
      <c r="E107" s="96"/>
      <c r="F107" s="96">
        <f t="shared" si="3"/>
        <v>3.1244886675516392</v>
      </c>
      <c r="G107" s="96">
        <f t="shared" si="4"/>
        <v>1.0746675383917159</v>
      </c>
      <c r="H107" s="96"/>
      <c r="I107" s="96">
        <v>6.9954730874686524</v>
      </c>
      <c r="J107" s="96">
        <v>7.2140458513282351</v>
      </c>
      <c r="L107" s="96">
        <f t="shared" si="5"/>
        <v>0.21857276385958269</v>
      </c>
    </row>
    <row r="108" spans="1:12" s="104" customFormat="1" ht="15.75" x14ac:dyDescent="0.25">
      <c r="A108" s="152" t="s">
        <v>145</v>
      </c>
      <c r="B108" s="94">
        <v>99.578013231048942</v>
      </c>
      <c r="C108" s="94">
        <v>93.919757228794651</v>
      </c>
      <c r="D108" s="94">
        <v>98.356688403050015</v>
      </c>
      <c r="E108" s="94"/>
      <c r="F108" s="94">
        <f t="shared" si="3"/>
        <v>4.7241723202570807</v>
      </c>
      <c r="G108" s="94">
        <f t="shared" si="4"/>
        <v>-1.2265004978208482</v>
      </c>
      <c r="H108" s="94"/>
      <c r="I108" s="94">
        <v>2.0544026674539482</v>
      </c>
      <c r="J108" s="94">
        <v>2.151456189616431</v>
      </c>
      <c r="L108" s="94">
        <f t="shared" si="5"/>
        <v>9.7053522162482864E-2</v>
      </c>
    </row>
    <row r="109" spans="1:12" ht="15.75" x14ac:dyDescent="0.25">
      <c r="A109" s="153" t="s">
        <v>163</v>
      </c>
      <c r="B109" s="93">
        <v>99.578013231048942</v>
      </c>
      <c r="C109" s="93">
        <v>93.919757228794651</v>
      </c>
      <c r="D109" s="93">
        <v>98.356688403050015</v>
      </c>
      <c r="E109" s="93"/>
      <c r="F109" s="93">
        <f t="shared" si="3"/>
        <v>4.7241723202570807</v>
      </c>
      <c r="G109" s="93">
        <f t="shared" si="4"/>
        <v>-1.2265004978208482</v>
      </c>
      <c r="H109" s="93"/>
      <c r="I109" s="93">
        <v>2.0544026674539482</v>
      </c>
      <c r="J109" s="93">
        <v>2.151456189616431</v>
      </c>
      <c r="L109" s="93">
        <f t="shared" si="5"/>
        <v>9.7053522162482864E-2</v>
      </c>
    </row>
    <row r="110" spans="1:12" s="104" customFormat="1" ht="15.75" x14ac:dyDescent="0.25">
      <c r="A110" s="154" t="s">
        <v>225</v>
      </c>
      <c r="B110" s="94">
        <v>99.578013231048942</v>
      </c>
      <c r="C110" s="94">
        <v>93.919757228794651</v>
      </c>
      <c r="D110" s="94">
        <v>98.356688403050015</v>
      </c>
      <c r="E110" s="94"/>
      <c r="F110" s="94">
        <f t="shared" si="3"/>
        <v>4.7241723202570807</v>
      </c>
      <c r="G110" s="94">
        <f t="shared" si="4"/>
        <v>-1.2265004978208482</v>
      </c>
      <c r="H110" s="94"/>
      <c r="I110" s="94">
        <v>2.0544026674539482</v>
      </c>
      <c r="J110" s="94">
        <v>2.151456189616431</v>
      </c>
      <c r="L110" s="94">
        <f t="shared" si="5"/>
        <v>9.7053522162482864E-2</v>
      </c>
    </row>
    <row r="111" spans="1:12" ht="15.75" x14ac:dyDescent="0.25">
      <c r="A111" s="158" t="s">
        <v>92</v>
      </c>
      <c r="B111" s="93">
        <v>94.97193505124784</v>
      </c>
      <c r="C111" s="93">
        <v>86.519626535411007</v>
      </c>
      <c r="D111" s="93">
        <v>91.485889500776324</v>
      </c>
      <c r="E111" s="93"/>
      <c r="F111" s="93">
        <f t="shared" si="3"/>
        <v>5.740042073959617</v>
      </c>
      <c r="G111" s="93">
        <f t="shared" si="4"/>
        <v>-3.6706060043847799</v>
      </c>
      <c r="H111" s="93"/>
      <c r="I111" s="93">
        <v>0.27649203815845869</v>
      </c>
      <c r="J111" s="93">
        <v>0.29236279747990274</v>
      </c>
      <c r="L111" s="93">
        <f t="shared" si="5"/>
        <v>1.587075932144405E-2</v>
      </c>
    </row>
    <row r="112" spans="1:12" s="104" customFormat="1" ht="15.75" x14ac:dyDescent="0.25">
      <c r="A112" s="156" t="s">
        <v>93</v>
      </c>
      <c r="B112" s="94">
        <v>94.97193505124784</v>
      </c>
      <c r="C112" s="94">
        <v>86.519626535411007</v>
      </c>
      <c r="D112" s="94">
        <v>91.485889500776324</v>
      </c>
      <c r="E112" s="94"/>
      <c r="F112" s="94">
        <f t="shared" si="3"/>
        <v>5.740042073959617</v>
      </c>
      <c r="G112" s="94">
        <f t="shared" si="4"/>
        <v>-3.6706060043847799</v>
      </c>
      <c r="H112" s="94"/>
      <c r="I112" s="94">
        <v>0.27649203815845869</v>
      </c>
      <c r="J112" s="94">
        <v>0.29236279747990274</v>
      </c>
      <c r="L112" s="94">
        <f t="shared" si="5"/>
        <v>1.587075932144405E-2</v>
      </c>
    </row>
    <row r="113" spans="1:12" ht="15.75" x14ac:dyDescent="0.25">
      <c r="A113" s="155" t="s">
        <v>92</v>
      </c>
      <c r="B113" s="93">
        <v>94.97193505124784</v>
      </c>
      <c r="C113" s="93">
        <v>86.519626535411007</v>
      </c>
      <c r="D113" s="93">
        <v>91.485889500776324</v>
      </c>
      <c r="E113" s="93"/>
      <c r="F113" s="93">
        <f t="shared" si="3"/>
        <v>5.740042073959617</v>
      </c>
      <c r="G113" s="93">
        <f t="shared" si="4"/>
        <v>-3.6706060043847799</v>
      </c>
      <c r="H113" s="93"/>
      <c r="I113" s="93">
        <v>0.27649203815845869</v>
      </c>
      <c r="J113" s="93">
        <v>0.29236279747990274</v>
      </c>
      <c r="L113" s="93">
        <f t="shared" si="5"/>
        <v>1.587075932144405E-2</v>
      </c>
    </row>
    <row r="114" spans="1:12" s="104" customFormat="1" ht="15.75" x14ac:dyDescent="0.25">
      <c r="A114" s="152" t="s">
        <v>94</v>
      </c>
      <c r="B114" s="94">
        <v>80.681483950176343</v>
      </c>
      <c r="C114" s="94">
        <v>77.357570248845406</v>
      </c>
      <c r="D114" s="94">
        <v>80.394690626576718</v>
      </c>
      <c r="E114" s="94"/>
      <c r="F114" s="94">
        <f t="shared" si="3"/>
        <v>3.9260803667455546</v>
      </c>
      <c r="G114" s="94">
        <f t="shared" si="4"/>
        <v>-0.35546362009990506</v>
      </c>
      <c r="H114" s="94"/>
      <c r="I114" s="94">
        <v>1.5744930891114106</v>
      </c>
      <c r="J114" s="94">
        <v>1.6363089531587796</v>
      </c>
      <c r="L114" s="94">
        <f t="shared" si="5"/>
        <v>6.181586404736894E-2</v>
      </c>
    </row>
    <row r="115" spans="1:12" ht="15.75" x14ac:dyDescent="0.25">
      <c r="A115" s="153" t="s">
        <v>164</v>
      </c>
      <c r="B115" s="93">
        <v>79.888364656010879</v>
      </c>
      <c r="C115" s="93">
        <v>76.910110642108222</v>
      </c>
      <c r="D115" s="93">
        <v>79.44203287223489</v>
      </c>
      <c r="E115" s="93"/>
      <c r="F115" s="93">
        <f t="shared" si="3"/>
        <v>3.2920538131958388</v>
      </c>
      <c r="G115" s="93">
        <f t="shared" si="4"/>
        <v>-0.55869435517654775</v>
      </c>
      <c r="H115" s="93"/>
      <c r="I115" s="93">
        <v>1.4330495052598777</v>
      </c>
      <c r="J115" s="93">
        <v>1.4802262661427696</v>
      </c>
      <c r="L115" s="93">
        <f t="shared" si="5"/>
        <v>4.717676088289191E-2</v>
      </c>
    </row>
    <row r="116" spans="1:12" s="104" customFormat="1" ht="15.75" x14ac:dyDescent="0.25">
      <c r="A116" s="154" t="s">
        <v>224</v>
      </c>
      <c r="B116" s="94">
        <v>72.288192081617794</v>
      </c>
      <c r="C116" s="94">
        <v>62.404639429972825</v>
      </c>
      <c r="D116" s="94">
        <v>63.89592061647263</v>
      </c>
      <c r="E116" s="94"/>
      <c r="F116" s="94">
        <f t="shared" si="3"/>
        <v>2.3896960227985042</v>
      </c>
      <c r="G116" s="94">
        <f t="shared" si="4"/>
        <v>-11.609463763694317</v>
      </c>
      <c r="H116" s="94"/>
      <c r="I116" s="94">
        <v>0.26374740930054286</v>
      </c>
      <c r="J116" s="94">
        <v>0.27005017065083198</v>
      </c>
      <c r="L116" s="94">
        <f t="shared" si="5"/>
        <v>6.3027613502891211E-3</v>
      </c>
    </row>
    <row r="117" spans="1:12" ht="15.75" x14ac:dyDescent="0.25">
      <c r="A117" s="155" t="s">
        <v>223</v>
      </c>
      <c r="B117" s="93">
        <v>74.027669673184803</v>
      </c>
      <c r="C117" s="93">
        <v>69.437653980669836</v>
      </c>
      <c r="D117" s="93">
        <v>73.697876104076798</v>
      </c>
      <c r="E117" s="93"/>
      <c r="F117" s="93">
        <f t="shared" si="3"/>
        <v>6.1353197857072272</v>
      </c>
      <c r="G117" s="93">
        <f t="shared" si="4"/>
        <v>-0.44550040621833542</v>
      </c>
      <c r="H117" s="93"/>
      <c r="I117" s="93">
        <v>0.42805344103849818</v>
      </c>
      <c r="J117" s="93">
        <v>0.45431588849993387</v>
      </c>
      <c r="L117" s="93">
        <f t="shared" si="5"/>
        <v>2.626244746143569E-2</v>
      </c>
    </row>
    <row r="118" spans="1:12" s="104" customFormat="1" ht="15.75" x14ac:dyDescent="0.25">
      <c r="A118" s="154" t="s">
        <v>18</v>
      </c>
      <c r="B118" s="94">
        <v>94.351093145974644</v>
      </c>
      <c r="C118" s="94">
        <v>81.16725454492267</v>
      </c>
      <c r="D118" s="94">
        <v>84.55704718478124</v>
      </c>
      <c r="E118" s="94"/>
      <c r="F118" s="94">
        <f t="shared" si="3"/>
        <v>4.17630565289413</v>
      </c>
      <c r="G118" s="94">
        <f t="shared" si="4"/>
        <v>-10.380426590331727</v>
      </c>
      <c r="H118" s="94"/>
      <c r="I118" s="94">
        <v>0.17986252835581923</v>
      </c>
      <c r="J118" s="94">
        <v>0.18737413729498162</v>
      </c>
      <c r="L118" s="94">
        <f t="shared" si="5"/>
        <v>7.5116089391623897E-3</v>
      </c>
    </row>
    <row r="119" spans="1:12" ht="15.75" x14ac:dyDescent="0.25">
      <c r="A119" s="155" t="s">
        <v>95</v>
      </c>
      <c r="B119" s="93">
        <v>81.111574347160158</v>
      </c>
      <c r="C119" s="93">
        <v>92.245907902471387</v>
      </c>
      <c r="D119" s="93">
        <v>92.245907902471387</v>
      </c>
      <c r="E119" s="93"/>
      <c r="F119" s="93">
        <f t="shared" si="3"/>
        <v>0</v>
      </c>
      <c r="G119" s="93">
        <f t="shared" si="4"/>
        <v>13.727182149930805</v>
      </c>
      <c r="H119" s="93"/>
      <c r="I119" s="93">
        <v>0.42160517135089709</v>
      </c>
      <c r="J119" s="93">
        <v>0.42160517135089715</v>
      </c>
      <c r="L119" s="93">
        <f t="shared" si="5"/>
        <v>0</v>
      </c>
    </row>
    <row r="120" spans="1:12" s="104" customFormat="1" ht="15.75" x14ac:dyDescent="0.25">
      <c r="A120" s="154" t="s">
        <v>96</v>
      </c>
      <c r="B120" s="94">
        <v>100.92083813869822</v>
      </c>
      <c r="C120" s="94">
        <v>96.042516861478532</v>
      </c>
      <c r="D120" s="94">
        <v>100.9208381386982</v>
      </c>
      <c r="E120" s="94"/>
      <c r="F120" s="94">
        <f t="shared" si="3"/>
        <v>5.0793351076540816</v>
      </c>
      <c r="G120" s="94">
        <f t="shared" si="4"/>
        <v>-1.1102230246251565E-14</v>
      </c>
      <c r="H120" s="94"/>
      <c r="I120" s="94">
        <v>0.13978095521412021</v>
      </c>
      <c r="J120" s="94">
        <v>0.14688089834612525</v>
      </c>
      <c r="L120" s="94">
        <f t="shared" si="5"/>
        <v>7.0999431320050432E-3</v>
      </c>
    </row>
    <row r="121" spans="1:12" ht="15.75" x14ac:dyDescent="0.25">
      <c r="A121" s="153" t="s">
        <v>97</v>
      </c>
      <c r="B121" s="93">
        <v>89.270055149720733</v>
      </c>
      <c r="C121" s="93">
        <v>82.20304396213659</v>
      </c>
      <c r="D121" s="93">
        <v>90.710880148321252</v>
      </c>
      <c r="E121" s="93"/>
      <c r="F121" s="93">
        <f t="shared" si="3"/>
        <v>10.349782412076426</v>
      </c>
      <c r="G121" s="93">
        <f t="shared" si="4"/>
        <v>1.6140070667414852</v>
      </c>
      <c r="H121" s="93"/>
      <c r="I121" s="93">
        <v>0.14144358385153308</v>
      </c>
      <c r="J121" s="93">
        <v>0.15608268701600961</v>
      </c>
      <c r="L121" s="93">
        <f t="shared" si="5"/>
        <v>1.463910316447653E-2</v>
      </c>
    </row>
    <row r="122" spans="1:12" s="104" customFormat="1" ht="15.75" x14ac:dyDescent="0.25">
      <c r="A122" s="154" t="s">
        <v>98</v>
      </c>
      <c r="B122" s="94">
        <v>89.270055149720733</v>
      </c>
      <c r="C122" s="94">
        <v>82.20304396213659</v>
      </c>
      <c r="D122" s="94">
        <v>90.710880148321252</v>
      </c>
      <c r="E122" s="94"/>
      <c r="F122" s="94">
        <f t="shared" si="3"/>
        <v>10.349782412076426</v>
      </c>
      <c r="G122" s="94">
        <f t="shared" si="4"/>
        <v>1.6140070667414852</v>
      </c>
      <c r="H122" s="94"/>
      <c r="I122" s="94">
        <v>0.14144358385153308</v>
      </c>
      <c r="J122" s="94">
        <v>0.15608268701600961</v>
      </c>
      <c r="L122" s="94">
        <f t="shared" si="5"/>
        <v>1.463910316447653E-2</v>
      </c>
    </row>
    <row r="123" spans="1:12" ht="15.75" x14ac:dyDescent="0.25">
      <c r="A123" s="158" t="s">
        <v>144</v>
      </c>
      <c r="B123" s="93">
        <v>108.49383965424769</v>
      </c>
      <c r="C123" s="93">
        <v>95.51479334651836</v>
      </c>
      <c r="D123" s="93">
        <v>99.812936816682466</v>
      </c>
      <c r="E123" s="93"/>
      <c r="F123" s="93">
        <f t="shared" si="3"/>
        <v>4.4999767256689305</v>
      </c>
      <c r="G123" s="93">
        <f t="shared" si="4"/>
        <v>-8.0012864004351378</v>
      </c>
      <c r="H123" s="93"/>
      <c r="I123" s="93">
        <v>0.72516848606164652</v>
      </c>
      <c r="J123" s="93">
        <v>0.75780089915630644</v>
      </c>
      <c r="L123" s="93">
        <f t="shared" si="5"/>
        <v>3.2632413094659918E-2</v>
      </c>
    </row>
    <row r="124" spans="1:12" s="104" customFormat="1" ht="15.75" x14ac:dyDescent="0.25">
      <c r="A124" s="156" t="s">
        <v>165</v>
      </c>
      <c r="B124" s="94">
        <v>108.49383965424769</v>
      </c>
      <c r="C124" s="94">
        <v>95.51479334651836</v>
      </c>
      <c r="D124" s="94">
        <v>99.812936816682466</v>
      </c>
      <c r="E124" s="94"/>
      <c r="F124" s="94">
        <f t="shared" si="3"/>
        <v>4.4999767256689305</v>
      </c>
      <c r="G124" s="94">
        <f t="shared" si="4"/>
        <v>-8.0012864004351378</v>
      </c>
      <c r="H124" s="94"/>
      <c r="I124" s="94">
        <v>0.72516848606164652</v>
      </c>
      <c r="J124" s="94">
        <v>0.75780089915630644</v>
      </c>
      <c r="L124" s="94">
        <f t="shared" si="5"/>
        <v>3.2632413094659918E-2</v>
      </c>
    </row>
    <row r="125" spans="1:12" ht="15.75" x14ac:dyDescent="0.25">
      <c r="A125" s="155" t="s">
        <v>222</v>
      </c>
      <c r="B125" s="93">
        <v>108.49383965424769</v>
      </c>
      <c r="C125" s="93">
        <v>95.51479334651836</v>
      </c>
      <c r="D125" s="93">
        <v>99.812936816682466</v>
      </c>
      <c r="E125" s="93"/>
      <c r="F125" s="93">
        <f t="shared" si="3"/>
        <v>4.4999767256689305</v>
      </c>
      <c r="G125" s="93">
        <f t="shared" si="4"/>
        <v>-8.0012864004351378</v>
      </c>
      <c r="H125" s="93"/>
      <c r="I125" s="93">
        <v>0.72516848606164652</v>
      </c>
      <c r="J125" s="93">
        <v>0.75780089915630644</v>
      </c>
      <c r="L125" s="93">
        <f t="shared" si="5"/>
        <v>3.2632413094659918E-2</v>
      </c>
    </row>
    <row r="126" spans="1:12" s="104" customFormat="1" ht="15.75" x14ac:dyDescent="0.25">
      <c r="A126" s="152" t="s">
        <v>143</v>
      </c>
      <c r="B126" s="94">
        <v>95.94860756666543</v>
      </c>
      <c r="C126" s="94">
        <v>94.007737987262885</v>
      </c>
      <c r="D126" s="94">
        <v>96.519763191584886</v>
      </c>
      <c r="E126" s="94"/>
      <c r="F126" s="94">
        <f t="shared" si="3"/>
        <v>2.6721472701134008</v>
      </c>
      <c r="G126" s="94">
        <f t="shared" si="4"/>
        <v>0.59527244782850985</v>
      </c>
      <c r="H126" s="94"/>
      <c r="I126" s="94">
        <v>0.26334945328055964</v>
      </c>
      <c r="J126" s="94">
        <v>0.27038653850725464</v>
      </c>
      <c r="L126" s="94">
        <f t="shared" si="5"/>
        <v>7.0370852266949946E-3</v>
      </c>
    </row>
    <row r="127" spans="1:12" ht="15.75" x14ac:dyDescent="0.25">
      <c r="A127" s="153" t="s">
        <v>166</v>
      </c>
      <c r="B127" s="93">
        <v>95.94860756666543</v>
      </c>
      <c r="C127" s="93">
        <v>94.007737987262885</v>
      </c>
      <c r="D127" s="93">
        <v>96.519763191584886</v>
      </c>
      <c r="E127" s="93"/>
      <c r="F127" s="93">
        <f t="shared" si="3"/>
        <v>2.6721472701134008</v>
      </c>
      <c r="G127" s="93">
        <f t="shared" si="4"/>
        <v>0.59527244782850985</v>
      </c>
      <c r="H127" s="93"/>
      <c r="I127" s="93">
        <v>0.26334945328055964</v>
      </c>
      <c r="J127" s="93">
        <v>0.27038653850725464</v>
      </c>
      <c r="L127" s="93">
        <f t="shared" si="5"/>
        <v>7.0370852266949946E-3</v>
      </c>
    </row>
    <row r="128" spans="1:12" s="104" customFormat="1" ht="15.75" x14ac:dyDescent="0.25">
      <c r="A128" s="154" t="s">
        <v>221</v>
      </c>
      <c r="B128" s="94">
        <v>95.94860756666543</v>
      </c>
      <c r="C128" s="94">
        <v>94.007737987262885</v>
      </c>
      <c r="D128" s="94">
        <v>96.519763191584886</v>
      </c>
      <c r="E128" s="94"/>
      <c r="F128" s="94">
        <f t="shared" si="3"/>
        <v>2.6721472701134008</v>
      </c>
      <c r="G128" s="94">
        <f t="shared" si="4"/>
        <v>0.59527244782850985</v>
      </c>
      <c r="H128" s="94"/>
      <c r="I128" s="94">
        <v>0.26334945328055964</v>
      </c>
      <c r="J128" s="94">
        <v>0.27038653850725464</v>
      </c>
      <c r="L128" s="94">
        <f t="shared" si="5"/>
        <v>7.0370852266949946E-3</v>
      </c>
    </row>
    <row r="129" spans="1:12" ht="15.75" x14ac:dyDescent="0.25">
      <c r="A129" s="158" t="s">
        <v>142</v>
      </c>
      <c r="B129" s="93">
        <v>106.8982503954286</v>
      </c>
      <c r="C129" s="93">
        <v>116.94463558047681</v>
      </c>
      <c r="D129" s="93">
        <v>117.17629817806154</v>
      </c>
      <c r="E129" s="93"/>
      <c r="F129" s="93">
        <f t="shared" si="3"/>
        <v>0.19809595919884071</v>
      </c>
      <c r="G129" s="93">
        <f t="shared" si="4"/>
        <v>9.6147951389412789</v>
      </c>
      <c r="H129" s="93"/>
      <c r="I129" s="93">
        <v>2.1015673534026273</v>
      </c>
      <c r="J129" s="93">
        <v>2.1057304734095603</v>
      </c>
      <c r="L129" s="93">
        <f t="shared" si="5"/>
        <v>4.1631200069329743E-3</v>
      </c>
    </row>
    <row r="130" spans="1:12" s="104" customFormat="1" ht="15.75" x14ac:dyDescent="0.25">
      <c r="A130" s="156" t="s">
        <v>99</v>
      </c>
      <c r="B130" s="94">
        <v>100.76124517406447</v>
      </c>
      <c r="C130" s="94">
        <v>99.405869489375846</v>
      </c>
      <c r="D130" s="94">
        <v>99.803633389711564</v>
      </c>
      <c r="E130" s="94"/>
      <c r="F130" s="94">
        <f t="shared" si="3"/>
        <v>0.40014126165681674</v>
      </c>
      <c r="G130" s="94">
        <f t="shared" si="4"/>
        <v>-0.95037708466051418</v>
      </c>
      <c r="H130" s="94"/>
      <c r="I130" s="94">
        <v>1.0404125757225526</v>
      </c>
      <c r="J130" s="94">
        <v>1.0445756957294849</v>
      </c>
      <c r="L130" s="94">
        <f t="shared" si="5"/>
        <v>4.1631200069323082E-3</v>
      </c>
    </row>
    <row r="131" spans="1:12" ht="15.75" x14ac:dyDescent="0.25">
      <c r="A131" s="155" t="s">
        <v>220</v>
      </c>
      <c r="B131" s="93">
        <v>98.711711009038453</v>
      </c>
      <c r="C131" s="93">
        <v>97.907261235897622</v>
      </c>
      <c r="D131" s="93">
        <v>98.076090158968398</v>
      </c>
      <c r="E131" s="93"/>
      <c r="F131" s="93">
        <f t="shared" si="3"/>
        <v>0.17243759138967363</v>
      </c>
      <c r="G131" s="93">
        <f t="shared" si="4"/>
        <v>-0.64391635356402244</v>
      </c>
      <c r="H131" s="93"/>
      <c r="I131" s="93">
        <v>0.84115360499632219</v>
      </c>
      <c r="J131" s="93">
        <v>0.84260407001266535</v>
      </c>
      <c r="L131" s="93">
        <f t="shared" si="5"/>
        <v>1.4504650163431609E-3</v>
      </c>
    </row>
    <row r="132" spans="1:12" s="104" customFormat="1" ht="15.75" x14ac:dyDescent="0.25">
      <c r="A132" s="154" t="s">
        <v>100</v>
      </c>
      <c r="B132" s="94">
        <v>110.15240276564357</v>
      </c>
      <c r="C132" s="94">
        <v>106.27263293085115</v>
      </c>
      <c r="D132" s="94">
        <v>107.71939834890109</v>
      </c>
      <c r="E132" s="94"/>
      <c r="F132" s="94">
        <f t="shared" si="3"/>
        <v>1.361371576247028</v>
      </c>
      <c r="G132" s="94">
        <f t="shared" si="4"/>
        <v>-2.2087620021497445</v>
      </c>
      <c r="H132" s="94"/>
      <c r="I132" s="94">
        <v>0.19925897072623031</v>
      </c>
      <c r="J132" s="94">
        <v>0.20197162571681962</v>
      </c>
      <c r="L132" s="94">
        <f t="shared" si="5"/>
        <v>2.7126549905893138E-3</v>
      </c>
    </row>
    <row r="133" spans="1:12" ht="15.75" x14ac:dyDescent="0.25">
      <c r="A133" s="153" t="s">
        <v>167</v>
      </c>
      <c r="B133" s="93">
        <v>115.45757261280761</v>
      </c>
      <c r="C133" s="93">
        <v>141.40606992085807</v>
      </c>
      <c r="D133" s="93">
        <v>141.40606992085807</v>
      </c>
      <c r="E133" s="93"/>
      <c r="F133" s="93">
        <f t="shared" ref="F133:F196" si="6">((D133/C133-1)*100)</f>
        <v>0</v>
      </c>
      <c r="G133" s="93">
        <f t="shared" si="4"/>
        <v>22.474487139158871</v>
      </c>
      <c r="H133" s="93"/>
      <c r="I133" s="93">
        <v>1.0611547776800752</v>
      </c>
      <c r="J133" s="93">
        <v>1.0611547776800752</v>
      </c>
      <c r="L133" s="93">
        <f t="shared" si="5"/>
        <v>0</v>
      </c>
    </row>
    <row r="134" spans="1:12" s="104" customFormat="1" ht="15.75" x14ac:dyDescent="0.25">
      <c r="A134" s="154" t="s">
        <v>101</v>
      </c>
      <c r="B134" s="94">
        <v>115.45757261280761</v>
      </c>
      <c r="C134" s="94">
        <v>141.40606992085807</v>
      </c>
      <c r="D134" s="94">
        <v>141.40606992085807</v>
      </c>
      <c r="E134" s="94"/>
      <c r="F134" s="94">
        <f t="shared" si="6"/>
        <v>0</v>
      </c>
      <c r="G134" s="94">
        <f t="shared" si="4"/>
        <v>22.474487139158871</v>
      </c>
      <c r="H134" s="94"/>
      <c r="I134" s="94">
        <v>1.0611547776800752</v>
      </c>
      <c r="J134" s="94">
        <v>1.0611547776800752</v>
      </c>
      <c r="L134" s="94">
        <f t="shared" si="5"/>
        <v>0</v>
      </c>
    </row>
    <row r="135" spans="1:12" s="159" customFormat="1" ht="15.75" x14ac:dyDescent="0.25">
      <c r="A135" s="151" t="s">
        <v>2</v>
      </c>
      <c r="B135" s="96">
        <v>128.66503084765628</v>
      </c>
      <c r="C135" s="96">
        <v>129.01350673957566</v>
      </c>
      <c r="D135" s="96">
        <v>129.0110199489325</v>
      </c>
      <c r="E135" s="96"/>
      <c r="F135" s="96">
        <f t="shared" si="6"/>
        <v>-1.9275428643106274E-3</v>
      </c>
      <c r="G135" s="96">
        <f t="shared" ref="G135:G198" si="7">((D135/B135-1)*100)</f>
        <v>0.26890686536722441</v>
      </c>
      <c r="H135" s="96"/>
      <c r="I135" s="96">
        <v>4.3147069033097294</v>
      </c>
      <c r="J135" s="96">
        <v>4.314623735484699</v>
      </c>
      <c r="L135" s="96">
        <f t="shared" si="5"/>
        <v>-8.3167825030372455E-5</v>
      </c>
    </row>
    <row r="136" spans="1:12" s="104" customFormat="1" ht="15.75" x14ac:dyDescent="0.25">
      <c r="A136" s="152" t="s">
        <v>141</v>
      </c>
      <c r="B136" s="94">
        <v>101.69807765923225</v>
      </c>
      <c r="C136" s="94">
        <v>102.31655817889661</v>
      </c>
      <c r="D136" s="94">
        <v>102.31214458356636</v>
      </c>
      <c r="E136" s="94"/>
      <c r="F136" s="94">
        <f t="shared" si="6"/>
        <v>-4.3136667307819287E-3</v>
      </c>
      <c r="G136" s="94">
        <f t="shared" si="7"/>
        <v>0.60381369881121749</v>
      </c>
      <c r="H136" s="94"/>
      <c r="I136" s="94">
        <v>1.928007660798928</v>
      </c>
      <c r="J136" s="94">
        <v>1.927924492973897</v>
      </c>
      <c r="L136" s="94">
        <f t="shared" ref="L136:L199" si="8">J136-I136</f>
        <v>-8.3167825031038589E-5</v>
      </c>
    </row>
    <row r="137" spans="1:12" ht="15.75" x14ac:dyDescent="0.25">
      <c r="A137" s="153" t="s">
        <v>102</v>
      </c>
      <c r="B137" s="93">
        <v>106.90935462764766</v>
      </c>
      <c r="C137" s="93">
        <v>107.95715878628728</v>
      </c>
      <c r="D137" s="93">
        <v>107.9504464017193</v>
      </c>
      <c r="E137" s="93"/>
      <c r="F137" s="93">
        <f t="shared" si="6"/>
        <v>-6.2176372956135317E-3</v>
      </c>
      <c r="G137" s="93">
        <f t="shared" si="7"/>
        <v>0.97380793074435257</v>
      </c>
      <c r="H137" s="93"/>
      <c r="I137" s="93">
        <v>1.3376113960480791</v>
      </c>
      <c r="J137" s="93">
        <v>1.3375282282230483</v>
      </c>
      <c r="L137" s="93">
        <f t="shared" si="8"/>
        <v>-8.3167825030816545E-5</v>
      </c>
    </row>
    <row r="138" spans="1:12" s="104" customFormat="1" ht="15.75" x14ac:dyDescent="0.25">
      <c r="A138" s="154" t="s">
        <v>103</v>
      </c>
      <c r="B138" s="94">
        <v>106.90935462764766</v>
      </c>
      <c r="C138" s="94">
        <v>107.95715878628728</v>
      </c>
      <c r="D138" s="94">
        <v>107.9504464017193</v>
      </c>
      <c r="E138" s="94"/>
      <c r="F138" s="94">
        <f t="shared" si="6"/>
        <v>-6.2176372956135317E-3</v>
      </c>
      <c r="G138" s="94">
        <f t="shared" si="7"/>
        <v>0.97380793074435257</v>
      </c>
      <c r="H138" s="94"/>
      <c r="I138" s="94">
        <v>1.3376113960480791</v>
      </c>
      <c r="J138" s="94">
        <v>1.3375282282230483</v>
      </c>
      <c r="L138" s="94">
        <f t="shared" si="8"/>
        <v>-8.3167825030816545E-5</v>
      </c>
    </row>
    <row r="139" spans="1:12" ht="15.75" x14ac:dyDescent="0.25">
      <c r="A139" s="153" t="s">
        <v>168</v>
      </c>
      <c r="B139" s="93">
        <v>91.692607251142078</v>
      </c>
      <c r="C139" s="93">
        <v>91.48680132598767</v>
      </c>
      <c r="D139" s="93">
        <v>91.48680132598767</v>
      </c>
      <c r="E139" s="93"/>
      <c r="F139" s="93">
        <f t="shared" si="6"/>
        <v>0</v>
      </c>
      <c r="G139" s="93">
        <f t="shared" si="7"/>
        <v>-0.22445203743712838</v>
      </c>
      <c r="H139" s="93"/>
      <c r="I139" s="93">
        <v>0.59039626475084883</v>
      </c>
      <c r="J139" s="93">
        <v>0.59039626475084894</v>
      </c>
      <c r="L139" s="93">
        <f t="shared" si="8"/>
        <v>0</v>
      </c>
    </row>
    <row r="140" spans="1:12" s="104" customFormat="1" ht="15.75" x14ac:dyDescent="0.25">
      <c r="A140" s="154" t="s">
        <v>219</v>
      </c>
      <c r="B140" s="94">
        <v>91.692607251142078</v>
      </c>
      <c r="C140" s="94">
        <v>91.48680132598767</v>
      </c>
      <c r="D140" s="94">
        <v>91.48680132598767</v>
      </c>
      <c r="E140" s="94"/>
      <c r="F140" s="94">
        <f t="shared" si="6"/>
        <v>0</v>
      </c>
      <c r="G140" s="94">
        <f t="shared" si="7"/>
        <v>-0.22445203743712838</v>
      </c>
      <c r="H140" s="94"/>
      <c r="I140" s="94">
        <v>0.59039626475084883</v>
      </c>
      <c r="J140" s="94">
        <v>0.59039626475084894</v>
      </c>
      <c r="L140" s="94">
        <f t="shared" si="8"/>
        <v>0</v>
      </c>
    </row>
    <row r="141" spans="1:12" ht="15.75" x14ac:dyDescent="0.25">
      <c r="A141" s="158" t="s">
        <v>104</v>
      </c>
      <c r="B141" s="93">
        <v>163.46937158495564</v>
      </c>
      <c r="C141" s="93">
        <v>163.46937158495564</v>
      </c>
      <c r="D141" s="93">
        <v>163.46937158495564</v>
      </c>
      <c r="E141" s="93"/>
      <c r="F141" s="93">
        <f t="shared" si="6"/>
        <v>0</v>
      </c>
      <c r="G141" s="93">
        <f t="shared" si="7"/>
        <v>0</v>
      </c>
      <c r="H141" s="93"/>
      <c r="I141" s="93">
        <v>2.3866992425108018</v>
      </c>
      <c r="J141" s="93">
        <v>2.3866992425108018</v>
      </c>
      <c r="L141" s="93">
        <f t="shared" si="8"/>
        <v>0</v>
      </c>
    </row>
    <row r="142" spans="1:12" s="104" customFormat="1" ht="15.75" x14ac:dyDescent="0.25">
      <c r="A142" s="156" t="s">
        <v>19</v>
      </c>
      <c r="B142" s="94">
        <v>169.42514348606315</v>
      </c>
      <c r="C142" s="94">
        <v>169.42514348606315</v>
      </c>
      <c r="D142" s="94">
        <v>169.42514348606315</v>
      </c>
      <c r="E142" s="94"/>
      <c r="F142" s="94">
        <f t="shared" si="6"/>
        <v>0</v>
      </c>
      <c r="G142" s="94">
        <f t="shared" si="7"/>
        <v>0</v>
      </c>
      <c r="H142" s="94"/>
      <c r="I142" s="94">
        <v>2.0171197944637975</v>
      </c>
      <c r="J142" s="94">
        <v>2.0171197944637975</v>
      </c>
      <c r="L142" s="94">
        <f t="shared" si="8"/>
        <v>0</v>
      </c>
    </row>
    <row r="143" spans="1:12" ht="15.75" x14ac:dyDescent="0.25">
      <c r="A143" s="155" t="s">
        <v>105</v>
      </c>
      <c r="B143" s="93">
        <v>169.42514348606315</v>
      </c>
      <c r="C143" s="93">
        <v>169.42514348606315</v>
      </c>
      <c r="D143" s="93">
        <v>169.42514348606315</v>
      </c>
      <c r="E143" s="93"/>
      <c r="F143" s="93">
        <f t="shared" si="6"/>
        <v>0</v>
      </c>
      <c r="G143" s="93">
        <f t="shared" si="7"/>
        <v>0</v>
      </c>
      <c r="H143" s="93"/>
      <c r="I143" s="93">
        <v>2.0171197944637975</v>
      </c>
      <c r="J143" s="93">
        <v>2.0171197944637975</v>
      </c>
      <c r="L143" s="93">
        <f t="shared" si="8"/>
        <v>0</v>
      </c>
    </row>
    <row r="144" spans="1:12" s="104" customFormat="1" ht="15.75" x14ac:dyDescent="0.25">
      <c r="A144" s="156" t="s">
        <v>106</v>
      </c>
      <c r="B144" s="94">
        <v>146.66666666666663</v>
      </c>
      <c r="C144" s="94">
        <v>146.66666666666663</v>
      </c>
      <c r="D144" s="94">
        <v>146.66666666666663</v>
      </c>
      <c r="E144" s="94"/>
      <c r="F144" s="94">
        <f t="shared" si="6"/>
        <v>0</v>
      </c>
      <c r="G144" s="94">
        <f t="shared" si="7"/>
        <v>0</v>
      </c>
      <c r="H144" s="94"/>
      <c r="I144" s="94">
        <v>0.13728657167136604</v>
      </c>
      <c r="J144" s="94">
        <v>0.13728657167136607</v>
      </c>
      <c r="L144" s="94">
        <f t="shared" si="8"/>
        <v>0</v>
      </c>
    </row>
    <row r="145" spans="1:12" ht="15.75" x14ac:dyDescent="0.25">
      <c r="A145" s="155" t="s">
        <v>107</v>
      </c>
      <c r="B145" s="93">
        <v>146.66666666666663</v>
      </c>
      <c r="C145" s="93">
        <v>146.66666666666663</v>
      </c>
      <c r="D145" s="93">
        <v>146.66666666666663</v>
      </c>
      <c r="E145" s="93"/>
      <c r="F145" s="93">
        <f t="shared" si="6"/>
        <v>0</v>
      </c>
      <c r="G145" s="93">
        <f t="shared" si="7"/>
        <v>0</v>
      </c>
      <c r="H145" s="93"/>
      <c r="I145" s="93">
        <v>0.13728657167136604</v>
      </c>
      <c r="J145" s="93">
        <v>0.13728657167136607</v>
      </c>
      <c r="L145" s="93">
        <f t="shared" si="8"/>
        <v>0</v>
      </c>
    </row>
    <row r="146" spans="1:12" s="104" customFormat="1" ht="15.75" x14ac:dyDescent="0.25">
      <c r="A146" s="156" t="s">
        <v>108</v>
      </c>
      <c r="B146" s="94">
        <v>132.09195402298852</v>
      </c>
      <c r="C146" s="94">
        <v>132.09195402298852</v>
      </c>
      <c r="D146" s="94">
        <v>132.09195402298852</v>
      </c>
      <c r="E146" s="94"/>
      <c r="F146" s="94">
        <f t="shared" si="6"/>
        <v>0</v>
      </c>
      <c r="G146" s="94">
        <f t="shared" si="7"/>
        <v>0</v>
      </c>
      <c r="H146" s="94"/>
      <c r="I146" s="94">
        <v>0.23229287637563809</v>
      </c>
      <c r="J146" s="94">
        <v>0.23229287637563811</v>
      </c>
      <c r="L146" s="94">
        <f t="shared" si="8"/>
        <v>0</v>
      </c>
    </row>
    <row r="147" spans="1:12" ht="15.75" x14ac:dyDescent="0.25">
      <c r="A147" s="155" t="s">
        <v>218</v>
      </c>
      <c r="B147" s="93">
        <v>132.09195402298852</v>
      </c>
      <c r="C147" s="93">
        <v>132.09195402298852</v>
      </c>
      <c r="D147" s="93">
        <v>132.09195402298852</v>
      </c>
      <c r="E147" s="93"/>
      <c r="F147" s="93">
        <f t="shared" si="6"/>
        <v>0</v>
      </c>
      <c r="G147" s="93">
        <f t="shared" si="7"/>
        <v>0</v>
      </c>
      <c r="H147" s="93"/>
      <c r="I147" s="93">
        <v>0.23229287637563809</v>
      </c>
      <c r="J147" s="93">
        <v>0.23229287637563811</v>
      </c>
      <c r="L147" s="93">
        <f t="shared" si="8"/>
        <v>0</v>
      </c>
    </row>
    <row r="148" spans="1:12" s="104" customFormat="1" ht="15.75" x14ac:dyDescent="0.25">
      <c r="A148" s="157" t="s">
        <v>3</v>
      </c>
      <c r="B148" s="95">
        <v>107.38075972220253</v>
      </c>
      <c r="C148" s="95">
        <v>104.71470632981634</v>
      </c>
      <c r="D148" s="95">
        <v>104.51864974159125</v>
      </c>
      <c r="E148" s="95"/>
      <c r="F148" s="95">
        <f t="shared" si="6"/>
        <v>-0.18722927762179209</v>
      </c>
      <c r="G148" s="95">
        <f t="shared" si="7"/>
        <v>-2.6653843649603992</v>
      </c>
      <c r="H148" s="95"/>
      <c r="I148" s="95">
        <v>5.2616592667562925</v>
      </c>
      <c r="J148" s="95">
        <v>5.2518079001202249</v>
      </c>
      <c r="L148" s="95">
        <f t="shared" si="8"/>
        <v>-9.85136663606756E-3</v>
      </c>
    </row>
    <row r="149" spans="1:12" ht="15.75" x14ac:dyDescent="0.25">
      <c r="A149" s="158" t="s">
        <v>150</v>
      </c>
      <c r="B149" s="93">
        <v>102.52330302642137</v>
      </c>
      <c r="C149" s="93">
        <v>99.295152536374729</v>
      </c>
      <c r="D149" s="93">
        <v>99.295152536374729</v>
      </c>
      <c r="E149" s="93"/>
      <c r="F149" s="93">
        <f t="shared" si="6"/>
        <v>0</v>
      </c>
      <c r="G149" s="93">
        <f t="shared" si="7"/>
        <v>-3.1486992661704627</v>
      </c>
      <c r="H149" s="93"/>
      <c r="I149" s="93">
        <v>2.8343864979223459</v>
      </c>
      <c r="J149" s="93">
        <v>2.8343864979223459</v>
      </c>
      <c r="L149" s="93">
        <f t="shared" si="8"/>
        <v>0</v>
      </c>
    </row>
    <row r="150" spans="1:12" s="104" customFormat="1" ht="15.75" x14ac:dyDescent="0.25">
      <c r="A150" s="156" t="s">
        <v>109</v>
      </c>
      <c r="B150" s="94">
        <v>102.27560468880655</v>
      </c>
      <c r="C150" s="94">
        <v>99.069326183293157</v>
      </c>
      <c r="D150" s="94">
        <v>99.069326183293157</v>
      </c>
      <c r="E150" s="94"/>
      <c r="F150" s="94">
        <f t="shared" si="6"/>
        <v>0</v>
      </c>
      <c r="G150" s="94">
        <f t="shared" si="7"/>
        <v>-3.1349396713606592</v>
      </c>
      <c r="H150" s="94"/>
      <c r="I150" s="94">
        <v>2.2592799358313056</v>
      </c>
      <c r="J150" s="94">
        <v>2.2592799358313056</v>
      </c>
      <c r="L150" s="94">
        <f t="shared" si="8"/>
        <v>0</v>
      </c>
    </row>
    <row r="151" spans="1:12" ht="15.75" x14ac:dyDescent="0.25">
      <c r="A151" s="155" t="s">
        <v>110</v>
      </c>
      <c r="B151" s="93">
        <v>102.27560468880655</v>
      </c>
      <c r="C151" s="93">
        <v>99.069326183293157</v>
      </c>
      <c r="D151" s="93">
        <v>99.069326183293157</v>
      </c>
      <c r="E151" s="93"/>
      <c r="F151" s="93">
        <f t="shared" si="6"/>
        <v>0</v>
      </c>
      <c r="G151" s="93">
        <f t="shared" si="7"/>
        <v>-3.1349396713606592</v>
      </c>
      <c r="H151" s="93"/>
      <c r="I151" s="93">
        <v>2.2592799358313056</v>
      </c>
      <c r="J151" s="93">
        <v>2.2592799358313056</v>
      </c>
      <c r="L151" s="93">
        <f t="shared" si="8"/>
        <v>0</v>
      </c>
    </row>
    <row r="152" spans="1:12" s="104" customFormat="1" ht="15.75" x14ac:dyDescent="0.25">
      <c r="A152" s="156" t="s">
        <v>169</v>
      </c>
      <c r="B152" s="94">
        <v>58.577205646101383</v>
      </c>
      <c r="C152" s="94">
        <v>56.84647199581353</v>
      </c>
      <c r="D152" s="94">
        <v>56.84647199581353</v>
      </c>
      <c r="E152" s="94"/>
      <c r="F152" s="94">
        <f t="shared" si="6"/>
        <v>0</v>
      </c>
      <c r="G152" s="94">
        <f t="shared" si="7"/>
        <v>-2.9546196872964781</v>
      </c>
      <c r="H152" s="94"/>
      <c r="I152" s="94">
        <v>3.6777955088276686E-2</v>
      </c>
      <c r="J152" s="94">
        <v>3.6777955088276686E-2</v>
      </c>
      <c r="L152" s="94">
        <f t="shared" si="8"/>
        <v>0</v>
      </c>
    </row>
    <row r="153" spans="1:12" ht="15.75" x14ac:dyDescent="0.25">
      <c r="A153" s="155" t="s">
        <v>217</v>
      </c>
      <c r="B153" s="93">
        <v>58.577205646101383</v>
      </c>
      <c r="C153" s="93">
        <v>56.84647199581353</v>
      </c>
      <c r="D153" s="93">
        <v>56.84647199581353</v>
      </c>
      <c r="E153" s="93"/>
      <c r="F153" s="93">
        <f t="shared" si="6"/>
        <v>0</v>
      </c>
      <c r="G153" s="93">
        <f t="shared" si="7"/>
        <v>-2.9546196872964781</v>
      </c>
      <c r="H153" s="93"/>
      <c r="I153" s="93">
        <v>3.6777955088276686E-2</v>
      </c>
      <c r="J153" s="93">
        <v>3.6777955088276686E-2</v>
      </c>
      <c r="L153" s="93">
        <f t="shared" si="8"/>
        <v>0</v>
      </c>
    </row>
    <row r="154" spans="1:12" s="104" customFormat="1" ht="15.75" x14ac:dyDescent="0.25">
      <c r="A154" s="156" t="s">
        <v>170</v>
      </c>
      <c r="B154" s="94">
        <v>109.21488126207966</v>
      </c>
      <c r="C154" s="94">
        <v>105.69857852291514</v>
      </c>
      <c r="D154" s="94">
        <v>105.69857852291514</v>
      </c>
      <c r="E154" s="94"/>
      <c r="F154" s="94">
        <f t="shared" si="6"/>
        <v>0</v>
      </c>
      <c r="G154" s="94">
        <f t="shared" si="7"/>
        <v>-3.2196186989633335</v>
      </c>
      <c r="H154" s="94"/>
      <c r="I154" s="94">
        <v>0.5383286070027633</v>
      </c>
      <c r="J154" s="94">
        <v>0.5383286070027633</v>
      </c>
      <c r="L154" s="94">
        <f t="shared" si="8"/>
        <v>0</v>
      </c>
    </row>
    <row r="155" spans="1:12" ht="15.75" x14ac:dyDescent="0.25">
      <c r="A155" s="155" t="s">
        <v>216</v>
      </c>
      <c r="B155" s="93">
        <v>109.21488126207966</v>
      </c>
      <c r="C155" s="93">
        <v>105.69857852291514</v>
      </c>
      <c r="D155" s="93">
        <v>105.69857852291514</v>
      </c>
      <c r="E155" s="93"/>
      <c r="F155" s="93">
        <f t="shared" si="6"/>
        <v>0</v>
      </c>
      <c r="G155" s="93">
        <f t="shared" si="7"/>
        <v>-3.2196186989633335</v>
      </c>
      <c r="H155" s="93"/>
      <c r="I155" s="93">
        <v>0.5383286070027633</v>
      </c>
      <c r="J155" s="93">
        <v>0.5383286070027633</v>
      </c>
      <c r="L155" s="93">
        <f t="shared" si="8"/>
        <v>0</v>
      </c>
    </row>
    <row r="156" spans="1:12" s="104" customFormat="1" ht="15.75" x14ac:dyDescent="0.25">
      <c r="A156" s="152" t="s">
        <v>111</v>
      </c>
      <c r="B156" s="94">
        <v>113.76971914829387</v>
      </c>
      <c r="C156" s="94">
        <v>111.84298589304755</v>
      </c>
      <c r="D156" s="94">
        <v>111.38905822828239</v>
      </c>
      <c r="E156" s="94"/>
      <c r="F156" s="94">
        <f t="shared" si="6"/>
        <v>-0.40586153985484597</v>
      </c>
      <c r="G156" s="94">
        <f t="shared" si="7"/>
        <v>-2.0925259707360144</v>
      </c>
      <c r="H156" s="94"/>
      <c r="I156" s="94">
        <v>2.4272727688339462</v>
      </c>
      <c r="J156" s="94">
        <v>2.417421402197879</v>
      </c>
      <c r="L156" s="94">
        <f t="shared" si="8"/>
        <v>-9.8513666360671159E-3</v>
      </c>
    </row>
    <row r="157" spans="1:12" ht="15.75" x14ac:dyDescent="0.25">
      <c r="A157" s="153" t="s">
        <v>171</v>
      </c>
      <c r="B157" s="93">
        <v>122.09635610194326</v>
      </c>
      <c r="C157" s="93">
        <v>122.09635610194326</v>
      </c>
      <c r="D157" s="93">
        <v>122.09635610194326</v>
      </c>
      <c r="E157" s="93"/>
      <c r="F157" s="93">
        <f t="shared" si="6"/>
        <v>0</v>
      </c>
      <c r="G157" s="93">
        <f t="shared" si="7"/>
        <v>0</v>
      </c>
      <c r="H157" s="93"/>
      <c r="I157" s="93">
        <v>0.90627837124632549</v>
      </c>
      <c r="J157" s="93">
        <v>0.9062783712463256</v>
      </c>
      <c r="L157" s="93">
        <f t="shared" si="8"/>
        <v>0</v>
      </c>
    </row>
    <row r="158" spans="1:12" s="104" customFormat="1" ht="15.75" x14ac:dyDescent="0.25">
      <c r="A158" s="154" t="s">
        <v>215</v>
      </c>
      <c r="B158" s="94">
        <v>122.09635610194326</v>
      </c>
      <c r="C158" s="94">
        <v>122.09635610194326</v>
      </c>
      <c r="D158" s="94">
        <v>122.09635610194326</v>
      </c>
      <c r="E158" s="94"/>
      <c r="F158" s="94">
        <f t="shared" si="6"/>
        <v>0</v>
      </c>
      <c r="G158" s="94">
        <f t="shared" si="7"/>
        <v>0</v>
      </c>
      <c r="H158" s="94"/>
      <c r="I158" s="94">
        <v>0.90627837124632549</v>
      </c>
      <c r="J158" s="94">
        <v>0.9062783712463256</v>
      </c>
      <c r="L158" s="94">
        <f t="shared" si="8"/>
        <v>0</v>
      </c>
    </row>
    <row r="159" spans="1:12" ht="15.75" x14ac:dyDescent="0.25">
      <c r="A159" s="153" t="s">
        <v>172</v>
      </c>
      <c r="B159" s="93">
        <v>105.39652721250954</v>
      </c>
      <c r="C159" s="93">
        <v>94.675775647434733</v>
      </c>
      <c r="D159" s="93">
        <v>92.150026061076062</v>
      </c>
      <c r="E159" s="93"/>
      <c r="F159" s="93">
        <f t="shared" si="6"/>
        <v>-2.6677886387372896</v>
      </c>
      <c r="G159" s="93">
        <f t="shared" si="7"/>
        <v>-12.568252011496305</v>
      </c>
      <c r="H159" s="93"/>
      <c r="I159" s="93">
        <v>0.36927088199647201</v>
      </c>
      <c r="J159" s="93">
        <v>0.35941951536040517</v>
      </c>
      <c r="L159" s="93">
        <f t="shared" si="8"/>
        <v>-9.8513666360668384E-3</v>
      </c>
    </row>
    <row r="160" spans="1:12" s="104" customFormat="1" ht="15.75" x14ac:dyDescent="0.25">
      <c r="A160" s="154" t="s">
        <v>214</v>
      </c>
      <c r="B160" s="94">
        <v>105.39652721250954</v>
      </c>
      <c r="C160" s="94">
        <v>94.675775647434733</v>
      </c>
      <c r="D160" s="94">
        <v>92.150026061076062</v>
      </c>
      <c r="E160" s="94"/>
      <c r="F160" s="94">
        <f t="shared" si="6"/>
        <v>-2.6677886387372896</v>
      </c>
      <c r="G160" s="94">
        <f t="shared" si="7"/>
        <v>-12.568252011496305</v>
      </c>
      <c r="H160" s="94"/>
      <c r="I160" s="94">
        <v>0.36927088199647201</v>
      </c>
      <c r="J160" s="94">
        <v>0.35941951536040517</v>
      </c>
      <c r="L160" s="94">
        <f t="shared" si="8"/>
        <v>-9.8513666360668384E-3</v>
      </c>
    </row>
    <row r="161" spans="1:12" ht="15.75" x14ac:dyDescent="0.25">
      <c r="A161" s="153" t="s">
        <v>173</v>
      </c>
      <c r="B161" s="93">
        <v>110.96157043944844</v>
      </c>
      <c r="C161" s="93">
        <v>110.96157043944844</v>
      </c>
      <c r="D161" s="93">
        <v>110.96157043944844</v>
      </c>
      <c r="E161" s="93"/>
      <c r="F161" s="93">
        <f t="shared" si="6"/>
        <v>0</v>
      </c>
      <c r="G161" s="93">
        <f t="shared" si="7"/>
        <v>0</v>
      </c>
      <c r="H161" s="93"/>
      <c r="I161" s="93">
        <v>1.1517235155911485</v>
      </c>
      <c r="J161" s="93">
        <v>1.1517235155911483</v>
      </c>
      <c r="L161" s="93">
        <f t="shared" si="8"/>
        <v>0</v>
      </c>
    </row>
    <row r="162" spans="1:12" s="104" customFormat="1" ht="15.75" x14ac:dyDescent="0.25">
      <c r="A162" s="154" t="s">
        <v>213</v>
      </c>
      <c r="B162" s="94">
        <v>110.96157043944844</v>
      </c>
      <c r="C162" s="94">
        <v>110.96157043944844</v>
      </c>
      <c r="D162" s="94">
        <v>110.96157043944844</v>
      </c>
      <c r="E162" s="94"/>
      <c r="F162" s="94">
        <f t="shared" si="6"/>
        <v>0</v>
      </c>
      <c r="G162" s="94">
        <f t="shared" si="7"/>
        <v>0</v>
      </c>
      <c r="H162" s="94"/>
      <c r="I162" s="94">
        <v>1.1517235155911485</v>
      </c>
      <c r="J162" s="94">
        <v>1.1517235155911483</v>
      </c>
      <c r="L162" s="94">
        <f t="shared" si="8"/>
        <v>0</v>
      </c>
    </row>
    <row r="163" spans="1:12" ht="15.75" x14ac:dyDescent="0.25">
      <c r="A163" s="151" t="s">
        <v>4</v>
      </c>
      <c r="B163" s="96">
        <v>95.746365973594948</v>
      </c>
      <c r="C163" s="96">
        <v>95.746365973594948</v>
      </c>
      <c r="D163" s="96">
        <v>95.746365973594948</v>
      </c>
      <c r="E163" s="96"/>
      <c r="F163" s="96">
        <f t="shared" si="6"/>
        <v>0</v>
      </c>
      <c r="G163" s="96">
        <f t="shared" si="7"/>
        <v>0</v>
      </c>
      <c r="H163" s="96"/>
      <c r="I163" s="96">
        <v>4.7393814630301438</v>
      </c>
      <c r="J163" s="96">
        <v>4.7393814630301447</v>
      </c>
      <c r="L163" s="96">
        <f t="shared" si="8"/>
        <v>0</v>
      </c>
    </row>
    <row r="164" spans="1:12" s="104" customFormat="1" ht="15.75" x14ac:dyDescent="0.25">
      <c r="A164" s="152" t="s">
        <v>140</v>
      </c>
      <c r="B164" s="94">
        <v>67.034874246153493</v>
      </c>
      <c r="C164" s="94">
        <v>67.034874246153493</v>
      </c>
      <c r="D164" s="94">
        <v>67.034874246153493</v>
      </c>
      <c r="E164" s="94"/>
      <c r="F164" s="94">
        <f t="shared" si="6"/>
        <v>0</v>
      </c>
      <c r="G164" s="94">
        <f t="shared" si="7"/>
        <v>0</v>
      </c>
      <c r="H164" s="94"/>
      <c r="I164" s="94">
        <v>0.90138280018030781</v>
      </c>
      <c r="J164" s="94">
        <v>0.90138280018030781</v>
      </c>
      <c r="L164" s="94">
        <f t="shared" si="8"/>
        <v>0</v>
      </c>
    </row>
    <row r="165" spans="1:12" ht="15.75" x14ac:dyDescent="0.25">
      <c r="A165" s="153" t="s">
        <v>174</v>
      </c>
      <c r="B165" s="93">
        <v>67.034874246153493</v>
      </c>
      <c r="C165" s="93">
        <v>67.034874246153493</v>
      </c>
      <c r="D165" s="93">
        <v>67.034874246153493</v>
      </c>
      <c r="E165" s="93"/>
      <c r="F165" s="93">
        <f t="shared" si="6"/>
        <v>0</v>
      </c>
      <c r="G165" s="93">
        <f t="shared" si="7"/>
        <v>0</v>
      </c>
      <c r="H165" s="93"/>
      <c r="I165" s="93">
        <v>0.90138280018030781</v>
      </c>
      <c r="J165" s="93">
        <v>0.90138280018030781</v>
      </c>
      <c r="L165" s="93">
        <f t="shared" si="8"/>
        <v>0</v>
      </c>
    </row>
    <row r="166" spans="1:12" s="104" customFormat="1" ht="15.75" x14ac:dyDescent="0.25">
      <c r="A166" s="154" t="s">
        <v>140</v>
      </c>
      <c r="B166" s="94">
        <v>67.034874246153493</v>
      </c>
      <c r="C166" s="94">
        <v>67.034874246153493</v>
      </c>
      <c r="D166" s="94">
        <v>67.034874246153493</v>
      </c>
      <c r="E166" s="94"/>
      <c r="F166" s="94">
        <f t="shared" si="6"/>
        <v>0</v>
      </c>
      <c r="G166" s="94">
        <f t="shared" si="7"/>
        <v>0</v>
      </c>
      <c r="H166" s="94"/>
      <c r="I166" s="94">
        <v>0.90138280018030781</v>
      </c>
      <c r="J166" s="94">
        <v>0.90138280018030781</v>
      </c>
      <c r="L166" s="94">
        <f t="shared" si="8"/>
        <v>0</v>
      </c>
    </row>
    <row r="167" spans="1:12" ht="15.75" x14ac:dyDescent="0.25">
      <c r="A167" s="158" t="s">
        <v>139</v>
      </c>
      <c r="B167" s="93">
        <v>106.45476405536553</v>
      </c>
      <c r="C167" s="93">
        <v>106.45476405536553</v>
      </c>
      <c r="D167" s="93">
        <v>106.45476405536553</v>
      </c>
      <c r="E167" s="93"/>
      <c r="F167" s="93">
        <f t="shared" si="6"/>
        <v>0</v>
      </c>
      <c r="G167" s="93">
        <f t="shared" si="7"/>
        <v>0</v>
      </c>
      <c r="H167" s="93"/>
      <c r="I167" s="93">
        <v>3.8379986628498362</v>
      </c>
      <c r="J167" s="93">
        <v>3.8379986628498366</v>
      </c>
      <c r="L167" s="93">
        <f t="shared" si="8"/>
        <v>0</v>
      </c>
    </row>
    <row r="168" spans="1:12" s="104" customFormat="1" ht="15.75" x14ac:dyDescent="0.25">
      <c r="A168" s="156" t="s">
        <v>175</v>
      </c>
      <c r="B168" s="94">
        <v>106.45476405536553</v>
      </c>
      <c r="C168" s="94">
        <v>106.45476405536553</v>
      </c>
      <c r="D168" s="94">
        <v>106.45476405536553</v>
      </c>
      <c r="E168" s="94"/>
      <c r="F168" s="94">
        <f t="shared" si="6"/>
        <v>0</v>
      </c>
      <c r="G168" s="94">
        <f t="shared" si="7"/>
        <v>0</v>
      </c>
      <c r="H168" s="94"/>
      <c r="I168" s="94">
        <v>3.8379986628498362</v>
      </c>
      <c r="J168" s="94">
        <v>3.8379986628498366</v>
      </c>
      <c r="L168" s="94">
        <f t="shared" si="8"/>
        <v>0</v>
      </c>
    </row>
    <row r="169" spans="1:12" ht="15.75" x14ac:dyDescent="0.25">
      <c r="A169" s="155" t="s">
        <v>212</v>
      </c>
      <c r="B169" s="93">
        <v>106.45476405536553</v>
      </c>
      <c r="C169" s="93">
        <v>106.45476405536553</v>
      </c>
      <c r="D169" s="93">
        <v>106.45476405536553</v>
      </c>
      <c r="E169" s="93"/>
      <c r="F169" s="93">
        <f t="shared" si="6"/>
        <v>0</v>
      </c>
      <c r="G169" s="93">
        <f t="shared" si="7"/>
        <v>0</v>
      </c>
      <c r="H169" s="93"/>
      <c r="I169" s="93">
        <v>3.8379986628498362</v>
      </c>
      <c r="J169" s="93">
        <v>3.8379986628498366</v>
      </c>
      <c r="L169" s="93">
        <f t="shared" si="8"/>
        <v>0</v>
      </c>
    </row>
    <row r="170" spans="1:12" s="104" customFormat="1" ht="15.75" x14ac:dyDescent="0.25">
      <c r="A170" s="157" t="s">
        <v>130</v>
      </c>
      <c r="B170" s="95">
        <v>102.19473621063206</v>
      </c>
      <c r="C170" s="95">
        <v>101.76733932682954</v>
      </c>
      <c r="D170" s="95">
        <v>102.39311199841308</v>
      </c>
      <c r="E170" s="95"/>
      <c r="F170" s="95">
        <f t="shared" si="6"/>
        <v>0.61490520998475073</v>
      </c>
      <c r="G170" s="95">
        <f t="shared" si="7"/>
        <v>0.19411546537206892</v>
      </c>
      <c r="H170" s="95"/>
      <c r="I170" s="95">
        <v>3.9444997881393147</v>
      </c>
      <c r="J170" s="95">
        <v>3.9687547228444213</v>
      </c>
      <c r="L170" s="95">
        <f t="shared" si="8"/>
        <v>2.4254934705106646E-2</v>
      </c>
    </row>
    <row r="171" spans="1:12" ht="15.75" x14ac:dyDescent="0.25">
      <c r="A171" s="158" t="s">
        <v>138</v>
      </c>
      <c r="B171" s="93">
        <v>95.663753472977177</v>
      </c>
      <c r="C171" s="93">
        <v>92.919714730827735</v>
      </c>
      <c r="D171" s="93">
        <v>93.928699081702462</v>
      </c>
      <c r="E171" s="93"/>
      <c r="F171" s="93">
        <f t="shared" si="6"/>
        <v>1.0858668193263199</v>
      </c>
      <c r="G171" s="93">
        <f t="shared" si="7"/>
        <v>-1.8137009350828293</v>
      </c>
      <c r="H171" s="93"/>
      <c r="I171" s="93">
        <v>1.9240759719520599</v>
      </c>
      <c r="J171" s="93">
        <v>1.9449688745101181</v>
      </c>
      <c r="L171" s="93">
        <f t="shared" si="8"/>
        <v>2.0892902558058202E-2</v>
      </c>
    </row>
    <row r="172" spans="1:12" s="104" customFormat="1" ht="15.75" x14ac:dyDescent="0.25">
      <c r="A172" s="156" t="s">
        <v>176</v>
      </c>
      <c r="B172" s="94">
        <v>81.740187779980687</v>
      </c>
      <c r="C172" s="94">
        <v>79.356926527840358</v>
      </c>
      <c r="D172" s="94">
        <v>81.740187779980687</v>
      </c>
      <c r="E172" s="94"/>
      <c r="F172" s="94">
        <f t="shared" si="6"/>
        <v>3.0032176854835946</v>
      </c>
      <c r="G172" s="94">
        <f t="shared" si="7"/>
        <v>0</v>
      </c>
      <c r="H172" s="94"/>
      <c r="I172" s="94">
        <v>0.69568392125040046</v>
      </c>
      <c r="J172" s="94">
        <v>0.71657682380845833</v>
      </c>
      <c r="L172" s="94">
        <f t="shared" si="8"/>
        <v>2.0892902558057869E-2</v>
      </c>
    </row>
    <row r="173" spans="1:12" ht="15.75" x14ac:dyDescent="0.25">
      <c r="A173" s="155" t="s">
        <v>211</v>
      </c>
      <c r="B173" s="93">
        <v>79.791088857728639</v>
      </c>
      <c r="C173" s="93">
        <v>79.791088857728639</v>
      </c>
      <c r="D173" s="93">
        <v>79.791088857728639</v>
      </c>
      <c r="E173" s="93"/>
      <c r="F173" s="93">
        <f t="shared" si="6"/>
        <v>0</v>
      </c>
      <c r="G173" s="93">
        <f t="shared" si="7"/>
        <v>0</v>
      </c>
      <c r="H173" s="93"/>
      <c r="I173" s="93">
        <v>9.1698065802620535E-2</v>
      </c>
      <c r="J173" s="93">
        <v>9.1698065802620535E-2</v>
      </c>
      <c r="L173" s="93">
        <f t="shared" si="8"/>
        <v>0</v>
      </c>
    </row>
    <row r="174" spans="1:12" s="104" customFormat="1" ht="15.75" x14ac:dyDescent="0.25">
      <c r="A174" s="154" t="s">
        <v>210</v>
      </c>
      <c r="B174" s="94">
        <v>82.034249920849945</v>
      </c>
      <c r="C174" s="94">
        <v>79.291424103743736</v>
      </c>
      <c r="D174" s="94">
        <v>82.034249920849959</v>
      </c>
      <c r="E174" s="94"/>
      <c r="F174" s="94">
        <f t="shared" si="6"/>
        <v>3.4591708348150618</v>
      </c>
      <c r="G174" s="94">
        <f t="shared" si="7"/>
        <v>2.2204460492503131E-14</v>
      </c>
      <c r="H174" s="94"/>
      <c r="I174" s="94">
        <v>0.60398585544778005</v>
      </c>
      <c r="J174" s="94">
        <v>0.62487875800583781</v>
      </c>
      <c r="L174" s="94">
        <f t="shared" si="8"/>
        <v>2.0892902558057758E-2</v>
      </c>
    </row>
    <row r="175" spans="1:12" ht="15.75" x14ac:dyDescent="0.25">
      <c r="A175" s="153" t="s">
        <v>177</v>
      </c>
      <c r="B175" s="93">
        <v>99.262187476460795</v>
      </c>
      <c r="C175" s="93">
        <v>99.262187476460795</v>
      </c>
      <c r="D175" s="93">
        <v>99.262187476460795</v>
      </c>
      <c r="E175" s="93"/>
      <c r="F175" s="93">
        <f t="shared" si="6"/>
        <v>0</v>
      </c>
      <c r="G175" s="93">
        <f t="shared" si="7"/>
        <v>0</v>
      </c>
      <c r="H175" s="93"/>
      <c r="I175" s="93">
        <v>0.17182709087528875</v>
      </c>
      <c r="J175" s="93">
        <v>0.17182709087528877</v>
      </c>
      <c r="L175" s="93">
        <f t="shared" si="8"/>
        <v>0</v>
      </c>
    </row>
    <row r="176" spans="1:12" s="104" customFormat="1" ht="15.75" x14ac:dyDescent="0.25">
      <c r="A176" s="154" t="s">
        <v>209</v>
      </c>
      <c r="B176" s="94">
        <v>99.262187476460795</v>
      </c>
      <c r="C176" s="94">
        <v>99.262187476460795</v>
      </c>
      <c r="D176" s="94">
        <v>99.262187476460795</v>
      </c>
      <c r="E176" s="94"/>
      <c r="F176" s="94">
        <f t="shared" si="6"/>
        <v>0</v>
      </c>
      <c r="G176" s="94">
        <f t="shared" si="7"/>
        <v>0</v>
      </c>
      <c r="H176" s="94"/>
      <c r="I176" s="94">
        <v>0.17182709087528875</v>
      </c>
      <c r="J176" s="94">
        <v>0.17182709087528877</v>
      </c>
      <c r="L176" s="94">
        <f t="shared" si="8"/>
        <v>0</v>
      </c>
    </row>
    <row r="177" spans="1:12" ht="15.75" x14ac:dyDescent="0.25">
      <c r="A177" s="153" t="s">
        <v>112</v>
      </c>
      <c r="B177" s="93">
        <v>100.03236413868815</v>
      </c>
      <c r="C177" s="93">
        <v>96.055939304374334</v>
      </c>
      <c r="D177" s="93">
        <v>96.055939304374334</v>
      </c>
      <c r="E177" s="93"/>
      <c r="F177" s="93">
        <f t="shared" si="6"/>
        <v>0</v>
      </c>
      <c r="G177" s="93">
        <f t="shared" si="7"/>
        <v>-3.9751383150364972</v>
      </c>
      <c r="H177" s="93"/>
      <c r="I177" s="93">
        <v>0.86787841632833929</v>
      </c>
      <c r="J177" s="93">
        <v>0.86787841632833951</v>
      </c>
      <c r="L177" s="93">
        <f t="shared" si="8"/>
        <v>0</v>
      </c>
    </row>
    <row r="178" spans="1:12" s="104" customFormat="1" ht="15.75" x14ac:dyDescent="0.25">
      <c r="A178" s="154" t="s">
        <v>113</v>
      </c>
      <c r="B178" s="94">
        <v>100.03236413868815</v>
      </c>
      <c r="C178" s="94">
        <v>96.055939304374334</v>
      </c>
      <c r="D178" s="94">
        <v>96.055939304374334</v>
      </c>
      <c r="E178" s="94"/>
      <c r="F178" s="94">
        <f t="shared" si="6"/>
        <v>0</v>
      </c>
      <c r="G178" s="94">
        <f t="shared" si="7"/>
        <v>-3.9751383150364972</v>
      </c>
      <c r="H178" s="94"/>
      <c r="I178" s="94">
        <v>0.86787841632833929</v>
      </c>
      <c r="J178" s="94">
        <v>0.86787841632833951</v>
      </c>
      <c r="L178" s="94">
        <f t="shared" si="8"/>
        <v>0</v>
      </c>
    </row>
    <row r="179" spans="1:12" ht="15.75" x14ac:dyDescent="0.25">
      <c r="A179" s="153" t="s">
        <v>178</v>
      </c>
      <c r="B179" s="93">
        <v>160.69798195713369</v>
      </c>
      <c r="C179" s="93">
        <v>160.69798195713369</v>
      </c>
      <c r="D179" s="93">
        <v>160.69798195713369</v>
      </c>
      <c r="E179" s="93"/>
      <c r="F179" s="93">
        <f t="shared" si="6"/>
        <v>0</v>
      </c>
      <c r="G179" s="93">
        <f t="shared" si="7"/>
        <v>0</v>
      </c>
      <c r="H179" s="93"/>
      <c r="I179" s="93">
        <v>0.18868654349803174</v>
      </c>
      <c r="J179" s="93">
        <v>0.18868654349803177</v>
      </c>
      <c r="L179" s="93">
        <f t="shared" si="8"/>
        <v>0</v>
      </c>
    </row>
    <row r="180" spans="1:12" s="104" customFormat="1" ht="15.75" x14ac:dyDescent="0.25">
      <c r="A180" s="154" t="s">
        <v>208</v>
      </c>
      <c r="B180" s="94">
        <v>160.69798195713369</v>
      </c>
      <c r="C180" s="94">
        <v>160.69798195713369</v>
      </c>
      <c r="D180" s="94">
        <v>160.69798195713369</v>
      </c>
      <c r="E180" s="94"/>
      <c r="F180" s="94">
        <f t="shared" si="6"/>
        <v>0</v>
      </c>
      <c r="G180" s="94">
        <f t="shared" si="7"/>
        <v>0</v>
      </c>
      <c r="H180" s="94"/>
      <c r="I180" s="94">
        <v>0.18868654349803174</v>
      </c>
      <c r="J180" s="94">
        <v>0.18868654349803177</v>
      </c>
      <c r="L180" s="94">
        <f t="shared" si="8"/>
        <v>0</v>
      </c>
    </row>
    <row r="181" spans="1:12" ht="15.75" x14ac:dyDescent="0.25">
      <c r="A181" s="158" t="s">
        <v>137</v>
      </c>
      <c r="B181" s="93">
        <v>111.0083722399184</v>
      </c>
      <c r="C181" s="93">
        <v>111.50561142510205</v>
      </c>
      <c r="D181" s="93">
        <v>111.50561142510205</v>
      </c>
      <c r="E181" s="93"/>
      <c r="F181" s="93">
        <f t="shared" si="6"/>
        <v>0</v>
      </c>
      <c r="G181" s="93">
        <f t="shared" si="7"/>
        <v>0.44792944455485095</v>
      </c>
      <c r="H181" s="93"/>
      <c r="I181" s="93">
        <v>0.51790337017018195</v>
      </c>
      <c r="J181" s="93">
        <v>0.51790337017018195</v>
      </c>
      <c r="L181" s="93">
        <f t="shared" si="8"/>
        <v>0</v>
      </c>
    </row>
    <row r="182" spans="1:12" s="104" customFormat="1" ht="15.75" x14ac:dyDescent="0.25">
      <c r="A182" s="156" t="s">
        <v>179</v>
      </c>
      <c r="B182" s="94">
        <v>111.0083722399184</v>
      </c>
      <c r="C182" s="94">
        <v>111.50561142510205</v>
      </c>
      <c r="D182" s="94">
        <v>111.50561142510205</v>
      </c>
      <c r="E182" s="94"/>
      <c r="F182" s="94">
        <f t="shared" si="6"/>
        <v>0</v>
      </c>
      <c r="G182" s="94">
        <f t="shared" si="7"/>
        <v>0.44792944455485095</v>
      </c>
      <c r="H182" s="94"/>
      <c r="I182" s="94">
        <v>0.51790337017018195</v>
      </c>
      <c r="J182" s="94">
        <v>0.51790337017018195</v>
      </c>
      <c r="L182" s="94">
        <f t="shared" si="8"/>
        <v>0</v>
      </c>
    </row>
    <row r="183" spans="1:12" ht="15.75" x14ac:dyDescent="0.25">
      <c r="A183" s="155" t="s">
        <v>207</v>
      </c>
      <c r="B183" s="93">
        <v>111.0083722399184</v>
      </c>
      <c r="C183" s="93">
        <v>111.50561142510205</v>
      </c>
      <c r="D183" s="93">
        <v>111.50561142510205</v>
      </c>
      <c r="E183" s="93"/>
      <c r="F183" s="93">
        <f t="shared" si="6"/>
        <v>0</v>
      </c>
      <c r="G183" s="93">
        <f t="shared" si="7"/>
        <v>0.44792944455485095</v>
      </c>
      <c r="H183" s="93"/>
      <c r="I183" s="93">
        <v>0.51790337017018195</v>
      </c>
      <c r="J183" s="93">
        <v>0.51790337017018195</v>
      </c>
      <c r="L183" s="93">
        <f t="shared" si="8"/>
        <v>0</v>
      </c>
    </row>
    <row r="184" spans="1:12" s="104" customFormat="1" ht="15.75" x14ac:dyDescent="0.25">
      <c r="A184" s="152" t="s">
        <v>136</v>
      </c>
      <c r="B184" s="94">
        <v>115.20391032718963</v>
      </c>
      <c r="C184" s="94">
        <v>121.72430619846665</v>
      </c>
      <c r="D184" s="94">
        <v>121.72430619846665</v>
      </c>
      <c r="E184" s="94"/>
      <c r="F184" s="94">
        <f t="shared" si="6"/>
        <v>0</v>
      </c>
      <c r="G184" s="94">
        <f t="shared" si="7"/>
        <v>5.6598737427909329</v>
      </c>
      <c r="H184" s="94"/>
      <c r="I184" s="94">
        <v>0.8898300546170711</v>
      </c>
      <c r="J184" s="94">
        <v>0.88983005461707121</v>
      </c>
      <c r="L184" s="94">
        <f t="shared" si="8"/>
        <v>0</v>
      </c>
    </row>
    <row r="185" spans="1:12" ht="15.75" x14ac:dyDescent="0.25">
      <c r="A185" s="153" t="s">
        <v>180</v>
      </c>
      <c r="B185" s="93">
        <v>137.2098666307476</v>
      </c>
      <c r="C185" s="93">
        <v>148.50950270622093</v>
      </c>
      <c r="D185" s="93">
        <v>148.50950270622093</v>
      </c>
      <c r="E185" s="93"/>
      <c r="F185" s="93">
        <f t="shared" si="6"/>
        <v>0</v>
      </c>
      <c r="G185" s="93">
        <f t="shared" si="7"/>
        <v>8.2352941176470509</v>
      </c>
      <c r="H185" s="93"/>
      <c r="I185" s="93">
        <v>0.27576536390561623</v>
      </c>
      <c r="J185" s="93">
        <v>0.27576536390561629</v>
      </c>
      <c r="L185" s="93">
        <f t="shared" si="8"/>
        <v>0</v>
      </c>
    </row>
    <row r="186" spans="1:12" s="104" customFormat="1" ht="15.75" x14ac:dyDescent="0.25">
      <c r="A186" s="154" t="s">
        <v>206</v>
      </c>
      <c r="B186" s="94">
        <v>137.2098666307476</v>
      </c>
      <c r="C186" s="94">
        <v>148.50950270622093</v>
      </c>
      <c r="D186" s="94">
        <v>148.50950270622093</v>
      </c>
      <c r="E186" s="94"/>
      <c r="F186" s="94">
        <f t="shared" si="6"/>
        <v>0</v>
      </c>
      <c r="G186" s="94">
        <f t="shared" si="7"/>
        <v>8.2352941176470509</v>
      </c>
      <c r="H186" s="94"/>
      <c r="I186" s="94">
        <v>0.27576536390561623</v>
      </c>
      <c r="J186" s="94">
        <v>0.27576536390561629</v>
      </c>
      <c r="L186" s="94">
        <f t="shared" si="8"/>
        <v>0</v>
      </c>
    </row>
    <row r="187" spans="1:12" ht="15.75" x14ac:dyDescent="0.25">
      <c r="A187" s="153" t="s">
        <v>114</v>
      </c>
      <c r="B187" s="93">
        <v>107.71075699438761</v>
      </c>
      <c r="C187" s="93">
        <v>112.60379438279131</v>
      </c>
      <c r="D187" s="93">
        <v>112.60379438279131</v>
      </c>
      <c r="E187" s="93"/>
      <c r="F187" s="93">
        <f t="shared" si="6"/>
        <v>0</v>
      </c>
      <c r="G187" s="93">
        <f t="shared" si="7"/>
        <v>4.5427564757145378</v>
      </c>
      <c r="H187" s="93"/>
      <c r="I187" s="93">
        <v>0.61406469071145497</v>
      </c>
      <c r="J187" s="93">
        <v>0.61406469071145497</v>
      </c>
      <c r="L187" s="93">
        <f t="shared" si="8"/>
        <v>0</v>
      </c>
    </row>
    <row r="188" spans="1:12" s="104" customFormat="1" ht="15.75" x14ac:dyDescent="0.25">
      <c r="A188" s="154" t="s">
        <v>205</v>
      </c>
      <c r="B188" s="94">
        <v>99.999999999999986</v>
      </c>
      <c r="C188" s="94">
        <v>99.999999999999986</v>
      </c>
      <c r="D188" s="94">
        <v>99.999999999999986</v>
      </c>
      <c r="E188" s="94"/>
      <c r="F188" s="94">
        <f t="shared" si="6"/>
        <v>0</v>
      </c>
      <c r="G188" s="94">
        <f t="shared" si="7"/>
        <v>0</v>
      </c>
      <c r="H188" s="94"/>
      <c r="I188" s="94">
        <v>0.39920368875855872</v>
      </c>
      <c r="J188" s="94">
        <v>0.39920368875855872</v>
      </c>
      <c r="L188" s="94">
        <f t="shared" si="8"/>
        <v>0</v>
      </c>
    </row>
    <row r="189" spans="1:12" ht="15.75" x14ac:dyDescent="0.25">
      <c r="A189" s="155" t="s">
        <v>115</v>
      </c>
      <c r="B189" s="93">
        <v>128.77552870189598</v>
      </c>
      <c r="C189" s="93">
        <v>147.03569925479295</v>
      </c>
      <c r="D189" s="93">
        <v>147.03569925479295</v>
      </c>
      <c r="E189" s="93"/>
      <c r="F189" s="93">
        <f t="shared" si="6"/>
        <v>0</v>
      </c>
      <c r="G189" s="93">
        <f t="shared" si="7"/>
        <v>14.17984514369004</v>
      </c>
      <c r="H189" s="93"/>
      <c r="I189" s="93">
        <v>0.21486100195289623</v>
      </c>
      <c r="J189" s="93">
        <v>0.21486100195289626</v>
      </c>
      <c r="L189" s="93">
        <f t="shared" si="8"/>
        <v>0</v>
      </c>
    </row>
    <row r="190" spans="1:12" s="104" customFormat="1" ht="15.75" x14ac:dyDescent="0.25">
      <c r="A190" s="152" t="s">
        <v>151</v>
      </c>
      <c r="B190" s="94">
        <v>102.06359063404116</v>
      </c>
      <c r="C190" s="94">
        <v>100.46962830637797</v>
      </c>
      <c r="D190" s="94">
        <v>101.02093794809799</v>
      </c>
      <c r="E190" s="94"/>
      <c r="F190" s="94">
        <f t="shared" si="6"/>
        <v>0.54873263792598603</v>
      </c>
      <c r="G190" s="94">
        <f t="shared" si="7"/>
        <v>-1.0215716294772581</v>
      </c>
      <c r="H190" s="94"/>
      <c r="I190" s="94">
        <v>0.61269039140000181</v>
      </c>
      <c r="J190" s="94">
        <v>0.61605242354705014</v>
      </c>
      <c r="L190" s="94">
        <f t="shared" si="8"/>
        <v>3.3620321470483328E-3</v>
      </c>
    </row>
    <row r="191" spans="1:12" ht="15.75" x14ac:dyDescent="0.25">
      <c r="A191" s="153" t="s">
        <v>116</v>
      </c>
      <c r="B191" s="93">
        <v>99.110843992442682</v>
      </c>
      <c r="C191" s="93">
        <v>99.110843992442682</v>
      </c>
      <c r="D191" s="93">
        <v>99.110843992442682</v>
      </c>
      <c r="E191" s="93"/>
      <c r="F191" s="93">
        <f t="shared" si="6"/>
        <v>0</v>
      </c>
      <c r="G191" s="93">
        <f t="shared" si="7"/>
        <v>0</v>
      </c>
      <c r="H191" s="93"/>
      <c r="I191" s="93">
        <v>0.18610715426975105</v>
      </c>
      <c r="J191" s="93">
        <v>0.18610715426975105</v>
      </c>
      <c r="L191" s="93">
        <f t="shared" si="8"/>
        <v>0</v>
      </c>
    </row>
    <row r="192" spans="1:12" s="104" customFormat="1" ht="15.75" x14ac:dyDescent="0.25">
      <c r="A192" s="154" t="s">
        <v>20</v>
      </c>
      <c r="B192" s="94">
        <v>99.110843992442682</v>
      </c>
      <c r="C192" s="94">
        <v>99.110843992442682</v>
      </c>
      <c r="D192" s="94">
        <v>99.110843992442682</v>
      </c>
      <c r="E192" s="94"/>
      <c r="F192" s="94">
        <f t="shared" si="6"/>
        <v>0</v>
      </c>
      <c r="G192" s="94">
        <f t="shared" si="7"/>
        <v>0</v>
      </c>
      <c r="H192" s="94"/>
      <c r="I192" s="94">
        <v>0.18610715426975105</v>
      </c>
      <c r="J192" s="94">
        <v>0.18610715426975105</v>
      </c>
      <c r="L192" s="94">
        <f t="shared" si="8"/>
        <v>0</v>
      </c>
    </row>
    <row r="193" spans="1:12" ht="15.75" x14ac:dyDescent="0.25">
      <c r="A193" s="153" t="s">
        <v>181</v>
      </c>
      <c r="B193" s="93">
        <v>103.37731571631049</v>
      </c>
      <c r="C193" s="93">
        <v>101.07417358278701</v>
      </c>
      <c r="D193" s="93">
        <v>101.87076986516253</v>
      </c>
      <c r="E193" s="93"/>
      <c r="F193" s="93">
        <f t="shared" si="6"/>
        <v>0.78813039388647699</v>
      </c>
      <c r="G193" s="93">
        <f t="shared" si="7"/>
        <v>-1.4573273069715231</v>
      </c>
      <c r="H193" s="93"/>
      <c r="I193" s="93">
        <v>0.4265832371302507</v>
      </c>
      <c r="J193" s="93">
        <v>0.42994526927729909</v>
      </c>
      <c r="L193" s="93">
        <f t="shared" si="8"/>
        <v>3.3620321470483883E-3</v>
      </c>
    </row>
    <row r="194" spans="1:12" s="104" customFormat="1" ht="15.75" x14ac:dyDescent="0.25">
      <c r="A194" s="154" t="s">
        <v>204</v>
      </c>
      <c r="B194" s="94">
        <v>103.37731571631049</v>
      </c>
      <c r="C194" s="94">
        <v>101.07417358278701</v>
      </c>
      <c r="D194" s="94">
        <v>101.87076986516253</v>
      </c>
      <c r="E194" s="94"/>
      <c r="F194" s="94">
        <f t="shared" si="6"/>
        <v>0.78813039388647699</v>
      </c>
      <c r="G194" s="94">
        <f t="shared" si="7"/>
        <v>-1.4573273069715231</v>
      </c>
      <c r="H194" s="94"/>
      <c r="I194" s="94">
        <v>0.4265832371302507</v>
      </c>
      <c r="J194" s="94">
        <v>0.42994526927729909</v>
      </c>
      <c r="L194" s="94">
        <f t="shared" si="8"/>
        <v>3.3620321470483883E-3</v>
      </c>
    </row>
    <row r="195" spans="1:12" ht="15.75" x14ac:dyDescent="0.25">
      <c r="A195" s="151" t="s">
        <v>117</v>
      </c>
      <c r="B195" s="96">
        <v>125.51210025739101</v>
      </c>
      <c r="C195" s="96">
        <v>127.7970169576827</v>
      </c>
      <c r="D195" s="96">
        <v>127.7970169576827</v>
      </c>
      <c r="E195" s="96"/>
      <c r="F195" s="96">
        <f t="shared" si="6"/>
        <v>0</v>
      </c>
      <c r="G195" s="96">
        <f t="shared" si="7"/>
        <v>1.8204752335479579</v>
      </c>
      <c r="H195" s="96"/>
      <c r="I195" s="96">
        <v>4.0224713953845201</v>
      </c>
      <c r="J195" s="96">
        <v>4.022471395384521</v>
      </c>
      <c r="L195" s="96">
        <f t="shared" si="8"/>
        <v>0</v>
      </c>
    </row>
    <row r="196" spans="1:12" s="104" customFormat="1" ht="15.75" x14ac:dyDescent="0.25">
      <c r="A196" s="152" t="s">
        <v>135</v>
      </c>
      <c r="B196" s="94">
        <v>146.63602035335904</v>
      </c>
      <c r="C196" s="94">
        <v>146.63602035335904</v>
      </c>
      <c r="D196" s="94">
        <v>146.63602035335904</v>
      </c>
      <c r="E196" s="94"/>
      <c r="F196" s="94">
        <f t="shared" si="6"/>
        <v>0</v>
      </c>
      <c r="G196" s="94">
        <f t="shared" si="7"/>
        <v>0</v>
      </c>
      <c r="H196" s="94"/>
      <c r="I196" s="94">
        <v>1.0635968537962699</v>
      </c>
      <c r="J196" s="94">
        <v>1.0635968537962701</v>
      </c>
      <c r="L196" s="94">
        <f t="shared" si="8"/>
        <v>0</v>
      </c>
    </row>
    <row r="197" spans="1:12" ht="15.75" x14ac:dyDescent="0.25">
      <c r="A197" s="153" t="s">
        <v>182</v>
      </c>
      <c r="B197" s="93">
        <v>146.63602035335904</v>
      </c>
      <c r="C197" s="93">
        <v>146.63602035335904</v>
      </c>
      <c r="D197" s="93">
        <v>146.63602035335904</v>
      </c>
      <c r="E197" s="93"/>
      <c r="F197" s="93">
        <f t="shared" ref="F197:F224" si="9">((D197/C197-1)*100)</f>
        <v>0</v>
      </c>
      <c r="G197" s="93">
        <f t="shared" si="7"/>
        <v>0</v>
      </c>
      <c r="H197" s="93"/>
      <c r="I197" s="93">
        <v>1.0635968537962699</v>
      </c>
      <c r="J197" s="93">
        <v>1.0635968537962701</v>
      </c>
      <c r="L197" s="93">
        <f t="shared" si="8"/>
        <v>0</v>
      </c>
    </row>
    <row r="198" spans="1:12" s="104" customFormat="1" ht="15.75" x14ac:dyDescent="0.25">
      <c r="A198" s="154" t="s">
        <v>135</v>
      </c>
      <c r="B198" s="94">
        <v>146.63602035335904</v>
      </c>
      <c r="C198" s="94">
        <v>146.63602035335904</v>
      </c>
      <c r="D198" s="94">
        <v>146.63602035335904</v>
      </c>
      <c r="E198" s="94"/>
      <c r="F198" s="94">
        <f t="shared" si="9"/>
        <v>0</v>
      </c>
      <c r="G198" s="94">
        <f t="shared" si="7"/>
        <v>0</v>
      </c>
      <c r="H198" s="94"/>
      <c r="I198" s="94">
        <v>1.0635968537962699</v>
      </c>
      <c r="J198" s="94">
        <v>1.0635968537962701</v>
      </c>
      <c r="L198" s="94">
        <f t="shared" si="8"/>
        <v>0</v>
      </c>
    </row>
    <row r="199" spans="1:12" ht="15.75" x14ac:dyDescent="0.25">
      <c r="A199" s="158" t="s">
        <v>118</v>
      </c>
      <c r="B199" s="93">
        <v>117.96022131494277</v>
      </c>
      <c r="C199" s="93">
        <v>121.06598345610905</v>
      </c>
      <c r="D199" s="93">
        <v>121.06598345610905</v>
      </c>
      <c r="E199" s="93"/>
      <c r="F199" s="93">
        <f t="shared" si="9"/>
        <v>0</v>
      </c>
      <c r="G199" s="93">
        <f t="shared" ref="G199:G224" si="10">((D199/B199-1)*100)</f>
        <v>2.6328893813060805</v>
      </c>
      <c r="H199" s="93"/>
      <c r="I199" s="93">
        <v>2.8034741911959595</v>
      </c>
      <c r="J199" s="93">
        <v>2.8034741911959595</v>
      </c>
      <c r="L199" s="93">
        <f t="shared" si="8"/>
        <v>0</v>
      </c>
    </row>
    <row r="200" spans="1:12" s="104" customFormat="1" ht="15.75" x14ac:dyDescent="0.25">
      <c r="A200" s="156" t="s">
        <v>119</v>
      </c>
      <c r="B200" s="94">
        <v>117.96022131494277</v>
      </c>
      <c r="C200" s="94">
        <v>121.06598345610905</v>
      </c>
      <c r="D200" s="94">
        <v>121.06598345610905</v>
      </c>
      <c r="E200" s="94"/>
      <c r="F200" s="94">
        <f t="shared" si="9"/>
        <v>0</v>
      </c>
      <c r="G200" s="94">
        <f t="shared" si="10"/>
        <v>2.6328893813060805</v>
      </c>
      <c r="H200" s="94"/>
      <c r="I200" s="94">
        <v>2.8034741911959595</v>
      </c>
      <c r="J200" s="94">
        <v>2.8034741911959595</v>
      </c>
      <c r="L200" s="94">
        <f t="shared" ref="L200:L224" si="11">J200-I200</f>
        <v>0</v>
      </c>
    </row>
    <row r="201" spans="1:12" ht="15.75" x14ac:dyDescent="0.25">
      <c r="A201" s="155" t="s">
        <v>118</v>
      </c>
      <c r="B201" s="93">
        <v>117.96022131494277</v>
      </c>
      <c r="C201" s="93">
        <v>121.06598345610905</v>
      </c>
      <c r="D201" s="93">
        <v>121.06598345610905</v>
      </c>
      <c r="E201" s="93"/>
      <c r="F201" s="93">
        <f t="shared" si="9"/>
        <v>0</v>
      </c>
      <c r="G201" s="93">
        <f t="shared" si="10"/>
        <v>2.6328893813060805</v>
      </c>
      <c r="H201" s="93"/>
      <c r="I201" s="93">
        <v>2.8034741911959595</v>
      </c>
      <c r="J201" s="93">
        <v>2.8034741911959595</v>
      </c>
      <c r="L201" s="93">
        <f t="shared" si="11"/>
        <v>0</v>
      </c>
    </row>
    <row r="202" spans="1:12" s="104" customFormat="1" ht="15.75" x14ac:dyDescent="0.25">
      <c r="A202" s="152" t="s">
        <v>120</v>
      </c>
      <c r="B202" s="94">
        <v>145.83654765374885</v>
      </c>
      <c r="C202" s="94">
        <v>145.83654765374885</v>
      </c>
      <c r="D202" s="94">
        <v>145.83654765374885</v>
      </c>
      <c r="E202" s="94"/>
      <c r="F202" s="94">
        <f t="shared" si="9"/>
        <v>0</v>
      </c>
      <c r="G202" s="94">
        <f t="shared" si="10"/>
        <v>0</v>
      </c>
      <c r="H202" s="94"/>
      <c r="I202" s="94">
        <v>0.15540035039229166</v>
      </c>
      <c r="J202" s="94">
        <v>0.15540035039229169</v>
      </c>
      <c r="L202" s="94">
        <f t="shared" si="11"/>
        <v>0</v>
      </c>
    </row>
    <row r="203" spans="1:12" ht="15.75" x14ac:dyDescent="0.25">
      <c r="A203" s="153" t="s">
        <v>121</v>
      </c>
      <c r="B203" s="93">
        <v>145.83654765374885</v>
      </c>
      <c r="C203" s="93">
        <v>145.83654765374885</v>
      </c>
      <c r="D203" s="93">
        <v>145.83654765374885</v>
      </c>
      <c r="E203" s="93"/>
      <c r="F203" s="93">
        <f t="shared" si="9"/>
        <v>0</v>
      </c>
      <c r="G203" s="93">
        <f t="shared" si="10"/>
        <v>0</v>
      </c>
      <c r="H203" s="93"/>
      <c r="I203" s="93">
        <v>0.15540035039229166</v>
      </c>
      <c r="J203" s="93">
        <v>0.15540035039229169</v>
      </c>
      <c r="L203" s="93">
        <f t="shared" si="11"/>
        <v>0</v>
      </c>
    </row>
    <row r="204" spans="1:12" s="104" customFormat="1" ht="15.75" x14ac:dyDescent="0.25">
      <c r="A204" s="154" t="s">
        <v>120</v>
      </c>
      <c r="B204" s="94">
        <v>145.83654765374885</v>
      </c>
      <c r="C204" s="94">
        <v>145.83654765374885</v>
      </c>
      <c r="D204" s="94">
        <v>145.83654765374885</v>
      </c>
      <c r="E204" s="94"/>
      <c r="F204" s="94">
        <f t="shared" si="9"/>
        <v>0</v>
      </c>
      <c r="G204" s="94">
        <f t="shared" si="10"/>
        <v>0</v>
      </c>
      <c r="H204" s="94"/>
      <c r="I204" s="94">
        <v>0.15540035039229166</v>
      </c>
      <c r="J204" s="94">
        <v>0.15540035039229169</v>
      </c>
      <c r="L204" s="94">
        <f t="shared" si="11"/>
        <v>0</v>
      </c>
    </row>
    <row r="205" spans="1:12" ht="15.75" x14ac:dyDescent="0.25">
      <c r="A205" s="151" t="s">
        <v>131</v>
      </c>
      <c r="B205" s="96">
        <v>126.78451375542085</v>
      </c>
      <c r="C205" s="96">
        <v>127.46380896773262</v>
      </c>
      <c r="D205" s="96">
        <v>127.46380896773262</v>
      </c>
      <c r="E205" s="96"/>
      <c r="F205" s="96">
        <f t="shared" si="9"/>
        <v>0</v>
      </c>
      <c r="G205" s="96">
        <f t="shared" si="10"/>
        <v>0.53578721264191387</v>
      </c>
      <c r="H205" s="96"/>
      <c r="I205" s="96">
        <v>5.2155596437427718</v>
      </c>
      <c r="J205" s="96">
        <v>5.2155596437427718</v>
      </c>
      <c r="L205" s="96">
        <f t="shared" si="11"/>
        <v>0</v>
      </c>
    </row>
    <row r="206" spans="1:12" s="104" customFormat="1" ht="15.75" x14ac:dyDescent="0.25">
      <c r="A206" s="152" t="s">
        <v>122</v>
      </c>
      <c r="B206" s="94">
        <v>126.89326856950439</v>
      </c>
      <c r="C206" s="94">
        <v>127.59195608940512</v>
      </c>
      <c r="D206" s="94">
        <v>127.59195608940512</v>
      </c>
      <c r="E206" s="94"/>
      <c r="F206" s="94">
        <f t="shared" si="9"/>
        <v>0</v>
      </c>
      <c r="G206" s="94">
        <f t="shared" si="10"/>
        <v>0.5506103891697256</v>
      </c>
      <c r="H206" s="94"/>
      <c r="I206" s="94">
        <v>5.0758980118253181</v>
      </c>
      <c r="J206" s="94">
        <v>5.075898011825319</v>
      </c>
      <c r="L206" s="94">
        <f t="shared" si="11"/>
        <v>0</v>
      </c>
    </row>
    <row r="207" spans="1:12" ht="15.75" x14ac:dyDescent="0.25">
      <c r="A207" s="153" t="s">
        <v>183</v>
      </c>
      <c r="B207" s="93">
        <v>126.89326856950439</v>
      </c>
      <c r="C207" s="93">
        <v>127.59195608940512</v>
      </c>
      <c r="D207" s="93">
        <v>127.59195608940512</v>
      </c>
      <c r="E207" s="93"/>
      <c r="F207" s="93">
        <f t="shared" si="9"/>
        <v>0</v>
      </c>
      <c r="G207" s="93">
        <f t="shared" si="10"/>
        <v>0.5506103891697256</v>
      </c>
      <c r="H207" s="93"/>
      <c r="I207" s="93">
        <v>5.0758980118253181</v>
      </c>
      <c r="J207" s="93">
        <v>5.075898011825319</v>
      </c>
      <c r="L207" s="93">
        <f t="shared" si="11"/>
        <v>0</v>
      </c>
    </row>
    <row r="208" spans="1:12" s="104" customFormat="1" ht="15.75" x14ac:dyDescent="0.25">
      <c r="A208" s="154" t="s">
        <v>21</v>
      </c>
      <c r="B208" s="94">
        <v>116.47934123603916</v>
      </c>
      <c r="C208" s="94">
        <v>120.34211147170078</v>
      </c>
      <c r="D208" s="94">
        <v>120.34211147170078</v>
      </c>
      <c r="E208" s="94"/>
      <c r="F208" s="94">
        <f t="shared" si="9"/>
        <v>0</v>
      </c>
      <c r="G208" s="94">
        <f t="shared" si="10"/>
        <v>3.3162706748434578</v>
      </c>
      <c r="H208" s="94"/>
      <c r="I208" s="94">
        <v>0.86594703300450071</v>
      </c>
      <c r="J208" s="94">
        <v>0.86594703300450082</v>
      </c>
      <c r="L208" s="94">
        <f t="shared" si="11"/>
        <v>0</v>
      </c>
    </row>
    <row r="209" spans="1:12" ht="15.75" x14ac:dyDescent="0.25">
      <c r="A209" s="155" t="s">
        <v>203</v>
      </c>
      <c r="B209" s="93">
        <v>129.1928548049722</v>
      </c>
      <c r="C209" s="93">
        <v>129.1928548049722</v>
      </c>
      <c r="D209" s="93">
        <v>129.1928548049722</v>
      </c>
      <c r="E209" s="93"/>
      <c r="F209" s="93">
        <f t="shared" si="9"/>
        <v>0</v>
      </c>
      <c r="G209" s="93">
        <f t="shared" si="10"/>
        <v>0</v>
      </c>
      <c r="H209" s="93"/>
      <c r="I209" s="93">
        <v>4.2099509788208174</v>
      </c>
      <c r="J209" s="93">
        <v>4.2099509788208183</v>
      </c>
      <c r="L209" s="93">
        <f t="shared" si="11"/>
        <v>0</v>
      </c>
    </row>
    <row r="210" spans="1:12" s="104" customFormat="1" ht="15.75" x14ac:dyDescent="0.25">
      <c r="A210" s="152" t="s">
        <v>123</v>
      </c>
      <c r="B210" s="94">
        <v>122.97492976527282</v>
      </c>
      <c r="C210" s="94">
        <v>122.97492976527282</v>
      </c>
      <c r="D210" s="94">
        <v>122.97492976527282</v>
      </c>
      <c r="E210" s="94"/>
      <c r="F210" s="94">
        <f t="shared" si="9"/>
        <v>0</v>
      </c>
      <c r="G210" s="94">
        <f t="shared" si="10"/>
        <v>0</v>
      </c>
      <c r="H210" s="94"/>
      <c r="I210" s="94">
        <v>0.13966163191745348</v>
      </c>
      <c r="J210" s="94">
        <v>0.13966163191745351</v>
      </c>
      <c r="L210" s="94">
        <f t="shared" si="11"/>
        <v>0</v>
      </c>
    </row>
    <row r="211" spans="1:12" ht="15.75" x14ac:dyDescent="0.25">
      <c r="A211" s="153" t="s">
        <v>124</v>
      </c>
      <c r="B211" s="93">
        <v>122.97492976527282</v>
      </c>
      <c r="C211" s="93">
        <v>122.97492976527282</v>
      </c>
      <c r="D211" s="93">
        <v>122.97492976527282</v>
      </c>
      <c r="E211" s="93"/>
      <c r="F211" s="93">
        <f t="shared" si="9"/>
        <v>0</v>
      </c>
      <c r="G211" s="93">
        <f t="shared" si="10"/>
        <v>0</v>
      </c>
      <c r="H211" s="93"/>
      <c r="I211" s="93">
        <v>0.13966163191745348</v>
      </c>
      <c r="J211" s="93">
        <v>0.13966163191745351</v>
      </c>
      <c r="L211" s="93">
        <f t="shared" si="11"/>
        <v>0</v>
      </c>
    </row>
    <row r="212" spans="1:12" s="104" customFormat="1" ht="15.75" x14ac:dyDescent="0.25">
      <c r="A212" s="154" t="s">
        <v>123</v>
      </c>
      <c r="B212" s="94">
        <v>122.97492976527282</v>
      </c>
      <c r="C212" s="94">
        <v>122.97492976527282</v>
      </c>
      <c r="D212" s="94">
        <v>122.97492976527282</v>
      </c>
      <c r="E212" s="94"/>
      <c r="F212" s="94">
        <f t="shared" si="9"/>
        <v>0</v>
      </c>
      <c r="G212" s="94">
        <f t="shared" si="10"/>
        <v>0</v>
      </c>
      <c r="H212" s="94"/>
      <c r="I212" s="94">
        <v>0.13966163191745348</v>
      </c>
      <c r="J212" s="94">
        <v>0.13966163191745351</v>
      </c>
      <c r="L212" s="94">
        <f t="shared" si="11"/>
        <v>0</v>
      </c>
    </row>
    <row r="213" spans="1:12" ht="15.75" x14ac:dyDescent="0.25">
      <c r="A213" s="151" t="s">
        <v>132</v>
      </c>
      <c r="B213" s="96">
        <v>97.710330099079272</v>
      </c>
      <c r="C213" s="96">
        <v>97.9201749442351</v>
      </c>
      <c r="D213" s="96">
        <v>97.87085232200819</v>
      </c>
      <c r="E213" s="96"/>
      <c r="F213" s="96">
        <f t="shared" si="9"/>
        <v>-5.0370234994978613E-2</v>
      </c>
      <c r="G213" s="96">
        <f t="shared" si="10"/>
        <v>0.16428377917272474</v>
      </c>
      <c r="H213" s="96"/>
      <c r="I213" s="96">
        <v>6.4324559658080469</v>
      </c>
      <c r="J213" s="96">
        <v>6.4292159226221202</v>
      </c>
      <c r="L213" s="96">
        <f t="shared" si="11"/>
        <v>-3.2400431859267442E-3</v>
      </c>
    </row>
    <row r="214" spans="1:12" s="104" customFormat="1" ht="15.75" x14ac:dyDescent="0.25">
      <c r="A214" s="152" t="s">
        <v>125</v>
      </c>
      <c r="B214" s="94">
        <v>98.410589338192906</v>
      </c>
      <c r="C214" s="94">
        <v>99.429270397702126</v>
      </c>
      <c r="D214" s="94">
        <v>99.357706648507673</v>
      </c>
      <c r="E214" s="94"/>
      <c r="F214" s="94">
        <f t="shared" si="9"/>
        <v>-7.197452913836333E-2</v>
      </c>
      <c r="G214" s="94">
        <f t="shared" si="10"/>
        <v>0.96241402138133036</v>
      </c>
      <c r="H214" s="94"/>
      <c r="I214" s="94">
        <v>4.5016524938962093</v>
      </c>
      <c r="J214" s="94">
        <v>4.4984124507102825</v>
      </c>
      <c r="L214" s="94">
        <f t="shared" si="11"/>
        <v>-3.2400431859267442E-3</v>
      </c>
    </row>
    <row r="215" spans="1:12" ht="15.75" x14ac:dyDescent="0.25">
      <c r="A215" s="153" t="s">
        <v>184</v>
      </c>
      <c r="B215" s="93">
        <v>119.03936600643362</v>
      </c>
      <c r="C215" s="93">
        <v>119.03936600643362</v>
      </c>
      <c r="D215" s="93">
        <v>119.03936600643362</v>
      </c>
      <c r="E215" s="93"/>
      <c r="F215" s="93">
        <f t="shared" si="9"/>
        <v>0</v>
      </c>
      <c r="G215" s="93">
        <f t="shared" si="10"/>
        <v>0</v>
      </c>
      <c r="H215" s="93"/>
      <c r="I215" s="93">
        <v>0.19088997706404653</v>
      </c>
      <c r="J215" s="93">
        <v>0.19088997706404656</v>
      </c>
      <c r="L215" s="93">
        <f t="shared" si="11"/>
        <v>0</v>
      </c>
    </row>
    <row r="216" spans="1:12" s="104" customFormat="1" ht="15.75" x14ac:dyDescent="0.25">
      <c r="A216" s="154" t="s">
        <v>202</v>
      </c>
      <c r="B216" s="94">
        <v>119.03936600643362</v>
      </c>
      <c r="C216" s="94">
        <v>119.03936600643362</v>
      </c>
      <c r="D216" s="94">
        <v>119.03936600643362</v>
      </c>
      <c r="E216" s="94"/>
      <c r="F216" s="94">
        <f t="shared" si="9"/>
        <v>0</v>
      </c>
      <c r="G216" s="94">
        <f t="shared" si="10"/>
        <v>0</v>
      </c>
      <c r="H216" s="94"/>
      <c r="I216" s="94">
        <v>0.19088997706404653</v>
      </c>
      <c r="J216" s="94">
        <v>0.19088997706404656</v>
      </c>
      <c r="L216" s="94">
        <f t="shared" si="11"/>
        <v>0</v>
      </c>
    </row>
    <row r="217" spans="1:12" ht="15.75" x14ac:dyDescent="0.25">
      <c r="A217" s="153" t="s">
        <v>185</v>
      </c>
      <c r="B217" s="93">
        <v>97.653112211562075</v>
      </c>
      <c r="C217" s="93">
        <v>98.709198669089801</v>
      </c>
      <c r="D217" s="93">
        <v>98.635007139102399</v>
      </c>
      <c r="E217" s="93"/>
      <c r="F217" s="93">
        <f t="shared" si="9"/>
        <v>-7.5161718449479054E-2</v>
      </c>
      <c r="G217" s="93">
        <f t="shared" si="10"/>
        <v>1.0054927132410185</v>
      </c>
      <c r="H217" s="93"/>
      <c r="I217" s="93">
        <v>4.3107625168321633</v>
      </c>
      <c r="J217" s="93">
        <v>4.3075224736462365</v>
      </c>
      <c r="L217" s="93">
        <f t="shared" si="11"/>
        <v>-3.2400431859267442E-3</v>
      </c>
    </row>
    <row r="218" spans="1:12" s="104" customFormat="1" ht="15.75" x14ac:dyDescent="0.25">
      <c r="A218" s="154" t="s">
        <v>201</v>
      </c>
      <c r="B218" s="94">
        <v>97.653112211562075</v>
      </c>
      <c r="C218" s="94">
        <v>98.709198669089801</v>
      </c>
      <c r="D218" s="94">
        <v>98.635007139102399</v>
      </c>
      <c r="E218" s="94"/>
      <c r="F218" s="94">
        <f t="shared" si="9"/>
        <v>-7.5161718449479054E-2</v>
      </c>
      <c r="G218" s="94">
        <f t="shared" si="10"/>
        <v>1.0054927132410185</v>
      </c>
      <c r="H218" s="94"/>
      <c r="I218" s="94">
        <v>4.3107625168321633</v>
      </c>
      <c r="J218" s="94">
        <v>4.3075224736462365</v>
      </c>
      <c r="L218" s="94">
        <f t="shared" si="11"/>
        <v>-3.2400431859267442E-3</v>
      </c>
    </row>
    <row r="219" spans="1:12" ht="15.75" x14ac:dyDescent="0.25">
      <c r="A219" s="158" t="s">
        <v>134</v>
      </c>
      <c r="B219" s="93">
        <v>81.678738890388757</v>
      </c>
      <c r="C219" s="93">
        <v>74.126994044869832</v>
      </c>
      <c r="D219" s="93">
        <v>74.126994044869832</v>
      </c>
      <c r="E219" s="93"/>
      <c r="F219" s="93">
        <f t="shared" si="9"/>
        <v>0</v>
      </c>
      <c r="G219" s="93">
        <f t="shared" si="10"/>
        <v>-9.2456677810038421</v>
      </c>
      <c r="H219" s="93"/>
      <c r="I219" s="93">
        <v>0.31740448344768252</v>
      </c>
      <c r="J219" s="93">
        <v>0.31740448344768257</v>
      </c>
      <c r="L219" s="93">
        <f t="shared" si="11"/>
        <v>0</v>
      </c>
    </row>
    <row r="220" spans="1:12" s="104" customFormat="1" ht="15.75" x14ac:dyDescent="0.25">
      <c r="A220" s="156" t="s">
        <v>126</v>
      </c>
      <c r="B220" s="94">
        <v>81.678738890388757</v>
      </c>
      <c r="C220" s="94">
        <v>74.126994044869832</v>
      </c>
      <c r="D220" s="94">
        <v>74.126994044869832</v>
      </c>
      <c r="E220" s="94"/>
      <c r="F220" s="94">
        <f t="shared" si="9"/>
        <v>0</v>
      </c>
      <c r="G220" s="94">
        <f t="shared" si="10"/>
        <v>-9.2456677810038421</v>
      </c>
      <c r="H220" s="94"/>
      <c r="I220" s="94">
        <v>0.31740448344768252</v>
      </c>
      <c r="J220" s="94">
        <v>0.31740448344768257</v>
      </c>
      <c r="L220" s="94">
        <f t="shared" si="11"/>
        <v>0</v>
      </c>
    </row>
    <row r="221" spans="1:12" ht="15.75" x14ac:dyDescent="0.25">
      <c r="A221" s="155" t="s">
        <v>200</v>
      </c>
      <c r="B221" s="93">
        <v>81.678738890388757</v>
      </c>
      <c r="C221" s="93">
        <v>74.126994044869832</v>
      </c>
      <c r="D221" s="93">
        <v>74.126994044869832</v>
      </c>
      <c r="E221" s="93"/>
      <c r="F221" s="93">
        <f t="shared" si="9"/>
        <v>0</v>
      </c>
      <c r="G221" s="93">
        <f t="shared" si="10"/>
        <v>-9.2456677810038421</v>
      </c>
      <c r="H221" s="93"/>
      <c r="I221" s="93">
        <v>0.31740448344768252</v>
      </c>
      <c r="J221" s="93">
        <v>0.31740448344768257</v>
      </c>
      <c r="L221" s="93">
        <f t="shared" si="11"/>
        <v>0</v>
      </c>
    </row>
    <row r="222" spans="1:12" s="104" customFormat="1" ht="15.75" x14ac:dyDescent="0.25">
      <c r="A222" s="152" t="s">
        <v>133</v>
      </c>
      <c r="B222" s="94">
        <v>100.00000000000001</v>
      </c>
      <c r="C222" s="94">
        <v>100.00000000000001</v>
      </c>
      <c r="D222" s="94">
        <v>100.00000000000001</v>
      </c>
      <c r="E222" s="94"/>
      <c r="F222" s="94">
        <f t="shared" si="9"/>
        <v>0</v>
      </c>
      <c r="G222" s="94">
        <f t="shared" si="10"/>
        <v>0</v>
      </c>
      <c r="H222" s="94"/>
      <c r="I222" s="94">
        <v>1.6133989884641549</v>
      </c>
      <c r="J222" s="94">
        <v>1.6133989884641551</v>
      </c>
      <c r="L222" s="94">
        <f t="shared" si="11"/>
        <v>0</v>
      </c>
    </row>
    <row r="223" spans="1:12" ht="15.75" x14ac:dyDescent="0.25">
      <c r="A223" s="153" t="s">
        <v>186</v>
      </c>
      <c r="B223" s="93">
        <v>100.00000000000001</v>
      </c>
      <c r="C223" s="93">
        <v>100.00000000000001</v>
      </c>
      <c r="D223" s="93">
        <v>100.00000000000001</v>
      </c>
      <c r="E223" s="93"/>
      <c r="F223" s="93">
        <f t="shared" si="9"/>
        <v>0</v>
      </c>
      <c r="G223" s="93">
        <f t="shared" si="10"/>
        <v>0</v>
      </c>
      <c r="H223" s="93"/>
      <c r="I223" s="93">
        <v>1.6133989884641549</v>
      </c>
      <c r="J223" s="93">
        <v>1.6133989884641551</v>
      </c>
      <c r="L223" s="93">
        <f t="shared" si="11"/>
        <v>0</v>
      </c>
    </row>
    <row r="224" spans="1:12" s="104" customFormat="1" ht="15.75" x14ac:dyDescent="0.25">
      <c r="A224" s="154" t="s">
        <v>133</v>
      </c>
      <c r="B224" s="94">
        <v>100.00000000000001</v>
      </c>
      <c r="C224" s="94">
        <v>100.00000000000001</v>
      </c>
      <c r="D224" s="94">
        <v>100.00000000000001</v>
      </c>
      <c r="E224" s="94"/>
      <c r="F224" s="94">
        <f t="shared" si="9"/>
        <v>0</v>
      </c>
      <c r="G224" s="94">
        <f t="shared" si="10"/>
        <v>0</v>
      </c>
      <c r="H224" s="94"/>
      <c r="I224" s="94">
        <v>1.6133989884641549</v>
      </c>
      <c r="J224" s="94">
        <v>1.6133989884641551</v>
      </c>
      <c r="L224" s="94">
        <f t="shared" si="11"/>
        <v>0</v>
      </c>
    </row>
    <row r="225" spans="1:12" ht="7.5" customHeight="1" x14ac:dyDescent="0.25">
      <c r="A225" s="143"/>
      <c r="B225" s="143"/>
      <c r="C225" s="89"/>
      <c r="D225" s="89"/>
      <c r="E225" s="89"/>
      <c r="F225" s="89"/>
      <c r="G225" s="89"/>
      <c r="H225" s="89"/>
      <c r="I225" s="89"/>
      <c r="J225" s="89"/>
      <c r="K225" s="84"/>
      <c r="L225" s="89"/>
    </row>
    <row r="226" spans="1:12" x14ac:dyDescent="0.25">
      <c r="A226" s="177" t="s">
        <v>54</v>
      </c>
      <c r="B226" s="178"/>
      <c r="C226" s="178"/>
      <c r="D226" s="178"/>
    </row>
    <row r="227" spans="1:12" x14ac:dyDescent="0.25">
      <c r="A227" s="144"/>
      <c r="B227" s="144"/>
      <c r="C227" s="97"/>
      <c r="D227" s="97"/>
    </row>
  </sheetData>
  <mergeCells count="5">
    <mergeCell ref="I3:J3"/>
    <mergeCell ref="A226:D226"/>
    <mergeCell ref="A3:A4"/>
    <mergeCell ref="B3:D3"/>
    <mergeCell ref="F3:G3"/>
  </mergeCells>
  <pageMargins left="0.70866141732283472" right="0.70866141732283472" top="0.74803149606299213" bottom="0.74803149606299213" header="0.31496062992125984" footer="0.31496062992125984"/>
  <pageSetup paperSize="9" scale="59" fitToHeight="0" orientation="portrait" horizontalDpi="4294967295"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L227"/>
  <sheetViews>
    <sheetView view="pageBreakPreview" zoomScale="96" zoomScaleSheetLayoutView="96" workbookViewId="0">
      <selection activeCell="L4" sqref="L4"/>
    </sheetView>
  </sheetViews>
  <sheetFormatPr defaultRowHeight="15" x14ac:dyDescent="0.25"/>
  <cols>
    <col min="1" max="1" width="57.42578125" style="145" customWidth="1"/>
    <col min="2" max="2" width="9.7109375" style="145" customWidth="1"/>
    <col min="3" max="4" width="9.7109375" style="98" bestFit="1" customWidth="1"/>
    <col min="5" max="5" width="1.85546875" style="86" customWidth="1"/>
    <col min="6" max="7" width="11.28515625" style="86" customWidth="1"/>
    <col min="8" max="8" width="1.85546875" style="86" customWidth="1"/>
    <col min="9" max="10" width="9.7109375" style="86" bestFit="1" customWidth="1"/>
    <col min="11" max="11" width="1.85546875" style="86" customWidth="1"/>
    <col min="12" max="12" width="12.140625" style="86" bestFit="1" customWidth="1"/>
    <col min="13" max="16384" width="9.140625" style="86"/>
  </cols>
  <sheetData>
    <row r="1" spans="1:12" ht="15.75" x14ac:dyDescent="0.25">
      <c r="A1" s="147" t="s">
        <v>257</v>
      </c>
      <c r="B1" s="135"/>
      <c r="C1" s="87"/>
      <c r="D1" s="87"/>
      <c r="E1" s="88"/>
    </row>
    <row r="2" spans="1:12" ht="6" customHeight="1" x14ac:dyDescent="0.25">
      <c r="A2" s="136"/>
      <c r="B2" s="136"/>
      <c r="C2" s="89"/>
      <c r="D2" s="89"/>
      <c r="E2" s="84"/>
      <c r="F2" s="84"/>
      <c r="G2" s="84"/>
      <c r="H2" s="84"/>
      <c r="I2" s="84"/>
      <c r="J2" s="84"/>
      <c r="K2" s="84"/>
      <c r="L2" s="84"/>
    </row>
    <row r="3" spans="1:12" ht="47.25" customHeight="1" x14ac:dyDescent="0.25">
      <c r="A3" s="179" t="s">
        <v>56</v>
      </c>
      <c r="B3" s="172" t="s">
        <v>242</v>
      </c>
      <c r="C3" s="172"/>
      <c r="D3" s="172"/>
      <c r="E3" s="103"/>
      <c r="F3" s="169" t="s">
        <v>243</v>
      </c>
      <c r="G3" s="169"/>
      <c r="H3" s="90"/>
      <c r="I3" s="169" t="s">
        <v>244</v>
      </c>
      <c r="J3" s="169"/>
      <c r="K3" s="90"/>
      <c r="L3" s="149" t="s">
        <v>245</v>
      </c>
    </row>
    <row r="4" spans="1:12" ht="30" x14ac:dyDescent="0.25">
      <c r="A4" s="180"/>
      <c r="B4" s="116">
        <v>42554</v>
      </c>
      <c r="C4" s="83">
        <v>42889</v>
      </c>
      <c r="D4" s="116">
        <v>42919</v>
      </c>
      <c r="E4" s="136"/>
      <c r="F4" s="160" t="s">
        <v>269</v>
      </c>
      <c r="G4" s="160" t="s">
        <v>271</v>
      </c>
      <c r="H4" s="136"/>
      <c r="I4" s="116">
        <v>42889</v>
      </c>
      <c r="J4" s="116">
        <v>42919</v>
      </c>
      <c r="K4" s="136"/>
      <c r="L4" s="160" t="s">
        <v>269</v>
      </c>
    </row>
    <row r="5" spans="1:12" s="104" customFormat="1" ht="15.75" x14ac:dyDescent="0.25">
      <c r="A5" s="150" t="s">
        <v>241</v>
      </c>
      <c r="B5" s="92">
        <v>105.04930398884424</v>
      </c>
      <c r="C5" s="92">
        <v>109.4231107284929</v>
      </c>
      <c r="D5" s="92">
        <v>108.83194745330235</v>
      </c>
      <c r="E5" s="92"/>
      <c r="F5" s="92">
        <f>((D5/C5-1)*100)</f>
        <v>-0.54025449583258167</v>
      </c>
      <c r="G5" s="92">
        <f>((D5/B5-1)*100)</f>
        <v>3.6008267745018196</v>
      </c>
      <c r="H5" s="92"/>
      <c r="I5" s="92">
        <v>109.4231107284929</v>
      </c>
      <c r="J5" s="92">
        <v>108.83194745330235</v>
      </c>
      <c r="L5" s="92">
        <f>J5-I5</f>
        <v>-0.59116327519055289</v>
      </c>
    </row>
    <row r="6" spans="1:12" ht="6" customHeight="1" x14ac:dyDescent="0.25">
      <c r="A6" s="146"/>
      <c r="B6" s="146"/>
      <c r="C6" s="146"/>
      <c r="D6" s="146"/>
      <c r="E6" s="146"/>
      <c r="F6" s="146"/>
      <c r="G6" s="146"/>
      <c r="H6" s="146"/>
      <c r="I6" s="146"/>
      <c r="J6" s="146"/>
      <c r="K6" s="146"/>
      <c r="L6" s="146"/>
    </row>
    <row r="7" spans="1:12" ht="15.75" x14ac:dyDescent="0.25">
      <c r="A7" s="151" t="s">
        <v>127</v>
      </c>
      <c r="B7" s="91">
        <v>105.60804347313881</v>
      </c>
      <c r="C7" s="91">
        <v>115.01790787735233</v>
      </c>
      <c r="D7" s="91">
        <v>115.0866285020504</v>
      </c>
      <c r="E7" s="91"/>
      <c r="F7" s="91">
        <f t="shared" ref="F7:F70" si="0">((D7/C7-1)*100)</f>
        <v>5.9747760993311694E-2</v>
      </c>
      <c r="G7" s="91">
        <f t="shared" ref="G7:G70" si="1">((D7/B7-1)*100)</f>
        <v>8.9752491545044712</v>
      </c>
      <c r="H7" s="91"/>
      <c r="I7" s="91">
        <v>37.281411048786929</v>
      </c>
      <c r="J7" s="91">
        <v>37.303685857155294</v>
      </c>
      <c r="L7" s="91">
        <f>J7-I7</f>
        <v>2.2274808368365484E-2</v>
      </c>
    </row>
    <row r="8" spans="1:12" s="104" customFormat="1" ht="15.75" x14ac:dyDescent="0.25">
      <c r="A8" s="152" t="s">
        <v>57</v>
      </c>
      <c r="B8" s="94">
        <v>105.68045481038855</v>
      </c>
      <c r="C8" s="94">
        <v>115.60755782243628</v>
      </c>
      <c r="D8" s="94">
        <v>115.68374374056361</v>
      </c>
      <c r="E8" s="94"/>
      <c r="F8" s="94">
        <f t="shared" si="0"/>
        <v>6.5900464954338211E-2</v>
      </c>
      <c r="G8" s="94">
        <f t="shared" si="1"/>
        <v>9.4655998104123498</v>
      </c>
      <c r="H8" s="94"/>
      <c r="I8" s="94">
        <v>34.647151749114641</v>
      </c>
      <c r="J8" s="94">
        <v>34.669984383210746</v>
      </c>
      <c r="L8" s="94">
        <f t="shared" ref="L8:L71" si="2">J8-I8</f>
        <v>2.2832634096104698E-2</v>
      </c>
    </row>
    <row r="9" spans="1:12" ht="15.75" x14ac:dyDescent="0.25">
      <c r="A9" s="153" t="s">
        <v>58</v>
      </c>
      <c r="B9" s="93">
        <v>106.2869677559587</v>
      </c>
      <c r="C9" s="93">
        <v>133.6903300668294</v>
      </c>
      <c r="D9" s="93">
        <v>133.73265544684759</v>
      </c>
      <c r="E9" s="93"/>
      <c r="F9" s="93">
        <f t="shared" si="0"/>
        <v>3.1659268098915838E-2</v>
      </c>
      <c r="G9" s="93">
        <f t="shared" si="1"/>
        <v>25.822251090938874</v>
      </c>
      <c r="H9" s="93"/>
      <c r="I9" s="93">
        <v>6.8198846594477214</v>
      </c>
      <c r="J9" s="93">
        <v>6.8220437850160929</v>
      </c>
      <c r="L9" s="93">
        <f>J9-I9</f>
        <v>2.1591255683715005E-3</v>
      </c>
    </row>
    <row r="10" spans="1:12" s="104" customFormat="1" ht="15.75" x14ac:dyDescent="0.25">
      <c r="A10" s="154" t="s">
        <v>6</v>
      </c>
      <c r="B10" s="94">
        <v>105.07098895258765</v>
      </c>
      <c r="C10" s="94">
        <v>159.61996773234665</v>
      </c>
      <c r="D10" s="94">
        <v>159.60774620329971</v>
      </c>
      <c r="E10" s="94"/>
      <c r="F10" s="94">
        <f t="shared" si="0"/>
        <v>-7.6566417225643058E-3</v>
      </c>
      <c r="G10" s="94">
        <f t="shared" si="1"/>
        <v>51.904676823134579</v>
      </c>
      <c r="H10" s="94"/>
      <c r="I10" s="94">
        <v>2.6525849298095201</v>
      </c>
      <c r="J10" s="94">
        <v>2.6523818308850582</v>
      </c>
      <c r="L10" s="94">
        <f t="shared" si="2"/>
        <v>-2.0309892446190858E-4</v>
      </c>
    </row>
    <row r="11" spans="1:12" ht="15.75" x14ac:dyDescent="0.25">
      <c r="A11" s="155" t="s">
        <v>7</v>
      </c>
      <c r="B11" s="93">
        <v>112.47919521108506</v>
      </c>
      <c r="C11" s="93">
        <v>135.29005292035293</v>
      </c>
      <c r="D11" s="93">
        <v>135.29005292035293</v>
      </c>
      <c r="E11" s="93"/>
      <c r="F11" s="93">
        <f t="shared" si="0"/>
        <v>0</v>
      </c>
      <c r="G11" s="93">
        <f t="shared" si="1"/>
        <v>20.280068386388873</v>
      </c>
      <c r="H11" s="93"/>
      <c r="I11" s="93">
        <v>0.23775314463433486</v>
      </c>
      <c r="J11" s="93">
        <v>0.23775314463433486</v>
      </c>
      <c r="L11" s="93">
        <f t="shared" si="2"/>
        <v>0</v>
      </c>
    </row>
    <row r="12" spans="1:12" s="104" customFormat="1" ht="15.75" x14ac:dyDescent="0.25">
      <c r="A12" s="154" t="s">
        <v>59</v>
      </c>
      <c r="B12" s="94">
        <v>104.91798694862712</v>
      </c>
      <c r="C12" s="94">
        <v>104.73703517541087</v>
      </c>
      <c r="D12" s="94">
        <v>104.73946505207373</v>
      </c>
      <c r="E12" s="94"/>
      <c r="F12" s="94">
        <f t="shared" si="0"/>
        <v>2.3199784668248569E-3</v>
      </c>
      <c r="G12" s="94">
        <f t="shared" si="1"/>
        <v>-0.17015375699193092</v>
      </c>
      <c r="H12" s="94"/>
      <c r="I12" s="94">
        <v>0.57397277937147895</v>
      </c>
      <c r="J12" s="94">
        <v>0.57398609541636592</v>
      </c>
      <c r="L12" s="94">
        <f t="shared" si="2"/>
        <v>1.331604488696847E-5</v>
      </c>
    </row>
    <row r="13" spans="1:12" ht="15.75" x14ac:dyDescent="0.25">
      <c r="A13" s="155" t="s">
        <v>60</v>
      </c>
      <c r="B13" s="93">
        <v>98.643430440716685</v>
      </c>
      <c r="C13" s="93">
        <v>104.09878986849384</v>
      </c>
      <c r="D13" s="93">
        <v>104.4616337974296</v>
      </c>
      <c r="E13" s="93"/>
      <c r="F13" s="93">
        <f t="shared" si="0"/>
        <v>0.3485572977304896</v>
      </c>
      <c r="G13" s="93">
        <f t="shared" si="1"/>
        <v>5.8982167699546562</v>
      </c>
      <c r="H13" s="93"/>
      <c r="I13" s="93">
        <v>0.41722819061164634</v>
      </c>
      <c r="J13" s="93">
        <v>0.41868246991821212</v>
      </c>
      <c r="L13" s="93">
        <f t="shared" si="2"/>
        <v>1.4542793065657755E-3</v>
      </c>
    </row>
    <row r="14" spans="1:12" s="104" customFormat="1" ht="15.75" x14ac:dyDescent="0.25">
      <c r="A14" s="154" t="s">
        <v>61</v>
      </c>
      <c r="B14" s="94">
        <v>108.33729306074287</v>
      </c>
      <c r="C14" s="94">
        <v>126.93224383845993</v>
      </c>
      <c r="D14" s="94">
        <v>126.97089051219983</v>
      </c>
      <c r="E14" s="94"/>
      <c r="F14" s="94">
        <f t="shared" si="0"/>
        <v>3.0446695474073415E-2</v>
      </c>
      <c r="G14" s="94">
        <f t="shared" si="1"/>
        <v>17.199615132537449</v>
      </c>
      <c r="H14" s="94"/>
      <c r="I14" s="94">
        <v>2.9383456150207414</v>
      </c>
      <c r="J14" s="94">
        <v>2.9392402441621228</v>
      </c>
      <c r="L14" s="94">
        <f t="shared" si="2"/>
        <v>8.9462914138138672E-4</v>
      </c>
    </row>
    <row r="15" spans="1:12" ht="15.75" x14ac:dyDescent="0.25">
      <c r="A15" s="153" t="s">
        <v>62</v>
      </c>
      <c r="B15" s="93">
        <v>93.917917567182428</v>
      </c>
      <c r="C15" s="93">
        <v>89.69294491173666</v>
      </c>
      <c r="D15" s="93">
        <v>89.308814548180493</v>
      </c>
      <c r="E15" s="93"/>
      <c r="F15" s="93">
        <f t="shared" si="0"/>
        <v>-0.4282726628434097</v>
      </c>
      <c r="G15" s="93">
        <f t="shared" si="1"/>
        <v>-4.9075864738002739</v>
      </c>
      <c r="H15" s="93"/>
      <c r="I15" s="93">
        <v>0.74297783722028654</v>
      </c>
      <c r="J15" s="93">
        <v>0.73979586625248694</v>
      </c>
      <c r="L15" s="93">
        <f t="shared" si="2"/>
        <v>-3.1819709677995967E-3</v>
      </c>
    </row>
    <row r="16" spans="1:12" s="104" customFormat="1" ht="15.75" x14ac:dyDescent="0.25">
      <c r="A16" s="154" t="s">
        <v>188</v>
      </c>
      <c r="B16" s="94">
        <v>116.37086826211537</v>
      </c>
      <c r="C16" s="94">
        <v>116.02073771524391</v>
      </c>
      <c r="D16" s="94">
        <v>116.02073771524391</v>
      </c>
      <c r="E16" s="94"/>
      <c r="F16" s="94">
        <f t="shared" si="0"/>
        <v>0</v>
      </c>
      <c r="G16" s="94">
        <f t="shared" si="1"/>
        <v>-0.30087473961508682</v>
      </c>
      <c r="H16" s="94"/>
      <c r="I16" s="94">
        <v>3.5538730283416545E-2</v>
      </c>
      <c r="J16" s="94">
        <v>3.5538730283416552E-2</v>
      </c>
      <c r="L16" s="94">
        <f t="shared" si="2"/>
        <v>0</v>
      </c>
    </row>
    <row r="17" spans="1:12" ht="15.75" x14ac:dyDescent="0.25">
      <c r="A17" s="155" t="s">
        <v>187</v>
      </c>
      <c r="B17" s="93">
        <v>92.01748643308153</v>
      </c>
      <c r="C17" s="93">
        <v>87.247887259165651</v>
      </c>
      <c r="D17" s="93">
        <v>86.701291925176577</v>
      </c>
      <c r="E17" s="93"/>
      <c r="F17" s="93">
        <f t="shared" si="0"/>
        <v>-0.62648546705256214</v>
      </c>
      <c r="G17" s="93">
        <f t="shared" si="1"/>
        <v>-5.7773741861239403</v>
      </c>
      <c r="H17" s="93"/>
      <c r="I17" s="93">
        <v>0.50790818544761773</v>
      </c>
      <c r="J17" s="93">
        <v>0.50472621447981803</v>
      </c>
      <c r="L17" s="93">
        <f>J17-I17</f>
        <v>-3.1819709677997077E-3</v>
      </c>
    </row>
    <row r="18" spans="1:12" s="104" customFormat="1" ht="15.75" x14ac:dyDescent="0.25">
      <c r="A18" s="154" t="s">
        <v>189</v>
      </c>
      <c r="B18" s="94">
        <v>95.859452881660772</v>
      </c>
      <c r="C18" s="94">
        <v>92.554591343476531</v>
      </c>
      <c r="D18" s="94">
        <v>92.554591343476531</v>
      </c>
      <c r="E18" s="94"/>
      <c r="F18" s="94">
        <f t="shared" si="0"/>
        <v>0</v>
      </c>
      <c r="G18" s="94">
        <f t="shared" si="1"/>
        <v>-3.4476115175246402</v>
      </c>
      <c r="H18" s="94"/>
      <c r="I18" s="94">
        <v>0.19953092148925233</v>
      </c>
      <c r="J18" s="94">
        <v>0.19953092148925233</v>
      </c>
      <c r="L18" s="94">
        <f t="shared" si="2"/>
        <v>0</v>
      </c>
    </row>
    <row r="19" spans="1:12" ht="15.75" x14ac:dyDescent="0.25">
      <c r="A19" s="153" t="s">
        <v>63</v>
      </c>
      <c r="B19" s="93">
        <v>106.35270065187156</v>
      </c>
      <c r="C19" s="93">
        <v>114.05657633677494</v>
      </c>
      <c r="D19" s="93">
        <v>114.73281758254983</v>
      </c>
      <c r="E19" s="93"/>
      <c r="F19" s="93">
        <f t="shared" si="0"/>
        <v>0.59289982874652924</v>
      </c>
      <c r="G19" s="93">
        <f t="shared" si="1"/>
        <v>7.8795525448001946</v>
      </c>
      <c r="H19" s="93"/>
      <c r="I19" s="93">
        <v>10.840596608568847</v>
      </c>
      <c r="J19" s="93">
        <v>10.904870487296156</v>
      </c>
      <c r="L19" s="93">
        <f t="shared" si="2"/>
        <v>6.4273878727309608E-2</v>
      </c>
    </row>
    <row r="20" spans="1:12" s="104" customFormat="1" ht="15.75" x14ac:dyDescent="0.25">
      <c r="A20" s="154" t="s">
        <v>190</v>
      </c>
      <c r="B20" s="94">
        <v>113.67917106934098</v>
      </c>
      <c r="C20" s="94">
        <v>132.72140636439991</v>
      </c>
      <c r="D20" s="94">
        <v>135.31871274691269</v>
      </c>
      <c r="E20" s="94"/>
      <c r="F20" s="94">
        <f t="shared" si="0"/>
        <v>1.9569611667477504</v>
      </c>
      <c r="G20" s="94">
        <f t="shared" si="1"/>
        <v>19.035625853017724</v>
      </c>
      <c r="H20" s="94"/>
      <c r="I20" s="94">
        <v>5.2779141685901712</v>
      </c>
      <c r="J20" s="94">
        <v>5.3812008992837583</v>
      </c>
      <c r="L20" s="94">
        <f t="shared" si="2"/>
        <v>0.10328673069358718</v>
      </c>
    </row>
    <row r="21" spans="1:12" ht="15.75" x14ac:dyDescent="0.25">
      <c r="A21" s="155" t="s">
        <v>191</v>
      </c>
      <c r="B21" s="93">
        <v>99.480351071064788</v>
      </c>
      <c r="C21" s="93">
        <v>89.967784641305926</v>
      </c>
      <c r="D21" s="93">
        <v>89.973455116169148</v>
      </c>
      <c r="E21" s="93"/>
      <c r="F21" s="93">
        <f t="shared" si="0"/>
        <v>6.3027836973317264E-3</v>
      </c>
      <c r="G21" s="93">
        <f t="shared" si="1"/>
        <v>-9.556556498382573</v>
      </c>
      <c r="H21" s="93"/>
      <c r="I21" s="93">
        <v>0.64921059899926314</v>
      </c>
      <c r="J21" s="93">
        <v>0.64925151733905828</v>
      </c>
      <c r="L21" s="93">
        <f t="shared" si="2"/>
        <v>4.0918339795137371E-5</v>
      </c>
    </row>
    <row r="22" spans="1:12" s="104" customFormat="1" ht="15.75" x14ac:dyDescent="0.25">
      <c r="A22" s="154" t="s">
        <v>192</v>
      </c>
      <c r="B22" s="94">
        <v>101.3226312134024</v>
      </c>
      <c r="C22" s="94">
        <v>102.23006554750276</v>
      </c>
      <c r="D22" s="94">
        <v>101.41750985827109</v>
      </c>
      <c r="E22" s="94"/>
      <c r="F22" s="94">
        <f t="shared" si="0"/>
        <v>-0.79483044922249446</v>
      </c>
      <c r="G22" s="94">
        <f t="shared" si="1"/>
        <v>9.3640131264316473E-2</v>
      </c>
      <c r="H22" s="94"/>
      <c r="I22" s="94">
        <v>4.9134718409794145</v>
      </c>
      <c r="J22" s="94">
        <v>4.8744180706733378</v>
      </c>
      <c r="L22" s="94">
        <f t="shared" si="2"/>
        <v>-3.9053770306076707E-2</v>
      </c>
    </row>
    <row r="23" spans="1:12" ht="15.75" x14ac:dyDescent="0.25">
      <c r="A23" s="153" t="s">
        <v>152</v>
      </c>
      <c r="B23" s="93">
        <v>103.79116441370238</v>
      </c>
      <c r="C23" s="93">
        <v>103.04585508026624</v>
      </c>
      <c r="D23" s="93">
        <v>102.71314370172476</v>
      </c>
      <c r="E23" s="93"/>
      <c r="F23" s="93">
        <f t="shared" si="0"/>
        <v>-0.3228770126487035</v>
      </c>
      <c r="G23" s="93">
        <f t="shared" si="1"/>
        <v>-1.0386440098896332</v>
      </c>
      <c r="H23" s="93"/>
      <c r="I23" s="93">
        <v>6.182728869178808</v>
      </c>
      <c r="J23" s="93">
        <v>6.162766258905835</v>
      </c>
      <c r="L23" s="93">
        <f t="shared" si="2"/>
        <v>-1.996261027297308E-2</v>
      </c>
    </row>
    <row r="24" spans="1:12" s="104" customFormat="1" ht="15.75" x14ac:dyDescent="0.25">
      <c r="A24" s="154" t="s">
        <v>64</v>
      </c>
      <c r="B24" s="94">
        <v>95.418186083022007</v>
      </c>
      <c r="C24" s="94">
        <v>95.283361069174688</v>
      </c>
      <c r="D24" s="94">
        <v>95.283361069174688</v>
      </c>
      <c r="E24" s="94"/>
      <c r="F24" s="94">
        <f t="shared" si="0"/>
        <v>0</v>
      </c>
      <c r="G24" s="94">
        <f t="shared" si="1"/>
        <v>-0.14129907450767254</v>
      </c>
      <c r="H24" s="94"/>
      <c r="I24" s="94">
        <v>7.4352257354844298E-2</v>
      </c>
      <c r="J24" s="94">
        <v>7.4352257354844298E-2</v>
      </c>
      <c r="L24" s="94">
        <f t="shared" si="2"/>
        <v>0</v>
      </c>
    </row>
    <row r="25" spans="1:12" ht="15.75" x14ac:dyDescent="0.25">
      <c r="A25" s="155" t="s">
        <v>65</v>
      </c>
      <c r="B25" s="93">
        <v>102.25750763010733</v>
      </c>
      <c r="C25" s="93">
        <v>101.94986950259404</v>
      </c>
      <c r="D25" s="93">
        <v>101.74857009568014</v>
      </c>
      <c r="E25" s="93"/>
      <c r="F25" s="93">
        <f t="shared" si="0"/>
        <v>-0.19744940125576704</v>
      </c>
      <c r="G25" s="93">
        <f t="shared" si="1"/>
        <v>-0.49770187658803033</v>
      </c>
      <c r="H25" s="93"/>
      <c r="I25" s="93">
        <v>3.9318458507486724</v>
      </c>
      <c r="J25" s="93">
        <v>3.9240824446580698</v>
      </c>
      <c r="L25" s="93">
        <f t="shared" si="2"/>
        <v>-7.7634060906026647E-3</v>
      </c>
    </row>
    <row r="26" spans="1:12" s="104" customFormat="1" ht="15.75" x14ac:dyDescent="0.25">
      <c r="A26" s="154" t="s">
        <v>193</v>
      </c>
      <c r="B26" s="94">
        <v>98.035879263582245</v>
      </c>
      <c r="C26" s="94">
        <v>103.76377485393749</v>
      </c>
      <c r="D26" s="94">
        <v>103.64622466396776</v>
      </c>
      <c r="E26" s="94"/>
      <c r="F26" s="94">
        <f t="shared" si="0"/>
        <v>-0.11328634693099637</v>
      </c>
      <c r="G26" s="94">
        <f t="shared" si="1"/>
        <v>5.722747062125455</v>
      </c>
      <c r="H26" s="94"/>
      <c r="I26" s="94">
        <v>0.2866615436988208</v>
      </c>
      <c r="J26" s="94">
        <v>0.2863367953079084</v>
      </c>
      <c r="L26" s="94">
        <f t="shared" si="2"/>
        <v>-3.2474839091239938E-4</v>
      </c>
    </row>
    <row r="27" spans="1:12" ht="15.75" x14ac:dyDescent="0.25">
      <c r="A27" s="155" t="s">
        <v>194</v>
      </c>
      <c r="B27" s="93">
        <v>101.37176565777477</v>
      </c>
      <c r="C27" s="93">
        <v>102.61391663959911</v>
      </c>
      <c r="D27" s="93">
        <v>101.716609189507</v>
      </c>
      <c r="E27" s="93"/>
      <c r="F27" s="93">
        <f t="shared" si="0"/>
        <v>-0.87445005460968783</v>
      </c>
      <c r="G27" s="93">
        <f t="shared" si="1"/>
        <v>0.34017709911100535</v>
      </c>
      <c r="H27" s="93"/>
      <c r="I27" s="93">
        <v>2.8829397549879659E-2</v>
      </c>
      <c r="J27" s="93">
        <v>2.8577298867261094E-2</v>
      </c>
      <c r="L27" s="93">
        <f t="shared" si="2"/>
        <v>-2.5209868261856505E-4</v>
      </c>
    </row>
    <row r="28" spans="1:12" s="104" customFormat="1" ht="15.75" x14ac:dyDescent="0.25">
      <c r="A28" s="154" t="s">
        <v>66</v>
      </c>
      <c r="B28" s="94">
        <v>97.800550339748611</v>
      </c>
      <c r="C28" s="94">
        <v>99.425490535571768</v>
      </c>
      <c r="D28" s="94">
        <v>99.323868454978182</v>
      </c>
      <c r="E28" s="94"/>
      <c r="F28" s="94">
        <f t="shared" si="0"/>
        <v>-0.10220928259562223</v>
      </c>
      <c r="G28" s="94">
        <f t="shared" si="1"/>
        <v>1.5575762201109677</v>
      </c>
      <c r="H28" s="94"/>
      <c r="I28" s="94">
        <v>1.0218193055923996</v>
      </c>
      <c r="J28" s="94">
        <v>1.0207749114107301</v>
      </c>
      <c r="L28" s="94">
        <f t="shared" si="2"/>
        <v>-1.0443941816695723E-3</v>
      </c>
    </row>
    <row r="29" spans="1:12" ht="15.75" x14ac:dyDescent="0.25">
      <c r="A29" s="155" t="s">
        <v>8</v>
      </c>
      <c r="B29" s="93">
        <v>123.40716607018413</v>
      </c>
      <c r="C29" s="93">
        <v>114.45733869047639</v>
      </c>
      <c r="D29" s="93">
        <v>113.01466007993825</v>
      </c>
      <c r="E29" s="93"/>
      <c r="F29" s="93">
        <f t="shared" si="0"/>
        <v>-1.2604509479637094</v>
      </c>
      <c r="G29" s="93">
        <f t="shared" si="1"/>
        <v>-8.4213148402868754</v>
      </c>
      <c r="H29" s="93"/>
      <c r="I29" s="93">
        <v>0.83922051423419231</v>
      </c>
      <c r="J29" s="93">
        <v>0.82864255130702158</v>
      </c>
      <c r="L29" s="93">
        <f t="shared" si="2"/>
        <v>-1.0577962927170725E-2</v>
      </c>
    </row>
    <row r="30" spans="1:12" s="104" customFormat="1" ht="15.75" x14ac:dyDescent="0.25">
      <c r="A30" s="156" t="s">
        <v>153</v>
      </c>
      <c r="B30" s="94">
        <v>88.441424784893655</v>
      </c>
      <c r="C30" s="94">
        <v>84.46769178204471</v>
      </c>
      <c r="D30" s="94">
        <v>84.468071805951539</v>
      </c>
      <c r="E30" s="94"/>
      <c r="F30" s="94">
        <f t="shared" si="0"/>
        <v>4.4990445318138228E-4</v>
      </c>
      <c r="G30" s="94">
        <f t="shared" si="1"/>
        <v>-4.4926379110310162</v>
      </c>
      <c r="H30" s="94"/>
      <c r="I30" s="94">
        <v>1.0492520869614692</v>
      </c>
      <c r="J30" s="94">
        <v>1.0492568075933337</v>
      </c>
      <c r="L30" s="94">
        <f t="shared" si="2"/>
        <v>4.720631864518765E-6</v>
      </c>
    </row>
    <row r="31" spans="1:12" ht="15.75" x14ac:dyDescent="0.25">
      <c r="A31" s="155" t="s">
        <v>195</v>
      </c>
      <c r="B31" s="93">
        <v>97.764627638993474</v>
      </c>
      <c r="C31" s="93">
        <v>97.907728958794905</v>
      </c>
      <c r="D31" s="93">
        <v>97.907728958794905</v>
      </c>
      <c r="E31" s="93"/>
      <c r="F31" s="93">
        <f t="shared" si="0"/>
        <v>0</v>
      </c>
      <c r="G31" s="93">
        <f t="shared" si="1"/>
        <v>0.14637330827858008</v>
      </c>
      <c r="H31" s="93"/>
      <c r="I31" s="93">
        <v>4.6419916257982509E-2</v>
      </c>
      <c r="J31" s="93">
        <v>4.6419916257982509E-2</v>
      </c>
      <c r="L31" s="93">
        <f t="shared" si="2"/>
        <v>0</v>
      </c>
    </row>
    <row r="32" spans="1:12" s="104" customFormat="1" ht="15.75" x14ac:dyDescent="0.25">
      <c r="A32" s="154" t="s">
        <v>67</v>
      </c>
      <c r="B32" s="94">
        <v>111.83678451887363</v>
      </c>
      <c r="C32" s="94">
        <v>111.15351784748759</v>
      </c>
      <c r="D32" s="94">
        <v>111.21093923138253</v>
      </c>
      <c r="E32" s="94"/>
      <c r="F32" s="94">
        <f t="shared" si="0"/>
        <v>5.1659529097158874E-2</v>
      </c>
      <c r="G32" s="94">
        <f t="shared" si="1"/>
        <v>-0.55960593840703732</v>
      </c>
      <c r="H32" s="94"/>
      <c r="I32" s="94">
        <v>9.1379692130989024E-3</v>
      </c>
      <c r="J32" s="94">
        <v>9.1426898449634333E-3</v>
      </c>
      <c r="L32" s="94">
        <f t="shared" si="2"/>
        <v>4.7206318645309081E-6</v>
      </c>
    </row>
    <row r="33" spans="1:12" ht="15.75" x14ac:dyDescent="0.25">
      <c r="A33" s="155" t="s">
        <v>68</v>
      </c>
      <c r="B33" s="93">
        <v>87.906799821757957</v>
      </c>
      <c r="C33" s="93">
        <v>83.745770857036547</v>
      </c>
      <c r="D33" s="93">
        <v>83.745770857036547</v>
      </c>
      <c r="E33" s="93"/>
      <c r="F33" s="93">
        <f t="shared" si="0"/>
        <v>0</v>
      </c>
      <c r="G33" s="93">
        <f t="shared" si="1"/>
        <v>-4.7334551742964308</v>
      </c>
      <c r="H33" s="93"/>
      <c r="I33" s="93">
        <v>0.99369420149038801</v>
      </c>
      <c r="J33" s="93">
        <v>0.99369420149038801</v>
      </c>
      <c r="L33" s="93">
        <f t="shared" si="2"/>
        <v>0</v>
      </c>
    </row>
    <row r="34" spans="1:12" s="104" customFormat="1" ht="15.75" x14ac:dyDescent="0.25">
      <c r="A34" s="156" t="s">
        <v>69</v>
      </c>
      <c r="B34" s="94">
        <v>104.42380363663379</v>
      </c>
      <c r="C34" s="94">
        <v>116.80220887932603</v>
      </c>
      <c r="D34" s="94">
        <v>117.94495543977899</v>
      </c>
      <c r="E34" s="94"/>
      <c r="F34" s="94">
        <f t="shared" si="0"/>
        <v>0.9783604020995762</v>
      </c>
      <c r="G34" s="94">
        <f t="shared" si="1"/>
        <v>12.948342554342407</v>
      </c>
      <c r="H34" s="94"/>
      <c r="I34" s="94">
        <v>2.3671540104580981</v>
      </c>
      <c r="J34" s="94">
        <v>2.3903133079531322</v>
      </c>
      <c r="L34" s="94">
        <f t="shared" si="2"/>
        <v>2.3159297495034092E-2</v>
      </c>
    </row>
    <row r="35" spans="1:12" ht="15.75" x14ac:dyDescent="0.25">
      <c r="A35" s="155" t="s">
        <v>70</v>
      </c>
      <c r="B35" s="93">
        <v>129.27591862595565</v>
      </c>
      <c r="C35" s="93">
        <v>125.22286728565034</v>
      </c>
      <c r="D35" s="93">
        <v>123.5323805756138</v>
      </c>
      <c r="E35" s="93"/>
      <c r="F35" s="93">
        <f t="shared" si="0"/>
        <v>-1.3499824326656751</v>
      </c>
      <c r="G35" s="93">
        <f t="shared" si="1"/>
        <v>-4.4428522430075219</v>
      </c>
      <c r="H35" s="93"/>
      <c r="I35" s="93">
        <v>0.32816256764758817</v>
      </c>
      <c r="J35" s="93">
        <v>0.32373243063376111</v>
      </c>
      <c r="L35" s="93">
        <f t="shared" si="2"/>
        <v>-4.4301370138270513E-3</v>
      </c>
    </row>
    <row r="36" spans="1:12" s="104" customFormat="1" ht="15.75" x14ac:dyDescent="0.25">
      <c r="A36" s="154" t="s">
        <v>9</v>
      </c>
      <c r="B36" s="94">
        <v>103.5262564232671</v>
      </c>
      <c r="C36" s="94">
        <v>106.44912878356237</v>
      </c>
      <c r="D36" s="94">
        <v>109.37686604829469</v>
      </c>
      <c r="E36" s="94"/>
      <c r="F36" s="94">
        <f t="shared" si="0"/>
        <v>2.7503628241853706</v>
      </c>
      <c r="G36" s="94">
        <f t="shared" si="1"/>
        <v>5.651329263860716</v>
      </c>
      <c r="H36" s="94"/>
      <c r="I36" s="94">
        <v>0.29301301828447057</v>
      </c>
      <c r="J36" s="94">
        <v>0.30107193940939014</v>
      </c>
      <c r="L36" s="94">
        <f t="shared" si="2"/>
        <v>8.0589211249195714E-3</v>
      </c>
    </row>
    <row r="37" spans="1:12" ht="15.75" x14ac:dyDescent="0.25">
      <c r="A37" s="155" t="s">
        <v>10</v>
      </c>
      <c r="B37" s="93">
        <v>95.329635562339135</v>
      </c>
      <c r="C37" s="93">
        <v>98.286405929317382</v>
      </c>
      <c r="D37" s="93">
        <v>98.147678651017131</v>
      </c>
      <c r="E37" s="93"/>
      <c r="F37" s="93">
        <f t="shared" si="0"/>
        <v>-0.1411459468769416</v>
      </c>
      <c r="G37" s="93">
        <f t="shared" si="1"/>
        <v>2.9561039146480228</v>
      </c>
      <c r="H37" s="93"/>
      <c r="I37" s="93">
        <v>0.15362534858002086</v>
      </c>
      <c r="J37" s="93">
        <v>0.15340851262712463</v>
      </c>
      <c r="L37" s="93">
        <f t="shared" si="2"/>
        <v>-2.168359528962327E-4</v>
      </c>
    </row>
    <row r="38" spans="1:12" s="104" customFormat="1" ht="15.75" x14ac:dyDescent="0.25">
      <c r="A38" s="154" t="s">
        <v>196</v>
      </c>
      <c r="B38" s="94">
        <v>79.523118677294264</v>
      </c>
      <c r="C38" s="94">
        <v>73.19819409221482</v>
      </c>
      <c r="D38" s="94">
        <v>78.238758336802817</v>
      </c>
      <c r="E38" s="94"/>
      <c r="F38" s="94">
        <f t="shared" si="0"/>
        <v>6.8861866158035356</v>
      </c>
      <c r="G38" s="94">
        <f t="shared" si="1"/>
        <v>-1.6150779318695907</v>
      </c>
      <c r="H38" s="94"/>
      <c r="I38" s="94">
        <v>0.41100339680914655</v>
      </c>
      <c r="J38" s="94">
        <v>0.43930585771071595</v>
      </c>
      <c r="L38" s="94">
        <f t="shared" si="2"/>
        <v>2.8302460901569404E-2</v>
      </c>
    </row>
    <row r="39" spans="1:12" ht="15.75" x14ac:dyDescent="0.25">
      <c r="A39" s="155" t="s">
        <v>71</v>
      </c>
      <c r="B39" s="93">
        <v>120.39200630455858</v>
      </c>
      <c r="C39" s="93">
        <v>168.48872527105286</v>
      </c>
      <c r="D39" s="93">
        <v>167.01912105586933</v>
      </c>
      <c r="E39" s="93"/>
      <c r="F39" s="93">
        <f t="shared" si="0"/>
        <v>-0.8722270364496687</v>
      </c>
      <c r="G39" s="93">
        <f t="shared" si="1"/>
        <v>38.729410849219526</v>
      </c>
      <c r="H39" s="93"/>
      <c r="I39" s="93">
        <v>0.98069599648755412</v>
      </c>
      <c r="J39" s="93">
        <v>0.97214210086081021</v>
      </c>
      <c r="L39" s="93">
        <f t="shared" si="2"/>
        <v>-8.5538956267439126E-3</v>
      </c>
    </row>
    <row r="40" spans="1:12" s="104" customFormat="1" ht="15.75" x14ac:dyDescent="0.25">
      <c r="A40" s="154" t="s">
        <v>197</v>
      </c>
      <c r="B40" s="94">
        <v>103.59469363116874</v>
      </c>
      <c r="C40" s="94">
        <v>105.90893049915785</v>
      </c>
      <c r="D40" s="94">
        <v>105.90828870335281</v>
      </c>
      <c r="E40" s="94"/>
      <c r="F40" s="94">
        <f t="shared" si="0"/>
        <v>-6.0598837322567434E-4</v>
      </c>
      <c r="G40" s="94">
        <f t="shared" si="1"/>
        <v>2.2333142664828332</v>
      </c>
      <c r="H40" s="94"/>
      <c r="I40" s="94">
        <v>0.20065368264931785</v>
      </c>
      <c r="J40" s="94">
        <v>0.20065246671133055</v>
      </c>
      <c r="L40" s="94">
        <f t="shared" si="2"/>
        <v>-1.2159379872977993E-6</v>
      </c>
    </row>
    <row r="41" spans="1:12" ht="15.75" x14ac:dyDescent="0.25">
      <c r="A41" s="153" t="s">
        <v>72</v>
      </c>
      <c r="B41" s="93">
        <v>126.45439815738749</v>
      </c>
      <c r="C41" s="93">
        <v>121.79336514851472</v>
      </c>
      <c r="D41" s="93">
        <v>119.04494031021248</v>
      </c>
      <c r="E41" s="93"/>
      <c r="F41" s="93">
        <f t="shared" si="0"/>
        <v>-2.2566293615016053</v>
      </c>
      <c r="G41" s="93">
        <f t="shared" si="1"/>
        <v>-5.8593911759028394</v>
      </c>
      <c r="H41" s="93"/>
      <c r="I41" s="93">
        <v>2.2398965521030423</v>
      </c>
      <c r="J41" s="93">
        <v>2.1893503888410226</v>
      </c>
      <c r="L41" s="93">
        <f t="shared" si="2"/>
        <v>-5.0546163262019661E-2</v>
      </c>
    </row>
    <row r="42" spans="1:12" s="104" customFormat="1" ht="15.75" x14ac:dyDescent="0.25">
      <c r="A42" s="154" t="s">
        <v>11</v>
      </c>
      <c r="B42" s="94">
        <v>157.16389701601275</v>
      </c>
      <c r="C42" s="94">
        <v>118.26858814600182</v>
      </c>
      <c r="D42" s="94">
        <v>107.3026884814952</v>
      </c>
      <c r="E42" s="94"/>
      <c r="F42" s="94">
        <f t="shared" si="0"/>
        <v>-9.2720305842911461</v>
      </c>
      <c r="G42" s="94">
        <f t="shared" si="1"/>
        <v>-31.725612231056743</v>
      </c>
      <c r="H42" s="94"/>
      <c r="I42" s="94">
        <v>6.4192256060823571E-2</v>
      </c>
      <c r="J42" s="94">
        <v>5.8240330446117532E-2</v>
      </c>
      <c r="L42" s="94">
        <f t="shared" si="2"/>
        <v>-5.9519256147060398E-3</v>
      </c>
    </row>
    <row r="43" spans="1:12" ht="15.75" x14ac:dyDescent="0.25">
      <c r="A43" s="155" t="s">
        <v>198</v>
      </c>
      <c r="B43" s="93">
        <v>132.46799852739792</v>
      </c>
      <c r="C43" s="93">
        <v>128.33314669411519</v>
      </c>
      <c r="D43" s="93">
        <v>128.15116536655461</v>
      </c>
      <c r="E43" s="93"/>
      <c r="F43" s="93">
        <f t="shared" si="0"/>
        <v>-0.14180383809518915</v>
      </c>
      <c r="G43" s="93">
        <f t="shared" si="1"/>
        <v>-3.2587743521696577</v>
      </c>
      <c r="H43" s="93"/>
      <c r="I43" s="93">
        <v>0.57464342999308193</v>
      </c>
      <c r="J43" s="93">
        <v>0.57382856355399003</v>
      </c>
      <c r="L43" s="93">
        <f t="shared" si="2"/>
        <v>-8.1486643909189915E-4</v>
      </c>
    </row>
    <row r="44" spans="1:12" s="104" customFormat="1" ht="15.75" x14ac:dyDescent="0.25">
      <c r="A44" s="154" t="s">
        <v>199</v>
      </c>
      <c r="B44" s="94">
        <v>138.3363120848683</v>
      </c>
      <c r="C44" s="94">
        <v>133.30515644554572</v>
      </c>
      <c r="D44" s="94">
        <v>127.36678790302808</v>
      </c>
      <c r="E44" s="94"/>
      <c r="F44" s="94">
        <f t="shared" si="0"/>
        <v>-4.4547178075166389</v>
      </c>
      <c r="G44" s="94">
        <f t="shared" si="1"/>
        <v>-7.9296057676530367</v>
      </c>
      <c r="H44" s="94"/>
      <c r="I44" s="94">
        <v>0.97879927571685754</v>
      </c>
      <c r="J44" s="94">
        <v>0.93519653008165482</v>
      </c>
      <c r="L44" s="94">
        <f t="shared" si="2"/>
        <v>-4.3602745635202722E-2</v>
      </c>
    </row>
    <row r="45" spans="1:12" ht="15.75" x14ac:dyDescent="0.25">
      <c r="A45" s="155" t="s">
        <v>73</v>
      </c>
      <c r="B45" s="93">
        <v>105.1476394966009</v>
      </c>
      <c r="C45" s="93">
        <v>104.21111809415484</v>
      </c>
      <c r="D45" s="93">
        <v>104.38054429020021</v>
      </c>
      <c r="E45" s="93"/>
      <c r="F45" s="93">
        <f t="shared" si="0"/>
        <v>0.1625797699361442</v>
      </c>
      <c r="G45" s="93">
        <f t="shared" si="1"/>
        <v>-0.72954106252237638</v>
      </c>
      <c r="H45" s="93"/>
      <c r="I45" s="93">
        <v>8.5476422725077869E-2</v>
      </c>
      <c r="J45" s="93">
        <v>8.5615390096493951E-2</v>
      </c>
      <c r="L45" s="93">
        <f t="shared" si="2"/>
        <v>1.3896737141608217E-4</v>
      </c>
    </row>
    <row r="46" spans="1:12" s="104" customFormat="1" ht="15.75" x14ac:dyDescent="0.25">
      <c r="A46" s="154" t="s">
        <v>240</v>
      </c>
      <c r="B46" s="94">
        <v>102.21046905863521</v>
      </c>
      <c r="C46" s="94">
        <v>102.38591946904705</v>
      </c>
      <c r="D46" s="94">
        <v>102.4142792012194</v>
      </c>
      <c r="E46" s="94"/>
      <c r="F46" s="94">
        <f t="shared" si="0"/>
        <v>2.7698859686386967E-2</v>
      </c>
      <c r="G46" s="94">
        <f t="shared" si="1"/>
        <v>0.19940241392226721</v>
      </c>
      <c r="H46" s="94"/>
      <c r="I46" s="94">
        <v>0.39085693266851884</v>
      </c>
      <c r="J46" s="94">
        <v>0.39096519558187315</v>
      </c>
      <c r="L46" s="94">
        <f t="shared" si="2"/>
        <v>1.0826291335430671E-4</v>
      </c>
    </row>
    <row r="47" spans="1:12" ht="15.75" x14ac:dyDescent="0.25">
      <c r="A47" s="155" t="s">
        <v>12</v>
      </c>
      <c r="B47" s="93">
        <v>111.48389106723998</v>
      </c>
      <c r="C47" s="93">
        <v>104.97031183082626</v>
      </c>
      <c r="D47" s="93">
        <v>104.66542030944146</v>
      </c>
      <c r="E47" s="93"/>
      <c r="F47" s="93">
        <f t="shared" si="0"/>
        <v>-0.29045500205446828</v>
      </c>
      <c r="G47" s="93">
        <f t="shared" si="1"/>
        <v>-6.1161040330804823</v>
      </c>
      <c r="H47" s="93"/>
      <c r="I47" s="93">
        <v>0.14592823493868234</v>
      </c>
      <c r="J47" s="93">
        <v>0.1455043790808932</v>
      </c>
      <c r="L47" s="93">
        <f t="shared" si="2"/>
        <v>-4.2385585778914603E-4</v>
      </c>
    </row>
    <row r="48" spans="1:12" s="104" customFormat="1" ht="15.75" x14ac:dyDescent="0.25">
      <c r="A48" s="156" t="s">
        <v>154</v>
      </c>
      <c r="B48" s="94">
        <v>102.74640222310359</v>
      </c>
      <c r="C48" s="94">
        <v>144.39764605290961</v>
      </c>
      <c r="D48" s="94">
        <v>144.45673292719488</v>
      </c>
      <c r="E48" s="94"/>
      <c r="F48" s="94">
        <f t="shared" si="0"/>
        <v>4.0919555062290947E-2</v>
      </c>
      <c r="G48" s="94">
        <f t="shared" si="1"/>
        <v>40.595417261931431</v>
      </c>
      <c r="H48" s="94"/>
      <c r="I48" s="94">
        <v>1.9881822042273207</v>
      </c>
      <c r="J48" s="94">
        <v>1.9889957595391183</v>
      </c>
      <c r="L48" s="94">
        <f t="shared" si="2"/>
        <v>8.1355531179760909E-4</v>
      </c>
    </row>
    <row r="49" spans="1:12" ht="15.75" x14ac:dyDescent="0.25">
      <c r="A49" s="155" t="s">
        <v>239</v>
      </c>
      <c r="B49" s="93">
        <v>102.52023689981685</v>
      </c>
      <c r="C49" s="93">
        <v>166.7440131621006</v>
      </c>
      <c r="D49" s="93">
        <v>166.82944322812347</v>
      </c>
      <c r="E49" s="93"/>
      <c r="F49" s="93">
        <f t="shared" si="0"/>
        <v>5.123426286963717E-2</v>
      </c>
      <c r="G49" s="93">
        <f t="shared" si="1"/>
        <v>62.728304452856264</v>
      </c>
      <c r="H49" s="93"/>
      <c r="I49" s="93">
        <v>1.4925521570420253</v>
      </c>
      <c r="J49" s="93">
        <v>1.4933168551376308</v>
      </c>
      <c r="L49" s="93">
        <f t="shared" si="2"/>
        <v>7.6469809560553159E-4</v>
      </c>
    </row>
    <row r="50" spans="1:12" s="104" customFormat="1" ht="15.75" x14ac:dyDescent="0.25">
      <c r="A50" s="154" t="s">
        <v>238</v>
      </c>
      <c r="B50" s="94">
        <v>106.8358775984929</v>
      </c>
      <c r="C50" s="94">
        <v>109.05455969067792</v>
      </c>
      <c r="D50" s="94">
        <v>109.05455969067792</v>
      </c>
      <c r="E50" s="94"/>
      <c r="F50" s="94">
        <f t="shared" si="0"/>
        <v>0</v>
      </c>
      <c r="G50" s="94">
        <f t="shared" si="1"/>
        <v>2.0767200514074435</v>
      </c>
      <c r="H50" s="94"/>
      <c r="I50" s="94">
        <v>2.4685572717142432E-2</v>
      </c>
      <c r="J50" s="94">
        <v>2.4685572717142439E-2</v>
      </c>
      <c r="L50" s="94">
        <f t="shared" si="2"/>
        <v>0</v>
      </c>
    </row>
    <row r="51" spans="1:12" ht="15.75" x14ac:dyDescent="0.25">
      <c r="A51" s="155" t="s">
        <v>237</v>
      </c>
      <c r="B51" s="93">
        <v>99.611732560876902</v>
      </c>
      <c r="C51" s="93">
        <v>100.17341749088575</v>
      </c>
      <c r="D51" s="93">
        <v>100.17341749088575</v>
      </c>
      <c r="E51" s="93"/>
      <c r="F51" s="93">
        <f t="shared" si="0"/>
        <v>0</v>
      </c>
      <c r="G51" s="93">
        <f t="shared" si="1"/>
        <v>0.56387427019761738</v>
      </c>
      <c r="H51" s="93"/>
      <c r="I51" s="93">
        <v>0.1113427607774151</v>
      </c>
      <c r="J51" s="93">
        <v>0.1113427607774151</v>
      </c>
      <c r="L51" s="93">
        <f t="shared" si="2"/>
        <v>0</v>
      </c>
    </row>
    <row r="52" spans="1:12" s="104" customFormat="1" ht="15.75" x14ac:dyDescent="0.25">
      <c r="A52" s="154" t="s">
        <v>74</v>
      </c>
      <c r="B52" s="94">
        <v>103.55522723891569</v>
      </c>
      <c r="C52" s="94">
        <v>103.20961795782212</v>
      </c>
      <c r="D52" s="94">
        <v>103.04824349834747</v>
      </c>
      <c r="E52" s="94"/>
      <c r="F52" s="94">
        <f t="shared" si="0"/>
        <v>-0.15635602831181039</v>
      </c>
      <c r="G52" s="94">
        <f t="shared" si="1"/>
        <v>-0.48957812568798387</v>
      </c>
      <c r="H52" s="94"/>
      <c r="I52" s="94">
        <v>0.12488825061756274</v>
      </c>
      <c r="J52" s="94">
        <v>0.12469298030906904</v>
      </c>
      <c r="L52" s="94">
        <f t="shared" si="2"/>
        <v>-1.952703084937002E-4</v>
      </c>
    </row>
    <row r="53" spans="1:12" ht="15.75" x14ac:dyDescent="0.25">
      <c r="A53" s="155" t="s">
        <v>236</v>
      </c>
      <c r="B53" s="93">
        <v>100.11523154013966</v>
      </c>
      <c r="C53" s="93">
        <v>97.190350159086165</v>
      </c>
      <c r="D53" s="93">
        <v>97.356877694190132</v>
      </c>
      <c r="E53" s="93"/>
      <c r="F53" s="93">
        <f t="shared" si="0"/>
        <v>0.17134163508145672</v>
      </c>
      <c r="G53" s="93">
        <f t="shared" si="1"/>
        <v>-2.7551790107418483</v>
      </c>
      <c r="H53" s="93"/>
      <c r="I53" s="93">
        <v>0.14247997841864035</v>
      </c>
      <c r="J53" s="93">
        <v>0.14272410594332657</v>
      </c>
      <c r="L53" s="93">
        <f t="shared" si="2"/>
        <v>2.4412752468622179E-4</v>
      </c>
    </row>
    <row r="54" spans="1:12" s="104" customFormat="1" ht="15.75" x14ac:dyDescent="0.25">
      <c r="A54" s="154" t="s">
        <v>75</v>
      </c>
      <c r="B54" s="94">
        <v>112.02978193008465</v>
      </c>
      <c r="C54" s="94">
        <v>114.75439929388915</v>
      </c>
      <c r="D54" s="94">
        <v>114.75439929388915</v>
      </c>
      <c r="E54" s="94"/>
      <c r="F54" s="94">
        <f t="shared" si="0"/>
        <v>0</v>
      </c>
      <c r="G54" s="94">
        <f t="shared" si="1"/>
        <v>2.4320473688905997</v>
      </c>
      <c r="H54" s="94"/>
      <c r="I54" s="94">
        <v>9.2233484654535042E-2</v>
      </c>
      <c r="J54" s="94">
        <v>9.2233484654535042E-2</v>
      </c>
      <c r="L54" s="94">
        <f t="shared" si="2"/>
        <v>0</v>
      </c>
    </row>
    <row r="55" spans="1:12" ht="15.75" x14ac:dyDescent="0.25">
      <c r="A55" s="153" t="s">
        <v>155</v>
      </c>
      <c r="B55" s="93">
        <v>106.35899067751963</v>
      </c>
      <c r="C55" s="93">
        <v>117.83948902961615</v>
      </c>
      <c r="D55" s="93">
        <v>118.13757949677075</v>
      </c>
      <c r="E55" s="93"/>
      <c r="F55" s="93">
        <f t="shared" si="0"/>
        <v>0.25296313621971933</v>
      </c>
      <c r="G55" s="93">
        <f t="shared" si="1"/>
        <v>11.074370623696318</v>
      </c>
      <c r="H55" s="93"/>
      <c r="I55" s="93">
        <v>2.4164789209490491</v>
      </c>
      <c r="J55" s="93">
        <v>2.4225917218135709</v>
      </c>
      <c r="L55" s="93">
        <f t="shared" si="2"/>
        <v>6.1128008645217058E-3</v>
      </c>
    </row>
    <row r="56" spans="1:12" s="104" customFormat="1" ht="15.75" x14ac:dyDescent="0.25">
      <c r="A56" s="154" t="s">
        <v>235</v>
      </c>
      <c r="B56" s="94">
        <v>107.56341055862455</v>
      </c>
      <c r="C56" s="94">
        <v>108.43303837237809</v>
      </c>
      <c r="D56" s="94">
        <v>107.80986084536296</v>
      </c>
      <c r="E56" s="94"/>
      <c r="F56" s="94">
        <f t="shared" si="0"/>
        <v>-0.57471185569386574</v>
      </c>
      <c r="G56" s="94">
        <f t="shared" si="1"/>
        <v>0.22912093011786538</v>
      </c>
      <c r="H56" s="94"/>
      <c r="I56" s="94">
        <v>0.84562568930139703</v>
      </c>
      <c r="J56" s="94">
        <v>0.84076577821018916</v>
      </c>
      <c r="L56" s="94">
        <f t="shared" si="2"/>
        <v>-4.8599110912078691E-3</v>
      </c>
    </row>
    <row r="57" spans="1:12" ht="15.75" x14ac:dyDescent="0.25">
      <c r="A57" s="155" t="s">
        <v>234</v>
      </c>
      <c r="B57" s="93">
        <v>105.61986276014296</v>
      </c>
      <c r="C57" s="93">
        <v>123.61203595719863</v>
      </c>
      <c r="D57" s="93">
        <v>124.47548980348634</v>
      </c>
      <c r="E57" s="93"/>
      <c r="F57" s="93">
        <f t="shared" si="0"/>
        <v>0.6985192336664392</v>
      </c>
      <c r="G57" s="93">
        <f t="shared" si="1"/>
        <v>17.852349501876841</v>
      </c>
      <c r="H57" s="93"/>
      <c r="I57" s="93">
        <v>1.5708532316476524</v>
      </c>
      <c r="J57" s="93">
        <v>1.5818259436033821</v>
      </c>
      <c r="L57" s="93">
        <f t="shared" si="2"/>
        <v>1.0972711955729686E-2</v>
      </c>
    </row>
    <row r="58" spans="1:12" s="104" customFormat="1" ht="15.75" x14ac:dyDescent="0.25">
      <c r="A58" s="152" t="s">
        <v>76</v>
      </c>
      <c r="B58" s="94">
        <v>104.72007748308414</v>
      </c>
      <c r="C58" s="94">
        <v>107.78714654690046</v>
      </c>
      <c r="D58" s="94">
        <v>107.76432174621733</v>
      </c>
      <c r="E58" s="94"/>
      <c r="F58" s="94">
        <f t="shared" si="0"/>
        <v>-2.1175809374629484E-2</v>
      </c>
      <c r="G58" s="94">
        <f t="shared" si="1"/>
        <v>2.9070301859019709</v>
      </c>
      <c r="H58" s="94"/>
      <c r="I58" s="94">
        <v>2.6342592996722844</v>
      </c>
      <c r="J58" s="94">
        <v>2.6337014739445528</v>
      </c>
      <c r="L58" s="94">
        <f t="shared" si="2"/>
        <v>-5.578257277316645E-4</v>
      </c>
    </row>
    <row r="59" spans="1:12" ht="15.75" x14ac:dyDescent="0.25">
      <c r="A59" s="153" t="s">
        <v>156</v>
      </c>
      <c r="B59" s="93">
        <v>105.35490368816484</v>
      </c>
      <c r="C59" s="93">
        <v>106.19651776707306</v>
      </c>
      <c r="D59" s="93">
        <v>105.96517343508512</v>
      </c>
      <c r="E59" s="93"/>
      <c r="F59" s="93">
        <f t="shared" si="0"/>
        <v>-0.21784549705797795</v>
      </c>
      <c r="G59" s="93">
        <f t="shared" si="1"/>
        <v>0.57925139272738679</v>
      </c>
      <c r="H59" s="93"/>
      <c r="I59" s="93">
        <v>0.80137307982174411</v>
      </c>
      <c r="J59" s="93">
        <v>0.79962732465271769</v>
      </c>
      <c r="L59" s="93">
        <f t="shared" si="2"/>
        <v>-1.7457551690264195E-3</v>
      </c>
    </row>
    <row r="60" spans="1:12" s="104" customFormat="1" ht="15.75" x14ac:dyDescent="0.25">
      <c r="A60" s="154" t="s">
        <v>13</v>
      </c>
      <c r="B60" s="94">
        <v>107.88480779365636</v>
      </c>
      <c r="C60" s="94">
        <v>108.80255390389102</v>
      </c>
      <c r="D60" s="94">
        <v>108.50152126413801</v>
      </c>
      <c r="E60" s="94"/>
      <c r="F60" s="94">
        <f t="shared" si="0"/>
        <v>-0.27667791697144617</v>
      </c>
      <c r="G60" s="94">
        <f t="shared" si="1"/>
        <v>0.57164070001514133</v>
      </c>
      <c r="H60" s="94"/>
      <c r="I60" s="94">
        <v>0.63097018661111826</v>
      </c>
      <c r="J60" s="94">
        <v>0.62922443144209184</v>
      </c>
      <c r="L60" s="94">
        <f t="shared" si="2"/>
        <v>-1.7457551690264195E-3</v>
      </c>
    </row>
    <row r="61" spans="1:12" ht="15.75" x14ac:dyDescent="0.25">
      <c r="A61" s="155" t="s">
        <v>14</v>
      </c>
      <c r="B61" s="93">
        <v>96.956378970769592</v>
      </c>
      <c r="C61" s="93">
        <v>97.545257483340507</v>
      </c>
      <c r="D61" s="93">
        <v>97.545257483340507</v>
      </c>
      <c r="E61" s="93"/>
      <c r="F61" s="93">
        <f t="shared" si="0"/>
        <v>0</v>
      </c>
      <c r="G61" s="93">
        <f t="shared" si="1"/>
        <v>0.60736438264514803</v>
      </c>
      <c r="H61" s="93"/>
      <c r="I61" s="93">
        <v>0.17040289321062591</v>
      </c>
      <c r="J61" s="93">
        <v>0.17040289321062593</v>
      </c>
      <c r="L61" s="93">
        <f t="shared" si="2"/>
        <v>0</v>
      </c>
    </row>
    <row r="62" spans="1:12" s="104" customFormat="1" ht="15.75" x14ac:dyDescent="0.25">
      <c r="A62" s="156" t="s">
        <v>157</v>
      </c>
      <c r="B62" s="94">
        <v>104.43650491053133</v>
      </c>
      <c r="C62" s="94">
        <v>108.49766966560931</v>
      </c>
      <c r="D62" s="94">
        <v>108.56798912936638</v>
      </c>
      <c r="E62" s="94"/>
      <c r="F62" s="94">
        <f t="shared" si="0"/>
        <v>6.4811957688859501E-2</v>
      </c>
      <c r="G62" s="94">
        <f t="shared" si="1"/>
        <v>3.9559771005113653</v>
      </c>
      <c r="H62" s="94"/>
      <c r="I62" s="94">
        <v>1.8328862198505402</v>
      </c>
      <c r="J62" s="94">
        <v>1.8340741492918351</v>
      </c>
      <c r="L62" s="94">
        <f t="shared" si="2"/>
        <v>1.187929441294866E-3</v>
      </c>
    </row>
    <row r="63" spans="1:12" ht="15.75" x14ac:dyDescent="0.25">
      <c r="A63" s="155" t="s">
        <v>233</v>
      </c>
      <c r="B63" s="93">
        <v>109.90354989272122</v>
      </c>
      <c r="C63" s="93">
        <v>115.85068483250346</v>
      </c>
      <c r="D63" s="93">
        <v>115.60939902266665</v>
      </c>
      <c r="E63" s="93"/>
      <c r="F63" s="93">
        <f t="shared" si="0"/>
        <v>-0.20827309755282464</v>
      </c>
      <c r="G63" s="93">
        <f t="shared" si="1"/>
        <v>5.191687743949136</v>
      </c>
      <c r="H63" s="93"/>
      <c r="I63" s="93">
        <v>0.4237143921903318</v>
      </c>
      <c r="J63" s="93">
        <v>0.42283190910093987</v>
      </c>
      <c r="L63" s="93">
        <f t="shared" si="2"/>
        <v>-8.8248308939192777E-4</v>
      </c>
    </row>
    <row r="64" spans="1:12" s="104" customFormat="1" ht="15.75" x14ac:dyDescent="0.25">
      <c r="A64" s="154" t="s">
        <v>77</v>
      </c>
      <c r="B64" s="94">
        <v>100.26974620722966</v>
      </c>
      <c r="C64" s="94">
        <v>110.4197624706857</v>
      </c>
      <c r="D64" s="94">
        <v>110.4784018705969</v>
      </c>
      <c r="E64" s="94"/>
      <c r="F64" s="94">
        <f t="shared" si="0"/>
        <v>5.3105892096771967E-2</v>
      </c>
      <c r="G64" s="94">
        <f t="shared" si="1"/>
        <v>10.181192283332186</v>
      </c>
      <c r="H64" s="94"/>
      <c r="I64" s="94">
        <v>0.62179295938643242</v>
      </c>
      <c r="J64" s="94">
        <v>0.62212316808450963</v>
      </c>
      <c r="L64" s="94">
        <f t="shared" si="2"/>
        <v>3.3020869807720565E-4</v>
      </c>
    </row>
    <row r="65" spans="1:12" ht="15.75" x14ac:dyDescent="0.25">
      <c r="A65" s="155" t="s">
        <v>232</v>
      </c>
      <c r="B65" s="93">
        <v>104.89259948155212</v>
      </c>
      <c r="C65" s="93">
        <v>103.53803434973358</v>
      </c>
      <c r="D65" s="93">
        <v>103.76686609955088</v>
      </c>
      <c r="E65" s="93"/>
      <c r="F65" s="93">
        <f t="shared" si="0"/>
        <v>0.22101226013655495</v>
      </c>
      <c r="G65" s="93">
        <f t="shared" si="1"/>
        <v>-1.0732247914203241</v>
      </c>
      <c r="H65" s="93"/>
      <c r="I65" s="93">
        <v>0.7873788682737759</v>
      </c>
      <c r="J65" s="93">
        <v>0.78911907210638543</v>
      </c>
      <c r="L65" s="93">
        <f t="shared" si="2"/>
        <v>1.7402038326095326E-3</v>
      </c>
    </row>
    <row r="66" spans="1:12" s="104" customFormat="1" ht="15.75" x14ac:dyDescent="0.25">
      <c r="A66" s="157" t="s">
        <v>247</v>
      </c>
      <c r="B66" s="95">
        <v>122.9606484840731</v>
      </c>
      <c r="C66" s="95">
        <v>161.97783728708981</v>
      </c>
      <c r="D66" s="95">
        <v>161.69072693339604</v>
      </c>
      <c r="E66" s="95"/>
      <c r="F66" s="95">
        <f t="shared" si="0"/>
        <v>-0.17725286280054764</v>
      </c>
      <c r="G66" s="95">
        <f t="shared" si="1"/>
        <v>31.497945828042351</v>
      </c>
      <c r="H66" s="95"/>
      <c r="I66" s="95">
        <v>5.0353521778217658</v>
      </c>
      <c r="J66" s="95">
        <v>5.026426871934488</v>
      </c>
      <c r="L66" s="95">
        <f t="shared" si="2"/>
        <v>-8.9253058872778013E-3</v>
      </c>
    </row>
    <row r="67" spans="1:12" ht="15.75" x14ac:dyDescent="0.25">
      <c r="A67" s="158" t="s">
        <v>1</v>
      </c>
      <c r="B67" s="93">
        <v>121.11516850720733</v>
      </c>
      <c r="C67" s="93">
        <v>172.62369240795906</v>
      </c>
      <c r="D67" s="93">
        <v>172.24333853107657</v>
      </c>
      <c r="E67" s="93"/>
      <c r="F67" s="93">
        <f t="shared" si="0"/>
        <v>-0.22033700680181845</v>
      </c>
      <c r="G67" s="93">
        <f t="shared" si="1"/>
        <v>42.214505956639691</v>
      </c>
      <c r="H67" s="93"/>
      <c r="I67" s="93">
        <v>4.0507520805649193</v>
      </c>
      <c r="J67" s="93">
        <v>4.0418267746776406</v>
      </c>
      <c r="L67" s="93">
        <f t="shared" si="2"/>
        <v>-8.9253058872786895E-3</v>
      </c>
    </row>
    <row r="68" spans="1:12" s="104" customFormat="1" ht="15.75" x14ac:dyDescent="0.25">
      <c r="A68" s="156" t="s">
        <v>78</v>
      </c>
      <c r="B68" s="94">
        <v>121.11516850720733</v>
      </c>
      <c r="C68" s="94">
        <v>172.62369240795906</v>
      </c>
      <c r="D68" s="94">
        <v>172.24333853107657</v>
      </c>
      <c r="E68" s="94"/>
      <c r="F68" s="94">
        <f t="shared" si="0"/>
        <v>-0.22033700680181845</v>
      </c>
      <c r="G68" s="94">
        <f t="shared" si="1"/>
        <v>42.214505956639691</v>
      </c>
      <c r="H68" s="94"/>
      <c r="I68" s="94">
        <v>4.0507520805649193</v>
      </c>
      <c r="J68" s="94">
        <v>4.0418267746776406</v>
      </c>
      <c r="L68" s="94">
        <f t="shared" si="2"/>
        <v>-8.9253058872786895E-3</v>
      </c>
    </row>
    <row r="69" spans="1:12" ht="15.75" x14ac:dyDescent="0.25">
      <c r="A69" s="155" t="s">
        <v>15</v>
      </c>
      <c r="B69" s="93">
        <v>121.11516850720733</v>
      </c>
      <c r="C69" s="93">
        <v>172.62369240795906</v>
      </c>
      <c r="D69" s="93">
        <v>172.24333853107657</v>
      </c>
      <c r="E69" s="93"/>
      <c r="F69" s="93">
        <f t="shared" si="0"/>
        <v>-0.22033700680181845</v>
      </c>
      <c r="G69" s="93">
        <f t="shared" si="1"/>
        <v>42.214505956639691</v>
      </c>
      <c r="H69" s="93"/>
      <c r="I69" s="93">
        <v>4.0507520805649193</v>
      </c>
      <c r="J69" s="93">
        <v>4.0418267746776406</v>
      </c>
      <c r="L69" s="93">
        <f t="shared" si="2"/>
        <v>-8.9253058872786895E-3</v>
      </c>
    </row>
    <row r="70" spans="1:12" s="104" customFormat="1" ht="15.75" x14ac:dyDescent="0.25">
      <c r="A70" s="152" t="s">
        <v>16</v>
      </c>
      <c r="B70" s="94">
        <v>128.64314943183928</v>
      </c>
      <c r="C70" s="94">
        <v>129.19770281125648</v>
      </c>
      <c r="D70" s="94">
        <v>129.19770281125648</v>
      </c>
      <c r="E70" s="94"/>
      <c r="F70" s="94">
        <f t="shared" si="0"/>
        <v>0</v>
      </c>
      <c r="G70" s="94">
        <f t="shared" si="1"/>
        <v>0.43107882686830301</v>
      </c>
      <c r="H70" s="94"/>
      <c r="I70" s="94">
        <v>0.98460009725684683</v>
      </c>
      <c r="J70" s="94">
        <v>0.98460009725684705</v>
      </c>
      <c r="L70" s="94">
        <f t="shared" si="2"/>
        <v>0</v>
      </c>
    </row>
    <row r="71" spans="1:12" ht="15.75" x14ac:dyDescent="0.25">
      <c r="A71" s="153" t="s">
        <v>16</v>
      </c>
      <c r="B71" s="93">
        <v>128.64314943183928</v>
      </c>
      <c r="C71" s="93">
        <v>129.19770281125648</v>
      </c>
      <c r="D71" s="93">
        <v>129.19770281125648</v>
      </c>
      <c r="E71" s="93"/>
      <c r="F71" s="93">
        <f t="shared" ref="F71:F134" si="3">((D71/C71-1)*100)</f>
        <v>0</v>
      </c>
      <c r="G71" s="93">
        <f t="shared" ref="G71:G134" si="4">((D71/B71-1)*100)</f>
        <v>0.43107882686830301</v>
      </c>
      <c r="H71" s="93"/>
      <c r="I71" s="93">
        <v>0.98460009725684683</v>
      </c>
      <c r="J71" s="93">
        <v>0.98460009725684705</v>
      </c>
      <c r="L71" s="93">
        <f t="shared" si="2"/>
        <v>0</v>
      </c>
    </row>
    <row r="72" spans="1:12" s="104" customFormat="1" ht="15.75" x14ac:dyDescent="0.25">
      <c r="A72" s="154" t="s">
        <v>16</v>
      </c>
      <c r="B72" s="94">
        <v>128.64314943183928</v>
      </c>
      <c r="C72" s="94">
        <v>129.19770281125648</v>
      </c>
      <c r="D72" s="94">
        <v>129.19770281125648</v>
      </c>
      <c r="E72" s="94"/>
      <c r="F72" s="94">
        <f t="shared" si="3"/>
        <v>0</v>
      </c>
      <c r="G72" s="94">
        <f t="shared" si="4"/>
        <v>0.43107882686830301</v>
      </c>
      <c r="H72" s="94"/>
      <c r="I72" s="94">
        <v>0.98460009725684683</v>
      </c>
      <c r="J72" s="94">
        <v>0.98460009725684705</v>
      </c>
      <c r="L72" s="94">
        <f t="shared" ref="L72:L135" si="5">J72-I72</f>
        <v>0</v>
      </c>
    </row>
    <row r="73" spans="1:12" ht="15.75" x14ac:dyDescent="0.25">
      <c r="A73" s="151" t="s">
        <v>128</v>
      </c>
      <c r="B73" s="96">
        <v>103.76350019920345</v>
      </c>
      <c r="C73" s="96">
        <v>101.99618922070486</v>
      </c>
      <c r="D73" s="96">
        <v>101.57642599849908</v>
      </c>
      <c r="E73" s="96"/>
      <c r="F73" s="96">
        <f t="shared" si="3"/>
        <v>-0.41154794646051096</v>
      </c>
      <c r="G73" s="96">
        <f t="shared" si="4"/>
        <v>-2.1077490606096205</v>
      </c>
      <c r="H73" s="96"/>
      <c r="I73" s="96">
        <v>4.4609457740925214</v>
      </c>
      <c r="J73" s="96">
        <v>4.4425868433665263</v>
      </c>
      <c r="L73" s="96">
        <f t="shared" si="5"/>
        <v>-1.8358930725995037E-2</v>
      </c>
    </row>
    <row r="74" spans="1:12" s="104" customFormat="1" ht="15.75" x14ac:dyDescent="0.25">
      <c r="A74" s="152" t="s">
        <v>79</v>
      </c>
      <c r="B74" s="94">
        <v>100.77626926210667</v>
      </c>
      <c r="C74" s="94">
        <v>102.00171172355851</v>
      </c>
      <c r="D74" s="94">
        <v>101.39780579939415</v>
      </c>
      <c r="E74" s="94"/>
      <c r="F74" s="94">
        <f t="shared" si="3"/>
        <v>-0.59205469590652982</v>
      </c>
      <c r="G74" s="94">
        <f t="shared" si="4"/>
        <v>0.6167489051127184</v>
      </c>
      <c r="H74" s="94"/>
      <c r="I74" s="94">
        <v>3.3287271473384443</v>
      </c>
      <c r="J74" s="94">
        <v>3.3090192619487118</v>
      </c>
      <c r="L74" s="94">
        <f t="shared" si="5"/>
        <v>-1.970788538973256E-2</v>
      </c>
    </row>
    <row r="75" spans="1:12" ht="15.75" x14ac:dyDescent="0.25">
      <c r="A75" s="153" t="s">
        <v>80</v>
      </c>
      <c r="B75" s="93">
        <v>96.423424047271283</v>
      </c>
      <c r="C75" s="93">
        <v>97.383054418047649</v>
      </c>
      <c r="D75" s="93">
        <v>97.383054418047649</v>
      </c>
      <c r="E75" s="93"/>
      <c r="F75" s="93">
        <f t="shared" si="3"/>
        <v>0</v>
      </c>
      <c r="G75" s="93">
        <f t="shared" si="4"/>
        <v>0.99522536173981546</v>
      </c>
      <c r="H75" s="93"/>
      <c r="I75" s="93">
        <v>0.57261912427421979</v>
      </c>
      <c r="J75" s="93">
        <v>0.57261912427421979</v>
      </c>
      <c r="L75" s="93">
        <f t="shared" si="5"/>
        <v>0</v>
      </c>
    </row>
    <row r="76" spans="1:12" s="104" customFormat="1" ht="15.75" x14ac:dyDescent="0.25">
      <c r="A76" s="154" t="s">
        <v>81</v>
      </c>
      <c r="B76" s="94">
        <v>96.423424047271283</v>
      </c>
      <c r="C76" s="94">
        <v>97.383054418047649</v>
      </c>
      <c r="D76" s="94">
        <v>97.383054418047649</v>
      </c>
      <c r="E76" s="94"/>
      <c r="F76" s="94">
        <f t="shared" si="3"/>
        <v>0</v>
      </c>
      <c r="G76" s="94">
        <f t="shared" si="4"/>
        <v>0.99522536173981546</v>
      </c>
      <c r="H76" s="94"/>
      <c r="I76" s="94">
        <v>0.57261912427421979</v>
      </c>
      <c r="J76" s="94">
        <v>0.57261912427421979</v>
      </c>
      <c r="L76" s="94">
        <f t="shared" si="5"/>
        <v>0</v>
      </c>
    </row>
    <row r="77" spans="1:12" ht="15.75" x14ac:dyDescent="0.25">
      <c r="A77" s="153" t="s">
        <v>82</v>
      </c>
      <c r="B77" s="93">
        <v>102.35011214999808</v>
      </c>
      <c r="C77" s="93">
        <v>103.86683184407599</v>
      </c>
      <c r="D77" s="93">
        <v>103.00523776649371</v>
      </c>
      <c r="E77" s="93"/>
      <c r="F77" s="93">
        <f t="shared" si="3"/>
        <v>-0.82951801098131162</v>
      </c>
      <c r="G77" s="93">
        <f t="shared" si="4"/>
        <v>0.64008294933328713</v>
      </c>
      <c r="H77" s="93"/>
      <c r="I77" s="93">
        <v>2.3758236866270552</v>
      </c>
      <c r="J77" s="93">
        <v>2.3561158012373236</v>
      </c>
      <c r="L77" s="93">
        <f t="shared" si="5"/>
        <v>-1.9707885389731672E-2</v>
      </c>
    </row>
    <row r="78" spans="1:12" s="104" customFormat="1" ht="15.75" x14ac:dyDescent="0.25">
      <c r="A78" s="154" t="s">
        <v>231</v>
      </c>
      <c r="B78" s="94">
        <v>100.44149543716868</v>
      </c>
      <c r="C78" s="94">
        <v>100.20889176032837</v>
      </c>
      <c r="D78" s="94">
        <v>98.407954051809369</v>
      </c>
      <c r="E78" s="94"/>
      <c r="F78" s="94">
        <f t="shared" si="3"/>
        <v>-1.7971835401855762</v>
      </c>
      <c r="G78" s="94">
        <f t="shared" si="4"/>
        <v>-2.024602856128721</v>
      </c>
      <c r="H78" s="94"/>
      <c r="I78" s="94">
        <v>1.0895115563008912</v>
      </c>
      <c r="J78" s="94">
        <v>1.069931033942632</v>
      </c>
      <c r="L78" s="94">
        <f t="shared" si="5"/>
        <v>-1.9580522358259245E-2</v>
      </c>
    </row>
    <row r="79" spans="1:12" ht="15.75" x14ac:dyDescent="0.25">
      <c r="A79" s="155" t="s">
        <v>230</v>
      </c>
      <c r="B79" s="93">
        <v>104.38609201093206</v>
      </c>
      <c r="C79" s="93">
        <v>106.39778514488144</v>
      </c>
      <c r="D79" s="93">
        <v>106.38658441450153</v>
      </c>
      <c r="E79" s="93"/>
      <c r="F79" s="93">
        <f t="shared" si="3"/>
        <v>-1.0527221374634355E-2</v>
      </c>
      <c r="G79" s="93">
        <f t="shared" si="4"/>
        <v>1.9164357674774868</v>
      </c>
      <c r="H79" s="93"/>
      <c r="I79" s="93">
        <v>0.65115020304770377</v>
      </c>
      <c r="J79" s="93">
        <v>0.65108165502434767</v>
      </c>
      <c r="L79" s="93">
        <f t="shared" si="5"/>
        <v>-6.8548023356096444E-5</v>
      </c>
    </row>
    <row r="80" spans="1:12" s="104" customFormat="1" ht="15.75" x14ac:dyDescent="0.25">
      <c r="A80" s="154" t="s">
        <v>229</v>
      </c>
      <c r="B80" s="94">
        <v>103.75983770105394</v>
      </c>
      <c r="C80" s="94">
        <v>107.99532807999697</v>
      </c>
      <c r="D80" s="94">
        <v>107.98532788032391</v>
      </c>
      <c r="E80" s="94"/>
      <c r="F80" s="94">
        <f t="shared" si="3"/>
        <v>-9.2598447088865221E-3</v>
      </c>
      <c r="G80" s="94">
        <f t="shared" si="4"/>
        <v>4.0723754709834692</v>
      </c>
      <c r="H80" s="94"/>
      <c r="I80" s="94">
        <v>0.6351619272784601</v>
      </c>
      <c r="J80" s="94">
        <v>0.63510311227034433</v>
      </c>
      <c r="L80" s="94">
        <f t="shared" si="5"/>
        <v>-5.8815008115775669E-5</v>
      </c>
    </row>
    <row r="81" spans="1:12" ht="15.75" x14ac:dyDescent="0.25">
      <c r="A81" s="153" t="s">
        <v>158</v>
      </c>
      <c r="B81" s="93">
        <v>98.094806519076045</v>
      </c>
      <c r="C81" s="93">
        <v>98.005989850579866</v>
      </c>
      <c r="D81" s="93">
        <v>98.005989850579866</v>
      </c>
      <c r="E81" s="93"/>
      <c r="F81" s="93">
        <f t="shared" si="3"/>
        <v>0</v>
      </c>
      <c r="G81" s="93">
        <f t="shared" si="4"/>
        <v>-9.0541662344689744E-2</v>
      </c>
      <c r="H81" s="93"/>
      <c r="I81" s="93">
        <v>0.38028433643716841</v>
      </c>
      <c r="J81" s="93">
        <v>0.38028433643716841</v>
      </c>
      <c r="L81" s="93">
        <f t="shared" si="5"/>
        <v>0</v>
      </c>
    </row>
    <row r="82" spans="1:12" s="104" customFormat="1" ht="15.75" x14ac:dyDescent="0.25">
      <c r="A82" s="154" t="s">
        <v>228</v>
      </c>
      <c r="B82" s="94">
        <v>98.094806519076045</v>
      </c>
      <c r="C82" s="94">
        <v>98.005989850579866</v>
      </c>
      <c r="D82" s="94">
        <v>98.005989850579866</v>
      </c>
      <c r="E82" s="94"/>
      <c r="F82" s="94">
        <f t="shared" si="3"/>
        <v>0</v>
      </c>
      <c r="G82" s="94">
        <f t="shared" si="4"/>
        <v>-9.0541662344689744E-2</v>
      </c>
      <c r="H82" s="94"/>
      <c r="I82" s="94">
        <v>0.38028433643716841</v>
      </c>
      <c r="J82" s="94">
        <v>0.38028433643716841</v>
      </c>
      <c r="L82" s="94">
        <f t="shared" si="5"/>
        <v>0</v>
      </c>
    </row>
    <row r="83" spans="1:12" ht="15.75" x14ac:dyDescent="0.25">
      <c r="A83" s="158" t="s">
        <v>83</v>
      </c>
      <c r="B83" s="93">
        <v>112.54409757207118</v>
      </c>
      <c r="C83" s="93">
        <v>101.97995650382751</v>
      </c>
      <c r="D83" s="93">
        <v>102.10145807135427</v>
      </c>
      <c r="E83" s="93"/>
      <c r="F83" s="93">
        <f t="shared" si="3"/>
        <v>0.11914259594942855</v>
      </c>
      <c r="G83" s="93">
        <f t="shared" si="4"/>
        <v>-9.2787091691144745</v>
      </c>
      <c r="H83" s="93"/>
      <c r="I83" s="93">
        <v>1.132218626754077</v>
      </c>
      <c r="J83" s="93">
        <v>1.1335675814178146</v>
      </c>
      <c r="L83" s="93">
        <f t="shared" si="5"/>
        <v>1.3489546637375227E-3</v>
      </c>
    </row>
    <row r="84" spans="1:12" s="104" customFormat="1" ht="15.75" x14ac:dyDescent="0.25">
      <c r="A84" s="156" t="s">
        <v>159</v>
      </c>
      <c r="B84" s="94">
        <v>112.54409757207118</v>
      </c>
      <c r="C84" s="94">
        <v>101.97995650382751</v>
      </c>
      <c r="D84" s="94">
        <v>102.10145807135427</v>
      </c>
      <c r="E84" s="94"/>
      <c r="F84" s="94">
        <f t="shared" si="3"/>
        <v>0.11914259594942855</v>
      </c>
      <c r="G84" s="94">
        <f t="shared" si="4"/>
        <v>-9.2787091691144745</v>
      </c>
      <c r="H84" s="94"/>
      <c r="I84" s="94">
        <v>1.132218626754077</v>
      </c>
      <c r="J84" s="94">
        <v>1.1335675814178146</v>
      </c>
      <c r="L84" s="94">
        <f t="shared" si="5"/>
        <v>1.3489546637375227E-3</v>
      </c>
    </row>
    <row r="85" spans="1:12" ht="15.75" x14ac:dyDescent="0.25">
      <c r="A85" s="155" t="s">
        <v>159</v>
      </c>
      <c r="B85" s="93">
        <v>112.54409757207118</v>
      </c>
      <c r="C85" s="93">
        <v>101.97995650382751</v>
      </c>
      <c r="D85" s="93">
        <v>102.10145807135427</v>
      </c>
      <c r="E85" s="93"/>
      <c r="F85" s="93">
        <f t="shared" si="3"/>
        <v>0.11914259594942855</v>
      </c>
      <c r="G85" s="93">
        <f t="shared" si="4"/>
        <v>-9.2787091691144745</v>
      </c>
      <c r="H85" s="93"/>
      <c r="I85" s="93">
        <v>1.132218626754077</v>
      </c>
      <c r="J85" s="93">
        <v>1.1335675814178146</v>
      </c>
      <c r="L85" s="93">
        <f t="shared" si="5"/>
        <v>1.3489546637375227E-3</v>
      </c>
    </row>
    <row r="86" spans="1:12" s="104" customFormat="1" ht="15.75" x14ac:dyDescent="0.25">
      <c r="A86" s="157" t="s">
        <v>129</v>
      </c>
      <c r="B86" s="95">
        <v>100.23989565042744</v>
      </c>
      <c r="C86" s="95">
        <v>100.60426661787763</v>
      </c>
      <c r="D86" s="95">
        <v>95.277739815011344</v>
      </c>
      <c r="E86" s="95"/>
      <c r="F86" s="95">
        <f t="shared" si="3"/>
        <v>-5.2945337031260138</v>
      </c>
      <c r="G86" s="95">
        <f t="shared" si="4"/>
        <v>-4.9502803282247214</v>
      </c>
      <c r="H86" s="95"/>
      <c r="I86" s="95">
        <v>14.858246906714919</v>
      </c>
      <c r="J86" s="95">
        <v>14.07157201654522</v>
      </c>
      <c r="L86" s="95">
        <f t="shared" si="5"/>
        <v>-0.78667489016969938</v>
      </c>
    </row>
    <row r="87" spans="1:12" ht="15.75" x14ac:dyDescent="0.25">
      <c r="A87" s="158" t="s">
        <v>149</v>
      </c>
      <c r="B87" s="93">
        <v>98.048558859712344</v>
      </c>
      <c r="C87" s="93">
        <v>106.8532425139463</v>
      </c>
      <c r="D87" s="93">
        <v>106.8532425139463</v>
      </c>
      <c r="E87" s="93"/>
      <c r="F87" s="93">
        <f t="shared" si="3"/>
        <v>0</v>
      </c>
      <c r="G87" s="93">
        <f t="shared" si="4"/>
        <v>8.9799215374819283</v>
      </c>
      <c r="H87" s="93"/>
      <c r="I87" s="93">
        <v>1.2076282274368093</v>
      </c>
      <c r="J87" s="93">
        <v>1.2076282274368093</v>
      </c>
      <c r="L87" s="93">
        <f t="shared" si="5"/>
        <v>0</v>
      </c>
    </row>
    <row r="88" spans="1:12" s="104" customFormat="1" ht="15.75" x14ac:dyDescent="0.25">
      <c r="A88" s="156" t="s">
        <v>160</v>
      </c>
      <c r="B88" s="94">
        <v>98.048558859712344</v>
      </c>
      <c r="C88" s="94">
        <v>106.8532425139463</v>
      </c>
      <c r="D88" s="94">
        <v>106.8532425139463</v>
      </c>
      <c r="E88" s="94"/>
      <c r="F88" s="94">
        <f t="shared" si="3"/>
        <v>0</v>
      </c>
      <c r="G88" s="94">
        <f t="shared" si="4"/>
        <v>8.9799215374819283</v>
      </c>
      <c r="H88" s="94"/>
      <c r="I88" s="94">
        <v>1.2076282274368093</v>
      </c>
      <c r="J88" s="94">
        <v>1.2076282274368093</v>
      </c>
      <c r="L88" s="94">
        <f t="shared" si="5"/>
        <v>0</v>
      </c>
    </row>
    <row r="89" spans="1:12" ht="15.75" x14ac:dyDescent="0.25">
      <c r="A89" s="155" t="s">
        <v>160</v>
      </c>
      <c r="B89" s="93">
        <v>98.048558859712344</v>
      </c>
      <c r="C89" s="93">
        <v>106.8532425139463</v>
      </c>
      <c r="D89" s="93">
        <v>106.8532425139463</v>
      </c>
      <c r="E89" s="93"/>
      <c r="F89" s="93">
        <f t="shared" si="3"/>
        <v>0</v>
      </c>
      <c r="G89" s="93">
        <f t="shared" si="4"/>
        <v>8.9799215374819283</v>
      </c>
      <c r="H89" s="93"/>
      <c r="I89" s="93">
        <v>1.2076282274368093</v>
      </c>
      <c r="J89" s="93">
        <v>1.2076282274368093</v>
      </c>
      <c r="L89" s="93">
        <f t="shared" si="5"/>
        <v>0</v>
      </c>
    </row>
    <row r="90" spans="1:12" s="104" customFormat="1" ht="15.75" x14ac:dyDescent="0.25">
      <c r="A90" s="152" t="s">
        <v>148</v>
      </c>
      <c r="B90" s="94">
        <v>107.30605106382794</v>
      </c>
      <c r="C90" s="94">
        <v>107.18160147649699</v>
      </c>
      <c r="D90" s="94">
        <v>107.18160147649699</v>
      </c>
      <c r="E90" s="94"/>
      <c r="F90" s="94">
        <f t="shared" si="3"/>
        <v>0</v>
      </c>
      <c r="G90" s="94">
        <f t="shared" si="4"/>
        <v>-0.11597629965612866</v>
      </c>
      <c r="H90" s="94"/>
      <c r="I90" s="94">
        <v>5.0657711956007931</v>
      </c>
      <c r="J90" s="94">
        <v>5.0657711956007931</v>
      </c>
      <c r="L90" s="94">
        <f t="shared" si="5"/>
        <v>0</v>
      </c>
    </row>
    <row r="91" spans="1:12" ht="15.75" x14ac:dyDescent="0.25">
      <c r="A91" s="153" t="s">
        <v>161</v>
      </c>
      <c r="B91" s="93">
        <v>105.50210116487933</v>
      </c>
      <c r="C91" s="93">
        <v>104.95773897365068</v>
      </c>
      <c r="D91" s="93">
        <v>104.95773897365068</v>
      </c>
      <c r="E91" s="93"/>
      <c r="F91" s="93">
        <f t="shared" si="3"/>
        <v>0</v>
      </c>
      <c r="G91" s="93">
        <f t="shared" si="4"/>
        <v>-0.51597284340140215</v>
      </c>
      <c r="H91" s="93"/>
      <c r="I91" s="93">
        <v>4.3266092240543701</v>
      </c>
      <c r="J91" s="93">
        <v>4.3266092240543701</v>
      </c>
      <c r="L91" s="93">
        <f t="shared" si="5"/>
        <v>0</v>
      </c>
    </row>
    <row r="92" spans="1:12" s="104" customFormat="1" ht="15.75" x14ac:dyDescent="0.25">
      <c r="A92" s="154" t="s">
        <v>227</v>
      </c>
      <c r="B92" s="94">
        <v>105.50210116487933</v>
      </c>
      <c r="C92" s="94">
        <v>104.95773897365068</v>
      </c>
      <c r="D92" s="94">
        <v>104.95773897365068</v>
      </c>
      <c r="E92" s="94"/>
      <c r="F92" s="94">
        <f t="shared" si="3"/>
        <v>0</v>
      </c>
      <c r="G92" s="94">
        <f t="shared" si="4"/>
        <v>-0.51597284340140215</v>
      </c>
      <c r="H92" s="94"/>
      <c r="I92" s="94">
        <v>4.3266092240543701</v>
      </c>
      <c r="J92" s="94">
        <v>4.3266092240543701</v>
      </c>
      <c r="L92" s="94">
        <f t="shared" si="5"/>
        <v>0</v>
      </c>
    </row>
    <row r="93" spans="1:12" ht="15.75" x14ac:dyDescent="0.25">
      <c r="A93" s="153" t="s">
        <v>162</v>
      </c>
      <c r="B93" s="93">
        <v>119.61569525733252</v>
      </c>
      <c r="C93" s="93">
        <v>122.35661058360637</v>
      </c>
      <c r="D93" s="93">
        <v>122.35661058360637</v>
      </c>
      <c r="E93" s="93"/>
      <c r="F93" s="93">
        <f t="shared" si="3"/>
        <v>0</v>
      </c>
      <c r="G93" s="93">
        <f t="shared" si="4"/>
        <v>2.2914345148245419</v>
      </c>
      <c r="H93" s="93"/>
      <c r="I93" s="93">
        <v>0.73916197154642316</v>
      </c>
      <c r="J93" s="93">
        <v>0.73916197154642327</v>
      </c>
      <c r="L93" s="93">
        <f t="shared" si="5"/>
        <v>0</v>
      </c>
    </row>
    <row r="94" spans="1:12" s="104" customFormat="1" ht="15.75" x14ac:dyDescent="0.25">
      <c r="A94" s="154" t="s">
        <v>226</v>
      </c>
      <c r="B94" s="94">
        <v>119.61569525733252</v>
      </c>
      <c r="C94" s="94">
        <v>122.35661058360637</v>
      </c>
      <c r="D94" s="94">
        <v>122.35661058360637</v>
      </c>
      <c r="E94" s="94"/>
      <c r="F94" s="94">
        <f t="shared" si="3"/>
        <v>0</v>
      </c>
      <c r="G94" s="94">
        <f t="shared" si="4"/>
        <v>2.2914345148245419</v>
      </c>
      <c r="H94" s="94"/>
      <c r="I94" s="94">
        <v>0.73916197154642316</v>
      </c>
      <c r="J94" s="94">
        <v>0.73916197154642327</v>
      </c>
      <c r="L94" s="94">
        <f t="shared" si="5"/>
        <v>0</v>
      </c>
    </row>
    <row r="95" spans="1:12" ht="15.75" x14ac:dyDescent="0.25">
      <c r="A95" s="158" t="s">
        <v>147</v>
      </c>
      <c r="B95" s="93">
        <v>107.12407773123068</v>
      </c>
      <c r="C95" s="93">
        <v>108.48689886243125</v>
      </c>
      <c r="D95" s="93">
        <v>108.60688426695907</v>
      </c>
      <c r="E95" s="93"/>
      <c r="F95" s="93">
        <f t="shared" si="3"/>
        <v>0.1105989808778407</v>
      </c>
      <c r="G95" s="93">
        <f t="shared" si="4"/>
        <v>1.3841953808448881</v>
      </c>
      <c r="H95" s="93"/>
      <c r="I95" s="93">
        <v>0.35246204551742616</v>
      </c>
      <c r="J95" s="93">
        <v>0.35285186494774967</v>
      </c>
      <c r="L95" s="93">
        <f t="shared" si="5"/>
        <v>3.8981943032351252E-4</v>
      </c>
    </row>
    <row r="96" spans="1:12" s="104" customFormat="1" ht="15.75" x14ac:dyDescent="0.25">
      <c r="A96" s="156" t="s">
        <v>84</v>
      </c>
      <c r="B96" s="94">
        <v>99.999999999999986</v>
      </c>
      <c r="C96" s="94">
        <v>99.999999999999986</v>
      </c>
      <c r="D96" s="94">
        <v>99.999999999999986</v>
      </c>
      <c r="E96" s="94"/>
      <c r="F96" s="94">
        <f t="shared" si="3"/>
        <v>0</v>
      </c>
      <c r="G96" s="94">
        <f t="shared" si="4"/>
        <v>0</v>
      </c>
      <c r="H96" s="94"/>
      <c r="I96" s="94">
        <v>0.20600390916610056</v>
      </c>
      <c r="J96" s="94">
        <v>0.20600390916610056</v>
      </c>
      <c r="L96" s="94">
        <f t="shared" si="5"/>
        <v>0</v>
      </c>
    </row>
    <row r="97" spans="1:12" ht="15.75" x14ac:dyDescent="0.25">
      <c r="A97" s="155" t="s">
        <v>85</v>
      </c>
      <c r="B97" s="93">
        <v>99.999999999999986</v>
      </c>
      <c r="C97" s="93">
        <v>99.999999999999986</v>
      </c>
      <c r="D97" s="93">
        <v>99.999999999999986</v>
      </c>
      <c r="E97" s="93"/>
      <c r="F97" s="93">
        <f t="shared" si="3"/>
        <v>0</v>
      </c>
      <c r="G97" s="93">
        <f t="shared" si="4"/>
        <v>0</v>
      </c>
      <c r="H97" s="93"/>
      <c r="I97" s="93">
        <v>0.20600390916610056</v>
      </c>
      <c r="J97" s="93">
        <v>0.20600390916610056</v>
      </c>
      <c r="L97" s="93">
        <f t="shared" si="5"/>
        <v>0</v>
      </c>
    </row>
    <row r="98" spans="1:12" s="104" customFormat="1" ht="15.75" x14ac:dyDescent="0.25">
      <c r="A98" s="156" t="s">
        <v>86</v>
      </c>
      <c r="B98" s="94">
        <v>119.46866478771129</v>
      </c>
      <c r="C98" s="94">
        <v>123.19297953692291</v>
      </c>
      <c r="D98" s="94">
        <v>123.52087540054183</v>
      </c>
      <c r="E98" s="94"/>
      <c r="F98" s="94">
        <f t="shared" si="3"/>
        <v>0.26616440713704836</v>
      </c>
      <c r="G98" s="94">
        <f t="shared" si="4"/>
        <v>3.3918606356160952</v>
      </c>
      <c r="H98" s="94"/>
      <c r="I98" s="94">
        <v>0.1464581363513256</v>
      </c>
      <c r="J98" s="94">
        <v>0.14684795578164911</v>
      </c>
      <c r="L98" s="94">
        <f t="shared" si="5"/>
        <v>3.8981943032351252E-4</v>
      </c>
    </row>
    <row r="99" spans="1:12" ht="15.75" x14ac:dyDescent="0.25">
      <c r="A99" s="155" t="s">
        <v>87</v>
      </c>
      <c r="B99" s="93">
        <v>119.46866478771129</v>
      </c>
      <c r="C99" s="93">
        <v>123.19297953692291</v>
      </c>
      <c r="D99" s="93">
        <v>123.52087540054183</v>
      </c>
      <c r="E99" s="93"/>
      <c r="F99" s="93">
        <f t="shared" si="3"/>
        <v>0.26616440713704836</v>
      </c>
      <c r="G99" s="93">
        <f t="shared" si="4"/>
        <v>3.3918606356160952</v>
      </c>
      <c r="H99" s="93"/>
      <c r="I99" s="93">
        <v>0.1464581363513256</v>
      </c>
      <c r="J99" s="93">
        <v>0.14684795578164911</v>
      </c>
      <c r="L99" s="93">
        <f t="shared" si="5"/>
        <v>3.8981943032351252E-4</v>
      </c>
    </row>
    <row r="100" spans="1:12" s="104" customFormat="1" ht="15.75" x14ac:dyDescent="0.25">
      <c r="A100" s="152" t="s">
        <v>146</v>
      </c>
      <c r="B100" s="94">
        <v>96.378851548054811</v>
      </c>
      <c r="C100" s="94">
        <v>95.863688894785554</v>
      </c>
      <c r="D100" s="94">
        <v>86.698553585228652</v>
      </c>
      <c r="E100" s="94"/>
      <c r="F100" s="94">
        <f t="shared" si="3"/>
        <v>-9.5605911009913562</v>
      </c>
      <c r="G100" s="94">
        <f t="shared" si="4"/>
        <v>-10.044006343030066</v>
      </c>
      <c r="H100" s="94"/>
      <c r="I100" s="94">
        <v>8.2323854381598895</v>
      </c>
      <c r="J100" s="94">
        <v>7.4453207285598673</v>
      </c>
      <c r="L100" s="94">
        <f t="shared" si="5"/>
        <v>-0.78706470960002228</v>
      </c>
    </row>
    <row r="101" spans="1:12" ht="15.75" x14ac:dyDescent="0.25">
      <c r="A101" s="153" t="s">
        <v>17</v>
      </c>
      <c r="B101" s="93">
        <v>90.079663852100452</v>
      </c>
      <c r="C101" s="93">
        <v>90.159322190825165</v>
      </c>
      <c r="D101" s="93">
        <v>75.571343819217532</v>
      </c>
      <c r="E101" s="93"/>
      <c r="F101" s="93">
        <f t="shared" si="3"/>
        <v>-16.180221875150856</v>
      </c>
      <c r="G101" s="93">
        <f t="shared" si="4"/>
        <v>-16.106099215360935</v>
      </c>
      <c r="H101" s="93"/>
      <c r="I101" s="93">
        <v>5.116808899350179</v>
      </c>
      <c r="J101" s="93">
        <v>4.2888978665078552</v>
      </c>
      <c r="L101" s="93">
        <f t="shared" si="5"/>
        <v>-0.82791103284232381</v>
      </c>
    </row>
    <row r="102" spans="1:12" s="104" customFormat="1" ht="15.75" x14ac:dyDescent="0.25">
      <c r="A102" s="154" t="s">
        <v>17</v>
      </c>
      <c r="B102" s="94">
        <v>90.079663852100452</v>
      </c>
      <c r="C102" s="94">
        <v>90.159322190825165</v>
      </c>
      <c r="D102" s="94">
        <v>75.571343819217532</v>
      </c>
      <c r="E102" s="94"/>
      <c r="F102" s="94">
        <f t="shared" si="3"/>
        <v>-16.180221875150856</v>
      </c>
      <c r="G102" s="94">
        <f t="shared" si="4"/>
        <v>-16.106099215360935</v>
      </c>
      <c r="H102" s="94"/>
      <c r="I102" s="94">
        <v>5.116808899350179</v>
      </c>
      <c r="J102" s="94">
        <v>4.2888978665078552</v>
      </c>
      <c r="L102" s="94">
        <f t="shared" si="5"/>
        <v>-0.82791103284232381</v>
      </c>
    </row>
    <row r="103" spans="1:12" ht="15.75" x14ac:dyDescent="0.25">
      <c r="A103" s="153" t="s">
        <v>88</v>
      </c>
      <c r="B103" s="93">
        <v>101.72483591742724</v>
      </c>
      <c r="C103" s="93">
        <v>99.594912634014406</v>
      </c>
      <c r="D103" s="93">
        <v>101.37911846308745</v>
      </c>
      <c r="E103" s="93"/>
      <c r="F103" s="93">
        <f t="shared" si="3"/>
        <v>1.7914628186175952</v>
      </c>
      <c r="G103" s="93">
        <f t="shared" si="4"/>
        <v>-0.33985550453029534</v>
      </c>
      <c r="H103" s="93"/>
      <c r="I103" s="93">
        <v>2.2800542002776485</v>
      </c>
      <c r="J103" s="93">
        <v>2.3209005235199514</v>
      </c>
      <c r="L103" s="93">
        <f t="shared" si="5"/>
        <v>4.0846323242302862E-2</v>
      </c>
    </row>
    <row r="104" spans="1:12" s="104" customFormat="1" ht="15.75" x14ac:dyDescent="0.25">
      <c r="A104" s="154" t="s">
        <v>89</v>
      </c>
      <c r="B104" s="94">
        <v>101.72483591742724</v>
      </c>
      <c r="C104" s="94">
        <v>99.594912634014406</v>
      </c>
      <c r="D104" s="94">
        <v>101.37911846308745</v>
      </c>
      <c r="E104" s="94"/>
      <c r="F104" s="94">
        <f t="shared" si="3"/>
        <v>1.7914628186175952</v>
      </c>
      <c r="G104" s="94">
        <f t="shared" si="4"/>
        <v>-0.33985550453029534</v>
      </c>
      <c r="H104" s="94"/>
      <c r="I104" s="94">
        <v>2.2800542002776485</v>
      </c>
      <c r="J104" s="94">
        <v>2.3209005235199514</v>
      </c>
      <c r="L104" s="94">
        <f t="shared" si="5"/>
        <v>4.0846323242302862E-2</v>
      </c>
    </row>
    <row r="105" spans="1:12" ht="15.75" x14ac:dyDescent="0.25">
      <c r="A105" s="153" t="s">
        <v>90</v>
      </c>
      <c r="B105" s="93">
        <v>134.11907242766719</v>
      </c>
      <c r="C105" s="93">
        <v>134.11907242766719</v>
      </c>
      <c r="D105" s="93">
        <v>134.11907242766719</v>
      </c>
      <c r="E105" s="93"/>
      <c r="F105" s="93">
        <f t="shared" si="3"/>
        <v>0</v>
      </c>
      <c r="G105" s="93">
        <f t="shared" si="4"/>
        <v>0</v>
      </c>
      <c r="H105" s="93"/>
      <c r="I105" s="93">
        <v>0.83552233853205971</v>
      </c>
      <c r="J105" s="93">
        <v>0.83552233853205971</v>
      </c>
      <c r="L105" s="93">
        <f t="shared" si="5"/>
        <v>0</v>
      </c>
    </row>
    <row r="106" spans="1:12" s="104" customFormat="1" ht="15.75" x14ac:dyDescent="0.25">
      <c r="A106" s="154" t="s">
        <v>91</v>
      </c>
      <c r="B106" s="94">
        <v>134.11907242766719</v>
      </c>
      <c r="C106" s="94">
        <v>134.11907242766719</v>
      </c>
      <c r="D106" s="94">
        <v>134.11907242766719</v>
      </c>
      <c r="E106" s="94"/>
      <c r="F106" s="94">
        <f t="shared" si="3"/>
        <v>0</v>
      </c>
      <c r="G106" s="94">
        <f t="shared" si="4"/>
        <v>0</v>
      </c>
      <c r="H106" s="94"/>
      <c r="I106" s="94">
        <v>0.83552233853205971</v>
      </c>
      <c r="J106" s="94">
        <v>0.83552233853205971</v>
      </c>
      <c r="L106" s="94">
        <f t="shared" si="5"/>
        <v>0</v>
      </c>
    </row>
    <row r="107" spans="1:12" ht="15.75" x14ac:dyDescent="0.25">
      <c r="A107" s="151" t="s">
        <v>250</v>
      </c>
      <c r="B107" s="96">
        <v>98.431782351546573</v>
      </c>
      <c r="C107" s="96">
        <v>97.704092944898036</v>
      </c>
      <c r="D107" s="96">
        <v>98.713665288730837</v>
      </c>
      <c r="E107" s="96"/>
      <c r="F107" s="96">
        <f t="shared" si="3"/>
        <v>1.0332958562976113</v>
      </c>
      <c r="G107" s="96">
        <f t="shared" si="4"/>
        <v>0.28637390327599377</v>
      </c>
      <c r="H107" s="96"/>
      <c r="I107" s="96">
        <v>9.6300983091877921</v>
      </c>
      <c r="J107" s="96">
        <v>9.7296057159740155</v>
      </c>
      <c r="L107" s="96">
        <f t="shared" si="5"/>
        <v>9.9507406786223385E-2</v>
      </c>
    </row>
    <row r="108" spans="1:12" s="104" customFormat="1" ht="15.75" x14ac:dyDescent="0.25">
      <c r="A108" s="152" t="s">
        <v>145</v>
      </c>
      <c r="B108" s="94">
        <v>103.40785424768877</v>
      </c>
      <c r="C108" s="94">
        <v>99.868510355561725</v>
      </c>
      <c r="D108" s="94">
        <v>102.10324449102029</v>
      </c>
      <c r="E108" s="94"/>
      <c r="F108" s="94">
        <f t="shared" si="3"/>
        <v>2.2376764482640699</v>
      </c>
      <c r="G108" s="94">
        <f t="shared" si="4"/>
        <v>-1.2616157313772303</v>
      </c>
      <c r="H108" s="94"/>
      <c r="I108" s="94">
        <v>1.9659398339138257</v>
      </c>
      <c r="J108" s="94">
        <v>2.0099312065643571</v>
      </c>
      <c r="L108" s="94">
        <f t="shared" si="5"/>
        <v>4.3991372650531435E-2</v>
      </c>
    </row>
    <row r="109" spans="1:12" ht="15.75" x14ac:dyDescent="0.25">
      <c r="A109" s="153" t="s">
        <v>163</v>
      </c>
      <c r="B109" s="93">
        <v>103.40785424768877</v>
      </c>
      <c r="C109" s="93">
        <v>99.868510355561725</v>
      </c>
      <c r="D109" s="93">
        <v>102.10324449102029</v>
      </c>
      <c r="E109" s="93"/>
      <c r="F109" s="93">
        <f t="shared" si="3"/>
        <v>2.2376764482640699</v>
      </c>
      <c r="G109" s="93">
        <f t="shared" si="4"/>
        <v>-1.2616157313772303</v>
      </c>
      <c r="H109" s="93"/>
      <c r="I109" s="93">
        <v>1.9659398339138257</v>
      </c>
      <c r="J109" s="93">
        <v>2.0099312065643571</v>
      </c>
      <c r="L109" s="93">
        <f t="shared" si="5"/>
        <v>4.3991372650531435E-2</v>
      </c>
    </row>
    <row r="110" spans="1:12" s="104" customFormat="1" ht="15.75" x14ac:dyDescent="0.25">
      <c r="A110" s="154" t="s">
        <v>225</v>
      </c>
      <c r="B110" s="94">
        <v>103.40785424768877</v>
      </c>
      <c r="C110" s="94">
        <v>99.868510355561725</v>
      </c>
      <c r="D110" s="94">
        <v>102.10324449102029</v>
      </c>
      <c r="E110" s="94"/>
      <c r="F110" s="94">
        <f t="shared" si="3"/>
        <v>2.2376764482640699</v>
      </c>
      <c r="G110" s="94">
        <f t="shared" si="4"/>
        <v>-1.2616157313772303</v>
      </c>
      <c r="H110" s="94"/>
      <c r="I110" s="94">
        <v>1.9659398339138257</v>
      </c>
      <c r="J110" s="94">
        <v>2.0099312065643571</v>
      </c>
      <c r="L110" s="94">
        <f t="shared" si="5"/>
        <v>4.3991372650531435E-2</v>
      </c>
    </row>
    <row r="111" spans="1:12" ht="15.75" x14ac:dyDescent="0.25">
      <c r="A111" s="158" t="s">
        <v>92</v>
      </c>
      <c r="B111" s="93">
        <v>98.332445097329483</v>
      </c>
      <c r="C111" s="93">
        <v>98.332445097329483</v>
      </c>
      <c r="D111" s="93">
        <v>98.332445097329483</v>
      </c>
      <c r="E111" s="93"/>
      <c r="F111" s="93">
        <f t="shared" si="3"/>
        <v>0</v>
      </c>
      <c r="G111" s="93">
        <f t="shared" si="4"/>
        <v>0</v>
      </c>
      <c r="H111" s="93"/>
      <c r="I111" s="93">
        <v>0.30153395110688824</v>
      </c>
      <c r="J111" s="93">
        <v>0.30153395110688824</v>
      </c>
      <c r="L111" s="93">
        <f t="shared" si="5"/>
        <v>0</v>
      </c>
    </row>
    <row r="112" spans="1:12" s="104" customFormat="1" ht="15.75" x14ac:dyDescent="0.25">
      <c r="A112" s="156" t="s">
        <v>93</v>
      </c>
      <c r="B112" s="94">
        <v>98.332445097329483</v>
      </c>
      <c r="C112" s="94">
        <v>98.332445097329483</v>
      </c>
      <c r="D112" s="94">
        <v>98.332445097329483</v>
      </c>
      <c r="E112" s="94"/>
      <c r="F112" s="94">
        <f t="shared" si="3"/>
        <v>0</v>
      </c>
      <c r="G112" s="94">
        <f t="shared" si="4"/>
        <v>0</v>
      </c>
      <c r="H112" s="94"/>
      <c r="I112" s="94">
        <v>0.30153395110688824</v>
      </c>
      <c r="J112" s="94">
        <v>0.30153395110688824</v>
      </c>
      <c r="L112" s="94">
        <f t="shared" si="5"/>
        <v>0</v>
      </c>
    </row>
    <row r="113" spans="1:12" ht="15.75" x14ac:dyDescent="0.25">
      <c r="A113" s="155" t="s">
        <v>92</v>
      </c>
      <c r="B113" s="93">
        <v>98.332445097329483</v>
      </c>
      <c r="C113" s="93">
        <v>98.332445097329483</v>
      </c>
      <c r="D113" s="93">
        <v>98.332445097329483</v>
      </c>
      <c r="E113" s="93"/>
      <c r="F113" s="93">
        <f t="shared" si="3"/>
        <v>0</v>
      </c>
      <c r="G113" s="93">
        <f t="shared" si="4"/>
        <v>0</v>
      </c>
      <c r="H113" s="93"/>
      <c r="I113" s="93">
        <v>0.30153395110688824</v>
      </c>
      <c r="J113" s="93">
        <v>0.30153395110688824</v>
      </c>
      <c r="L113" s="93">
        <f t="shared" si="5"/>
        <v>0</v>
      </c>
    </row>
    <row r="114" spans="1:12" s="104" customFormat="1" ht="15.75" x14ac:dyDescent="0.25">
      <c r="A114" s="152" t="s">
        <v>94</v>
      </c>
      <c r="B114" s="94">
        <v>88.493031330044815</v>
      </c>
      <c r="C114" s="94">
        <v>87.684927894450567</v>
      </c>
      <c r="D114" s="94">
        <v>89.125632617452695</v>
      </c>
      <c r="E114" s="94"/>
      <c r="F114" s="94">
        <f t="shared" si="3"/>
        <v>1.6430471662545632</v>
      </c>
      <c r="G114" s="94">
        <f t="shared" si="4"/>
        <v>0.71486000411549178</v>
      </c>
      <c r="H114" s="94"/>
      <c r="I114" s="94">
        <v>2.4803413545154194</v>
      </c>
      <c r="J114" s="94">
        <v>2.5210945328542249</v>
      </c>
      <c r="L114" s="94">
        <f t="shared" si="5"/>
        <v>4.075317833880554E-2</v>
      </c>
    </row>
    <row r="115" spans="1:12" ht="15.75" x14ac:dyDescent="0.25">
      <c r="A115" s="153" t="s">
        <v>164</v>
      </c>
      <c r="B115" s="93">
        <v>87.128107961739744</v>
      </c>
      <c r="C115" s="93">
        <v>86.23115058626081</v>
      </c>
      <c r="D115" s="93">
        <v>87.846310727812124</v>
      </c>
      <c r="E115" s="93"/>
      <c r="F115" s="93">
        <f t="shared" si="3"/>
        <v>1.8730587851029545</v>
      </c>
      <c r="G115" s="93">
        <f t="shared" si="4"/>
        <v>0.82430662489281215</v>
      </c>
      <c r="H115" s="93"/>
      <c r="I115" s="93">
        <v>2.175755436130943</v>
      </c>
      <c r="J115" s="93">
        <v>2.2165086144697486</v>
      </c>
      <c r="L115" s="93">
        <f t="shared" si="5"/>
        <v>4.075317833880554E-2</v>
      </c>
    </row>
    <row r="116" spans="1:12" s="104" customFormat="1" ht="15.75" x14ac:dyDescent="0.25">
      <c r="A116" s="154" t="s">
        <v>224</v>
      </c>
      <c r="B116" s="94">
        <v>77.010576050136095</v>
      </c>
      <c r="C116" s="94">
        <v>68.324036067691338</v>
      </c>
      <c r="D116" s="94">
        <v>72.378265540675912</v>
      </c>
      <c r="E116" s="94"/>
      <c r="F116" s="94">
        <f t="shared" si="3"/>
        <v>5.9338260827681344</v>
      </c>
      <c r="G116" s="94">
        <f t="shared" si="4"/>
        <v>-6.0151614843712009</v>
      </c>
      <c r="H116" s="94"/>
      <c r="I116" s="94">
        <v>0.41197390763339659</v>
      </c>
      <c r="J116" s="94">
        <v>0.43641972281874625</v>
      </c>
      <c r="L116" s="94">
        <f t="shared" si="5"/>
        <v>2.4445815185349662E-2</v>
      </c>
    </row>
    <row r="117" spans="1:12" ht="15.75" x14ac:dyDescent="0.25">
      <c r="A117" s="155" t="s">
        <v>223</v>
      </c>
      <c r="B117" s="93">
        <v>84.895754779232121</v>
      </c>
      <c r="C117" s="93">
        <v>82.116464089970563</v>
      </c>
      <c r="D117" s="93">
        <v>83.54132556189731</v>
      </c>
      <c r="E117" s="93"/>
      <c r="F117" s="93">
        <f t="shared" si="3"/>
        <v>1.7351714881020719</v>
      </c>
      <c r="G117" s="93">
        <f t="shared" si="4"/>
        <v>-1.5954027629025092</v>
      </c>
      <c r="H117" s="93"/>
      <c r="I117" s="93">
        <v>0.70026885345723144</v>
      </c>
      <c r="J117" s="93">
        <v>0.71241971894248068</v>
      </c>
      <c r="L117" s="93">
        <f t="shared" si="5"/>
        <v>1.215086548524924E-2</v>
      </c>
    </row>
    <row r="118" spans="1:12" s="104" customFormat="1" ht="15.75" x14ac:dyDescent="0.25">
      <c r="A118" s="154" t="s">
        <v>18</v>
      </c>
      <c r="B118" s="94">
        <v>98.261064932022208</v>
      </c>
      <c r="C118" s="94">
        <v>97.712311905467956</v>
      </c>
      <c r="D118" s="94">
        <v>97.712311905467956</v>
      </c>
      <c r="E118" s="94"/>
      <c r="F118" s="94">
        <f t="shared" si="3"/>
        <v>0</v>
      </c>
      <c r="G118" s="94">
        <f t="shared" si="4"/>
        <v>-0.55846435913744497</v>
      </c>
      <c r="H118" s="94"/>
      <c r="I118" s="94">
        <v>0.26968363642178039</v>
      </c>
      <c r="J118" s="94">
        <v>0.26968363642178045</v>
      </c>
      <c r="L118" s="94">
        <f t="shared" si="5"/>
        <v>0</v>
      </c>
    </row>
    <row r="119" spans="1:12" ht="15.75" x14ac:dyDescent="0.25">
      <c r="A119" s="155" t="s">
        <v>95</v>
      </c>
      <c r="B119" s="93">
        <v>85.132213037315083</v>
      </c>
      <c r="C119" s="93">
        <v>92.765449459798376</v>
      </c>
      <c r="D119" s="93">
        <v>92.765449459798376</v>
      </c>
      <c r="E119" s="93"/>
      <c r="F119" s="93">
        <f t="shared" si="3"/>
        <v>0</v>
      </c>
      <c r="G119" s="93">
        <f t="shared" si="4"/>
        <v>8.9663314862230781</v>
      </c>
      <c r="H119" s="93"/>
      <c r="I119" s="93">
        <v>0.39397179903845414</v>
      </c>
      <c r="J119" s="93">
        <v>0.39397179903845414</v>
      </c>
      <c r="L119" s="93">
        <f t="shared" si="5"/>
        <v>0</v>
      </c>
    </row>
    <row r="120" spans="1:12" s="104" customFormat="1" ht="15.75" x14ac:dyDescent="0.25">
      <c r="A120" s="154" t="s">
        <v>96</v>
      </c>
      <c r="B120" s="94">
        <v>102.8871423002555</v>
      </c>
      <c r="C120" s="94">
        <v>109.03426381997038</v>
      </c>
      <c r="D120" s="94">
        <v>110.16766999212889</v>
      </c>
      <c r="E120" s="94"/>
      <c r="F120" s="94">
        <f t="shared" si="3"/>
        <v>1.0394954140561907</v>
      </c>
      <c r="G120" s="94">
        <f t="shared" si="4"/>
        <v>7.0762269503283681</v>
      </c>
      <c r="H120" s="94"/>
      <c r="I120" s="94">
        <v>0.39985723958008057</v>
      </c>
      <c r="J120" s="94">
        <v>0.40401373724828726</v>
      </c>
      <c r="L120" s="94">
        <f t="shared" si="5"/>
        <v>4.1564976682066934E-3</v>
      </c>
    </row>
    <row r="121" spans="1:12" ht="15.75" x14ac:dyDescent="0.25">
      <c r="A121" s="153" t="s">
        <v>97</v>
      </c>
      <c r="B121" s="93">
        <v>99.764974383499265</v>
      </c>
      <c r="C121" s="93">
        <v>99.690653205365649</v>
      </c>
      <c r="D121" s="93">
        <v>99.690653205365649</v>
      </c>
      <c r="E121" s="93"/>
      <c r="F121" s="93">
        <f t="shared" si="3"/>
        <v>0</v>
      </c>
      <c r="G121" s="93">
        <f t="shared" si="4"/>
        <v>-7.4496263436030219E-2</v>
      </c>
      <c r="H121" s="93"/>
      <c r="I121" s="93">
        <v>0.30458591838447613</v>
      </c>
      <c r="J121" s="93">
        <v>0.30458591838447618</v>
      </c>
      <c r="L121" s="93">
        <f t="shared" si="5"/>
        <v>0</v>
      </c>
    </row>
    <row r="122" spans="1:12" s="104" customFormat="1" ht="15.75" x14ac:dyDescent="0.25">
      <c r="A122" s="154" t="s">
        <v>98</v>
      </c>
      <c r="B122" s="94">
        <v>99.764974383499265</v>
      </c>
      <c r="C122" s="94">
        <v>99.690653205365649</v>
      </c>
      <c r="D122" s="94">
        <v>99.690653205365649</v>
      </c>
      <c r="E122" s="94"/>
      <c r="F122" s="94">
        <f t="shared" si="3"/>
        <v>0</v>
      </c>
      <c r="G122" s="94">
        <f t="shared" si="4"/>
        <v>-7.4496263436030219E-2</v>
      </c>
      <c r="H122" s="94"/>
      <c r="I122" s="94">
        <v>0.30458591838447613</v>
      </c>
      <c r="J122" s="94">
        <v>0.30458591838447618</v>
      </c>
      <c r="L122" s="94">
        <f t="shared" si="5"/>
        <v>0</v>
      </c>
    </row>
    <row r="123" spans="1:12" ht="15.75" x14ac:dyDescent="0.25">
      <c r="A123" s="158" t="s">
        <v>144</v>
      </c>
      <c r="B123" s="93">
        <v>101.31050187629445</v>
      </c>
      <c r="C123" s="93">
        <v>88.916940765922462</v>
      </c>
      <c r="D123" s="93">
        <v>88.916940765922462</v>
      </c>
      <c r="E123" s="93"/>
      <c r="F123" s="93">
        <f t="shared" si="3"/>
        <v>0</v>
      </c>
      <c r="G123" s="93">
        <f t="shared" si="4"/>
        <v>-12.233244215397521</v>
      </c>
      <c r="H123" s="93"/>
      <c r="I123" s="93">
        <v>0.88635574804925166</v>
      </c>
      <c r="J123" s="93">
        <v>0.88635574804925177</v>
      </c>
      <c r="L123" s="93">
        <f t="shared" si="5"/>
        <v>0</v>
      </c>
    </row>
    <row r="124" spans="1:12" s="104" customFormat="1" ht="15.75" x14ac:dyDescent="0.25">
      <c r="A124" s="156" t="s">
        <v>165</v>
      </c>
      <c r="B124" s="94">
        <v>101.31050187629445</v>
      </c>
      <c r="C124" s="94">
        <v>88.916940765922462</v>
      </c>
      <c r="D124" s="94">
        <v>88.916940765922462</v>
      </c>
      <c r="E124" s="94"/>
      <c r="F124" s="94">
        <f t="shared" si="3"/>
        <v>0</v>
      </c>
      <c r="G124" s="94">
        <f t="shared" si="4"/>
        <v>-12.233244215397521</v>
      </c>
      <c r="H124" s="94"/>
      <c r="I124" s="94">
        <v>0.88635574804925166</v>
      </c>
      <c r="J124" s="94">
        <v>0.88635574804925177</v>
      </c>
      <c r="L124" s="94">
        <f t="shared" si="5"/>
        <v>0</v>
      </c>
    </row>
    <row r="125" spans="1:12" ht="15.75" x14ac:dyDescent="0.25">
      <c r="A125" s="155" t="s">
        <v>222</v>
      </c>
      <c r="B125" s="93">
        <v>101.31050187629445</v>
      </c>
      <c r="C125" s="93">
        <v>88.916940765922462</v>
      </c>
      <c r="D125" s="93">
        <v>88.916940765922462</v>
      </c>
      <c r="E125" s="93"/>
      <c r="F125" s="93">
        <f t="shared" si="3"/>
        <v>0</v>
      </c>
      <c r="G125" s="93">
        <f t="shared" si="4"/>
        <v>-12.233244215397521</v>
      </c>
      <c r="H125" s="93"/>
      <c r="I125" s="93">
        <v>0.88635574804925166</v>
      </c>
      <c r="J125" s="93">
        <v>0.88635574804925177</v>
      </c>
      <c r="L125" s="93">
        <f t="shared" si="5"/>
        <v>0</v>
      </c>
    </row>
    <row r="126" spans="1:12" s="104" customFormat="1" ht="15.75" x14ac:dyDescent="0.25">
      <c r="A126" s="152" t="s">
        <v>143</v>
      </c>
      <c r="B126" s="94">
        <v>99.048298725332771</v>
      </c>
      <c r="C126" s="94">
        <v>96.205538718713839</v>
      </c>
      <c r="D126" s="94">
        <v>98.139671976772149</v>
      </c>
      <c r="E126" s="94"/>
      <c r="F126" s="94">
        <f t="shared" si="3"/>
        <v>2.0104177824037173</v>
      </c>
      <c r="G126" s="94">
        <f t="shared" si="4"/>
        <v>-0.91735724919446149</v>
      </c>
      <c r="H126" s="94"/>
      <c r="I126" s="94">
        <v>0.75945479295285834</v>
      </c>
      <c r="J126" s="94">
        <v>0.77472300715969999</v>
      </c>
      <c r="L126" s="94">
        <f t="shared" si="5"/>
        <v>1.5268214206841657E-2</v>
      </c>
    </row>
    <row r="127" spans="1:12" ht="15.75" x14ac:dyDescent="0.25">
      <c r="A127" s="153" t="s">
        <v>166</v>
      </c>
      <c r="B127" s="93">
        <v>99.048298725332771</v>
      </c>
      <c r="C127" s="93">
        <v>96.205538718713839</v>
      </c>
      <c r="D127" s="93">
        <v>98.139671976772149</v>
      </c>
      <c r="E127" s="93"/>
      <c r="F127" s="93">
        <f t="shared" si="3"/>
        <v>2.0104177824037173</v>
      </c>
      <c r="G127" s="93">
        <f t="shared" si="4"/>
        <v>-0.91735724919446149</v>
      </c>
      <c r="H127" s="93"/>
      <c r="I127" s="93">
        <v>0.75945479295285834</v>
      </c>
      <c r="J127" s="93">
        <v>0.77472300715969999</v>
      </c>
      <c r="L127" s="93">
        <f t="shared" si="5"/>
        <v>1.5268214206841657E-2</v>
      </c>
    </row>
    <row r="128" spans="1:12" s="104" customFormat="1" ht="15.75" x14ac:dyDescent="0.25">
      <c r="A128" s="154" t="s">
        <v>221</v>
      </c>
      <c r="B128" s="94">
        <v>99.048298725332771</v>
      </c>
      <c r="C128" s="94">
        <v>96.205538718713839</v>
      </c>
      <c r="D128" s="94">
        <v>98.139671976772149</v>
      </c>
      <c r="E128" s="94"/>
      <c r="F128" s="94">
        <f t="shared" si="3"/>
        <v>2.0104177824037173</v>
      </c>
      <c r="G128" s="94">
        <f t="shared" si="4"/>
        <v>-0.91735724919446149</v>
      </c>
      <c r="H128" s="94"/>
      <c r="I128" s="94">
        <v>0.75945479295285834</v>
      </c>
      <c r="J128" s="94">
        <v>0.77472300715969999</v>
      </c>
      <c r="L128" s="94">
        <f t="shared" si="5"/>
        <v>1.5268214206841657E-2</v>
      </c>
    </row>
    <row r="129" spans="1:12" ht="15.75" x14ac:dyDescent="0.25">
      <c r="A129" s="158" t="s">
        <v>142</v>
      </c>
      <c r="B129" s="93">
        <v>103.48605163899641</v>
      </c>
      <c r="C129" s="93">
        <v>109.10900704359064</v>
      </c>
      <c r="D129" s="93">
        <v>109.09197023820464</v>
      </c>
      <c r="E129" s="93"/>
      <c r="F129" s="93">
        <f t="shared" si="3"/>
        <v>-1.5614481194203833E-2</v>
      </c>
      <c r="G129" s="93">
        <f t="shared" si="4"/>
        <v>5.4170765145858057</v>
      </c>
      <c r="H129" s="93"/>
      <c r="I129" s="93">
        <v>3.2364726286495502</v>
      </c>
      <c r="J129" s="93">
        <v>3.2359672702395947</v>
      </c>
      <c r="L129" s="93">
        <f t="shared" si="5"/>
        <v>-5.0535840995546977E-4</v>
      </c>
    </row>
    <row r="130" spans="1:12" s="104" customFormat="1" ht="15.75" x14ac:dyDescent="0.25">
      <c r="A130" s="156" t="s">
        <v>99</v>
      </c>
      <c r="B130" s="94">
        <v>99.176790531161771</v>
      </c>
      <c r="C130" s="94">
        <v>99.496612321482061</v>
      </c>
      <c r="D130" s="94">
        <v>99.474615567002203</v>
      </c>
      <c r="E130" s="94"/>
      <c r="F130" s="94">
        <f t="shared" si="3"/>
        <v>-2.2108043647539599E-2</v>
      </c>
      <c r="G130" s="94">
        <f t="shared" si="4"/>
        <v>0.30029711008530136</v>
      </c>
      <c r="H130" s="94"/>
      <c r="I130" s="94">
        <v>2.2858576634452055</v>
      </c>
      <c r="J130" s="94">
        <v>2.2853523050352504</v>
      </c>
      <c r="L130" s="94">
        <f t="shared" si="5"/>
        <v>-5.0535840995502568E-4</v>
      </c>
    </row>
    <row r="131" spans="1:12" ht="15.75" x14ac:dyDescent="0.25">
      <c r="A131" s="155" t="s">
        <v>220</v>
      </c>
      <c r="B131" s="93">
        <v>96.862967490976303</v>
      </c>
      <c r="C131" s="93">
        <v>95.517601048785821</v>
      </c>
      <c r="D131" s="93">
        <v>95.485431182712531</v>
      </c>
      <c r="E131" s="93"/>
      <c r="F131" s="93">
        <f t="shared" si="3"/>
        <v>-3.3679516361451167E-2</v>
      </c>
      <c r="G131" s="93">
        <f t="shared" si="4"/>
        <v>-1.4221496036574521</v>
      </c>
      <c r="H131" s="93"/>
      <c r="I131" s="93">
        <v>1.5004918851324129</v>
      </c>
      <c r="J131" s="93">
        <v>1.4999865267224577</v>
      </c>
      <c r="L131" s="93">
        <f t="shared" si="5"/>
        <v>-5.0535840995524772E-4</v>
      </c>
    </row>
    <row r="132" spans="1:12" s="104" customFormat="1" ht="15.75" x14ac:dyDescent="0.25">
      <c r="A132" s="154" t="s">
        <v>100</v>
      </c>
      <c r="B132" s="94">
        <v>104.1798416485546</v>
      </c>
      <c r="C132" s="94">
        <v>108.10020751793503</v>
      </c>
      <c r="D132" s="94">
        <v>108.10020751793503</v>
      </c>
      <c r="E132" s="94"/>
      <c r="F132" s="94">
        <f t="shared" si="3"/>
        <v>0</v>
      </c>
      <c r="G132" s="94">
        <f t="shared" si="4"/>
        <v>3.7630752814979296</v>
      </c>
      <c r="H132" s="94"/>
      <c r="I132" s="94">
        <v>0.78536577831279253</v>
      </c>
      <c r="J132" s="94">
        <v>0.78536577831279253</v>
      </c>
      <c r="L132" s="94">
        <f t="shared" si="5"/>
        <v>0</v>
      </c>
    </row>
    <row r="133" spans="1:12" ht="15.75" x14ac:dyDescent="0.25">
      <c r="A133" s="153" t="s">
        <v>167</v>
      </c>
      <c r="B133" s="93">
        <v>118.28782509712295</v>
      </c>
      <c r="C133" s="93">
        <v>142.12638183391462</v>
      </c>
      <c r="D133" s="93">
        <v>142.12638183391462</v>
      </c>
      <c r="E133" s="93"/>
      <c r="F133" s="93">
        <f t="shared" si="3"/>
        <v>0</v>
      </c>
      <c r="G133" s="93">
        <f t="shared" si="4"/>
        <v>20.153009590985782</v>
      </c>
      <c r="H133" s="93"/>
      <c r="I133" s="93">
        <v>0.95061496520434452</v>
      </c>
      <c r="J133" s="93">
        <v>0.95061496520434463</v>
      </c>
      <c r="L133" s="93">
        <f t="shared" si="5"/>
        <v>0</v>
      </c>
    </row>
    <row r="134" spans="1:12" s="104" customFormat="1" ht="15.75" x14ac:dyDescent="0.25">
      <c r="A134" s="154" t="s">
        <v>101</v>
      </c>
      <c r="B134" s="94">
        <v>118.28782509712295</v>
      </c>
      <c r="C134" s="94">
        <v>142.12638183391462</v>
      </c>
      <c r="D134" s="94">
        <v>142.12638183391462</v>
      </c>
      <c r="E134" s="94"/>
      <c r="F134" s="94">
        <f t="shared" si="3"/>
        <v>0</v>
      </c>
      <c r="G134" s="94">
        <f t="shared" si="4"/>
        <v>20.153009590985782</v>
      </c>
      <c r="H134" s="94"/>
      <c r="I134" s="94">
        <v>0.95061496520434452</v>
      </c>
      <c r="J134" s="94">
        <v>0.95061496520434463</v>
      </c>
      <c r="L134" s="94">
        <f t="shared" si="5"/>
        <v>0</v>
      </c>
    </row>
    <row r="135" spans="1:12" s="159" customFormat="1" ht="15.75" x14ac:dyDescent="0.25">
      <c r="A135" s="151" t="s">
        <v>2</v>
      </c>
      <c r="B135" s="96">
        <v>124.90225871431817</v>
      </c>
      <c r="C135" s="96">
        <v>124.08017288164734</v>
      </c>
      <c r="D135" s="96">
        <v>124.10042621654142</v>
      </c>
      <c r="E135" s="96"/>
      <c r="F135" s="96">
        <f t="shared" ref="F135:F198" si="6">((D135/C135-1)*100)</f>
        <v>1.6322781008204501E-2</v>
      </c>
      <c r="G135" s="96">
        <f t="shared" ref="G135:G198" si="7">((D135/B135-1)*100)</f>
        <v>-0.64196797242132009</v>
      </c>
      <c r="H135" s="96"/>
      <c r="I135" s="96">
        <v>8.9273525068944242</v>
      </c>
      <c r="J135" s="96">
        <v>8.9288096990939554</v>
      </c>
      <c r="L135" s="96">
        <f t="shared" si="5"/>
        <v>1.4571921995312209E-3</v>
      </c>
    </row>
    <row r="136" spans="1:12" s="104" customFormat="1" ht="15.75" x14ac:dyDescent="0.25">
      <c r="A136" s="152" t="s">
        <v>141</v>
      </c>
      <c r="B136" s="94">
        <v>105.03958599013843</v>
      </c>
      <c r="C136" s="94">
        <v>103.6693538274112</v>
      </c>
      <c r="D136" s="94">
        <v>103.70311158088587</v>
      </c>
      <c r="E136" s="94"/>
      <c r="F136" s="94">
        <f t="shared" si="6"/>
        <v>3.2562905264055253E-2</v>
      </c>
      <c r="G136" s="94">
        <f t="shared" si="7"/>
        <v>-1.2723530816068029</v>
      </c>
      <c r="H136" s="94"/>
      <c r="I136" s="94">
        <v>4.4750067222607663</v>
      </c>
      <c r="J136" s="94">
        <v>4.4764639144602967</v>
      </c>
      <c r="L136" s="94">
        <f t="shared" ref="L136:L199" si="8">J136-I136</f>
        <v>1.4571921995303327E-3</v>
      </c>
    </row>
    <row r="137" spans="1:12" ht="15.75" x14ac:dyDescent="0.25">
      <c r="A137" s="153" t="s">
        <v>102</v>
      </c>
      <c r="B137" s="93">
        <v>107.74176062610105</v>
      </c>
      <c r="C137" s="93">
        <v>106.07666852491244</v>
      </c>
      <c r="D137" s="93">
        <v>106.11895427298704</v>
      </c>
      <c r="E137" s="93"/>
      <c r="F137" s="93">
        <f t="shared" si="6"/>
        <v>3.9863382459714991E-2</v>
      </c>
      <c r="G137" s="93">
        <f t="shared" si="7"/>
        <v>-1.5061999578285024</v>
      </c>
      <c r="H137" s="93"/>
      <c r="I137" s="93">
        <v>3.6554655165107324</v>
      </c>
      <c r="J137" s="93">
        <v>3.6569227087102627</v>
      </c>
      <c r="L137" s="93">
        <f t="shared" si="8"/>
        <v>1.4571921995303327E-3</v>
      </c>
    </row>
    <row r="138" spans="1:12" s="104" customFormat="1" ht="15.75" x14ac:dyDescent="0.25">
      <c r="A138" s="154" t="s">
        <v>103</v>
      </c>
      <c r="B138" s="94">
        <v>107.74176062610105</v>
      </c>
      <c r="C138" s="94">
        <v>106.07666852491244</v>
      </c>
      <c r="D138" s="94">
        <v>106.11895427298704</v>
      </c>
      <c r="E138" s="94"/>
      <c r="F138" s="94">
        <f t="shared" si="6"/>
        <v>3.9863382459714991E-2</v>
      </c>
      <c r="G138" s="94">
        <f t="shared" si="7"/>
        <v>-1.5061999578285024</v>
      </c>
      <c r="H138" s="94"/>
      <c r="I138" s="94">
        <v>3.6554655165107324</v>
      </c>
      <c r="J138" s="94">
        <v>3.6569227087102627</v>
      </c>
      <c r="L138" s="94">
        <f t="shared" si="8"/>
        <v>1.4571921995303327E-3</v>
      </c>
    </row>
    <row r="139" spans="1:12" ht="15.75" x14ac:dyDescent="0.25">
      <c r="A139" s="153" t="s">
        <v>168</v>
      </c>
      <c r="B139" s="93">
        <v>94.343126917917772</v>
      </c>
      <c r="C139" s="93">
        <v>94.140086994291096</v>
      </c>
      <c r="D139" s="93">
        <v>94.140086994291096</v>
      </c>
      <c r="E139" s="93"/>
      <c r="F139" s="93">
        <f t="shared" si="6"/>
        <v>0</v>
      </c>
      <c r="G139" s="93">
        <f t="shared" si="7"/>
        <v>-0.21521432483717629</v>
      </c>
      <c r="H139" s="93"/>
      <c r="I139" s="93">
        <v>0.81954120575003386</v>
      </c>
      <c r="J139" s="93">
        <v>0.81954120575003397</v>
      </c>
      <c r="L139" s="93">
        <f t="shared" si="8"/>
        <v>0</v>
      </c>
    </row>
    <row r="140" spans="1:12" s="104" customFormat="1" ht="15.75" x14ac:dyDescent="0.25">
      <c r="A140" s="154" t="s">
        <v>219</v>
      </c>
      <c r="B140" s="94">
        <v>94.343126917917772</v>
      </c>
      <c r="C140" s="94">
        <v>94.140086994291096</v>
      </c>
      <c r="D140" s="94">
        <v>94.140086994291096</v>
      </c>
      <c r="E140" s="94"/>
      <c r="F140" s="94">
        <f t="shared" si="6"/>
        <v>0</v>
      </c>
      <c r="G140" s="94">
        <f t="shared" si="7"/>
        <v>-0.21521432483717629</v>
      </c>
      <c r="H140" s="94"/>
      <c r="I140" s="94">
        <v>0.81954120575003386</v>
      </c>
      <c r="J140" s="94">
        <v>0.81954120575003397</v>
      </c>
      <c r="L140" s="94">
        <f t="shared" si="8"/>
        <v>0</v>
      </c>
    </row>
    <row r="141" spans="1:12" ht="15.75" x14ac:dyDescent="0.25">
      <c r="A141" s="158" t="s">
        <v>104</v>
      </c>
      <c r="B141" s="93">
        <v>154.69142439904226</v>
      </c>
      <c r="C141" s="93">
        <v>154.69142439904226</v>
      </c>
      <c r="D141" s="93">
        <v>154.69142439904226</v>
      </c>
      <c r="E141" s="93"/>
      <c r="F141" s="93">
        <f t="shared" si="6"/>
        <v>0</v>
      </c>
      <c r="G141" s="93">
        <f t="shared" si="7"/>
        <v>0</v>
      </c>
      <c r="H141" s="93"/>
      <c r="I141" s="93">
        <v>4.4523457846336587</v>
      </c>
      <c r="J141" s="93">
        <v>4.4523457846336596</v>
      </c>
      <c r="L141" s="93">
        <f t="shared" si="8"/>
        <v>0</v>
      </c>
    </row>
    <row r="142" spans="1:12" s="104" customFormat="1" ht="15.75" x14ac:dyDescent="0.25">
      <c r="A142" s="156" t="s">
        <v>19</v>
      </c>
      <c r="B142" s="94">
        <v>160.90089003441557</v>
      </c>
      <c r="C142" s="94">
        <v>160.90089003441557</v>
      </c>
      <c r="D142" s="94">
        <v>160.90089003441557</v>
      </c>
      <c r="E142" s="94"/>
      <c r="F142" s="94">
        <f t="shared" si="6"/>
        <v>0</v>
      </c>
      <c r="G142" s="94">
        <f t="shared" si="7"/>
        <v>0</v>
      </c>
      <c r="H142" s="94"/>
      <c r="I142" s="94">
        <v>3.5920135893946701</v>
      </c>
      <c r="J142" s="94">
        <v>3.5920135893946705</v>
      </c>
      <c r="L142" s="94">
        <f t="shared" si="8"/>
        <v>0</v>
      </c>
    </row>
    <row r="143" spans="1:12" ht="15.75" x14ac:dyDescent="0.25">
      <c r="A143" s="155" t="s">
        <v>105</v>
      </c>
      <c r="B143" s="93">
        <v>160.90089003441557</v>
      </c>
      <c r="C143" s="93">
        <v>160.90089003441557</v>
      </c>
      <c r="D143" s="93">
        <v>160.90089003441557</v>
      </c>
      <c r="E143" s="93"/>
      <c r="F143" s="93">
        <f t="shared" si="6"/>
        <v>0</v>
      </c>
      <c r="G143" s="93">
        <f t="shared" si="7"/>
        <v>0</v>
      </c>
      <c r="H143" s="93"/>
      <c r="I143" s="93">
        <v>3.5920135893946701</v>
      </c>
      <c r="J143" s="93">
        <v>3.5920135893946705</v>
      </c>
      <c r="L143" s="93">
        <f t="shared" si="8"/>
        <v>0</v>
      </c>
    </row>
    <row r="144" spans="1:12" s="104" customFormat="1" ht="15.75" x14ac:dyDescent="0.25">
      <c r="A144" s="156" t="s">
        <v>106</v>
      </c>
      <c r="B144" s="94">
        <v>146.66666666666669</v>
      </c>
      <c r="C144" s="94">
        <v>146.66666666666669</v>
      </c>
      <c r="D144" s="94">
        <v>146.66666666666669</v>
      </c>
      <c r="E144" s="94"/>
      <c r="F144" s="94">
        <f t="shared" si="6"/>
        <v>0</v>
      </c>
      <c r="G144" s="94">
        <f t="shared" si="7"/>
        <v>0</v>
      </c>
      <c r="H144" s="94"/>
      <c r="I144" s="94">
        <v>7.3648347879621129E-2</v>
      </c>
      <c r="J144" s="94">
        <v>7.3648347879621129E-2</v>
      </c>
      <c r="L144" s="94">
        <f t="shared" si="8"/>
        <v>0</v>
      </c>
    </row>
    <row r="145" spans="1:12" ht="15.75" x14ac:dyDescent="0.25">
      <c r="A145" s="155" t="s">
        <v>107</v>
      </c>
      <c r="B145" s="93">
        <v>146.66666666666669</v>
      </c>
      <c r="C145" s="93">
        <v>146.66666666666669</v>
      </c>
      <c r="D145" s="93">
        <v>146.66666666666669</v>
      </c>
      <c r="E145" s="93"/>
      <c r="F145" s="93">
        <f t="shared" si="6"/>
        <v>0</v>
      </c>
      <c r="G145" s="93">
        <f t="shared" si="7"/>
        <v>0</v>
      </c>
      <c r="H145" s="93"/>
      <c r="I145" s="93">
        <v>7.3648347879621129E-2</v>
      </c>
      <c r="J145" s="93">
        <v>7.3648347879621129E-2</v>
      </c>
      <c r="L145" s="93">
        <f t="shared" si="8"/>
        <v>0</v>
      </c>
    </row>
    <row r="146" spans="1:12" s="104" customFormat="1" ht="15.75" x14ac:dyDescent="0.25">
      <c r="A146" s="156" t="s">
        <v>108</v>
      </c>
      <c r="B146" s="94">
        <v>132.09195402298857</v>
      </c>
      <c r="C146" s="94">
        <v>132.09195402298857</v>
      </c>
      <c r="D146" s="94">
        <v>132.09195402298857</v>
      </c>
      <c r="E146" s="94"/>
      <c r="F146" s="94">
        <f t="shared" si="6"/>
        <v>0</v>
      </c>
      <c r="G146" s="94">
        <f t="shared" si="7"/>
        <v>0</v>
      </c>
      <c r="H146" s="94"/>
      <c r="I146" s="94">
        <v>0.78668384735936769</v>
      </c>
      <c r="J146" s="94">
        <v>0.78668384735936769</v>
      </c>
      <c r="L146" s="94">
        <f t="shared" si="8"/>
        <v>0</v>
      </c>
    </row>
    <row r="147" spans="1:12" ht="15.75" x14ac:dyDescent="0.25">
      <c r="A147" s="155" t="s">
        <v>218</v>
      </c>
      <c r="B147" s="93">
        <v>132.09195402298857</v>
      </c>
      <c r="C147" s="93">
        <v>132.09195402298857</v>
      </c>
      <c r="D147" s="93">
        <v>132.09195402298857</v>
      </c>
      <c r="E147" s="93"/>
      <c r="F147" s="93">
        <f t="shared" si="6"/>
        <v>0</v>
      </c>
      <c r="G147" s="93">
        <f t="shared" si="7"/>
        <v>0</v>
      </c>
      <c r="H147" s="93"/>
      <c r="I147" s="93">
        <v>0.78668384735936769</v>
      </c>
      <c r="J147" s="93">
        <v>0.78668384735936769</v>
      </c>
      <c r="L147" s="93">
        <f t="shared" si="8"/>
        <v>0</v>
      </c>
    </row>
    <row r="148" spans="1:12" s="104" customFormat="1" ht="15.75" x14ac:dyDescent="0.25">
      <c r="A148" s="157" t="s">
        <v>3</v>
      </c>
      <c r="B148" s="95">
        <v>94.677360476236245</v>
      </c>
      <c r="C148" s="95">
        <v>98.250020771252721</v>
      </c>
      <c r="D148" s="95">
        <v>98.064488592525151</v>
      </c>
      <c r="E148" s="95"/>
      <c r="F148" s="95">
        <f t="shared" si="6"/>
        <v>-0.18883678320997799</v>
      </c>
      <c r="G148" s="95">
        <f t="shared" si="7"/>
        <v>3.5775481057470637</v>
      </c>
      <c r="H148" s="95"/>
      <c r="I148" s="95">
        <v>5.6898758060944399</v>
      </c>
      <c r="J148" s="95">
        <v>5.6791312276535688</v>
      </c>
      <c r="L148" s="95">
        <f t="shared" si="8"/>
        <v>-1.0744578440871067E-2</v>
      </c>
    </row>
    <row r="149" spans="1:12" ht="15.75" x14ac:dyDescent="0.25">
      <c r="A149" s="158" t="s">
        <v>150</v>
      </c>
      <c r="B149" s="93">
        <v>85.80711529320422</v>
      </c>
      <c r="C149" s="93">
        <v>84.21595098697243</v>
      </c>
      <c r="D149" s="93">
        <v>84.219000089763526</v>
      </c>
      <c r="E149" s="93"/>
      <c r="F149" s="93">
        <f t="shared" si="6"/>
        <v>3.6205763342511688E-3</v>
      </c>
      <c r="G149" s="93">
        <f t="shared" si="7"/>
        <v>-1.8507966361694828</v>
      </c>
      <c r="H149" s="93"/>
      <c r="I149" s="93">
        <v>1.9667830549258198</v>
      </c>
      <c r="J149" s="93">
        <v>1.9668542638076527</v>
      </c>
      <c r="L149" s="93">
        <f t="shared" si="8"/>
        <v>7.1208881832873772E-5</v>
      </c>
    </row>
    <row r="150" spans="1:12" s="104" customFormat="1" ht="15.75" x14ac:dyDescent="0.25">
      <c r="A150" s="156" t="s">
        <v>109</v>
      </c>
      <c r="B150" s="94">
        <v>99.812714584785027</v>
      </c>
      <c r="C150" s="94">
        <v>97.988892053567071</v>
      </c>
      <c r="D150" s="94">
        <v>97.988892053567071</v>
      </c>
      <c r="E150" s="94"/>
      <c r="F150" s="94">
        <f t="shared" si="6"/>
        <v>0</v>
      </c>
      <c r="G150" s="94">
        <f t="shared" si="7"/>
        <v>-1.8272446940301612</v>
      </c>
      <c r="H150" s="94"/>
      <c r="I150" s="94">
        <v>1.2385309523789747</v>
      </c>
      <c r="J150" s="94">
        <v>1.2385309523789749</v>
      </c>
      <c r="L150" s="94">
        <f t="shared" si="8"/>
        <v>0</v>
      </c>
    </row>
    <row r="151" spans="1:12" ht="15.75" x14ac:dyDescent="0.25">
      <c r="A151" s="155" t="s">
        <v>110</v>
      </c>
      <c r="B151" s="93">
        <v>99.812714584785027</v>
      </c>
      <c r="C151" s="93">
        <v>97.988892053567071</v>
      </c>
      <c r="D151" s="93">
        <v>97.988892053567071</v>
      </c>
      <c r="E151" s="93"/>
      <c r="F151" s="93">
        <f t="shared" si="6"/>
        <v>0</v>
      </c>
      <c r="G151" s="93">
        <f t="shared" si="7"/>
        <v>-1.8272446940301612</v>
      </c>
      <c r="H151" s="93"/>
      <c r="I151" s="93">
        <v>1.2385309523789747</v>
      </c>
      <c r="J151" s="93">
        <v>1.2385309523789749</v>
      </c>
      <c r="L151" s="93">
        <f t="shared" si="8"/>
        <v>0</v>
      </c>
    </row>
    <row r="152" spans="1:12" s="104" customFormat="1" ht="15.75" x14ac:dyDescent="0.25">
      <c r="A152" s="156" t="s">
        <v>169</v>
      </c>
      <c r="B152" s="94">
        <v>63.107408228221679</v>
      </c>
      <c r="C152" s="94">
        <v>60.818343016079382</v>
      </c>
      <c r="D152" s="94">
        <v>60.826229506700138</v>
      </c>
      <c r="E152" s="94"/>
      <c r="F152" s="94">
        <f t="shared" si="6"/>
        <v>1.2967289520982028E-2</v>
      </c>
      <c r="G152" s="94">
        <f t="shared" si="7"/>
        <v>-3.6147558354351794</v>
      </c>
      <c r="H152" s="94"/>
      <c r="I152" s="94">
        <v>0.54914237641845254</v>
      </c>
      <c r="J152" s="94">
        <v>0.54921358530028519</v>
      </c>
      <c r="L152" s="94">
        <f t="shared" si="8"/>
        <v>7.1208881832651727E-5</v>
      </c>
    </row>
    <row r="153" spans="1:12" ht="15.75" x14ac:dyDescent="0.25">
      <c r="A153" s="155" t="s">
        <v>217</v>
      </c>
      <c r="B153" s="93">
        <v>63.107408228221679</v>
      </c>
      <c r="C153" s="93">
        <v>60.818343016079382</v>
      </c>
      <c r="D153" s="93">
        <v>60.826229506700138</v>
      </c>
      <c r="E153" s="93"/>
      <c r="F153" s="93">
        <f t="shared" si="6"/>
        <v>1.2967289520982028E-2</v>
      </c>
      <c r="G153" s="93">
        <f t="shared" si="7"/>
        <v>-3.6147558354351794</v>
      </c>
      <c r="H153" s="93"/>
      <c r="I153" s="93">
        <v>0.54914237641845254</v>
      </c>
      <c r="J153" s="93">
        <v>0.54921358530028519</v>
      </c>
      <c r="L153" s="93">
        <f t="shared" si="8"/>
        <v>7.1208881832651727E-5</v>
      </c>
    </row>
    <row r="154" spans="1:12" s="104" customFormat="1" ht="15.75" x14ac:dyDescent="0.25">
      <c r="A154" s="156" t="s">
        <v>170</v>
      </c>
      <c r="B154" s="94">
        <v>102.38374659391093</v>
      </c>
      <c r="C154" s="94">
        <v>106.27652543887797</v>
      </c>
      <c r="D154" s="94">
        <v>106.27652543887797</v>
      </c>
      <c r="E154" s="94"/>
      <c r="F154" s="94">
        <f t="shared" si="6"/>
        <v>0</v>
      </c>
      <c r="G154" s="94">
        <f t="shared" si="7"/>
        <v>3.8021453350473022</v>
      </c>
      <c r="H154" s="94"/>
      <c r="I154" s="94">
        <v>0.17910972612839254</v>
      </c>
      <c r="J154" s="94">
        <v>0.17910972612839257</v>
      </c>
      <c r="L154" s="94">
        <f t="shared" si="8"/>
        <v>0</v>
      </c>
    </row>
    <row r="155" spans="1:12" ht="15.75" x14ac:dyDescent="0.25">
      <c r="A155" s="155" t="s">
        <v>216</v>
      </c>
      <c r="B155" s="93">
        <v>102.38374659391093</v>
      </c>
      <c r="C155" s="93">
        <v>106.27652543887797</v>
      </c>
      <c r="D155" s="93">
        <v>106.27652543887797</v>
      </c>
      <c r="E155" s="93"/>
      <c r="F155" s="93">
        <f t="shared" si="6"/>
        <v>0</v>
      </c>
      <c r="G155" s="93">
        <f t="shared" si="7"/>
        <v>3.8021453350473022</v>
      </c>
      <c r="H155" s="93"/>
      <c r="I155" s="93">
        <v>0.17910972612839254</v>
      </c>
      <c r="J155" s="93">
        <v>0.17910972612839257</v>
      </c>
      <c r="L155" s="93">
        <f t="shared" si="8"/>
        <v>0</v>
      </c>
    </row>
    <row r="156" spans="1:12" s="104" customFormat="1" ht="15.75" x14ac:dyDescent="0.25">
      <c r="A156" s="152" t="s">
        <v>111</v>
      </c>
      <c r="B156" s="94">
        <v>100.67177879670383</v>
      </c>
      <c r="C156" s="94">
        <v>107.73409739931891</v>
      </c>
      <c r="D156" s="94">
        <v>107.42112397567566</v>
      </c>
      <c r="E156" s="94"/>
      <c r="F156" s="94">
        <f t="shared" si="6"/>
        <v>-0.29050544924807964</v>
      </c>
      <c r="G156" s="94">
        <f t="shared" si="7"/>
        <v>6.704307065638937</v>
      </c>
      <c r="H156" s="94"/>
      <c r="I156" s="94">
        <v>3.7230927511686205</v>
      </c>
      <c r="J156" s="94">
        <v>3.7122769638459157</v>
      </c>
      <c r="L156" s="94">
        <f t="shared" si="8"/>
        <v>-1.0815787322704828E-2</v>
      </c>
    </row>
    <row r="157" spans="1:12" ht="15.75" x14ac:dyDescent="0.25">
      <c r="A157" s="153" t="s">
        <v>171</v>
      </c>
      <c r="B157" s="93">
        <v>92.650365445102466</v>
      </c>
      <c r="C157" s="93">
        <v>103.98277170353322</v>
      </c>
      <c r="D157" s="93">
        <v>103.98277170353322</v>
      </c>
      <c r="E157" s="93"/>
      <c r="F157" s="93">
        <f t="shared" si="6"/>
        <v>0</v>
      </c>
      <c r="G157" s="93">
        <f t="shared" si="7"/>
        <v>12.231367036696117</v>
      </c>
      <c r="H157" s="93"/>
      <c r="I157" s="93">
        <v>1.2238495241934986</v>
      </c>
      <c r="J157" s="93">
        <v>1.2238495241934986</v>
      </c>
      <c r="L157" s="93">
        <f t="shared" si="8"/>
        <v>0</v>
      </c>
    </row>
    <row r="158" spans="1:12" s="104" customFormat="1" ht="15.75" x14ac:dyDescent="0.25">
      <c r="A158" s="154" t="s">
        <v>215</v>
      </c>
      <c r="B158" s="94">
        <v>92.650365445102466</v>
      </c>
      <c r="C158" s="94">
        <v>103.98277170353322</v>
      </c>
      <c r="D158" s="94">
        <v>103.98277170353322</v>
      </c>
      <c r="E158" s="94"/>
      <c r="F158" s="94">
        <f t="shared" si="6"/>
        <v>0</v>
      </c>
      <c r="G158" s="94">
        <f t="shared" si="7"/>
        <v>12.231367036696117</v>
      </c>
      <c r="H158" s="94"/>
      <c r="I158" s="94">
        <v>1.2238495241934986</v>
      </c>
      <c r="J158" s="94">
        <v>1.2238495241934986</v>
      </c>
      <c r="L158" s="94">
        <f t="shared" si="8"/>
        <v>0</v>
      </c>
    </row>
    <row r="159" spans="1:12" ht="15.75" x14ac:dyDescent="0.25">
      <c r="A159" s="153" t="s">
        <v>172</v>
      </c>
      <c r="B159" s="93">
        <v>103.61823797634638</v>
      </c>
      <c r="C159" s="93">
        <v>93.184128108924696</v>
      </c>
      <c r="D159" s="93">
        <v>90.658605276755097</v>
      </c>
      <c r="E159" s="93"/>
      <c r="F159" s="93">
        <f t="shared" si="6"/>
        <v>-2.710250000104597</v>
      </c>
      <c r="G159" s="93">
        <f t="shared" si="7"/>
        <v>-12.507096195314249</v>
      </c>
      <c r="H159" s="93"/>
      <c r="I159" s="93">
        <v>0.39906972870722457</v>
      </c>
      <c r="J159" s="93">
        <v>0.38825394138451963</v>
      </c>
      <c r="L159" s="93">
        <f t="shared" si="8"/>
        <v>-1.0815787322704939E-2</v>
      </c>
    </row>
    <row r="160" spans="1:12" s="104" customFormat="1" ht="15.75" x14ac:dyDescent="0.25">
      <c r="A160" s="154" t="s">
        <v>214</v>
      </c>
      <c r="B160" s="94">
        <v>103.61823797634638</v>
      </c>
      <c r="C160" s="94">
        <v>93.184128108924696</v>
      </c>
      <c r="D160" s="94">
        <v>90.658605276755097</v>
      </c>
      <c r="E160" s="94"/>
      <c r="F160" s="94">
        <f t="shared" si="6"/>
        <v>-2.710250000104597</v>
      </c>
      <c r="G160" s="94">
        <f t="shared" si="7"/>
        <v>-12.507096195314249</v>
      </c>
      <c r="H160" s="94"/>
      <c r="I160" s="94">
        <v>0.39906972870722457</v>
      </c>
      <c r="J160" s="94">
        <v>0.38825394138451963</v>
      </c>
      <c r="L160" s="94">
        <f t="shared" si="8"/>
        <v>-1.0815787322704939E-2</v>
      </c>
    </row>
    <row r="161" spans="1:12" ht="15.75" x14ac:dyDescent="0.25">
      <c r="A161" s="153" t="s">
        <v>173</v>
      </c>
      <c r="B161" s="93">
        <v>105.09154137660811</v>
      </c>
      <c r="C161" s="93">
        <v>113.48707675862873</v>
      </c>
      <c r="D161" s="93">
        <v>113.48707675862873</v>
      </c>
      <c r="E161" s="93"/>
      <c r="F161" s="93">
        <f t="shared" si="6"/>
        <v>0</v>
      </c>
      <c r="G161" s="93">
        <f t="shared" si="7"/>
        <v>7.988783180878678</v>
      </c>
      <c r="H161" s="93"/>
      <c r="I161" s="93">
        <v>2.100173498267897</v>
      </c>
      <c r="J161" s="93">
        <v>2.100173498267897</v>
      </c>
      <c r="L161" s="93">
        <f t="shared" si="8"/>
        <v>0</v>
      </c>
    </row>
    <row r="162" spans="1:12" s="104" customFormat="1" ht="15.75" x14ac:dyDescent="0.25">
      <c r="A162" s="154" t="s">
        <v>213</v>
      </c>
      <c r="B162" s="94">
        <v>105.09154137660811</v>
      </c>
      <c r="C162" s="94">
        <v>113.48707675862873</v>
      </c>
      <c r="D162" s="94">
        <v>113.48707675862873</v>
      </c>
      <c r="E162" s="94"/>
      <c r="F162" s="94">
        <f t="shared" si="6"/>
        <v>0</v>
      </c>
      <c r="G162" s="94">
        <f t="shared" si="7"/>
        <v>7.988783180878678</v>
      </c>
      <c r="H162" s="94"/>
      <c r="I162" s="94">
        <v>2.100173498267897</v>
      </c>
      <c r="J162" s="94">
        <v>2.100173498267897</v>
      </c>
      <c r="L162" s="94">
        <f t="shared" si="8"/>
        <v>0</v>
      </c>
    </row>
    <row r="163" spans="1:12" ht="15.75" x14ac:dyDescent="0.25">
      <c r="A163" s="151" t="s">
        <v>4</v>
      </c>
      <c r="B163" s="96">
        <v>103.33938176610913</v>
      </c>
      <c r="C163" s="96">
        <v>102.5011130507078</v>
      </c>
      <c r="D163" s="96">
        <v>104.33367522636192</v>
      </c>
      <c r="E163" s="96"/>
      <c r="F163" s="96">
        <f t="shared" si="6"/>
        <v>1.7878461229465348</v>
      </c>
      <c r="G163" s="96">
        <f t="shared" si="7"/>
        <v>0.9621631591557156</v>
      </c>
      <c r="H163" s="96"/>
      <c r="I163" s="96">
        <v>4.6954774977698266</v>
      </c>
      <c r="J163" s="96">
        <v>4.7794254101675318</v>
      </c>
      <c r="L163" s="96">
        <f t="shared" si="8"/>
        <v>8.394791239770516E-2</v>
      </c>
    </row>
    <row r="164" spans="1:12" s="104" customFormat="1" ht="15.75" x14ac:dyDescent="0.25">
      <c r="A164" s="152" t="s">
        <v>140</v>
      </c>
      <c r="B164" s="94">
        <v>93.165201740321834</v>
      </c>
      <c r="C164" s="94">
        <v>89.328793733949823</v>
      </c>
      <c r="D164" s="94">
        <v>97.71567024942135</v>
      </c>
      <c r="E164" s="94"/>
      <c r="F164" s="94">
        <f t="shared" si="6"/>
        <v>9.3887717105532342</v>
      </c>
      <c r="G164" s="94">
        <f t="shared" si="7"/>
        <v>4.8843006016162427</v>
      </c>
      <c r="H164" s="94"/>
      <c r="I164" s="94">
        <v>0.89413093624743312</v>
      </c>
      <c r="J164" s="94">
        <v>0.97807884864513683</v>
      </c>
      <c r="L164" s="94">
        <f t="shared" si="8"/>
        <v>8.3947912397703717E-2</v>
      </c>
    </row>
    <row r="165" spans="1:12" ht="15.75" x14ac:dyDescent="0.25">
      <c r="A165" s="153" t="s">
        <v>174</v>
      </c>
      <c r="B165" s="93">
        <v>93.165201740321834</v>
      </c>
      <c r="C165" s="93">
        <v>89.328793733949823</v>
      </c>
      <c r="D165" s="93">
        <v>97.71567024942135</v>
      </c>
      <c r="E165" s="93"/>
      <c r="F165" s="93">
        <f t="shared" si="6"/>
        <v>9.3887717105532342</v>
      </c>
      <c r="G165" s="93">
        <f t="shared" si="7"/>
        <v>4.8843006016162427</v>
      </c>
      <c r="H165" s="93"/>
      <c r="I165" s="93">
        <v>0.89413093624743312</v>
      </c>
      <c r="J165" s="93">
        <v>0.97807884864513683</v>
      </c>
      <c r="L165" s="93">
        <f t="shared" si="8"/>
        <v>8.3947912397703717E-2</v>
      </c>
    </row>
    <row r="166" spans="1:12" s="104" customFormat="1" ht="15.75" x14ac:dyDescent="0.25">
      <c r="A166" s="154" t="s">
        <v>140</v>
      </c>
      <c r="B166" s="94">
        <v>93.165201740321834</v>
      </c>
      <c r="C166" s="94">
        <v>89.328793733949823</v>
      </c>
      <c r="D166" s="94">
        <v>97.71567024942135</v>
      </c>
      <c r="E166" s="94"/>
      <c r="F166" s="94">
        <f t="shared" si="6"/>
        <v>9.3887717105532342</v>
      </c>
      <c r="G166" s="94">
        <f t="shared" si="7"/>
        <v>4.8843006016162427</v>
      </c>
      <c r="H166" s="94"/>
      <c r="I166" s="94">
        <v>0.89413093624743312</v>
      </c>
      <c r="J166" s="94">
        <v>0.97807884864513683</v>
      </c>
      <c r="L166" s="94">
        <f t="shared" si="8"/>
        <v>8.3947912397703717E-2</v>
      </c>
    </row>
    <row r="167" spans="1:12" ht="15.75" x14ac:dyDescent="0.25">
      <c r="A167" s="158" t="s">
        <v>139</v>
      </c>
      <c r="B167" s="93">
        <v>106.18404506983349</v>
      </c>
      <c r="C167" s="93">
        <v>106.18404506983349</v>
      </c>
      <c r="D167" s="93">
        <v>106.18404506983349</v>
      </c>
      <c r="E167" s="93"/>
      <c r="F167" s="93">
        <f t="shared" si="6"/>
        <v>0</v>
      </c>
      <c r="G167" s="93">
        <f t="shared" si="7"/>
        <v>0</v>
      </c>
      <c r="H167" s="93"/>
      <c r="I167" s="93">
        <v>3.8013465615223931</v>
      </c>
      <c r="J167" s="93">
        <v>3.8013465615223936</v>
      </c>
      <c r="L167" s="93">
        <f t="shared" si="8"/>
        <v>0</v>
      </c>
    </row>
    <row r="168" spans="1:12" s="104" customFormat="1" ht="15.75" x14ac:dyDescent="0.25">
      <c r="A168" s="156" t="s">
        <v>175</v>
      </c>
      <c r="B168" s="94">
        <v>106.18404506983349</v>
      </c>
      <c r="C168" s="94">
        <v>106.18404506983349</v>
      </c>
      <c r="D168" s="94">
        <v>106.18404506983349</v>
      </c>
      <c r="E168" s="94"/>
      <c r="F168" s="94">
        <f t="shared" si="6"/>
        <v>0</v>
      </c>
      <c r="G168" s="94">
        <f t="shared" si="7"/>
        <v>0</v>
      </c>
      <c r="H168" s="94"/>
      <c r="I168" s="94">
        <v>3.8013465615223931</v>
      </c>
      <c r="J168" s="94">
        <v>3.8013465615223936</v>
      </c>
      <c r="L168" s="94">
        <f t="shared" si="8"/>
        <v>0</v>
      </c>
    </row>
    <row r="169" spans="1:12" ht="15.75" x14ac:dyDescent="0.25">
      <c r="A169" s="155" t="s">
        <v>212</v>
      </c>
      <c r="B169" s="93">
        <v>106.18404506983349</v>
      </c>
      <c r="C169" s="93">
        <v>106.18404506983349</v>
      </c>
      <c r="D169" s="93">
        <v>106.18404506983349</v>
      </c>
      <c r="E169" s="93"/>
      <c r="F169" s="93">
        <f t="shared" si="6"/>
        <v>0</v>
      </c>
      <c r="G169" s="93">
        <f t="shared" si="7"/>
        <v>0</v>
      </c>
      <c r="H169" s="93"/>
      <c r="I169" s="93">
        <v>3.8013465615223931</v>
      </c>
      <c r="J169" s="93">
        <v>3.8013465615223936</v>
      </c>
      <c r="L169" s="93">
        <f t="shared" si="8"/>
        <v>0</v>
      </c>
    </row>
    <row r="170" spans="1:12" s="104" customFormat="1" ht="15.75" x14ac:dyDescent="0.25">
      <c r="A170" s="157" t="s">
        <v>130</v>
      </c>
      <c r="B170" s="95">
        <v>102.39699827391472</v>
      </c>
      <c r="C170" s="95">
        <v>98.786410187785179</v>
      </c>
      <c r="D170" s="95">
        <v>99.109297780603285</v>
      </c>
      <c r="E170" s="95"/>
      <c r="F170" s="95">
        <f t="shared" si="6"/>
        <v>0.32685426285288255</v>
      </c>
      <c r="G170" s="95">
        <f t="shared" si="7"/>
        <v>-3.210739131743634</v>
      </c>
      <c r="H170" s="95"/>
      <c r="I170" s="95">
        <v>6.0781869759066671</v>
      </c>
      <c r="J170" s="95">
        <v>6.0980537891415878</v>
      </c>
      <c r="L170" s="95">
        <f t="shared" si="8"/>
        <v>1.9866813234920677E-2</v>
      </c>
    </row>
    <row r="171" spans="1:12" ht="15.75" x14ac:dyDescent="0.25">
      <c r="A171" s="158" t="s">
        <v>138</v>
      </c>
      <c r="B171" s="93">
        <v>91.02728195918823</v>
      </c>
      <c r="C171" s="93">
        <v>88.298820941283296</v>
      </c>
      <c r="D171" s="93">
        <v>88.8159433350299</v>
      </c>
      <c r="E171" s="93"/>
      <c r="F171" s="93">
        <f t="shared" si="6"/>
        <v>0.58565039514002493</v>
      </c>
      <c r="G171" s="93">
        <f t="shared" si="7"/>
        <v>-2.429314131503757</v>
      </c>
      <c r="H171" s="93"/>
      <c r="I171" s="93">
        <v>2.8779924148954166</v>
      </c>
      <c r="J171" s="93">
        <v>2.8948473888453523</v>
      </c>
      <c r="L171" s="93">
        <f t="shared" si="8"/>
        <v>1.6854973949935736E-2</v>
      </c>
    </row>
    <row r="172" spans="1:12" s="104" customFormat="1" ht="15.75" x14ac:dyDescent="0.25">
      <c r="A172" s="156" t="s">
        <v>176</v>
      </c>
      <c r="B172" s="94">
        <v>71.823830708702758</v>
      </c>
      <c r="C172" s="94">
        <v>70.56400283753041</v>
      </c>
      <c r="D172" s="94">
        <v>71.830818939130964</v>
      </c>
      <c r="E172" s="94"/>
      <c r="F172" s="94">
        <f t="shared" si="6"/>
        <v>1.795272448641172</v>
      </c>
      <c r="G172" s="94">
        <f t="shared" si="7"/>
        <v>9.7296821392811594E-3</v>
      </c>
      <c r="H172" s="94"/>
      <c r="I172" s="94">
        <v>0.93885326222728493</v>
      </c>
      <c r="J172" s="94">
        <v>0.95570823617722045</v>
      </c>
      <c r="L172" s="94">
        <f t="shared" si="8"/>
        <v>1.6854973949935514E-2</v>
      </c>
    </row>
    <row r="173" spans="1:12" ht="15.75" x14ac:dyDescent="0.25">
      <c r="A173" s="155" t="s">
        <v>211</v>
      </c>
      <c r="B173" s="93">
        <v>82.764544580820584</v>
      </c>
      <c r="C173" s="93">
        <v>81.953394675983006</v>
      </c>
      <c r="D173" s="93">
        <v>82.764544580820598</v>
      </c>
      <c r="E173" s="93"/>
      <c r="F173" s="93">
        <f t="shared" si="6"/>
        <v>0.98976974418767405</v>
      </c>
      <c r="G173" s="93">
        <f t="shared" si="7"/>
        <v>2.2204460492503131E-14</v>
      </c>
      <c r="H173" s="93"/>
      <c r="I173" s="93">
        <v>0.21958976835611763</v>
      </c>
      <c r="J173" s="93">
        <v>0.22176320144463826</v>
      </c>
      <c r="L173" s="93">
        <f t="shared" si="8"/>
        <v>2.1734330885206377E-3</v>
      </c>
    </row>
    <row r="174" spans="1:12" s="104" customFormat="1" ht="15.75" x14ac:dyDescent="0.25">
      <c r="A174" s="154" t="s">
        <v>210</v>
      </c>
      <c r="B174" s="94">
        <v>69.064906769697799</v>
      </c>
      <c r="C174" s="94">
        <v>67.691935606717067</v>
      </c>
      <c r="D174" s="94">
        <v>69.07365722482588</v>
      </c>
      <c r="E174" s="94"/>
      <c r="F174" s="94">
        <f t="shared" si="6"/>
        <v>2.0411908829679026</v>
      </c>
      <c r="G174" s="94">
        <f t="shared" si="7"/>
        <v>1.2669900731587802E-2</v>
      </c>
      <c r="H174" s="94"/>
      <c r="I174" s="94">
        <v>0.71926349387116728</v>
      </c>
      <c r="J174" s="94">
        <v>0.7339450347325821</v>
      </c>
      <c r="L174" s="94">
        <f t="shared" si="8"/>
        <v>1.4681540861414821E-2</v>
      </c>
    </row>
    <row r="175" spans="1:12" ht="15.75" x14ac:dyDescent="0.25">
      <c r="A175" s="153" t="s">
        <v>177</v>
      </c>
      <c r="B175" s="93">
        <v>99.262187476460824</v>
      </c>
      <c r="C175" s="93">
        <v>99.262187476460824</v>
      </c>
      <c r="D175" s="93">
        <v>99.262187476460824</v>
      </c>
      <c r="E175" s="93"/>
      <c r="F175" s="93">
        <f t="shared" si="6"/>
        <v>0</v>
      </c>
      <c r="G175" s="93">
        <f t="shared" si="7"/>
        <v>0</v>
      </c>
      <c r="H175" s="93"/>
      <c r="I175" s="93">
        <v>0.13008285012995838</v>
      </c>
      <c r="J175" s="93">
        <v>0.13008285012995838</v>
      </c>
      <c r="L175" s="93">
        <f t="shared" si="8"/>
        <v>0</v>
      </c>
    </row>
    <row r="176" spans="1:12" s="104" customFormat="1" ht="15.75" x14ac:dyDescent="0.25">
      <c r="A176" s="154" t="s">
        <v>209</v>
      </c>
      <c r="B176" s="94">
        <v>99.262187476460824</v>
      </c>
      <c r="C176" s="94">
        <v>99.262187476460824</v>
      </c>
      <c r="D176" s="94">
        <v>99.262187476460824</v>
      </c>
      <c r="E176" s="94"/>
      <c r="F176" s="94">
        <f t="shared" si="6"/>
        <v>0</v>
      </c>
      <c r="G176" s="94">
        <f t="shared" si="7"/>
        <v>0</v>
      </c>
      <c r="H176" s="94"/>
      <c r="I176" s="94">
        <v>0.13008285012995838</v>
      </c>
      <c r="J176" s="94">
        <v>0.13008285012995838</v>
      </c>
      <c r="L176" s="94">
        <f t="shared" si="8"/>
        <v>0</v>
      </c>
    </row>
    <row r="177" spans="1:12" ht="15.75" x14ac:dyDescent="0.25">
      <c r="A177" s="153" t="s">
        <v>112</v>
      </c>
      <c r="B177" s="93">
        <v>104.85213265697793</v>
      </c>
      <c r="C177" s="93">
        <v>100.68411535759752</v>
      </c>
      <c r="D177" s="93">
        <v>100.68411535759752</v>
      </c>
      <c r="E177" s="93"/>
      <c r="F177" s="93">
        <f t="shared" si="6"/>
        <v>0</v>
      </c>
      <c r="G177" s="93">
        <f t="shared" si="7"/>
        <v>-3.9751383150364861</v>
      </c>
      <c r="H177" s="93"/>
      <c r="I177" s="93">
        <v>1.7669783631834808</v>
      </c>
      <c r="J177" s="93">
        <v>1.766978363183481</v>
      </c>
      <c r="L177" s="93">
        <f t="shared" si="8"/>
        <v>0</v>
      </c>
    </row>
    <row r="178" spans="1:12" s="104" customFormat="1" ht="15.75" x14ac:dyDescent="0.25">
      <c r="A178" s="154" t="s">
        <v>113</v>
      </c>
      <c r="B178" s="94">
        <v>104.85213265697793</v>
      </c>
      <c r="C178" s="94">
        <v>100.68411535759752</v>
      </c>
      <c r="D178" s="94">
        <v>100.68411535759752</v>
      </c>
      <c r="E178" s="94"/>
      <c r="F178" s="94">
        <f t="shared" si="6"/>
        <v>0</v>
      </c>
      <c r="G178" s="94">
        <f t="shared" si="7"/>
        <v>-3.9751383150364861</v>
      </c>
      <c r="H178" s="94"/>
      <c r="I178" s="94">
        <v>1.7669783631834808</v>
      </c>
      <c r="J178" s="94">
        <v>1.766978363183481</v>
      </c>
      <c r="L178" s="94">
        <f t="shared" si="8"/>
        <v>0</v>
      </c>
    </row>
    <row r="179" spans="1:12" ht="15.75" x14ac:dyDescent="0.25">
      <c r="A179" s="153" t="s">
        <v>178</v>
      </c>
      <c r="B179" s="93">
        <v>95.898292058715697</v>
      </c>
      <c r="C179" s="93">
        <v>98.181892359425817</v>
      </c>
      <c r="D179" s="93">
        <v>98.181892359425817</v>
      </c>
      <c r="E179" s="93"/>
      <c r="F179" s="93">
        <f t="shared" si="6"/>
        <v>0</v>
      </c>
      <c r="G179" s="93">
        <f t="shared" si="7"/>
        <v>2.3812731714887514</v>
      </c>
      <c r="H179" s="93"/>
      <c r="I179" s="93">
        <v>4.207793935469218E-2</v>
      </c>
      <c r="J179" s="93">
        <v>4.2077939354692187E-2</v>
      </c>
      <c r="L179" s="93">
        <f t="shared" si="8"/>
        <v>0</v>
      </c>
    </row>
    <row r="180" spans="1:12" s="104" customFormat="1" ht="15.75" x14ac:dyDescent="0.25">
      <c r="A180" s="154" t="s">
        <v>208</v>
      </c>
      <c r="B180" s="94">
        <v>95.898292058715697</v>
      </c>
      <c r="C180" s="94">
        <v>98.181892359425817</v>
      </c>
      <c r="D180" s="94">
        <v>98.181892359425817</v>
      </c>
      <c r="E180" s="94"/>
      <c r="F180" s="94">
        <f t="shared" si="6"/>
        <v>0</v>
      </c>
      <c r="G180" s="94">
        <f t="shared" si="7"/>
        <v>2.3812731714887514</v>
      </c>
      <c r="H180" s="94"/>
      <c r="I180" s="94">
        <v>4.207793935469218E-2</v>
      </c>
      <c r="J180" s="94">
        <v>4.2077939354692187E-2</v>
      </c>
      <c r="L180" s="94">
        <f t="shared" si="8"/>
        <v>0</v>
      </c>
    </row>
    <row r="181" spans="1:12" ht="15.75" x14ac:dyDescent="0.25">
      <c r="A181" s="158" t="s">
        <v>137</v>
      </c>
      <c r="B181" s="93">
        <v>112.11896055812039</v>
      </c>
      <c r="C181" s="93">
        <v>112.45262386481691</v>
      </c>
      <c r="D181" s="93">
        <v>112.45262386481691</v>
      </c>
      <c r="E181" s="93"/>
      <c r="F181" s="93">
        <f t="shared" si="6"/>
        <v>0</v>
      </c>
      <c r="G181" s="93">
        <f t="shared" si="7"/>
        <v>0.29759757407272769</v>
      </c>
      <c r="H181" s="93"/>
      <c r="I181" s="93">
        <v>0.97556985271723662</v>
      </c>
      <c r="J181" s="93">
        <v>0.97556985271723662</v>
      </c>
      <c r="L181" s="93">
        <f t="shared" si="8"/>
        <v>0</v>
      </c>
    </row>
    <row r="182" spans="1:12" s="104" customFormat="1" ht="15.75" x14ac:dyDescent="0.25">
      <c r="A182" s="156" t="s">
        <v>179</v>
      </c>
      <c r="B182" s="94">
        <v>112.11896055812039</v>
      </c>
      <c r="C182" s="94">
        <v>112.45262386481691</v>
      </c>
      <c r="D182" s="94">
        <v>112.45262386481691</v>
      </c>
      <c r="E182" s="94"/>
      <c r="F182" s="94">
        <f t="shared" si="6"/>
        <v>0</v>
      </c>
      <c r="G182" s="94">
        <f t="shared" si="7"/>
        <v>0.29759757407272769</v>
      </c>
      <c r="H182" s="94"/>
      <c r="I182" s="94">
        <v>0.97556985271723662</v>
      </c>
      <c r="J182" s="94">
        <v>0.97556985271723662</v>
      </c>
      <c r="L182" s="94">
        <f t="shared" si="8"/>
        <v>0</v>
      </c>
    </row>
    <row r="183" spans="1:12" ht="15.75" x14ac:dyDescent="0.25">
      <c r="A183" s="155" t="s">
        <v>207</v>
      </c>
      <c r="B183" s="93">
        <v>112.11896055812039</v>
      </c>
      <c r="C183" s="93">
        <v>112.45262386481691</v>
      </c>
      <c r="D183" s="93">
        <v>112.45262386481691</v>
      </c>
      <c r="E183" s="93"/>
      <c r="F183" s="93">
        <f t="shared" si="6"/>
        <v>0</v>
      </c>
      <c r="G183" s="93">
        <f t="shared" si="7"/>
        <v>0.29759757407272769</v>
      </c>
      <c r="H183" s="93"/>
      <c r="I183" s="93">
        <v>0.97556985271723662</v>
      </c>
      <c r="J183" s="93">
        <v>0.97556985271723662</v>
      </c>
      <c r="L183" s="93">
        <f t="shared" si="8"/>
        <v>0</v>
      </c>
    </row>
    <row r="184" spans="1:12" s="104" customFormat="1" ht="15.75" x14ac:dyDescent="0.25">
      <c r="A184" s="152" t="s">
        <v>136</v>
      </c>
      <c r="B184" s="94">
        <v>124.32880323467771</v>
      </c>
      <c r="C184" s="94">
        <v>111.61977715601265</v>
      </c>
      <c r="D184" s="94">
        <v>111.61977715601265</v>
      </c>
      <c r="E184" s="94"/>
      <c r="F184" s="94">
        <f t="shared" si="6"/>
        <v>0</v>
      </c>
      <c r="G184" s="94">
        <f t="shared" si="7"/>
        <v>-10.222109236164734</v>
      </c>
      <c r="H184" s="94"/>
      <c r="I184" s="94">
        <v>1.1218893063445194</v>
      </c>
      <c r="J184" s="94">
        <v>1.1218893063445197</v>
      </c>
      <c r="L184" s="94">
        <f t="shared" si="8"/>
        <v>0</v>
      </c>
    </row>
    <row r="185" spans="1:12" ht="15.75" x14ac:dyDescent="0.25">
      <c r="A185" s="153" t="s">
        <v>180</v>
      </c>
      <c r="B185" s="93">
        <v>131.27868056662001</v>
      </c>
      <c r="C185" s="93">
        <v>131.27868056662001</v>
      </c>
      <c r="D185" s="93">
        <v>131.27868056662001</v>
      </c>
      <c r="E185" s="93"/>
      <c r="F185" s="93">
        <f t="shared" si="6"/>
        <v>0</v>
      </c>
      <c r="G185" s="93">
        <f t="shared" si="7"/>
        <v>0</v>
      </c>
      <c r="H185" s="93"/>
      <c r="I185" s="93">
        <v>8.4353585272818027E-2</v>
      </c>
      <c r="J185" s="93">
        <v>8.4353585272818041E-2</v>
      </c>
      <c r="L185" s="93">
        <f t="shared" si="8"/>
        <v>0</v>
      </c>
    </row>
    <row r="186" spans="1:12" s="104" customFormat="1" ht="15.75" x14ac:dyDescent="0.25">
      <c r="A186" s="154" t="s">
        <v>206</v>
      </c>
      <c r="B186" s="94">
        <v>131.27868056662001</v>
      </c>
      <c r="C186" s="94">
        <v>131.27868056662001</v>
      </c>
      <c r="D186" s="94">
        <v>131.27868056662001</v>
      </c>
      <c r="E186" s="94"/>
      <c r="F186" s="94">
        <f t="shared" si="6"/>
        <v>0</v>
      </c>
      <c r="G186" s="94">
        <f t="shared" si="7"/>
        <v>0</v>
      </c>
      <c r="H186" s="94"/>
      <c r="I186" s="94">
        <v>8.4353585272818027E-2</v>
      </c>
      <c r="J186" s="94">
        <v>8.4353585272818041E-2</v>
      </c>
      <c r="L186" s="94">
        <f t="shared" si="8"/>
        <v>0</v>
      </c>
    </row>
    <row r="187" spans="1:12" ht="15.75" x14ac:dyDescent="0.25">
      <c r="A187" s="153" t="s">
        <v>114</v>
      </c>
      <c r="B187" s="93">
        <v>123.85415812578725</v>
      </c>
      <c r="C187" s="93">
        <v>110.27716319258224</v>
      </c>
      <c r="D187" s="93">
        <v>110.27716319258224</v>
      </c>
      <c r="E187" s="93"/>
      <c r="F187" s="93">
        <f t="shared" si="6"/>
        <v>0</v>
      </c>
      <c r="G187" s="93">
        <f t="shared" si="7"/>
        <v>-10.962082451374878</v>
      </c>
      <c r="H187" s="93"/>
      <c r="I187" s="93">
        <v>1.0375357210717013</v>
      </c>
      <c r="J187" s="93">
        <v>1.0375357210717016</v>
      </c>
      <c r="L187" s="93">
        <f t="shared" si="8"/>
        <v>0</v>
      </c>
    </row>
    <row r="188" spans="1:12" s="104" customFormat="1" ht="15.75" x14ac:dyDescent="0.25">
      <c r="A188" s="154" t="s">
        <v>205</v>
      </c>
      <c r="B188" s="94">
        <v>118.25928708363642</v>
      </c>
      <c r="C188" s="94">
        <v>101.62234520343736</v>
      </c>
      <c r="D188" s="94">
        <v>101.62234520343736</v>
      </c>
      <c r="E188" s="94"/>
      <c r="F188" s="94">
        <f t="shared" si="6"/>
        <v>0</v>
      </c>
      <c r="G188" s="94">
        <f t="shared" si="7"/>
        <v>-14.06819057553842</v>
      </c>
      <c r="H188" s="94"/>
      <c r="I188" s="94">
        <v>0.78025550577216418</v>
      </c>
      <c r="J188" s="94">
        <v>0.78025550577216429</v>
      </c>
      <c r="L188" s="94">
        <f t="shared" si="8"/>
        <v>0</v>
      </c>
    </row>
    <row r="189" spans="1:12" ht="15.75" x14ac:dyDescent="0.25">
      <c r="A189" s="155" t="s">
        <v>115</v>
      </c>
      <c r="B189" s="93">
        <v>148.67861982628793</v>
      </c>
      <c r="C189" s="93">
        <v>148.67861982628793</v>
      </c>
      <c r="D189" s="93">
        <v>148.67861982628793</v>
      </c>
      <c r="E189" s="93"/>
      <c r="F189" s="93">
        <f t="shared" si="6"/>
        <v>0</v>
      </c>
      <c r="G189" s="93">
        <f t="shared" si="7"/>
        <v>0</v>
      </c>
      <c r="H189" s="93"/>
      <c r="I189" s="93">
        <v>0.25728021529953715</v>
      </c>
      <c r="J189" s="93">
        <v>0.25728021529953721</v>
      </c>
      <c r="L189" s="93">
        <f t="shared" si="8"/>
        <v>0</v>
      </c>
    </row>
    <row r="190" spans="1:12" s="104" customFormat="1" ht="15.75" x14ac:dyDescent="0.25">
      <c r="A190" s="152" t="s">
        <v>151</v>
      </c>
      <c r="B190" s="94">
        <v>108.84304241222134</v>
      </c>
      <c r="C190" s="94">
        <v>108.02216732008274</v>
      </c>
      <c r="D190" s="94">
        <v>108.3172022002623</v>
      </c>
      <c r="E190" s="94"/>
      <c r="F190" s="94">
        <f t="shared" si="6"/>
        <v>0.27312438502120617</v>
      </c>
      <c r="G190" s="94">
        <f t="shared" si="7"/>
        <v>-0.48311789187913678</v>
      </c>
      <c r="H190" s="94"/>
      <c r="I190" s="94">
        <v>1.1027354019494946</v>
      </c>
      <c r="J190" s="94">
        <v>1.1057472412344804</v>
      </c>
      <c r="L190" s="94">
        <f t="shared" si="8"/>
        <v>3.0118392849858289E-3</v>
      </c>
    </row>
    <row r="191" spans="1:12" ht="15.75" x14ac:dyDescent="0.25">
      <c r="A191" s="153" t="s">
        <v>116</v>
      </c>
      <c r="B191" s="93">
        <v>109.29621446364378</v>
      </c>
      <c r="C191" s="93">
        <v>111.32480777392232</v>
      </c>
      <c r="D191" s="93">
        <v>111.02460220168395</v>
      </c>
      <c r="E191" s="93"/>
      <c r="F191" s="93">
        <f t="shared" si="6"/>
        <v>-0.26966637377719982</v>
      </c>
      <c r="G191" s="93">
        <f t="shared" si="7"/>
        <v>1.5813793245466057</v>
      </c>
      <c r="H191" s="93"/>
      <c r="I191" s="93">
        <v>0.38325954833999526</v>
      </c>
      <c r="J191" s="93">
        <v>0.38222602621383195</v>
      </c>
      <c r="L191" s="93">
        <f t="shared" si="8"/>
        <v>-1.033522126163311E-3</v>
      </c>
    </row>
    <row r="192" spans="1:12" s="104" customFormat="1" ht="15.75" x14ac:dyDescent="0.25">
      <c r="A192" s="154" t="s">
        <v>20</v>
      </c>
      <c r="B192" s="94">
        <v>109.29621446364378</v>
      </c>
      <c r="C192" s="94">
        <v>111.32480777392232</v>
      </c>
      <c r="D192" s="94">
        <v>111.02460220168395</v>
      </c>
      <c r="E192" s="94"/>
      <c r="F192" s="94">
        <f t="shared" si="6"/>
        <v>-0.26966637377719982</v>
      </c>
      <c r="G192" s="94">
        <f t="shared" si="7"/>
        <v>1.5813793245466057</v>
      </c>
      <c r="H192" s="94"/>
      <c r="I192" s="94">
        <v>0.38325954833999526</v>
      </c>
      <c r="J192" s="94">
        <v>0.38222602621383195</v>
      </c>
      <c r="L192" s="94">
        <f t="shared" si="8"/>
        <v>-1.033522126163311E-3</v>
      </c>
    </row>
    <row r="193" spans="1:12" ht="15.75" x14ac:dyDescent="0.25">
      <c r="A193" s="153" t="s">
        <v>181</v>
      </c>
      <c r="B193" s="93">
        <v>108.61244670537691</v>
      </c>
      <c r="C193" s="93">
        <v>106.34162522240597</v>
      </c>
      <c r="D193" s="93">
        <v>106.93954703578635</v>
      </c>
      <c r="E193" s="93"/>
      <c r="F193" s="93">
        <f t="shared" si="6"/>
        <v>0.5622650698913656</v>
      </c>
      <c r="G193" s="93">
        <f t="shared" si="7"/>
        <v>-1.5402467399786013</v>
      </c>
      <c r="H193" s="93"/>
      <c r="I193" s="93">
        <v>0.7194758536094995</v>
      </c>
      <c r="J193" s="93">
        <v>0.72352121502064859</v>
      </c>
      <c r="L193" s="93">
        <f t="shared" si="8"/>
        <v>4.0453614111490843E-3</v>
      </c>
    </row>
    <row r="194" spans="1:12" s="104" customFormat="1" ht="15.75" x14ac:dyDescent="0.25">
      <c r="A194" s="154" t="s">
        <v>204</v>
      </c>
      <c r="B194" s="94">
        <v>108.61244670537691</v>
      </c>
      <c r="C194" s="94">
        <v>106.34162522240597</v>
      </c>
      <c r="D194" s="94">
        <v>106.93954703578635</v>
      </c>
      <c r="E194" s="94"/>
      <c r="F194" s="94">
        <f t="shared" si="6"/>
        <v>0.5622650698913656</v>
      </c>
      <c r="G194" s="94">
        <f t="shared" si="7"/>
        <v>-1.5402467399786013</v>
      </c>
      <c r="H194" s="94"/>
      <c r="I194" s="94">
        <v>0.7194758536094995</v>
      </c>
      <c r="J194" s="94">
        <v>0.72352121502064859</v>
      </c>
      <c r="L194" s="94">
        <f t="shared" si="8"/>
        <v>4.0453614111490843E-3</v>
      </c>
    </row>
    <row r="195" spans="1:12" ht="15.75" x14ac:dyDescent="0.25">
      <c r="A195" s="151" t="s">
        <v>117</v>
      </c>
      <c r="B195" s="96">
        <v>124.00208409719309</v>
      </c>
      <c r="C195" s="96">
        <v>133.23816424501564</v>
      </c>
      <c r="D195" s="96">
        <v>133.24140936751891</v>
      </c>
      <c r="E195" s="96"/>
      <c r="F195" s="96">
        <f t="shared" si="6"/>
        <v>2.4355803171394186E-3</v>
      </c>
      <c r="G195" s="96">
        <f t="shared" si="7"/>
        <v>7.4509435366296062</v>
      </c>
      <c r="H195" s="96"/>
      <c r="I195" s="96">
        <v>2.5889071829917305</v>
      </c>
      <c r="J195" s="96">
        <v>2.5889702379055088</v>
      </c>
      <c r="L195" s="96">
        <f t="shared" si="8"/>
        <v>6.3054913778337607E-5</v>
      </c>
    </row>
    <row r="196" spans="1:12" s="104" customFormat="1" ht="15.75" x14ac:dyDescent="0.25">
      <c r="A196" s="152" t="s">
        <v>135</v>
      </c>
      <c r="B196" s="94">
        <v>123.25389080531031</v>
      </c>
      <c r="C196" s="94">
        <v>123.25389080531031</v>
      </c>
      <c r="D196" s="94">
        <v>123.26409156748828</v>
      </c>
      <c r="E196" s="94"/>
      <c r="F196" s="94">
        <f t="shared" si="6"/>
        <v>8.2762192019414371E-3</v>
      </c>
      <c r="G196" s="94">
        <f t="shared" si="7"/>
        <v>8.2762192019414371E-3</v>
      </c>
      <c r="H196" s="94"/>
      <c r="I196" s="94">
        <v>0.76188066361603479</v>
      </c>
      <c r="J196" s="94">
        <v>0.7619437185298128</v>
      </c>
      <c r="L196" s="94">
        <f t="shared" si="8"/>
        <v>6.305491377800454E-5</v>
      </c>
    </row>
    <row r="197" spans="1:12" ht="15.75" x14ac:dyDescent="0.25">
      <c r="A197" s="153" t="s">
        <v>182</v>
      </c>
      <c r="B197" s="93">
        <v>123.25389080531031</v>
      </c>
      <c r="C197" s="93">
        <v>123.25389080531031</v>
      </c>
      <c r="D197" s="93">
        <v>123.26409156748828</v>
      </c>
      <c r="E197" s="93"/>
      <c r="F197" s="93">
        <f t="shared" si="6"/>
        <v>8.2762192019414371E-3</v>
      </c>
      <c r="G197" s="93">
        <f t="shared" si="7"/>
        <v>8.2762192019414371E-3</v>
      </c>
      <c r="H197" s="93"/>
      <c r="I197" s="93">
        <v>0.76188066361603479</v>
      </c>
      <c r="J197" s="93">
        <v>0.7619437185298128</v>
      </c>
      <c r="L197" s="93">
        <f t="shared" si="8"/>
        <v>6.305491377800454E-5</v>
      </c>
    </row>
    <row r="198" spans="1:12" s="104" customFormat="1" ht="15.75" x14ac:dyDescent="0.25">
      <c r="A198" s="154" t="s">
        <v>135</v>
      </c>
      <c r="B198" s="94">
        <v>123.25389080531031</v>
      </c>
      <c r="C198" s="94">
        <v>123.25389080531031</v>
      </c>
      <c r="D198" s="94">
        <v>123.26409156748828</v>
      </c>
      <c r="E198" s="94"/>
      <c r="F198" s="94">
        <f t="shared" si="6"/>
        <v>8.2762192019414371E-3</v>
      </c>
      <c r="G198" s="94">
        <f t="shared" si="7"/>
        <v>8.2762192019414371E-3</v>
      </c>
      <c r="H198" s="94"/>
      <c r="I198" s="94">
        <v>0.76188066361603479</v>
      </c>
      <c r="J198" s="94">
        <v>0.7619437185298128</v>
      </c>
      <c r="L198" s="94">
        <f t="shared" si="8"/>
        <v>6.305491377800454E-5</v>
      </c>
    </row>
    <row r="199" spans="1:12" ht="15.75" x14ac:dyDescent="0.25">
      <c r="A199" s="158" t="s">
        <v>118</v>
      </c>
      <c r="B199" s="93">
        <v>125.09447818612115</v>
      </c>
      <c r="C199" s="93">
        <v>139.88714267147293</v>
      </c>
      <c r="D199" s="93">
        <v>139.88714267147293</v>
      </c>
      <c r="E199" s="93"/>
      <c r="F199" s="93">
        <f t="shared" ref="F199:F224" si="9">((D199/C199-1)*100)</f>
        <v>0</v>
      </c>
      <c r="G199" s="93">
        <f t="shared" ref="G199:G224" si="10">((D199/B199-1)*100)</f>
        <v>11.82519380539131</v>
      </c>
      <c r="H199" s="93"/>
      <c r="I199" s="93">
        <v>1.6970980145401511</v>
      </c>
      <c r="J199" s="93">
        <v>1.6970980145401513</v>
      </c>
      <c r="L199" s="93">
        <f t="shared" si="8"/>
        <v>0</v>
      </c>
    </row>
    <row r="200" spans="1:12" s="104" customFormat="1" ht="15.75" x14ac:dyDescent="0.25">
      <c r="A200" s="156" t="s">
        <v>119</v>
      </c>
      <c r="B200" s="94">
        <v>125.09447818612115</v>
      </c>
      <c r="C200" s="94">
        <v>139.88714267147293</v>
      </c>
      <c r="D200" s="94">
        <v>139.88714267147293</v>
      </c>
      <c r="E200" s="94"/>
      <c r="F200" s="94">
        <f t="shared" si="9"/>
        <v>0</v>
      </c>
      <c r="G200" s="94">
        <f t="shared" si="10"/>
        <v>11.82519380539131</v>
      </c>
      <c r="H200" s="94"/>
      <c r="I200" s="94">
        <v>1.6970980145401511</v>
      </c>
      <c r="J200" s="94">
        <v>1.6970980145401513</v>
      </c>
      <c r="L200" s="94">
        <f t="shared" ref="L200:L224" si="11">J200-I200</f>
        <v>0</v>
      </c>
    </row>
    <row r="201" spans="1:12" ht="15.75" x14ac:dyDescent="0.25">
      <c r="A201" s="155" t="s">
        <v>118</v>
      </c>
      <c r="B201" s="93">
        <v>125.09447818612115</v>
      </c>
      <c r="C201" s="93">
        <v>139.88714267147293</v>
      </c>
      <c r="D201" s="93">
        <v>139.88714267147293</v>
      </c>
      <c r="E201" s="93"/>
      <c r="F201" s="93">
        <f t="shared" si="9"/>
        <v>0</v>
      </c>
      <c r="G201" s="93">
        <f t="shared" si="10"/>
        <v>11.82519380539131</v>
      </c>
      <c r="H201" s="93"/>
      <c r="I201" s="93">
        <v>1.6970980145401511</v>
      </c>
      <c r="J201" s="93">
        <v>1.6970980145401513</v>
      </c>
      <c r="L201" s="93">
        <f t="shared" si="11"/>
        <v>0</v>
      </c>
    </row>
    <row r="202" spans="1:12" s="104" customFormat="1" ht="15.75" x14ac:dyDescent="0.25">
      <c r="A202" s="152" t="s">
        <v>120</v>
      </c>
      <c r="B202" s="94">
        <v>116.28043992448846</v>
      </c>
      <c r="C202" s="94">
        <v>116.28043992448846</v>
      </c>
      <c r="D202" s="94">
        <v>116.28043992448846</v>
      </c>
      <c r="E202" s="94"/>
      <c r="F202" s="94">
        <f t="shared" si="9"/>
        <v>0</v>
      </c>
      <c r="G202" s="94">
        <f t="shared" si="10"/>
        <v>0</v>
      </c>
      <c r="H202" s="94"/>
      <c r="I202" s="94">
        <v>0.12992850483554472</v>
      </c>
      <c r="J202" s="94">
        <v>0.12992850483554474</v>
      </c>
      <c r="L202" s="94">
        <f t="shared" si="11"/>
        <v>0</v>
      </c>
    </row>
    <row r="203" spans="1:12" ht="15.75" x14ac:dyDescent="0.25">
      <c r="A203" s="153" t="s">
        <v>121</v>
      </c>
      <c r="B203" s="93">
        <v>116.28043992448846</v>
      </c>
      <c r="C203" s="93">
        <v>116.28043992448846</v>
      </c>
      <c r="D203" s="93">
        <v>116.28043992448846</v>
      </c>
      <c r="E203" s="93"/>
      <c r="F203" s="93">
        <f t="shared" si="9"/>
        <v>0</v>
      </c>
      <c r="G203" s="93">
        <f t="shared" si="10"/>
        <v>0</v>
      </c>
      <c r="H203" s="93"/>
      <c r="I203" s="93">
        <v>0.12992850483554472</v>
      </c>
      <c r="J203" s="93">
        <v>0.12992850483554474</v>
      </c>
      <c r="L203" s="93">
        <f t="shared" si="11"/>
        <v>0</v>
      </c>
    </row>
    <row r="204" spans="1:12" s="104" customFormat="1" ht="15.75" x14ac:dyDescent="0.25">
      <c r="A204" s="154" t="s">
        <v>120</v>
      </c>
      <c r="B204" s="94">
        <v>116.28043992448846</v>
      </c>
      <c r="C204" s="94">
        <v>116.28043992448846</v>
      </c>
      <c r="D204" s="94">
        <v>116.28043992448846</v>
      </c>
      <c r="E204" s="94"/>
      <c r="F204" s="94">
        <f t="shared" si="9"/>
        <v>0</v>
      </c>
      <c r="G204" s="94">
        <f t="shared" si="10"/>
        <v>0</v>
      </c>
      <c r="H204" s="94"/>
      <c r="I204" s="94">
        <v>0.12992850483554472</v>
      </c>
      <c r="J204" s="94">
        <v>0.12992850483554474</v>
      </c>
      <c r="L204" s="94">
        <f t="shared" si="11"/>
        <v>0</v>
      </c>
    </row>
    <row r="205" spans="1:12" ht="15.75" x14ac:dyDescent="0.25">
      <c r="A205" s="151" t="s">
        <v>131</v>
      </c>
      <c r="B205" s="96">
        <v>113.58954802618426</v>
      </c>
      <c r="C205" s="96">
        <v>121.64326226545897</v>
      </c>
      <c r="D205" s="96">
        <v>121.64326226545897</v>
      </c>
      <c r="E205" s="96"/>
      <c r="F205" s="96">
        <f t="shared" si="9"/>
        <v>0</v>
      </c>
      <c r="G205" s="96">
        <f t="shared" si="10"/>
        <v>7.0901895281933802</v>
      </c>
      <c r="H205" s="96"/>
      <c r="I205" s="96">
        <v>2.5682907142325444</v>
      </c>
      <c r="J205" s="96">
        <v>2.5682907142325448</v>
      </c>
      <c r="L205" s="96">
        <f t="shared" si="11"/>
        <v>0</v>
      </c>
    </row>
    <row r="206" spans="1:12" s="104" customFormat="1" ht="15.75" x14ac:dyDescent="0.25">
      <c r="A206" s="152" t="s">
        <v>122</v>
      </c>
      <c r="B206" s="94">
        <v>113.22135733709263</v>
      </c>
      <c r="C206" s="94">
        <v>121.59102064247249</v>
      </c>
      <c r="D206" s="94">
        <v>121.59102064247249</v>
      </c>
      <c r="E206" s="94"/>
      <c r="F206" s="94">
        <f t="shared" si="9"/>
        <v>0</v>
      </c>
      <c r="G206" s="94">
        <f t="shared" si="10"/>
        <v>7.3923008010414071</v>
      </c>
      <c r="H206" s="94"/>
      <c r="I206" s="94">
        <v>2.4702781402847425</v>
      </c>
      <c r="J206" s="94">
        <v>2.4702781402847425</v>
      </c>
      <c r="L206" s="94">
        <f t="shared" si="11"/>
        <v>0</v>
      </c>
    </row>
    <row r="207" spans="1:12" ht="15.75" x14ac:dyDescent="0.25">
      <c r="A207" s="153" t="s">
        <v>183</v>
      </c>
      <c r="B207" s="93">
        <v>113.22135733709263</v>
      </c>
      <c r="C207" s="93">
        <v>121.59102064247249</v>
      </c>
      <c r="D207" s="93">
        <v>121.59102064247249</v>
      </c>
      <c r="E207" s="93"/>
      <c r="F207" s="93">
        <f t="shared" si="9"/>
        <v>0</v>
      </c>
      <c r="G207" s="93">
        <f t="shared" si="10"/>
        <v>7.3923008010414071</v>
      </c>
      <c r="H207" s="93"/>
      <c r="I207" s="93">
        <v>2.4702781402847425</v>
      </c>
      <c r="J207" s="93">
        <v>2.4702781402847425</v>
      </c>
      <c r="L207" s="93">
        <f t="shared" si="11"/>
        <v>0</v>
      </c>
    </row>
    <row r="208" spans="1:12" s="104" customFormat="1" ht="15.75" x14ac:dyDescent="0.25">
      <c r="A208" s="154" t="s">
        <v>21</v>
      </c>
      <c r="B208" s="94">
        <v>109.89579495242712</v>
      </c>
      <c r="C208" s="94">
        <v>113.46665033419752</v>
      </c>
      <c r="D208" s="94">
        <v>113.46665033419752</v>
      </c>
      <c r="E208" s="94"/>
      <c r="F208" s="94">
        <f t="shared" si="9"/>
        <v>0</v>
      </c>
      <c r="G208" s="94">
        <f t="shared" si="10"/>
        <v>3.2493102973741639</v>
      </c>
      <c r="H208" s="94"/>
      <c r="I208" s="94">
        <v>0.57732234270091987</v>
      </c>
      <c r="J208" s="94">
        <v>0.57732234270091987</v>
      </c>
      <c r="L208" s="94">
        <f t="shared" si="11"/>
        <v>0</v>
      </c>
    </row>
    <row r="209" spans="1:12" ht="15.75" x14ac:dyDescent="0.25">
      <c r="A209" s="155" t="s">
        <v>203</v>
      </c>
      <c r="B209" s="93">
        <v>114.33248810335365</v>
      </c>
      <c r="C209" s="93">
        <v>124.30552025542433</v>
      </c>
      <c r="D209" s="93">
        <v>124.30552025542433</v>
      </c>
      <c r="E209" s="93"/>
      <c r="F209" s="93">
        <f t="shared" si="9"/>
        <v>0</v>
      </c>
      <c r="G209" s="93">
        <f t="shared" si="10"/>
        <v>8.7228331312577687</v>
      </c>
      <c r="H209" s="93"/>
      <c r="I209" s="93">
        <v>1.8929557975838223</v>
      </c>
      <c r="J209" s="93">
        <v>1.8929557975838225</v>
      </c>
      <c r="L209" s="93">
        <f t="shared" si="11"/>
        <v>0</v>
      </c>
    </row>
    <row r="210" spans="1:12" s="104" customFormat="1" ht="15.75" x14ac:dyDescent="0.25">
      <c r="A210" s="152" t="s">
        <v>123</v>
      </c>
      <c r="B210" s="94">
        <v>122.97492976527282</v>
      </c>
      <c r="C210" s="94">
        <v>122.97492976527282</v>
      </c>
      <c r="D210" s="94">
        <v>122.97492976527282</v>
      </c>
      <c r="E210" s="94"/>
      <c r="F210" s="94">
        <f t="shared" si="9"/>
        <v>0</v>
      </c>
      <c r="G210" s="94">
        <f t="shared" si="10"/>
        <v>0</v>
      </c>
      <c r="H210" s="94"/>
      <c r="I210" s="94">
        <v>9.8012573947802689E-2</v>
      </c>
      <c r="J210" s="94">
        <v>9.8012573947802703E-2</v>
      </c>
      <c r="L210" s="94">
        <f t="shared" si="11"/>
        <v>0</v>
      </c>
    </row>
    <row r="211" spans="1:12" ht="15.75" x14ac:dyDescent="0.25">
      <c r="A211" s="153" t="s">
        <v>124</v>
      </c>
      <c r="B211" s="93">
        <v>122.97492976527282</v>
      </c>
      <c r="C211" s="93">
        <v>122.97492976527282</v>
      </c>
      <c r="D211" s="93">
        <v>122.97492976527282</v>
      </c>
      <c r="E211" s="93"/>
      <c r="F211" s="93">
        <f t="shared" si="9"/>
        <v>0</v>
      </c>
      <c r="G211" s="93">
        <f t="shared" si="10"/>
        <v>0</v>
      </c>
      <c r="H211" s="93"/>
      <c r="I211" s="93">
        <v>9.8012573947802689E-2</v>
      </c>
      <c r="J211" s="93">
        <v>9.8012573947802703E-2</v>
      </c>
      <c r="L211" s="93">
        <f t="shared" si="11"/>
        <v>0</v>
      </c>
    </row>
    <row r="212" spans="1:12" s="104" customFormat="1" ht="15.75" x14ac:dyDescent="0.25">
      <c r="A212" s="154" t="s">
        <v>123</v>
      </c>
      <c r="B212" s="94">
        <v>122.97492976527282</v>
      </c>
      <c r="C212" s="94">
        <v>122.97492976527282</v>
      </c>
      <c r="D212" s="94">
        <v>122.97492976527282</v>
      </c>
      <c r="E212" s="94"/>
      <c r="F212" s="94">
        <f t="shared" si="9"/>
        <v>0</v>
      </c>
      <c r="G212" s="94">
        <f t="shared" si="10"/>
        <v>0</v>
      </c>
      <c r="H212" s="94"/>
      <c r="I212" s="94">
        <v>9.8012573947802689E-2</v>
      </c>
      <c r="J212" s="94">
        <v>9.8012573947802703E-2</v>
      </c>
      <c r="L212" s="94">
        <f t="shared" si="11"/>
        <v>0</v>
      </c>
    </row>
    <row r="213" spans="1:12" ht="15.75" x14ac:dyDescent="0.25">
      <c r="A213" s="151" t="s">
        <v>132</v>
      </c>
      <c r="B213" s="96">
        <v>99.157913130138482</v>
      </c>
      <c r="C213" s="96">
        <v>98.759740575952733</v>
      </c>
      <c r="D213" s="96">
        <v>98.843110345384048</v>
      </c>
      <c r="E213" s="96"/>
      <c r="F213" s="96">
        <f t="shared" si="9"/>
        <v>8.4416756205629717E-2</v>
      </c>
      <c r="G213" s="96">
        <f t="shared" si="10"/>
        <v>-0.31747621023576755</v>
      </c>
      <c r="H213" s="96"/>
      <c r="I213" s="96">
        <v>7.6089658279993424</v>
      </c>
      <c r="J213" s="96">
        <v>7.6153890701321343</v>
      </c>
      <c r="L213" s="96">
        <f t="shared" si="11"/>
        <v>6.4232421327918843E-3</v>
      </c>
    </row>
    <row r="214" spans="1:12" s="104" customFormat="1" ht="15.75" x14ac:dyDescent="0.25">
      <c r="A214" s="152" t="s">
        <v>125</v>
      </c>
      <c r="B214" s="94">
        <v>99.430316610158741</v>
      </c>
      <c r="C214" s="94">
        <v>98.621524392531086</v>
      </c>
      <c r="D214" s="94">
        <v>98.731189680233825</v>
      </c>
      <c r="E214" s="94"/>
      <c r="F214" s="94">
        <f t="shared" si="9"/>
        <v>0.11119812675604024</v>
      </c>
      <c r="G214" s="94">
        <f t="shared" si="10"/>
        <v>-0.70313255932394902</v>
      </c>
      <c r="H214" s="94"/>
      <c r="I214" s="94">
        <v>5.7763941895208699</v>
      </c>
      <c r="J214" s="94">
        <v>5.7828174316536627</v>
      </c>
      <c r="L214" s="94">
        <f t="shared" si="11"/>
        <v>6.4232421327927725E-3</v>
      </c>
    </row>
    <row r="215" spans="1:12" ht="15.75" x14ac:dyDescent="0.25">
      <c r="A215" s="153" t="s">
        <v>184</v>
      </c>
      <c r="B215" s="93">
        <v>111.64350541796179</v>
      </c>
      <c r="C215" s="93">
        <v>121.92711574326775</v>
      </c>
      <c r="D215" s="93">
        <v>121.92711574326775</v>
      </c>
      <c r="E215" s="93"/>
      <c r="F215" s="93">
        <f t="shared" si="9"/>
        <v>0</v>
      </c>
      <c r="G215" s="93">
        <f t="shared" si="10"/>
        <v>9.2111137918923447</v>
      </c>
      <c r="H215" s="93"/>
      <c r="I215" s="93">
        <v>9.5948105722564028E-2</v>
      </c>
      <c r="J215" s="93">
        <v>9.5948105722564042E-2</v>
      </c>
      <c r="L215" s="93">
        <f t="shared" si="11"/>
        <v>0</v>
      </c>
    </row>
    <row r="216" spans="1:12" s="104" customFormat="1" ht="15.75" x14ac:dyDescent="0.25">
      <c r="A216" s="154" t="s">
        <v>202</v>
      </c>
      <c r="B216" s="94">
        <v>111.64350541796179</v>
      </c>
      <c r="C216" s="94">
        <v>121.92711574326775</v>
      </c>
      <c r="D216" s="94">
        <v>121.92711574326775</v>
      </c>
      <c r="E216" s="94"/>
      <c r="F216" s="94">
        <f t="shared" si="9"/>
        <v>0</v>
      </c>
      <c r="G216" s="94">
        <f t="shared" si="10"/>
        <v>9.2111137918923447</v>
      </c>
      <c r="H216" s="94"/>
      <c r="I216" s="94">
        <v>9.5948105722564028E-2</v>
      </c>
      <c r="J216" s="94">
        <v>9.5948105722564042E-2</v>
      </c>
      <c r="L216" s="94">
        <f t="shared" si="11"/>
        <v>0</v>
      </c>
    </row>
    <row r="217" spans="1:12" ht="15.75" x14ac:dyDescent="0.25">
      <c r="A217" s="153" t="s">
        <v>185</v>
      </c>
      <c r="B217" s="93">
        <v>99.263992755445074</v>
      </c>
      <c r="C217" s="93">
        <v>98.304139977139201</v>
      </c>
      <c r="D217" s="93">
        <v>98.415298728479172</v>
      </c>
      <c r="E217" s="93"/>
      <c r="F217" s="93">
        <f t="shared" si="9"/>
        <v>0.11307636826467515</v>
      </c>
      <c r="G217" s="93">
        <f t="shared" si="10"/>
        <v>-0.85498679169274672</v>
      </c>
      <c r="H217" s="93"/>
      <c r="I217" s="93">
        <v>5.6804460837983051</v>
      </c>
      <c r="J217" s="93">
        <v>5.6868693259310987</v>
      </c>
      <c r="L217" s="93">
        <f t="shared" si="11"/>
        <v>6.4232421327936606E-3</v>
      </c>
    </row>
    <row r="218" spans="1:12" s="104" customFormat="1" ht="15.75" x14ac:dyDescent="0.25">
      <c r="A218" s="154" t="s">
        <v>201</v>
      </c>
      <c r="B218" s="94">
        <v>99.263992755445074</v>
      </c>
      <c r="C218" s="94">
        <v>98.304139977139201</v>
      </c>
      <c r="D218" s="94">
        <v>98.415298728479172</v>
      </c>
      <c r="E218" s="94"/>
      <c r="F218" s="94">
        <f t="shared" si="9"/>
        <v>0.11307636826467515</v>
      </c>
      <c r="G218" s="94">
        <f t="shared" si="10"/>
        <v>-0.85498679169274672</v>
      </c>
      <c r="H218" s="94"/>
      <c r="I218" s="94">
        <v>5.6804460837983051</v>
      </c>
      <c r="J218" s="94">
        <v>5.6868693259310987</v>
      </c>
      <c r="L218" s="94">
        <f t="shared" si="11"/>
        <v>6.4232421327936606E-3</v>
      </c>
    </row>
    <row r="219" spans="1:12" ht="15.75" x14ac:dyDescent="0.25">
      <c r="A219" s="158" t="s">
        <v>134</v>
      </c>
      <c r="B219" s="93">
        <v>93.721481730756821</v>
      </c>
      <c r="C219" s="93">
        <v>97.047815636735692</v>
      </c>
      <c r="D219" s="93">
        <v>97.047815636735692</v>
      </c>
      <c r="E219" s="93"/>
      <c r="F219" s="93">
        <f t="shared" si="9"/>
        <v>0</v>
      </c>
      <c r="G219" s="93">
        <f t="shared" si="10"/>
        <v>3.5491691387624202</v>
      </c>
      <c r="H219" s="93"/>
      <c r="I219" s="93">
        <v>0.48707940402014682</v>
      </c>
      <c r="J219" s="93">
        <v>0.48707940402014682</v>
      </c>
      <c r="L219" s="93">
        <f t="shared" si="11"/>
        <v>0</v>
      </c>
    </row>
    <row r="220" spans="1:12" s="104" customFormat="1" ht="15.75" x14ac:dyDescent="0.25">
      <c r="A220" s="156" t="s">
        <v>126</v>
      </c>
      <c r="B220" s="94">
        <v>93.721481730756821</v>
      </c>
      <c r="C220" s="94">
        <v>97.047815636735692</v>
      </c>
      <c r="D220" s="94">
        <v>97.047815636735692</v>
      </c>
      <c r="E220" s="94"/>
      <c r="F220" s="94">
        <f t="shared" si="9"/>
        <v>0</v>
      </c>
      <c r="G220" s="94">
        <f t="shared" si="10"/>
        <v>3.5491691387624202</v>
      </c>
      <c r="H220" s="94"/>
      <c r="I220" s="94">
        <v>0.48707940402014682</v>
      </c>
      <c r="J220" s="94">
        <v>0.48707940402014682</v>
      </c>
      <c r="L220" s="94">
        <f t="shared" si="11"/>
        <v>0</v>
      </c>
    </row>
    <row r="221" spans="1:12" ht="15.75" x14ac:dyDescent="0.25">
      <c r="A221" s="155" t="s">
        <v>200</v>
      </c>
      <c r="B221" s="93">
        <v>93.721481730756821</v>
      </c>
      <c r="C221" s="93">
        <v>97.047815636735692</v>
      </c>
      <c r="D221" s="93">
        <v>97.047815636735692</v>
      </c>
      <c r="E221" s="93"/>
      <c r="F221" s="93">
        <f t="shared" si="9"/>
        <v>0</v>
      </c>
      <c r="G221" s="93">
        <f t="shared" si="10"/>
        <v>3.5491691387624202</v>
      </c>
      <c r="H221" s="93"/>
      <c r="I221" s="93">
        <v>0.48707940402014682</v>
      </c>
      <c r="J221" s="93">
        <v>0.48707940402014682</v>
      </c>
      <c r="L221" s="93">
        <f t="shared" si="11"/>
        <v>0</v>
      </c>
    </row>
    <row r="222" spans="1:12" s="104" customFormat="1" ht="15.75" x14ac:dyDescent="0.25">
      <c r="A222" s="152" t="s">
        <v>133</v>
      </c>
      <c r="B222" s="94">
        <v>100</v>
      </c>
      <c r="C222" s="94">
        <v>100</v>
      </c>
      <c r="D222" s="94">
        <v>100</v>
      </c>
      <c r="E222" s="94"/>
      <c r="F222" s="94">
        <f t="shared" si="9"/>
        <v>0</v>
      </c>
      <c r="G222" s="94">
        <f t="shared" si="10"/>
        <v>0</v>
      </c>
      <c r="H222" s="94"/>
      <c r="I222" s="94">
        <v>1.3454922344583253</v>
      </c>
      <c r="J222" s="94">
        <v>1.3454922344583256</v>
      </c>
      <c r="L222" s="94">
        <f t="shared" si="11"/>
        <v>0</v>
      </c>
    </row>
    <row r="223" spans="1:12" ht="15.75" x14ac:dyDescent="0.25">
      <c r="A223" s="153" t="s">
        <v>186</v>
      </c>
      <c r="B223" s="93">
        <v>100</v>
      </c>
      <c r="C223" s="93">
        <v>100</v>
      </c>
      <c r="D223" s="93">
        <v>100</v>
      </c>
      <c r="E223" s="93"/>
      <c r="F223" s="93">
        <f t="shared" si="9"/>
        <v>0</v>
      </c>
      <c r="G223" s="93">
        <f t="shared" si="10"/>
        <v>0</v>
      </c>
      <c r="H223" s="93"/>
      <c r="I223" s="93">
        <v>1.3454922344583253</v>
      </c>
      <c r="J223" s="93">
        <v>1.3454922344583256</v>
      </c>
      <c r="L223" s="93">
        <f t="shared" si="11"/>
        <v>0</v>
      </c>
    </row>
    <row r="224" spans="1:12" s="104" customFormat="1" ht="15.75" x14ac:dyDescent="0.25">
      <c r="A224" s="154" t="s">
        <v>133</v>
      </c>
      <c r="B224" s="94">
        <v>100</v>
      </c>
      <c r="C224" s="94">
        <v>100</v>
      </c>
      <c r="D224" s="94">
        <v>100</v>
      </c>
      <c r="E224" s="94"/>
      <c r="F224" s="94">
        <f t="shared" si="9"/>
        <v>0</v>
      </c>
      <c r="G224" s="94">
        <f t="shared" si="10"/>
        <v>0</v>
      </c>
      <c r="H224" s="94"/>
      <c r="I224" s="94">
        <v>1.3454922344583253</v>
      </c>
      <c r="J224" s="94">
        <v>1.3454922344583256</v>
      </c>
      <c r="L224" s="94">
        <f t="shared" si="11"/>
        <v>0</v>
      </c>
    </row>
    <row r="225" spans="1:12" ht="6.75" customHeight="1" x14ac:dyDescent="0.25">
      <c r="A225" s="143"/>
      <c r="B225" s="143"/>
      <c r="C225" s="89"/>
      <c r="D225" s="89"/>
      <c r="E225" s="89"/>
      <c r="F225" s="89"/>
      <c r="G225" s="89"/>
      <c r="H225" s="89"/>
      <c r="I225" s="89"/>
      <c r="J225" s="89"/>
      <c r="K225" s="84"/>
      <c r="L225" s="89"/>
    </row>
    <row r="226" spans="1:12" x14ac:dyDescent="0.25">
      <c r="A226" s="177" t="s">
        <v>54</v>
      </c>
      <c r="B226" s="178"/>
      <c r="C226" s="178"/>
      <c r="D226" s="178"/>
    </row>
    <row r="227" spans="1:12" x14ac:dyDescent="0.25">
      <c r="A227" s="144"/>
      <c r="B227" s="144"/>
      <c r="C227" s="97"/>
      <c r="D227" s="97"/>
    </row>
  </sheetData>
  <mergeCells count="5">
    <mergeCell ref="I3:J3"/>
    <mergeCell ref="A226:D226"/>
    <mergeCell ref="A3:A4"/>
    <mergeCell ref="B3:D3"/>
    <mergeCell ref="F3:G3"/>
  </mergeCells>
  <pageMargins left="0.7" right="0.7" top="0.75" bottom="0.75" header="0.3" footer="0.3"/>
  <pageSetup scale="60" orientation="portrait" horizontalDpi="4294967295" verticalDpi="4294967295"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P498"/>
  <sheetViews>
    <sheetView workbookViewId="0">
      <pane xSplit="1" ySplit="4" topLeftCell="B5" activePane="bottomRight" state="frozen"/>
      <selection sqref="A1:XFD1048576"/>
      <selection pane="topRight" sqref="A1:XFD1048576"/>
      <selection pane="bottomLeft" sqref="A1:XFD1048576"/>
      <selection pane="bottomRight" activeCell="K11" sqref="K11"/>
    </sheetView>
  </sheetViews>
  <sheetFormatPr defaultRowHeight="15" x14ac:dyDescent="0.25"/>
  <cols>
    <col min="1" max="1" width="53.85546875" bestFit="1" customWidth="1"/>
    <col min="2" max="3" width="9.7109375" bestFit="1" customWidth="1"/>
    <col min="4" max="4" width="1.85546875" customWidth="1"/>
    <col min="5" max="5" width="10.7109375" customWidth="1"/>
    <col min="6" max="6" width="1.85546875" customWidth="1"/>
    <col min="7" max="8" width="9.7109375" bestFit="1" customWidth="1"/>
    <col min="9" max="9" width="11.7109375" customWidth="1"/>
    <col min="10" max="10" width="26.7109375" customWidth="1"/>
  </cols>
  <sheetData>
    <row r="1" spans="1:16" ht="15.75" x14ac:dyDescent="0.25">
      <c r="A1" s="115" t="s">
        <v>260</v>
      </c>
      <c r="B1" s="81"/>
      <c r="C1" s="81"/>
      <c r="D1" s="41"/>
      <c r="E1" s="41"/>
      <c r="F1" s="41"/>
      <c r="G1" s="41"/>
      <c r="H1" s="41"/>
      <c r="I1" s="41"/>
    </row>
    <row r="2" spans="1:16" ht="6" customHeight="1" x14ac:dyDescent="0.25">
      <c r="A2" s="29"/>
      <c r="B2" s="29"/>
      <c r="C2" s="29"/>
      <c r="D2" s="29"/>
      <c r="E2" s="29"/>
      <c r="F2" s="29"/>
      <c r="G2" s="29"/>
      <c r="H2" s="29"/>
      <c r="I2" s="29"/>
    </row>
    <row r="3" spans="1:16" ht="60" customHeight="1" x14ac:dyDescent="0.25">
      <c r="A3" s="182"/>
      <c r="B3" s="181" t="s">
        <v>242</v>
      </c>
      <c r="C3" s="181"/>
      <c r="D3" s="29"/>
      <c r="E3" s="45" t="s">
        <v>243</v>
      </c>
      <c r="F3" s="41"/>
      <c r="G3" s="184" t="s">
        <v>244</v>
      </c>
      <c r="H3" s="184"/>
      <c r="I3" s="166" t="s">
        <v>245</v>
      </c>
    </row>
    <row r="4" spans="1:16" ht="30" x14ac:dyDescent="0.25">
      <c r="A4" s="183"/>
      <c r="B4" s="116">
        <v>42887</v>
      </c>
      <c r="C4" s="116">
        <v>42917</v>
      </c>
      <c r="D4" s="136"/>
      <c r="E4" s="160" t="s">
        <v>272</v>
      </c>
      <c r="F4" s="136"/>
      <c r="G4" s="116">
        <v>42887</v>
      </c>
      <c r="H4" s="116">
        <v>42917</v>
      </c>
      <c r="I4" s="85" t="s">
        <v>273</v>
      </c>
    </row>
    <row r="5" spans="1:16" ht="15.75" x14ac:dyDescent="0.25">
      <c r="A5" s="46" t="s">
        <v>38</v>
      </c>
      <c r="B5" s="112"/>
      <c r="C5" s="112"/>
      <c r="D5" s="112"/>
      <c r="E5" s="112"/>
      <c r="F5" s="112"/>
      <c r="G5" s="26"/>
      <c r="H5" s="26"/>
    </row>
    <row r="6" spans="1:16" ht="7.5" customHeight="1" x14ac:dyDescent="0.25">
      <c r="A6" s="47"/>
      <c r="B6" s="112"/>
      <c r="C6" s="112"/>
      <c r="D6" s="112"/>
      <c r="E6" s="112"/>
      <c r="F6" s="112"/>
      <c r="G6" s="26"/>
      <c r="H6" s="26"/>
    </row>
    <row r="7" spans="1:16" ht="15.75" x14ac:dyDescent="0.25">
      <c r="A7" s="39" t="s">
        <v>241</v>
      </c>
      <c r="B7" s="133">
        <v>109.74800644419963</v>
      </c>
      <c r="C7" s="133">
        <v>109.6669128495823</v>
      </c>
      <c r="D7" s="93"/>
      <c r="E7" s="96">
        <f>((C7/B7-1)*100)</f>
        <v>-7.3890722250669061E-2</v>
      </c>
      <c r="F7" s="93"/>
      <c r="G7" s="113">
        <v>109.74800644419963</v>
      </c>
      <c r="H7" s="113">
        <v>109.6669128495823</v>
      </c>
      <c r="I7" s="96">
        <f t="shared" ref="I7:I21" si="0">H7-G7</f>
        <v>-8.109359461732879E-2</v>
      </c>
      <c r="J7" s="1"/>
      <c r="K7" s="1"/>
      <c r="L7" s="1"/>
      <c r="N7" s="1"/>
      <c r="P7" s="1"/>
    </row>
    <row r="8" spans="1:16" x14ac:dyDescent="0.25">
      <c r="A8" s="15" t="s">
        <v>0</v>
      </c>
      <c r="B8" s="133">
        <v>110.2756400170059</v>
      </c>
      <c r="C8" s="133">
        <v>111.47138068741813</v>
      </c>
      <c r="D8" s="112"/>
      <c r="E8" s="93">
        <f>((C8/B8-1)*100)</f>
        <v>1.0843198645030139</v>
      </c>
      <c r="F8" s="112"/>
      <c r="G8" s="113">
        <v>9.5348000698930999</v>
      </c>
      <c r="H8" s="113">
        <v>9.6381878010915987</v>
      </c>
      <c r="I8" s="114">
        <f t="shared" si="0"/>
        <v>0.10338773119849876</v>
      </c>
      <c r="K8" s="1"/>
      <c r="L8" s="1"/>
      <c r="N8" s="1"/>
      <c r="P8" s="1"/>
    </row>
    <row r="9" spans="1:16" x14ac:dyDescent="0.25">
      <c r="A9" s="15" t="s">
        <v>246</v>
      </c>
      <c r="B9" s="133">
        <v>120.25326058718625</v>
      </c>
      <c r="C9" s="133">
        <v>122.26401244576164</v>
      </c>
      <c r="D9" s="112"/>
      <c r="E9" s="112">
        <f>((C9/B9-1)*100)</f>
        <v>1.6720975786910675</v>
      </c>
      <c r="F9" s="112"/>
      <c r="G9" s="113">
        <v>14.137954354788594</v>
      </c>
      <c r="H9" s="113">
        <v>14.280923763706065</v>
      </c>
      <c r="I9" s="114">
        <f t="shared" si="0"/>
        <v>0.14296940891747134</v>
      </c>
      <c r="K9" s="1"/>
      <c r="L9" s="1"/>
      <c r="N9" s="1"/>
      <c r="P9" s="1"/>
    </row>
    <row r="10" spans="1:16" x14ac:dyDescent="0.25">
      <c r="A10" s="40" t="s">
        <v>22</v>
      </c>
      <c r="B10" s="1">
        <v>121.0400010386233</v>
      </c>
      <c r="C10" s="1">
        <v>109.49612570828637</v>
      </c>
      <c r="D10" s="26"/>
      <c r="E10" s="26">
        <f>((C10/B10-1)*100)</f>
        <v>-9.5372399465308391</v>
      </c>
      <c r="F10" s="26"/>
      <c r="G10" s="1">
        <v>100.21320637430654</v>
      </c>
      <c r="H10" s="1">
        <v>100.02872504849071</v>
      </c>
      <c r="I10" s="114">
        <f t="shared" si="0"/>
        <v>-0.18448132581582399</v>
      </c>
      <c r="J10" s="1"/>
      <c r="K10" s="1"/>
      <c r="L10" s="1"/>
      <c r="M10" s="113"/>
      <c r="N10" s="1"/>
      <c r="O10" s="1"/>
      <c r="P10" s="1"/>
    </row>
    <row r="11" spans="1:16" x14ac:dyDescent="0.25">
      <c r="A11" s="40" t="s">
        <v>23</v>
      </c>
      <c r="B11" s="1">
        <v>114.79207806519474</v>
      </c>
      <c r="C11" s="1">
        <v>113.90355657548979</v>
      </c>
      <c r="D11" s="26"/>
      <c r="E11" s="26">
        <f t="shared" ref="E11:E22" si="1">((C11/B11-1)*100)</f>
        <v>-0.77402683589395949</v>
      </c>
      <c r="F11" s="26"/>
      <c r="G11" s="1">
        <v>22.716157512595128</v>
      </c>
      <c r="H11" s="1">
        <v>22.540328357363702</v>
      </c>
      <c r="I11" s="114">
        <f t="shared" si="0"/>
        <v>-0.17582915523142617</v>
      </c>
      <c r="J11" s="1"/>
      <c r="K11" s="1"/>
      <c r="L11" s="1"/>
      <c r="M11" s="113"/>
      <c r="N11" s="1"/>
      <c r="O11" s="1"/>
      <c r="P11" s="1"/>
    </row>
    <row r="12" spans="1:16" x14ac:dyDescent="0.25">
      <c r="A12" s="40" t="s">
        <v>24</v>
      </c>
      <c r="B12" s="1">
        <v>108.28947991301881</v>
      </c>
      <c r="C12" s="1">
        <v>108.27738991647745</v>
      </c>
      <c r="D12" s="26"/>
      <c r="E12" s="26">
        <f>((C12/B12-1)*100)</f>
        <v>-1.1164516212536224E-2</v>
      </c>
      <c r="F12" s="26"/>
      <c r="G12" s="1">
        <v>77.497048861711406</v>
      </c>
      <c r="H12" s="1">
        <v>77.488396691126994</v>
      </c>
      <c r="I12" s="114">
        <f t="shared" si="0"/>
        <v>-8.6521705844120333E-3</v>
      </c>
      <c r="J12" s="1"/>
      <c r="K12" s="1"/>
      <c r="L12" s="1"/>
      <c r="M12" s="113"/>
      <c r="N12" s="1"/>
      <c r="O12" s="1"/>
      <c r="P12" s="1"/>
    </row>
    <row r="13" spans="1:16" x14ac:dyDescent="0.25">
      <c r="A13" s="40" t="s">
        <v>248</v>
      </c>
      <c r="B13" s="1">
        <v>108.55287593439509</v>
      </c>
      <c r="C13" s="1">
        <v>108.47471848938822</v>
      </c>
      <c r="D13" s="26"/>
      <c r="E13" s="26">
        <f t="shared" si="1"/>
        <v>-7.1999423630286774E-2</v>
      </c>
      <c r="F13" s="26"/>
      <c r="G13" s="1">
        <v>106.10591601543555</v>
      </c>
      <c r="H13" s="1">
        <v>106.02952036746682</v>
      </c>
      <c r="I13" s="114">
        <f t="shared" si="0"/>
        <v>-7.639564796873799E-2</v>
      </c>
      <c r="J13" s="1"/>
      <c r="K13" s="1"/>
      <c r="L13" s="1"/>
      <c r="M13" s="113"/>
      <c r="N13" s="1"/>
      <c r="O13" s="1"/>
      <c r="P13" s="1"/>
    </row>
    <row r="14" spans="1:16" x14ac:dyDescent="0.25">
      <c r="A14" s="40" t="s">
        <v>25</v>
      </c>
      <c r="B14" s="1">
        <v>110.12888487159137</v>
      </c>
      <c r="C14" s="1">
        <v>110.05390949791446</v>
      </c>
      <c r="D14" s="26"/>
      <c r="E14" s="26">
        <f t="shared" si="1"/>
        <v>-6.8079662991527012E-2</v>
      </c>
      <c r="F14" s="26"/>
      <c r="G14" s="1">
        <v>105.84452641016884</v>
      </c>
      <c r="H14" s="1">
        <v>105.77246781329383</v>
      </c>
      <c r="I14" s="114">
        <f t="shared" si="0"/>
        <v>-7.2058596875010039E-2</v>
      </c>
      <c r="J14" s="1"/>
      <c r="K14" s="1"/>
      <c r="L14" s="1"/>
      <c r="M14" s="113"/>
      <c r="N14" s="1"/>
      <c r="O14" s="1"/>
      <c r="P14" s="1"/>
    </row>
    <row r="15" spans="1:16" x14ac:dyDescent="0.25">
      <c r="A15" s="40" t="s">
        <v>26</v>
      </c>
      <c r="B15" s="1">
        <v>110.05243763310294</v>
      </c>
      <c r="C15" s="1">
        <v>110.21901001348023</v>
      </c>
      <c r="D15" s="26"/>
      <c r="E15" s="26">
        <f t="shared" si="1"/>
        <v>0.1513572838182986</v>
      </c>
      <c r="F15" s="26"/>
      <c r="G15" s="1">
        <v>84.420708672074454</v>
      </c>
      <c r="H15" s="1">
        <v>84.54848556370068</v>
      </c>
      <c r="I15" s="114">
        <f>H15-G15</f>
        <v>0.12777689162622607</v>
      </c>
      <c r="J15" s="1"/>
      <c r="K15" s="1"/>
      <c r="L15" s="1"/>
      <c r="M15" s="113"/>
      <c r="N15" s="1"/>
      <c r="O15" s="1"/>
      <c r="P15" s="1"/>
    </row>
    <row r="16" spans="1:16" x14ac:dyDescent="0.25">
      <c r="A16" s="40" t="s">
        <v>27</v>
      </c>
      <c r="B16" s="1">
        <v>111.00572182486519</v>
      </c>
      <c r="C16" s="1">
        <v>110.74775028351392</v>
      </c>
      <c r="D16" s="26"/>
      <c r="E16" s="26">
        <f>((C16/B16-1)*100)</f>
        <v>-0.2323948145288135</v>
      </c>
      <c r="F16" s="26"/>
      <c r="G16" s="1">
        <v>101.3325001169205</v>
      </c>
      <c r="H16" s="1">
        <v>101.09700864121638</v>
      </c>
      <c r="I16" s="114">
        <f t="shared" si="0"/>
        <v>-0.23549147570412288</v>
      </c>
      <c r="J16" s="1"/>
      <c r="K16" s="1"/>
      <c r="L16" s="1"/>
      <c r="M16" s="113"/>
      <c r="N16" s="1"/>
      <c r="O16" s="1"/>
      <c r="P16" s="1"/>
    </row>
    <row r="17" spans="1:16" x14ac:dyDescent="0.25">
      <c r="A17" s="40" t="s">
        <v>28</v>
      </c>
      <c r="B17" s="1">
        <v>108.84631034918402</v>
      </c>
      <c r="C17" s="1">
        <v>108.75977997418775</v>
      </c>
      <c r="D17" s="26"/>
      <c r="E17" s="26">
        <f t="shared" si="1"/>
        <v>-7.9497756716495616E-2</v>
      </c>
      <c r="F17" s="26"/>
      <c r="G17" s="1">
        <v>102.94713565444465</v>
      </c>
      <c r="H17" s="1">
        <v>102.86529499099548</v>
      </c>
      <c r="I17" s="114">
        <f t="shared" si="0"/>
        <v>-8.1840663449170847E-2</v>
      </c>
      <c r="J17" s="1"/>
      <c r="K17" s="1"/>
      <c r="L17" s="1"/>
      <c r="M17" s="113"/>
      <c r="N17" s="1"/>
      <c r="O17" s="1"/>
      <c r="P17" s="1"/>
    </row>
    <row r="18" spans="1:16" x14ac:dyDescent="0.25">
      <c r="A18" s="40" t="s">
        <v>29</v>
      </c>
      <c r="B18" s="1">
        <v>110.25084337692927</v>
      </c>
      <c r="C18" s="1">
        <v>110.17601342266428</v>
      </c>
      <c r="D18" s="26"/>
      <c r="E18" s="26">
        <f t="shared" si="1"/>
        <v>-6.7872455187623082E-2</v>
      </c>
      <c r="F18" s="26"/>
      <c r="G18" s="1">
        <v>104.25554329889395</v>
      </c>
      <c r="H18" s="1">
        <v>104.18478250198781</v>
      </c>
      <c r="I18" s="114">
        <f>H18-G18</f>
        <v>-7.0760796906142787E-2</v>
      </c>
      <c r="J18" s="1"/>
      <c r="K18" s="1"/>
      <c r="L18" s="1"/>
      <c r="M18" s="113"/>
      <c r="N18" s="1"/>
      <c r="O18" s="1"/>
      <c r="P18" s="1"/>
    </row>
    <row r="19" spans="1:16" x14ac:dyDescent="0.25">
      <c r="A19" s="40" t="s">
        <v>30</v>
      </c>
      <c r="B19" s="1">
        <v>110.27131267281928</v>
      </c>
      <c r="C19" s="1">
        <v>110.13867021770083</v>
      </c>
      <c r="D19" s="26"/>
      <c r="E19" s="26">
        <f t="shared" si="1"/>
        <v>-0.120287363869509</v>
      </c>
      <c r="F19" s="26"/>
      <c r="G19" s="1">
        <v>105.03228872260611</v>
      </c>
      <c r="H19" s="1">
        <v>104.90594815128988</v>
      </c>
      <c r="I19" s="114">
        <f t="shared" si="0"/>
        <v>-0.12634057131623422</v>
      </c>
      <c r="J19" s="1"/>
      <c r="K19" s="1"/>
      <c r="L19" s="1"/>
      <c r="M19" s="113"/>
      <c r="N19" s="1"/>
      <c r="O19" s="1"/>
      <c r="P19" s="1"/>
    </row>
    <row r="20" spans="1:16" x14ac:dyDescent="0.25">
      <c r="A20" s="40" t="s">
        <v>31</v>
      </c>
      <c r="B20" s="1">
        <v>110.28135058502654</v>
      </c>
      <c r="C20" s="1">
        <v>110.17282913776853</v>
      </c>
      <c r="D20" s="26"/>
      <c r="E20" s="26">
        <f t="shared" si="1"/>
        <v>-9.8404169591981283E-2</v>
      </c>
      <c r="F20" s="26"/>
      <c r="G20" s="1">
        <v>104.6534733591004</v>
      </c>
      <c r="H20" s="1">
        <v>104.55048997769222</v>
      </c>
      <c r="I20" s="114">
        <f t="shared" si="0"/>
        <v>-0.10298338140817975</v>
      </c>
      <c r="J20" s="1"/>
      <c r="K20" s="1"/>
      <c r="L20" s="1"/>
      <c r="M20" s="113"/>
      <c r="N20" s="1"/>
      <c r="O20" s="1"/>
      <c r="P20" s="1"/>
    </row>
    <row r="21" spans="1:16" x14ac:dyDescent="0.25">
      <c r="A21" s="40" t="s">
        <v>32</v>
      </c>
      <c r="B21" s="1">
        <v>109.22708049407485</v>
      </c>
      <c r="C21" s="1">
        <v>109.14387413062003</v>
      </c>
      <c r="D21" s="26"/>
      <c r="E21" s="26">
        <f>((C21/B21-1)*100)</f>
        <v>-7.6177412303291003E-2</v>
      </c>
      <c r="F21" s="26"/>
      <c r="G21" s="1">
        <v>106.49820996903475</v>
      </c>
      <c r="H21" s="1">
        <v>106.41708238853103</v>
      </c>
      <c r="I21" s="114">
        <f t="shared" si="0"/>
        <v>-8.1127580503718377E-2</v>
      </c>
      <c r="J21" s="1"/>
      <c r="K21" s="1"/>
      <c r="L21" s="1"/>
      <c r="M21" s="113"/>
      <c r="N21" s="1"/>
      <c r="O21" s="1"/>
      <c r="P21" s="1"/>
    </row>
    <row r="22" spans="1:16" x14ac:dyDescent="0.25">
      <c r="A22" s="40" t="s">
        <v>33</v>
      </c>
      <c r="B22" s="1">
        <v>109.26381214326892</v>
      </c>
      <c r="C22" s="1">
        <v>109.18018950968745</v>
      </c>
      <c r="D22" s="26"/>
      <c r="E22" s="26">
        <f t="shared" si="1"/>
        <v>-7.653278056216628E-2</v>
      </c>
      <c r="F22" s="26"/>
      <c r="G22" s="1">
        <v>105.95929485597237</v>
      </c>
      <c r="H22" s="1">
        <v>105.87820126135503</v>
      </c>
      <c r="I22" s="114">
        <f>H22-G22</f>
        <v>-8.1093594617343001E-2</v>
      </c>
      <c r="J22" s="1"/>
      <c r="K22" s="1"/>
      <c r="L22" s="1"/>
      <c r="M22" s="113"/>
      <c r="N22" s="1"/>
      <c r="O22" s="1"/>
      <c r="P22" s="1"/>
    </row>
    <row r="23" spans="1:16" x14ac:dyDescent="0.25">
      <c r="A23" s="40" t="s">
        <v>34</v>
      </c>
      <c r="B23" s="1">
        <v>110.62552222663845</v>
      </c>
      <c r="C23" s="1">
        <v>110.53603406515691</v>
      </c>
      <c r="D23" s="26"/>
      <c r="E23" s="26">
        <f>((C23/B23-1)*100)</f>
        <v>-8.0892871446247572E-2</v>
      </c>
      <c r="F23" s="26"/>
      <c r="G23" s="1">
        <v>102.68142494983297</v>
      </c>
      <c r="H23" s="1">
        <v>102.59836299674913</v>
      </c>
      <c r="I23" s="114">
        <f>H23-G23</f>
        <v>-8.30619530838419E-2</v>
      </c>
      <c r="J23" s="1"/>
      <c r="K23" s="1"/>
      <c r="L23" s="1"/>
      <c r="M23" s="113"/>
      <c r="N23" s="1"/>
      <c r="O23" s="1"/>
      <c r="P23" s="1"/>
    </row>
    <row r="24" spans="1:16" ht="7.5" customHeight="1" x14ac:dyDescent="0.25">
      <c r="A24" s="15"/>
      <c r="B24" s="26"/>
      <c r="C24" s="26"/>
      <c r="D24" s="26"/>
      <c r="E24" s="26"/>
      <c r="F24" s="26"/>
      <c r="G24" s="26"/>
      <c r="H24" s="26"/>
    </row>
    <row r="25" spans="1:16" ht="15.75" x14ac:dyDescent="0.25">
      <c r="A25" s="16" t="s">
        <v>36</v>
      </c>
      <c r="B25" s="26"/>
      <c r="C25" s="26"/>
      <c r="D25" s="26"/>
      <c r="E25" s="26"/>
      <c r="F25" s="26"/>
      <c r="G25" s="134"/>
      <c r="H25" s="134"/>
      <c r="I25" s="41"/>
    </row>
    <row r="26" spans="1:16" ht="7.5" customHeight="1" x14ac:dyDescent="0.25">
      <c r="A26" s="47"/>
      <c r="B26" s="26"/>
      <c r="C26" s="26"/>
      <c r="D26" s="26"/>
      <c r="E26" s="26"/>
      <c r="F26" s="26"/>
      <c r="G26" s="26"/>
      <c r="H26" s="26"/>
    </row>
    <row r="27" spans="1:16" ht="15.75" x14ac:dyDescent="0.25">
      <c r="A27" s="39" t="s">
        <v>241</v>
      </c>
      <c r="B27" s="131">
        <v>110.12785640422548</v>
      </c>
      <c r="C27" s="131">
        <v>110.64310784713696</v>
      </c>
      <c r="E27" s="37">
        <f>((C27/B27-1)*100)</f>
        <v>0.4678665868336207</v>
      </c>
      <c r="G27" s="113">
        <v>110.12785640422548</v>
      </c>
      <c r="H27" s="113">
        <v>110.64310784713696</v>
      </c>
      <c r="I27" s="37">
        <f>H27-G27</f>
        <v>0.5152514429114774</v>
      </c>
      <c r="K27" s="1"/>
      <c r="L27" s="1"/>
      <c r="N27" s="1"/>
      <c r="P27" s="1"/>
    </row>
    <row r="28" spans="1:16" x14ac:dyDescent="0.25">
      <c r="A28" s="15" t="s">
        <v>0</v>
      </c>
      <c r="B28" s="130">
        <v>104.77844854002754</v>
      </c>
      <c r="C28" s="130">
        <v>106.72950153730419</v>
      </c>
      <c r="D28" s="26"/>
      <c r="E28" s="26">
        <f t="shared" ref="E28:E43" si="2">((C28/B28-1)*100)</f>
        <v>1.8620747152324091</v>
      </c>
      <c r="F28" s="26"/>
      <c r="G28" s="113">
        <v>8.0081355463589006</v>
      </c>
      <c r="H28" s="113">
        <v>8.157253013529191</v>
      </c>
      <c r="I28" s="114">
        <f t="shared" ref="I28:I43" si="3">H28-G28</f>
        <v>0.1491174671702904</v>
      </c>
      <c r="K28" s="1"/>
      <c r="L28" s="1"/>
      <c r="N28" s="1"/>
      <c r="P28" s="1"/>
    </row>
    <row r="29" spans="1:16" x14ac:dyDescent="0.25">
      <c r="A29" s="15" t="s">
        <v>246</v>
      </c>
      <c r="B29" s="130">
        <v>121.82057102822017</v>
      </c>
      <c r="C29" s="130">
        <v>123.11192879708548</v>
      </c>
      <c r="D29" s="26"/>
      <c r="E29" s="26">
        <f t="shared" si="2"/>
        <v>1.0600490196078338</v>
      </c>
      <c r="F29" s="26"/>
      <c r="G29" s="113">
        <v>29.255370883074676</v>
      </c>
      <c r="H29" s="113">
        <v>29.565492155303343</v>
      </c>
      <c r="I29" s="114">
        <f t="shared" si="3"/>
        <v>0.31012127222866681</v>
      </c>
      <c r="K29" s="1"/>
      <c r="L29" s="1"/>
      <c r="N29" s="1"/>
      <c r="P29" s="1"/>
    </row>
    <row r="30" spans="1:16" x14ac:dyDescent="0.25">
      <c r="A30" s="40" t="s">
        <v>22</v>
      </c>
      <c r="B30" s="113">
        <v>110.57054158260298</v>
      </c>
      <c r="C30" s="113">
        <v>110.96697462853581</v>
      </c>
      <c r="D30" s="112"/>
      <c r="E30" s="112">
        <f t="shared" si="2"/>
        <v>0.35853405460319898</v>
      </c>
      <c r="F30" s="112"/>
      <c r="G30" s="1">
        <v>102.11972085786658</v>
      </c>
      <c r="H30" s="1">
        <v>102.48585483360777</v>
      </c>
      <c r="I30" s="114">
        <f>H30-G30</f>
        <v>0.36613397574119233</v>
      </c>
      <c r="J30" s="1"/>
      <c r="K30" s="1"/>
      <c r="L30" s="1"/>
      <c r="N30" s="1"/>
      <c r="P30" s="1"/>
    </row>
    <row r="31" spans="1:16" x14ac:dyDescent="0.25">
      <c r="A31" s="40" t="s">
        <v>23</v>
      </c>
      <c r="B31" s="1">
        <v>113.75552887923914</v>
      </c>
      <c r="C31" s="1">
        <v>111.69684654787871</v>
      </c>
      <c r="D31" s="112"/>
      <c r="E31" s="112">
        <f t="shared" si="2"/>
        <v>-1.8097426574719688</v>
      </c>
      <c r="F31" s="112"/>
      <c r="G31" s="1">
        <v>18.361496257707341</v>
      </c>
      <c r="H31" s="1">
        <v>18.029200427381493</v>
      </c>
      <c r="I31" s="114">
        <f t="shared" si="3"/>
        <v>-0.33229583032584742</v>
      </c>
      <c r="J31" s="1"/>
      <c r="K31" s="1"/>
      <c r="L31" s="1"/>
      <c r="N31" s="1"/>
      <c r="P31" s="1"/>
    </row>
    <row r="32" spans="1:16" x14ac:dyDescent="0.25">
      <c r="A32" s="40" t="s">
        <v>24</v>
      </c>
      <c r="B32" s="1">
        <v>109.89601705181764</v>
      </c>
      <c r="C32" s="1">
        <v>110.81240053825671</v>
      </c>
      <c r="D32" s="112"/>
      <c r="E32" s="112">
        <f t="shared" si="2"/>
        <v>0.8338641481492326</v>
      </c>
      <c r="F32" s="112"/>
      <c r="G32" s="1">
        <v>83.758224600159238</v>
      </c>
      <c r="H32" s="1">
        <v>84.456654406226278</v>
      </c>
      <c r="I32" s="114">
        <f t="shared" si="3"/>
        <v>0.69842980606703975</v>
      </c>
      <c r="J32" s="1"/>
      <c r="K32" s="1"/>
      <c r="L32" s="1"/>
      <c r="N32" s="1"/>
      <c r="P32" s="1"/>
    </row>
    <row r="33" spans="1:16" x14ac:dyDescent="0.25">
      <c r="A33" s="40" t="s">
        <v>248</v>
      </c>
      <c r="B33" s="1">
        <v>109.48891424517714</v>
      </c>
      <c r="C33" s="1">
        <v>110.01046739335851</v>
      </c>
      <c r="D33" s="112"/>
      <c r="E33" s="112">
        <f t="shared" si="2"/>
        <v>0.47635247072910225</v>
      </c>
      <c r="F33" s="112"/>
      <c r="G33" s="1">
        <v>108.11468994736953</v>
      </c>
      <c r="H33" s="1">
        <v>108.62969694415494</v>
      </c>
      <c r="I33" s="114">
        <f t="shared" si="3"/>
        <v>0.5150069967854165</v>
      </c>
      <c r="J33" s="1"/>
      <c r="K33" s="1"/>
      <c r="L33" s="1"/>
      <c r="N33" s="1"/>
      <c r="P33" s="1"/>
    </row>
    <row r="34" spans="1:16" x14ac:dyDescent="0.25">
      <c r="A34" s="40" t="s">
        <v>25</v>
      </c>
      <c r="B34" s="1">
        <v>110.55225621373317</v>
      </c>
      <c r="C34" s="1">
        <v>111.08330008678061</v>
      </c>
      <c r="D34" s="112"/>
      <c r="E34" s="112">
        <f t="shared" si="2"/>
        <v>0.48035552709186913</v>
      </c>
      <c r="F34" s="112"/>
      <c r="G34" s="1">
        <v>106.8761342384619</v>
      </c>
      <c r="H34" s="1">
        <v>107.38951965641849</v>
      </c>
      <c r="I34" s="114">
        <f t="shared" si="3"/>
        <v>0.51338541795658443</v>
      </c>
      <c r="J34" s="1"/>
      <c r="K34" s="1"/>
      <c r="L34" s="1"/>
      <c r="N34" s="1"/>
      <c r="P34" s="1"/>
    </row>
    <row r="35" spans="1:16" x14ac:dyDescent="0.25">
      <c r="A35" s="40" t="s">
        <v>26</v>
      </c>
      <c r="B35" s="1">
        <v>108.71057263578535</v>
      </c>
      <c r="C35" s="1">
        <v>108.78336308592401</v>
      </c>
      <c r="D35" s="112"/>
      <c r="E35" s="112">
        <f t="shared" si="2"/>
        <v>6.6958022916985271E-2</v>
      </c>
      <c r="F35" s="112"/>
      <c r="G35" s="1">
        <v>72.560727940325279</v>
      </c>
      <c r="H35" s="1">
        <v>72.609313169168303</v>
      </c>
      <c r="I35" s="114">
        <f t="shared" si="3"/>
        <v>4.8585228843023742E-2</v>
      </c>
      <c r="J35" s="1"/>
      <c r="K35" s="1"/>
      <c r="L35" s="1"/>
      <c r="N35" s="1"/>
      <c r="P35" s="1"/>
    </row>
    <row r="36" spans="1:16" x14ac:dyDescent="0.25">
      <c r="A36" s="40" t="s">
        <v>27</v>
      </c>
      <c r="B36" s="1">
        <v>111.34849583585219</v>
      </c>
      <c r="C36" s="1">
        <v>111.66880962669647</v>
      </c>
      <c r="D36" s="112"/>
      <c r="E36" s="112">
        <f t="shared" si="2"/>
        <v>0.28766782024292059</v>
      </c>
      <c r="F36" s="112"/>
      <c r="G36" s="1">
        <v>103.13238331675683</v>
      </c>
      <c r="H36" s="1">
        <v>103.42906199580872</v>
      </c>
      <c r="I36" s="114">
        <f t="shared" si="3"/>
        <v>0.29667867905189382</v>
      </c>
      <c r="J36" s="1"/>
      <c r="K36" s="1"/>
      <c r="L36" s="1"/>
      <c r="N36" s="1"/>
      <c r="P36" s="1"/>
    </row>
    <row r="37" spans="1:16" x14ac:dyDescent="0.25">
      <c r="A37" s="40" t="s">
        <v>28</v>
      </c>
      <c r="B37" s="1">
        <v>109.47439345203644</v>
      </c>
      <c r="C37" s="1">
        <v>110.0075591710545</v>
      </c>
      <c r="D37" s="112"/>
      <c r="E37" s="112">
        <f t="shared" si="2"/>
        <v>0.48702322269695841</v>
      </c>
      <c r="F37" s="112"/>
      <c r="G37" s="1">
        <v>105.81314950091576</v>
      </c>
      <c r="H37" s="1">
        <v>106.32848411165227</v>
      </c>
      <c r="I37" s="114">
        <f t="shared" si="3"/>
        <v>0.51533461073651665</v>
      </c>
      <c r="J37" s="1"/>
      <c r="K37" s="1"/>
      <c r="L37" s="1"/>
      <c r="N37" s="1"/>
      <c r="P37" s="1"/>
    </row>
    <row r="38" spans="1:16" x14ac:dyDescent="0.25">
      <c r="A38" s="40" t="s">
        <v>29</v>
      </c>
      <c r="B38" s="1">
        <v>110.41424432387656</v>
      </c>
      <c r="C38" s="1">
        <v>110.96712820344102</v>
      </c>
      <c r="D38" s="112"/>
      <c r="E38" s="112">
        <f t="shared" si="2"/>
        <v>0.50073600824789288</v>
      </c>
      <c r="F38" s="112"/>
      <c r="G38" s="1">
        <v>104.8661971374692</v>
      </c>
      <c r="H38" s="1">
        <v>105.39129994701673</v>
      </c>
      <c r="I38" s="114">
        <f t="shared" si="3"/>
        <v>0.52510280954753341</v>
      </c>
      <c r="J38" s="1"/>
      <c r="K38" s="1"/>
      <c r="L38" s="1"/>
      <c r="N38" s="1"/>
      <c r="P38" s="1"/>
    </row>
    <row r="39" spans="1:16" x14ac:dyDescent="0.25">
      <c r="A39" s="40" t="s">
        <v>30</v>
      </c>
      <c r="B39" s="1">
        <v>110.87680297710934</v>
      </c>
      <c r="C39" s="1">
        <v>111.41888723016685</v>
      </c>
      <c r="D39" s="112"/>
      <c r="E39" s="112">
        <f>((C39/B39-1)*100)</f>
        <v>0.48890682135687147</v>
      </c>
      <c r="F39" s="112"/>
      <c r="G39" s="1">
        <v>105.38847494119534</v>
      </c>
      <c r="H39" s="1">
        <v>105.90372638410682</v>
      </c>
      <c r="I39" s="114">
        <f t="shared" si="3"/>
        <v>0.5152514429114774</v>
      </c>
      <c r="J39" s="1"/>
      <c r="K39" s="1"/>
      <c r="L39" s="1"/>
      <c r="N39" s="1"/>
      <c r="P39" s="1"/>
    </row>
    <row r="40" spans="1:16" x14ac:dyDescent="0.25">
      <c r="A40" s="40" t="s">
        <v>31</v>
      </c>
      <c r="B40" s="1">
        <v>110.4649766309133</v>
      </c>
      <c r="C40" s="1">
        <v>110.97577153826376</v>
      </c>
      <c r="D40" s="112"/>
      <c r="E40" s="112">
        <f t="shared" si="2"/>
        <v>0.46240439542855061</v>
      </c>
      <c r="F40" s="112"/>
      <c r="G40" s="1">
        <v>106.18335661608616</v>
      </c>
      <c r="H40" s="1">
        <v>106.67435312429254</v>
      </c>
      <c r="I40" s="114">
        <f t="shared" si="3"/>
        <v>0.49099650820637919</v>
      </c>
      <c r="J40" s="1"/>
      <c r="K40" s="1"/>
      <c r="L40" s="1"/>
      <c r="N40" s="1"/>
      <c r="P40" s="1"/>
    </row>
    <row r="41" spans="1:16" x14ac:dyDescent="0.25">
      <c r="A41" s="40" t="s">
        <v>32</v>
      </c>
      <c r="B41" s="1">
        <v>109.55363742742486</v>
      </c>
      <c r="C41" s="1">
        <v>110.08563370410749</v>
      </c>
      <c r="D41" s="112"/>
      <c r="E41" s="112">
        <f t="shared" si="2"/>
        <v>0.48560348079274007</v>
      </c>
      <c r="F41" s="112"/>
      <c r="G41" s="1">
        <v>106.10538500884095</v>
      </c>
      <c r="H41" s="1">
        <v>106.62063645175243</v>
      </c>
      <c r="I41" s="114">
        <f t="shared" si="3"/>
        <v>0.5152514429114774</v>
      </c>
      <c r="J41" s="1"/>
      <c r="K41" s="1"/>
      <c r="L41" s="1"/>
      <c r="N41" s="1"/>
      <c r="P41" s="1"/>
    </row>
    <row r="42" spans="1:16" x14ac:dyDescent="0.25">
      <c r="A42" s="40" t="s">
        <v>33</v>
      </c>
      <c r="B42" s="1">
        <v>109.38824094898531</v>
      </c>
      <c r="C42" s="1">
        <v>109.9254749122755</v>
      </c>
      <c r="D42" s="112"/>
      <c r="E42" s="112">
        <f t="shared" si="2"/>
        <v>0.49112588211446262</v>
      </c>
      <c r="F42" s="112"/>
      <c r="G42" s="1">
        <v>104.9122967604827</v>
      </c>
      <c r="H42" s="1">
        <v>105.4275482033942</v>
      </c>
      <c r="I42" s="114">
        <f t="shared" si="3"/>
        <v>0.51525144291149161</v>
      </c>
      <c r="J42" s="1"/>
      <c r="K42" s="1"/>
      <c r="L42" s="1"/>
      <c r="N42" s="1"/>
      <c r="P42" s="1"/>
    </row>
    <row r="43" spans="1:16" x14ac:dyDescent="0.25">
      <c r="A43" s="40" t="s">
        <v>34</v>
      </c>
      <c r="B43" s="1">
        <v>110.98617240896176</v>
      </c>
      <c r="C43" s="1">
        <v>111.54111877326805</v>
      </c>
      <c r="D43" s="112"/>
      <c r="E43" s="112">
        <f t="shared" si="2"/>
        <v>0.50001396774133067</v>
      </c>
      <c r="F43" s="112"/>
      <c r="G43" s="1">
        <v>103.69540043841742</v>
      </c>
      <c r="H43" s="1">
        <v>104.21389192451483</v>
      </c>
      <c r="I43" s="114">
        <f t="shared" si="3"/>
        <v>0.51849148609740325</v>
      </c>
      <c r="J43" s="1"/>
      <c r="K43" s="1"/>
      <c r="L43" s="1"/>
      <c r="N43" s="1"/>
      <c r="P43" s="1"/>
    </row>
    <row r="44" spans="1:16" ht="7.5" customHeight="1" x14ac:dyDescent="0.25">
      <c r="A44" s="15"/>
      <c r="B44" s="112"/>
      <c r="C44" s="112"/>
      <c r="D44" s="112"/>
      <c r="E44" s="112"/>
      <c r="F44" s="112"/>
      <c r="G44" s="112"/>
      <c r="H44" s="112"/>
    </row>
    <row r="45" spans="1:16" ht="15.75" x14ac:dyDescent="0.25">
      <c r="A45" s="16" t="s">
        <v>37</v>
      </c>
      <c r="B45" s="112"/>
      <c r="C45" s="112"/>
      <c r="D45" s="112"/>
      <c r="E45" s="112"/>
      <c r="F45" s="112"/>
      <c r="G45" s="112"/>
      <c r="H45" s="112"/>
      <c r="I45" s="114"/>
    </row>
    <row r="46" spans="1:16" ht="7.5" customHeight="1" x14ac:dyDescent="0.25">
      <c r="A46" s="47"/>
      <c r="B46" s="112"/>
      <c r="C46" s="112"/>
      <c r="D46" s="112"/>
      <c r="E46" s="112"/>
      <c r="F46" s="112"/>
      <c r="G46" s="112"/>
      <c r="H46" s="112"/>
    </row>
    <row r="47" spans="1:16" ht="15.75" x14ac:dyDescent="0.25">
      <c r="A47" s="39" t="s">
        <v>241</v>
      </c>
      <c r="B47" s="130">
        <v>109.4231107284929</v>
      </c>
      <c r="C47" s="130">
        <v>108.83194745330235</v>
      </c>
      <c r="E47" s="37">
        <f>((C47/B47-1)*100)</f>
        <v>-0.54025449583258167</v>
      </c>
      <c r="G47" s="113">
        <v>109.4231107284929</v>
      </c>
      <c r="H47" s="113">
        <v>108.83194745330235</v>
      </c>
      <c r="I47" s="37">
        <f>H47-G47</f>
        <v>-0.59116327519055289</v>
      </c>
      <c r="K47" s="1"/>
      <c r="L47" s="1"/>
      <c r="N47" s="1"/>
      <c r="P47" s="1"/>
    </row>
    <row r="48" spans="1:16" x14ac:dyDescent="0.25">
      <c r="A48" s="15" t="s">
        <v>0</v>
      </c>
      <c r="B48" s="130">
        <v>114.05657633677494</v>
      </c>
      <c r="C48" s="130">
        <v>114.73281758254983</v>
      </c>
      <c r="D48" s="26"/>
      <c r="E48" s="114">
        <f t="shared" ref="E48:E63" si="4">((C48/B48-1)*100)</f>
        <v>0.59289982874652924</v>
      </c>
      <c r="F48" s="26"/>
      <c r="G48" s="1">
        <v>10.840596608568847</v>
      </c>
      <c r="H48" s="1">
        <v>10.904870487296156</v>
      </c>
      <c r="I48" s="114">
        <f t="shared" ref="I48:I63" si="5">H48-G48</f>
        <v>6.4273878727309608E-2</v>
      </c>
      <c r="K48" s="1"/>
      <c r="L48" s="1"/>
      <c r="N48" s="1"/>
      <c r="P48" s="1"/>
    </row>
    <row r="49" spans="1:16" x14ac:dyDescent="0.25">
      <c r="A49" s="15" t="s">
        <v>246</v>
      </c>
      <c r="B49" s="130">
        <v>106.8532425139463</v>
      </c>
      <c r="C49" s="130">
        <v>106.8532425139463</v>
      </c>
      <c r="D49" s="26"/>
      <c r="E49" s="114">
        <f t="shared" si="4"/>
        <v>0</v>
      </c>
      <c r="F49" s="26"/>
      <c r="G49" s="113">
        <v>1.2076282274368093</v>
      </c>
      <c r="H49" s="113">
        <v>1.2076282274368093</v>
      </c>
      <c r="I49" s="114">
        <f t="shared" si="5"/>
        <v>0</v>
      </c>
      <c r="K49" s="1"/>
      <c r="L49" s="1"/>
      <c r="N49" s="1"/>
      <c r="P49" s="1"/>
    </row>
    <row r="50" spans="1:16" x14ac:dyDescent="0.25">
      <c r="A50" s="40" t="s">
        <v>22</v>
      </c>
      <c r="B50" s="1">
        <v>108.93646581467878</v>
      </c>
      <c r="C50" s="1">
        <v>108.21218922517542</v>
      </c>
      <c r="D50" s="26"/>
      <c r="E50" s="114">
        <f t="shared" si="4"/>
        <v>-0.66486147139699359</v>
      </c>
      <c r="F50" s="26"/>
      <c r="G50" s="1">
        <v>98.582514119924042</v>
      </c>
      <c r="H50" s="1">
        <v>97.927076966006197</v>
      </c>
      <c r="I50" s="114">
        <f t="shared" si="5"/>
        <v>-0.65543715391784474</v>
      </c>
      <c r="J50" s="1"/>
      <c r="K50" s="1"/>
      <c r="L50" s="1"/>
      <c r="M50" s="1"/>
      <c r="N50" s="1"/>
      <c r="P50" s="1"/>
    </row>
    <row r="51" spans="1:16" x14ac:dyDescent="0.25">
      <c r="A51" s="40" t="s">
        <v>23</v>
      </c>
      <c r="B51" s="1">
        <v>115.41674911355277</v>
      </c>
      <c r="C51" s="1">
        <v>115.23341905094898</v>
      </c>
      <c r="D51" s="26"/>
      <c r="E51" s="114">
        <f t="shared" si="4"/>
        <v>-0.15884181803059727</v>
      </c>
      <c r="F51" s="26"/>
      <c r="G51" s="1">
        <v>26.440814440218077</v>
      </c>
      <c r="H51" s="1">
        <v>26.39881536985914</v>
      </c>
      <c r="I51" s="114">
        <f t="shared" si="5"/>
        <v>-4.1999070358937018E-2</v>
      </c>
      <c r="J51" s="1"/>
      <c r="K51" s="1"/>
      <c r="L51" s="1"/>
      <c r="M51" s="1"/>
      <c r="N51" s="1"/>
      <c r="P51" s="1"/>
    </row>
    <row r="52" spans="1:16" x14ac:dyDescent="0.25">
      <c r="A52" s="40" t="s">
        <v>24</v>
      </c>
      <c r="B52" s="1">
        <v>106.73991891061073</v>
      </c>
      <c r="C52" s="1">
        <v>105.83228391467259</v>
      </c>
      <c r="D52" s="26"/>
      <c r="E52" s="114">
        <f t="shared" si="4"/>
        <v>-0.85032385746727224</v>
      </c>
      <c r="F52" s="26"/>
      <c r="G52" s="1">
        <v>72.141699679705965</v>
      </c>
      <c r="H52" s="1">
        <v>71.528261596147047</v>
      </c>
      <c r="I52" s="114">
        <f t="shared" si="5"/>
        <v>-0.61343808355891838</v>
      </c>
      <c r="J52" s="1"/>
      <c r="K52" s="1"/>
      <c r="L52" s="1"/>
      <c r="M52" s="1"/>
      <c r="N52" s="1"/>
      <c r="P52" s="1"/>
    </row>
    <row r="53" spans="1:16" x14ac:dyDescent="0.25">
      <c r="A53" s="40" t="s">
        <v>248</v>
      </c>
      <c r="B53" s="1">
        <v>107.73694170518837</v>
      </c>
      <c r="C53" s="1">
        <v>107.13602317768759</v>
      </c>
      <c r="D53" s="26"/>
      <c r="E53" s="114">
        <f t="shared" si="4"/>
        <v>-0.55776460514828097</v>
      </c>
      <c r="F53" s="26"/>
      <c r="G53" s="1">
        <v>104.38775855067114</v>
      </c>
      <c r="H53" s="1">
        <v>103.80552058136786</v>
      </c>
      <c r="I53" s="114">
        <f t="shared" si="5"/>
        <v>-0.58223796930327865</v>
      </c>
      <c r="J53" s="1"/>
      <c r="K53" s="1"/>
      <c r="L53" s="1"/>
      <c r="M53" s="1"/>
      <c r="N53" s="1"/>
      <c r="P53" s="1"/>
    </row>
    <row r="54" spans="1:16" x14ac:dyDescent="0.25">
      <c r="A54" s="40" t="s">
        <v>25</v>
      </c>
      <c r="B54" s="1">
        <v>109.76279403622779</v>
      </c>
      <c r="C54" s="1">
        <v>109.16379147838389</v>
      </c>
      <c r="D54" s="26"/>
      <c r="E54" s="114">
        <f t="shared" si="4"/>
        <v>-0.54572459010673313</v>
      </c>
      <c r="F54" s="26"/>
      <c r="G54" s="1">
        <v>104.96216495440038</v>
      </c>
      <c r="H54" s="1">
        <v>104.38936060993582</v>
      </c>
      <c r="I54" s="114">
        <f t="shared" si="5"/>
        <v>-0.57280434446455786</v>
      </c>
      <c r="J54" s="1"/>
      <c r="K54" s="1"/>
      <c r="L54" s="1"/>
      <c r="M54" s="1"/>
      <c r="N54" s="1"/>
      <c r="P54" s="1"/>
    </row>
    <row r="55" spans="1:16" x14ac:dyDescent="0.25">
      <c r="A55" s="40" t="s">
        <v>26</v>
      </c>
      <c r="B55" s="1">
        <v>110.95125820016244</v>
      </c>
      <c r="C55" s="1">
        <v>111.18064847048063</v>
      </c>
      <c r="D55" s="26"/>
      <c r="E55" s="114">
        <f t="shared" si="4"/>
        <v>0.20674868770245158</v>
      </c>
      <c r="F55" s="26"/>
      <c r="G55" s="1">
        <v>94.564863821777976</v>
      </c>
      <c r="H55" s="1">
        <v>94.76037543675713</v>
      </c>
      <c r="I55" s="114">
        <f t="shared" si="5"/>
        <v>0.19551161497915359</v>
      </c>
      <c r="J55" s="1"/>
      <c r="K55" s="1"/>
      <c r="L55" s="1"/>
      <c r="M55" s="1"/>
      <c r="N55" s="1"/>
      <c r="P55" s="1"/>
    </row>
    <row r="56" spans="1:16" x14ac:dyDescent="0.25">
      <c r="A56" s="40" t="s">
        <v>27</v>
      </c>
      <c r="B56" s="1">
        <v>110.70447980695833</v>
      </c>
      <c r="C56" s="1">
        <v>109.93829050459627</v>
      </c>
      <c r="D56" s="26"/>
      <c r="E56" s="114">
        <f t="shared" si="4"/>
        <v>-0.6921032497493429</v>
      </c>
      <c r="F56" s="26"/>
      <c r="G56" s="1">
        <v>99.793012419305114</v>
      </c>
      <c r="H56" s="1">
        <v>99.102341737328331</v>
      </c>
      <c r="I56" s="114">
        <f t="shared" si="5"/>
        <v>-0.69067068197678338</v>
      </c>
      <c r="J56" s="1"/>
      <c r="K56" s="1"/>
      <c r="L56" s="1"/>
      <c r="M56" s="1"/>
      <c r="N56" s="1"/>
      <c r="P56" s="1"/>
    </row>
    <row r="57" spans="1:16" x14ac:dyDescent="0.25">
      <c r="A57" s="40" t="s">
        <v>28</v>
      </c>
      <c r="B57" s="1">
        <v>108.28680542454254</v>
      </c>
      <c r="C57" s="1">
        <v>107.64824138583587</v>
      </c>
      <c r="D57" s="26"/>
      <c r="E57" s="114">
        <f t="shared" si="4"/>
        <v>-0.58969699604964898</v>
      </c>
      <c r="F57" s="26"/>
      <c r="G57" s="1">
        <v>100.49575822159848</v>
      </c>
      <c r="H57" s="1">
        <v>99.903137754208387</v>
      </c>
      <c r="I57" s="114">
        <f t="shared" si="5"/>
        <v>-0.59262046739009122</v>
      </c>
      <c r="J57" s="1"/>
      <c r="K57" s="1"/>
      <c r="L57" s="1"/>
      <c r="M57" s="1"/>
      <c r="N57" s="1"/>
      <c r="P57" s="1"/>
    </row>
    <row r="58" spans="1:16" x14ac:dyDescent="0.25">
      <c r="A58" s="40" t="s">
        <v>29</v>
      </c>
      <c r="B58" s="1">
        <v>110.10994515653893</v>
      </c>
      <c r="C58" s="1">
        <v>109.4938468451853</v>
      </c>
      <c r="D58" s="26"/>
      <c r="E58" s="114">
        <f t="shared" si="4"/>
        <v>-0.55953012280384185</v>
      </c>
      <c r="F58" s="26"/>
      <c r="G58" s="1">
        <v>103.73323492239847</v>
      </c>
      <c r="H58" s="1">
        <v>103.15281622564878</v>
      </c>
      <c r="I58" s="114">
        <f t="shared" si="5"/>
        <v>-0.58041869674968893</v>
      </c>
      <c r="J58" s="1"/>
      <c r="K58" s="1"/>
      <c r="L58" s="1"/>
      <c r="M58" s="1"/>
      <c r="N58" s="1"/>
      <c r="P58" s="1"/>
    </row>
    <row r="59" spans="1:16" x14ac:dyDescent="0.25">
      <c r="A59" s="40" t="s">
        <v>30</v>
      </c>
      <c r="B59" s="1">
        <v>109.75542373021209</v>
      </c>
      <c r="C59" s="1">
        <v>109.04790163529837</v>
      </c>
      <c r="D59" s="26"/>
      <c r="E59" s="114">
        <f t="shared" si="4"/>
        <v>-0.64463519967165039</v>
      </c>
      <c r="F59" s="26"/>
      <c r="G59" s="1">
        <v>104.72763323072307</v>
      </c>
      <c r="H59" s="1">
        <v>104.05252204313481</v>
      </c>
      <c r="I59" s="114">
        <f t="shared" si="5"/>
        <v>-0.67511118758825717</v>
      </c>
      <c r="J59" s="1"/>
      <c r="K59" s="1"/>
      <c r="L59" s="1"/>
      <c r="M59" s="1"/>
      <c r="N59" s="1"/>
      <c r="P59" s="1"/>
    </row>
    <row r="60" spans="1:16" x14ac:dyDescent="0.25">
      <c r="A60" s="40" t="s">
        <v>31</v>
      </c>
      <c r="B60" s="1">
        <v>110.12047987713248</v>
      </c>
      <c r="C60" s="1">
        <v>109.46938910156744</v>
      </c>
      <c r="D60" s="26"/>
      <c r="E60" s="114">
        <f t="shared" si="4"/>
        <v>-0.591253122299773</v>
      </c>
      <c r="F60" s="26"/>
      <c r="G60" s="1">
        <v>103.34492375258624</v>
      </c>
      <c r="H60" s="1">
        <v>102.73389366416077</v>
      </c>
      <c r="I60" s="114">
        <f t="shared" si="5"/>
        <v>-0.61103008842546558</v>
      </c>
      <c r="J60" s="1"/>
      <c r="K60" s="1"/>
      <c r="L60" s="1"/>
      <c r="M60" s="1"/>
      <c r="N60" s="1"/>
      <c r="P60" s="1"/>
    </row>
    <row r="61" spans="1:16" x14ac:dyDescent="0.25">
      <c r="A61" s="40" t="s">
        <v>32</v>
      </c>
      <c r="B61" s="1">
        <v>108.95119864495911</v>
      </c>
      <c r="C61" s="1">
        <v>108.34825674809841</v>
      </c>
      <c r="D61" s="26"/>
      <c r="E61" s="114">
        <f t="shared" si="4"/>
        <v>-0.5534054736061389</v>
      </c>
      <c r="F61" s="26"/>
      <c r="G61" s="1">
        <v>106.83420354550117</v>
      </c>
      <c r="H61" s="1">
        <v>106.24297721539685</v>
      </c>
      <c r="I61" s="114">
        <f t="shared" si="5"/>
        <v>-0.59122633010431969</v>
      </c>
      <c r="J61" s="1"/>
      <c r="K61" s="1"/>
      <c r="L61" s="1"/>
      <c r="M61" s="1"/>
      <c r="N61" s="1"/>
      <c r="P61" s="1"/>
    </row>
    <row r="62" spans="1:16" x14ac:dyDescent="0.25">
      <c r="A62" s="40" t="s">
        <v>33</v>
      </c>
      <c r="B62" s="1">
        <v>109.15953811276977</v>
      </c>
      <c r="C62" s="1">
        <v>108.55562422231147</v>
      </c>
      <c r="D62" s="26"/>
      <c r="E62" s="114">
        <f t="shared" si="4"/>
        <v>-0.55323969018118424</v>
      </c>
      <c r="F62" s="26"/>
      <c r="G62" s="1">
        <v>106.85482001426035</v>
      </c>
      <c r="H62" s="1">
        <v>106.2636567390698</v>
      </c>
      <c r="I62" s="114">
        <f t="shared" si="5"/>
        <v>-0.59116327519055289</v>
      </c>
      <c r="J62" s="1"/>
      <c r="K62" s="1"/>
      <c r="L62" s="1"/>
      <c r="M62" s="1"/>
      <c r="N62" s="1"/>
      <c r="P62" s="1"/>
    </row>
    <row r="63" spans="1:16" x14ac:dyDescent="0.25">
      <c r="A63" s="40" t="s">
        <v>34</v>
      </c>
      <c r="B63" s="1">
        <v>110.31325367380886</v>
      </c>
      <c r="C63" s="1">
        <v>109.66578260638531</v>
      </c>
      <c r="D63" s="26"/>
      <c r="E63" s="114">
        <f t="shared" si="4"/>
        <v>-0.5869386006309707</v>
      </c>
      <c r="F63" s="26"/>
      <c r="G63" s="1">
        <v>101.81414490049356</v>
      </c>
      <c r="H63" s="1">
        <v>101.21655838317022</v>
      </c>
      <c r="I63" s="114">
        <f t="shared" si="5"/>
        <v>-0.5975865173233359</v>
      </c>
      <c r="J63" s="1"/>
      <c r="K63" s="1"/>
      <c r="L63" s="1"/>
      <c r="M63" s="1"/>
      <c r="N63" s="1"/>
      <c r="P63" s="1"/>
    </row>
    <row r="64" spans="1:16" ht="8.25" customHeight="1" x14ac:dyDescent="0.25">
      <c r="A64" s="48"/>
      <c r="B64" s="49"/>
      <c r="C64" s="49"/>
      <c r="D64" s="49"/>
      <c r="E64" s="49"/>
      <c r="F64" s="49"/>
      <c r="G64" s="49"/>
      <c r="H64" s="49"/>
      <c r="I64" s="49"/>
    </row>
    <row r="65" spans="1:7" x14ac:dyDescent="0.25">
      <c r="G65" s="111"/>
    </row>
    <row r="66" spans="1:7" x14ac:dyDescent="0.25">
      <c r="A66" s="173" t="s">
        <v>54</v>
      </c>
      <c r="B66" s="174"/>
      <c r="C66" s="174"/>
      <c r="D66" s="174"/>
      <c r="G66" s="111"/>
    </row>
    <row r="67" spans="1:7" x14ac:dyDescent="0.25">
      <c r="A67" s="23"/>
      <c r="B67" s="8"/>
      <c r="C67" s="8"/>
      <c r="D67" s="8"/>
      <c r="G67" s="111"/>
    </row>
    <row r="68" spans="1:7" x14ac:dyDescent="0.25">
      <c r="G68" s="111"/>
    </row>
    <row r="69" spans="1:7" x14ac:dyDescent="0.25">
      <c r="G69" s="111"/>
    </row>
    <row r="70" spans="1:7" x14ac:dyDescent="0.25">
      <c r="G70" s="111"/>
    </row>
    <row r="71" spans="1:7" x14ac:dyDescent="0.25">
      <c r="G71" s="111"/>
    </row>
    <row r="72" spans="1:7" x14ac:dyDescent="0.25">
      <c r="G72" s="111"/>
    </row>
    <row r="73" spans="1:7" x14ac:dyDescent="0.25">
      <c r="G73" s="111"/>
    </row>
    <row r="74" spans="1:7" x14ac:dyDescent="0.25">
      <c r="G74" s="111"/>
    </row>
    <row r="75" spans="1:7" x14ac:dyDescent="0.25">
      <c r="G75" s="111"/>
    </row>
    <row r="76" spans="1:7" x14ac:dyDescent="0.25">
      <c r="G76" s="111"/>
    </row>
    <row r="77" spans="1:7" x14ac:dyDescent="0.25">
      <c r="G77" s="111"/>
    </row>
    <row r="78" spans="1:7" x14ac:dyDescent="0.25">
      <c r="G78" s="111"/>
    </row>
    <row r="79" spans="1:7" x14ac:dyDescent="0.25">
      <c r="G79" s="111"/>
    </row>
    <row r="80" spans="1:7" x14ac:dyDescent="0.25">
      <c r="G80" s="111"/>
    </row>
    <row r="81" spans="7:7" x14ac:dyDescent="0.25">
      <c r="G81" s="111"/>
    </row>
    <row r="82" spans="7:7" x14ac:dyDescent="0.25">
      <c r="G82" s="111"/>
    </row>
    <row r="83" spans="7:7" x14ac:dyDescent="0.25">
      <c r="G83" s="111"/>
    </row>
    <row r="84" spans="7:7" x14ac:dyDescent="0.25">
      <c r="G84" s="111"/>
    </row>
    <row r="85" spans="7:7" x14ac:dyDescent="0.25">
      <c r="G85" s="111"/>
    </row>
    <row r="86" spans="7:7" x14ac:dyDescent="0.25">
      <c r="G86" s="111"/>
    </row>
    <row r="87" spans="7:7" x14ac:dyDescent="0.25">
      <c r="G87" s="111"/>
    </row>
    <row r="88" spans="7:7" x14ac:dyDescent="0.25">
      <c r="G88" s="111"/>
    </row>
    <row r="89" spans="7:7" x14ac:dyDescent="0.25">
      <c r="G89" s="111"/>
    </row>
    <row r="90" spans="7:7" x14ac:dyDescent="0.25">
      <c r="G90" s="111"/>
    </row>
    <row r="91" spans="7:7" x14ac:dyDescent="0.25">
      <c r="G91" s="111"/>
    </row>
    <row r="92" spans="7:7" x14ac:dyDescent="0.25">
      <c r="G92" s="111"/>
    </row>
    <row r="93" spans="7:7" x14ac:dyDescent="0.25">
      <c r="G93" s="111"/>
    </row>
    <row r="94" spans="7:7" x14ac:dyDescent="0.25">
      <c r="G94" s="111"/>
    </row>
    <row r="95" spans="7:7" x14ac:dyDescent="0.25">
      <c r="G95" s="111"/>
    </row>
    <row r="96" spans="7:7" x14ac:dyDescent="0.25">
      <c r="G96" s="111"/>
    </row>
    <row r="97" spans="7:7" x14ac:dyDescent="0.25">
      <c r="G97" s="111"/>
    </row>
    <row r="98" spans="7:7" x14ac:dyDescent="0.25">
      <c r="G98" s="111"/>
    </row>
    <row r="99" spans="7:7" x14ac:dyDescent="0.25">
      <c r="G99" s="111"/>
    </row>
    <row r="100" spans="7:7" x14ac:dyDescent="0.25">
      <c r="G100" s="111"/>
    </row>
    <row r="101" spans="7:7" x14ac:dyDescent="0.25">
      <c r="G101" s="111"/>
    </row>
    <row r="102" spans="7:7" x14ac:dyDescent="0.25">
      <c r="G102" s="111"/>
    </row>
    <row r="103" spans="7:7" x14ac:dyDescent="0.25">
      <c r="G103" s="111"/>
    </row>
    <row r="104" spans="7:7" x14ac:dyDescent="0.25">
      <c r="G104" s="111"/>
    </row>
    <row r="105" spans="7:7" x14ac:dyDescent="0.25">
      <c r="G105" s="111"/>
    </row>
    <row r="106" spans="7:7" x14ac:dyDescent="0.25">
      <c r="G106" s="111"/>
    </row>
    <row r="107" spans="7:7" x14ac:dyDescent="0.25">
      <c r="G107" s="111"/>
    </row>
    <row r="108" spans="7:7" x14ac:dyDescent="0.25">
      <c r="G108" s="111"/>
    </row>
    <row r="109" spans="7:7" x14ac:dyDescent="0.25">
      <c r="G109" s="111"/>
    </row>
    <row r="110" spans="7:7" x14ac:dyDescent="0.25">
      <c r="G110" s="111"/>
    </row>
    <row r="111" spans="7:7" x14ac:dyDescent="0.25">
      <c r="G111" s="111"/>
    </row>
    <row r="112" spans="7:7" x14ac:dyDescent="0.25">
      <c r="G112" s="111"/>
    </row>
    <row r="113" spans="7:7" x14ac:dyDescent="0.25">
      <c r="G113" s="111"/>
    </row>
    <row r="114" spans="7:7" x14ac:dyDescent="0.25">
      <c r="G114" s="111"/>
    </row>
    <row r="115" spans="7:7" x14ac:dyDescent="0.25">
      <c r="G115" s="111"/>
    </row>
    <row r="116" spans="7:7" x14ac:dyDescent="0.25">
      <c r="G116" s="111"/>
    </row>
    <row r="117" spans="7:7" x14ac:dyDescent="0.25">
      <c r="G117" s="111"/>
    </row>
    <row r="118" spans="7:7" x14ac:dyDescent="0.25">
      <c r="G118" s="111"/>
    </row>
    <row r="119" spans="7:7" x14ac:dyDescent="0.25">
      <c r="G119" s="111"/>
    </row>
    <row r="120" spans="7:7" x14ac:dyDescent="0.25">
      <c r="G120" s="111"/>
    </row>
    <row r="121" spans="7:7" x14ac:dyDescent="0.25">
      <c r="G121" s="111"/>
    </row>
    <row r="122" spans="7:7" x14ac:dyDescent="0.25">
      <c r="G122" s="111"/>
    </row>
    <row r="123" spans="7:7" x14ac:dyDescent="0.25">
      <c r="G123" s="111"/>
    </row>
    <row r="124" spans="7:7" x14ac:dyDescent="0.25">
      <c r="G124" s="111"/>
    </row>
    <row r="125" spans="7:7" x14ac:dyDescent="0.25">
      <c r="G125" s="111"/>
    </row>
    <row r="126" spans="7:7" x14ac:dyDescent="0.25">
      <c r="G126" s="111"/>
    </row>
    <row r="127" spans="7:7" x14ac:dyDescent="0.25">
      <c r="G127" s="111"/>
    </row>
    <row r="128" spans="7:7" x14ac:dyDescent="0.25">
      <c r="G128" s="111"/>
    </row>
    <row r="129" spans="7:7" x14ac:dyDescent="0.25">
      <c r="G129" s="111"/>
    </row>
    <row r="130" spans="7:7" x14ac:dyDescent="0.25">
      <c r="G130" s="111"/>
    </row>
    <row r="131" spans="7:7" x14ac:dyDescent="0.25">
      <c r="G131" s="111"/>
    </row>
    <row r="132" spans="7:7" x14ac:dyDescent="0.25">
      <c r="G132" s="111"/>
    </row>
    <row r="133" spans="7:7" x14ac:dyDescent="0.25">
      <c r="G133" s="111"/>
    </row>
    <row r="134" spans="7:7" x14ac:dyDescent="0.25">
      <c r="G134" s="111"/>
    </row>
    <row r="135" spans="7:7" x14ac:dyDescent="0.25">
      <c r="G135" s="111"/>
    </row>
    <row r="136" spans="7:7" x14ac:dyDescent="0.25">
      <c r="G136" s="111"/>
    </row>
    <row r="137" spans="7:7" x14ac:dyDescent="0.25">
      <c r="G137" s="111"/>
    </row>
    <row r="138" spans="7:7" x14ac:dyDescent="0.25">
      <c r="G138" s="111"/>
    </row>
    <row r="139" spans="7:7" x14ac:dyDescent="0.25">
      <c r="G139" s="111"/>
    </row>
    <row r="140" spans="7:7" x14ac:dyDescent="0.25">
      <c r="G140" s="111"/>
    </row>
    <row r="141" spans="7:7" x14ac:dyDescent="0.25">
      <c r="G141" s="111"/>
    </row>
    <row r="142" spans="7:7" x14ac:dyDescent="0.25">
      <c r="G142" s="111"/>
    </row>
    <row r="143" spans="7:7" x14ac:dyDescent="0.25">
      <c r="G143" s="111"/>
    </row>
    <row r="144" spans="7:7" x14ac:dyDescent="0.25">
      <c r="G144" s="111"/>
    </row>
    <row r="145" spans="7:7" x14ac:dyDescent="0.25">
      <c r="G145" s="111"/>
    </row>
    <row r="146" spans="7:7" x14ac:dyDescent="0.25">
      <c r="G146" s="111"/>
    </row>
    <row r="147" spans="7:7" x14ac:dyDescent="0.25">
      <c r="G147" s="111"/>
    </row>
    <row r="148" spans="7:7" x14ac:dyDescent="0.25">
      <c r="G148" s="111"/>
    </row>
    <row r="149" spans="7:7" x14ac:dyDescent="0.25">
      <c r="G149" s="111"/>
    </row>
    <row r="150" spans="7:7" x14ac:dyDescent="0.25">
      <c r="G150" s="111"/>
    </row>
    <row r="151" spans="7:7" x14ac:dyDescent="0.25">
      <c r="G151" s="111"/>
    </row>
    <row r="152" spans="7:7" x14ac:dyDescent="0.25">
      <c r="G152" s="111"/>
    </row>
    <row r="153" spans="7:7" x14ac:dyDescent="0.25">
      <c r="G153" s="111"/>
    </row>
    <row r="154" spans="7:7" x14ac:dyDescent="0.25">
      <c r="G154" s="111"/>
    </row>
    <row r="155" spans="7:7" x14ac:dyDescent="0.25">
      <c r="G155" s="111"/>
    </row>
    <row r="156" spans="7:7" x14ac:dyDescent="0.25">
      <c r="G156" s="111"/>
    </row>
    <row r="157" spans="7:7" x14ac:dyDescent="0.25">
      <c r="G157" s="111"/>
    </row>
    <row r="158" spans="7:7" x14ac:dyDescent="0.25">
      <c r="G158" s="111"/>
    </row>
    <row r="159" spans="7:7" x14ac:dyDescent="0.25">
      <c r="G159" s="111"/>
    </row>
    <row r="160" spans="7:7" x14ac:dyDescent="0.25">
      <c r="G160" s="111"/>
    </row>
    <row r="161" spans="7:7" x14ac:dyDescent="0.25">
      <c r="G161" s="111"/>
    </row>
    <row r="162" spans="7:7" x14ac:dyDescent="0.25">
      <c r="G162" s="111"/>
    </row>
    <row r="163" spans="7:7" x14ac:dyDescent="0.25">
      <c r="G163" s="111"/>
    </row>
    <row r="164" spans="7:7" x14ac:dyDescent="0.25">
      <c r="G164" s="111"/>
    </row>
    <row r="165" spans="7:7" x14ac:dyDescent="0.25">
      <c r="G165" s="111"/>
    </row>
    <row r="166" spans="7:7" x14ac:dyDescent="0.25">
      <c r="G166" s="111"/>
    </row>
    <row r="167" spans="7:7" x14ac:dyDescent="0.25">
      <c r="G167" s="111"/>
    </row>
    <row r="168" spans="7:7" x14ac:dyDescent="0.25">
      <c r="G168" s="111"/>
    </row>
    <row r="169" spans="7:7" x14ac:dyDescent="0.25">
      <c r="G169" s="111"/>
    </row>
    <row r="170" spans="7:7" x14ac:dyDescent="0.25">
      <c r="G170" s="111"/>
    </row>
    <row r="171" spans="7:7" x14ac:dyDescent="0.25">
      <c r="G171" s="111"/>
    </row>
    <row r="172" spans="7:7" x14ac:dyDescent="0.25">
      <c r="G172" s="111"/>
    </row>
    <row r="173" spans="7:7" x14ac:dyDescent="0.25">
      <c r="G173" s="111"/>
    </row>
    <row r="174" spans="7:7" x14ac:dyDescent="0.25">
      <c r="G174" s="111"/>
    </row>
    <row r="175" spans="7:7" x14ac:dyDescent="0.25">
      <c r="G175" s="111"/>
    </row>
    <row r="176" spans="7:7" x14ac:dyDescent="0.25">
      <c r="G176" s="111"/>
    </row>
    <row r="177" spans="7:7" x14ac:dyDescent="0.25">
      <c r="G177" s="111"/>
    </row>
    <row r="178" spans="7:7" x14ac:dyDescent="0.25">
      <c r="G178" s="111"/>
    </row>
    <row r="179" spans="7:7" x14ac:dyDescent="0.25">
      <c r="G179" s="111"/>
    </row>
    <row r="180" spans="7:7" x14ac:dyDescent="0.25">
      <c r="G180" s="111"/>
    </row>
    <row r="181" spans="7:7" x14ac:dyDescent="0.25">
      <c r="G181" s="111"/>
    </row>
    <row r="182" spans="7:7" x14ac:dyDescent="0.25">
      <c r="G182" s="111"/>
    </row>
    <row r="183" spans="7:7" x14ac:dyDescent="0.25">
      <c r="G183" s="111"/>
    </row>
    <row r="184" spans="7:7" x14ac:dyDescent="0.25">
      <c r="G184" s="111"/>
    </row>
    <row r="185" spans="7:7" x14ac:dyDescent="0.25">
      <c r="G185" s="111"/>
    </row>
    <row r="186" spans="7:7" x14ac:dyDescent="0.25">
      <c r="G186" s="111"/>
    </row>
    <row r="187" spans="7:7" x14ac:dyDescent="0.25">
      <c r="G187" s="111"/>
    </row>
    <row r="188" spans="7:7" x14ac:dyDescent="0.25">
      <c r="G188" s="111"/>
    </row>
    <row r="189" spans="7:7" x14ac:dyDescent="0.25">
      <c r="G189" s="111"/>
    </row>
    <row r="190" spans="7:7" x14ac:dyDescent="0.25">
      <c r="G190" s="111"/>
    </row>
    <row r="191" spans="7:7" x14ac:dyDescent="0.25">
      <c r="G191" s="111"/>
    </row>
    <row r="192" spans="7:7" x14ac:dyDescent="0.25">
      <c r="G192" s="111"/>
    </row>
    <row r="193" spans="7:7" x14ac:dyDescent="0.25">
      <c r="G193" s="111"/>
    </row>
    <row r="194" spans="7:7" x14ac:dyDescent="0.25">
      <c r="G194" s="111"/>
    </row>
    <row r="195" spans="7:7" x14ac:dyDescent="0.25">
      <c r="G195" s="111"/>
    </row>
    <row r="196" spans="7:7" x14ac:dyDescent="0.25">
      <c r="G196" s="111"/>
    </row>
    <row r="197" spans="7:7" x14ac:dyDescent="0.25">
      <c r="G197" s="111"/>
    </row>
    <row r="198" spans="7:7" x14ac:dyDescent="0.25">
      <c r="G198" s="111"/>
    </row>
    <row r="199" spans="7:7" x14ac:dyDescent="0.25">
      <c r="G199" s="111"/>
    </row>
    <row r="200" spans="7:7" x14ac:dyDescent="0.25">
      <c r="G200" s="111"/>
    </row>
    <row r="201" spans="7:7" x14ac:dyDescent="0.25">
      <c r="G201" s="111"/>
    </row>
    <row r="202" spans="7:7" x14ac:dyDescent="0.25">
      <c r="G202" s="111"/>
    </row>
    <row r="203" spans="7:7" x14ac:dyDescent="0.25">
      <c r="G203" s="111"/>
    </row>
    <row r="204" spans="7:7" x14ac:dyDescent="0.25">
      <c r="G204" s="111"/>
    </row>
    <row r="205" spans="7:7" x14ac:dyDescent="0.25">
      <c r="G205" s="111"/>
    </row>
    <row r="206" spans="7:7" x14ac:dyDescent="0.25">
      <c r="G206" s="111"/>
    </row>
    <row r="207" spans="7:7" x14ac:dyDescent="0.25">
      <c r="G207" s="111"/>
    </row>
    <row r="208" spans="7:7" x14ac:dyDescent="0.25">
      <c r="G208" s="111"/>
    </row>
    <row r="209" spans="7:7" x14ac:dyDescent="0.25">
      <c r="G209" s="111"/>
    </row>
    <row r="210" spans="7:7" x14ac:dyDescent="0.25">
      <c r="G210" s="111"/>
    </row>
    <row r="211" spans="7:7" x14ac:dyDescent="0.25">
      <c r="G211" s="111"/>
    </row>
    <row r="212" spans="7:7" x14ac:dyDescent="0.25">
      <c r="G212" s="111"/>
    </row>
    <row r="213" spans="7:7" x14ac:dyDescent="0.25">
      <c r="G213" s="111"/>
    </row>
    <row r="214" spans="7:7" x14ac:dyDescent="0.25">
      <c r="G214" s="111"/>
    </row>
    <row r="215" spans="7:7" x14ac:dyDescent="0.25">
      <c r="G215" s="111"/>
    </row>
    <row r="216" spans="7:7" x14ac:dyDescent="0.25">
      <c r="G216" s="111"/>
    </row>
    <row r="217" spans="7:7" x14ac:dyDescent="0.25">
      <c r="G217" s="111"/>
    </row>
    <row r="218" spans="7:7" x14ac:dyDescent="0.25">
      <c r="G218" s="111"/>
    </row>
    <row r="219" spans="7:7" x14ac:dyDescent="0.25">
      <c r="G219" s="111"/>
    </row>
    <row r="220" spans="7:7" x14ac:dyDescent="0.25">
      <c r="G220" s="111"/>
    </row>
    <row r="221" spans="7:7" x14ac:dyDescent="0.25">
      <c r="G221" s="111"/>
    </row>
    <row r="222" spans="7:7" x14ac:dyDescent="0.25">
      <c r="G222" s="111"/>
    </row>
    <row r="223" spans="7:7" x14ac:dyDescent="0.25">
      <c r="G223" s="111"/>
    </row>
    <row r="224" spans="7:7" x14ac:dyDescent="0.25">
      <c r="G224" s="111"/>
    </row>
    <row r="225" spans="7:7" x14ac:dyDescent="0.25">
      <c r="G225" s="111"/>
    </row>
    <row r="226" spans="7:7" x14ac:dyDescent="0.25">
      <c r="G226" s="111"/>
    </row>
    <row r="227" spans="7:7" x14ac:dyDescent="0.25">
      <c r="G227" s="111"/>
    </row>
    <row r="228" spans="7:7" x14ac:dyDescent="0.25">
      <c r="G228" s="111"/>
    </row>
    <row r="229" spans="7:7" x14ac:dyDescent="0.25">
      <c r="G229" s="111"/>
    </row>
    <row r="230" spans="7:7" x14ac:dyDescent="0.25">
      <c r="G230" s="111"/>
    </row>
    <row r="231" spans="7:7" x14ac:dyDescent="0.25">
      <c r="G231" s="111"/>
    </row>
    <row r="232" spans="7:7" x14ac:dyDescent="0.25">
      <c r="G232" s="111"/>
    </row>
    <row r="233" spans="7:7" x14ac:dyDescent="0.25">
      <c r="G233" s="111"/>
    </row>
    <row r="234" spans="7:7" x14ac:dyDescent="0.25">
      <c r="G234" s="111"/>
    </row>
    <row r="235" spans="7:7" x14ac:dyDescent="0.25">
      <c r="G235" s="111"/>
    </row>
    <row r="236" spans="7:7" x14ac:dyDescent="0.25">
      <c r="G236" s="111"/>
    </row>
    <row r="237" spans="7:7" x14ac:dyDescent="0.25">
      <c r="G237" s="111"/>
    </row>
    <row r="238" spans="7:7" x14ac:dyDescent="0.25">
      <c r="G238" s="111"/>
    </row>
    <row r="239" spans="7:7" x14ac:dyDescent="0.25">
      <c r="G239" s="111"/>
    </row>
    <row r="240" spans="7:7" x14ac:dyDescent="0.25">
      <c r="G240" s="111"/>
    </row>
    <row r="241" spans="7:7" x14ac:dyDescent="0.25">
      <c r="G241" s="111"/>
    </row>
    <row r="242" spans="7:7" x14ac:dyDescent="0.25">
      <c r="G242" s="111"/>
    </row>
    <row r="243" spans="7:7" x14ac:dyDescent="0.25">
      <c r="G243" s="111"/>
    </row>
    <row r="244" spans="7:7" x14ac:dyDescent="0.25">
      <c r="G244" s="111"/>
    </row>
    <row r="245" spans="7:7" x14ac:dyDescent="0.25">
      <c r="G245" s="111"/>
    </row>
    <row r="246" spans="7:7" x14ac:dyDescent="0.25">
      <c r="G246" s="111"/>
    </row>
    <row r="247" spans="7:7" x14ac:dyDescent="0.25">
      <c r="G247" s="111"/>
    </row>
    <row r="248" spans="7:7" x14ac:dyDescent="0.25">
      <c r="G248" s="111"/>
    </row>
    <row r="249" spans="7:7" x14ac:dyDescent="0.25">
      <c r="G249" s="111"/>
    </row>
    <row r="250" spans="7:7" x14ac:dyDescent="0.25">
      <c r="G250" s="111"/>
    </row>
    <row r="251" spans="7:7" x14ac:dyDescent="0.25">
      <c r="G251" s="111"/>
    </row>
    <row r="252" spans="7:7" x14ac:dyDescent="0.25">
      <c r="G252" s="111"/>
    </row>
    <row r="253" spans="7:7" x14ac:dyDescent="0.25">
      <c r="G253" s="111"/>
    </row>
    <row r="254" spans="7:7" x14ac:dyDescent="0.25">
      <c r="G254" s="111"/>
    </row>
    <row r="255" spans="7:7" x14ac:dyDescent="0.25">
      <c r="G255" s="111"/>
    </row>
    <row r="256" spans="7:7" x14ac:dyDescent="0.25">
      <c r="G256" s="111"/>
    </row>
    <row r="257" spans="7:7" x14ac:dyDescent="0.25">
      <c r="G257" s="111"/>
    </row>
    <row r="258" spans="7:7" x14ac:dyDescent="0.25">
      <c r="G258" s="111"/>
    </row>
    <row r="259" spans="7:7" x14ac:dyDescent="0.25">
      <c r="G259" s="111"/>
    </row>
    <row r="260" spans="7:7" x14ac:dyDescent="0.25">
      <c r="G260" s="111"/>
    </row>
    <row r="261" spans="7:7" x14ac:dyDescent="0.25">
      <c r="G261" s="111"/>
    </row>
    <row r="262" spans="7:7" x14ac:dyDescent="0.25">
      <c r="G262" s="111"/>
    </row>
    <row r="263" spans="7:7" x14ac:dyDescent="0.25">
      <c r="G263" s="111"/>
    </row>
    <row r="264" spans="7:7" x14ac:dyDescent="0.25">
      <c r="G264" s="111"/>
    </row>
    <row r="265" spans="7:7" x14ac:dyDescent="0.25">
      <c r="G265" s="111"/>
    </row>
    <row r="266" spans="7:7" x14ac:dyDescent="0.25">
      <c r="G266" s="111"/>
    </row>
    <row r="267" spans="7:7" x14ac:dyDescent="0.25">
      <c r="G267" s="111"/>
    </row>
    <row r="268" spans="7:7" x14ac:dyDescent="0.25">
      <c r="G268" s="111"/>
    </row>
    <row r="269" spans="7:7" x14ac:dyDescent="0.25">
      <c r="G269" s="111"/>
    </row>
    <row r="270" spans="7:7" x14ac:dyDescent="0.25">
      <c r="G270" s="111"/>
    </row>
    <row r="271" spans="7:7" x14ac:dyDescent="0.25">
      <c r="G271" s="111"/>
    </row>
    <row r="272" spans="7:7" x14ac:dyDescent="0.25">
      <c r="G272" s="111"/>
    </row>
    <row r="273" spans="7:7" x14ac:dyDescent="0.25">
      <c r="G273" s="111"/>
    </row>
    <row r="274" spans="7:7" x14ac:dyDescent="0.25">
      <c r="G274" s="111"/>
    </row>
    <row r="275" spans="7:7" x14ac:dyDescent="0.25">
      <c r="G275" s="111"/>
    </row>
    <row r="276" spans="7:7" x14ac:dyDescent="0.25">
      <c r="G276" s="111"/>
    </row>
    <row r="277" spans="7:7" x14ac:dyDescent="0.25">
      <c r="G277" s="111"/>
    </row>
    <row r="278" spans="7:7" x14ac:dyDescent="0.25">
      <c r="G278" s="111"/>
    </row>
    <row r="279" spans="7:7" x14ac:dyDescent="0.25">
      <c r="G279" s="111"/>
    </row>
    <row r="280" spans="7:7" x14ac:dyDescent="0.25">
      <c r="G280" s="111"/>
    </row>
    <row r="281" spans="7:7" x14ac:dyDescent="0.25">
      <c r="G281" s="111"/>
    </row>
    <row r="282" spans="7:7" x14ac:dyDescent="0.25">
      <c r="G282" s="111"/>
    </row>
    <row r="283" spans="7:7" x14ac:dyDescent="0.25">
      <c r="G283" s="111"/>
    </row>
    <row r="284" spans="7:7" x14ac:dyDescent="0.25">
      <c r="G284" s="111"/>
    </row>
    <row r="285" spans="7:7" x14ac:dyDescent="0.25">
      <c r="G285" s="111"/>
    </row>
    <row r="286" spans="7:7" x14ac:dyDescent="0.25">
      <c r="G286" s="111"/>
    </row>
    <row r="287" spans="7:7" x14ac:dyDescent="0.25">
      <c r="G287" s="111"/>
    </row>
    <row r="288" spans="7:7" x14ac:dyDescent="0.25">
      <c r="G288" s="111"/>
    </row>
    <row r="289" spans="7:7" x14ac:dyDescent="0.25">
      <c r="G289" s="111"/>
    </row>
    <row r="290" spans="7:7" x14ac:dyDescent="0.25">
      <c r="G290" s="111"/>
    </row>
    <row r="291" spans="7:7" x14ac:dyDescent="0.25">
      <c r="G291" s="111"/>
    </row>
    <row r="292" spans="7:7" x14ac:dyDescent="0.25">
      <c r="G292" s="111"/>
    </row>
    <row r="293" spans="7:7" x14ac:dyDescent="0.25">
      <c r="G293" s="111"/>
    </row>
    <row r="294" spans="7:7" x14ac:dyDescent="0.25">
      <c r="G294" s="111"/>
    </row>
    <row r="295" spans="7:7" x14ac:dyDescent="0.25">
      <c r="G295" s="111"/>
    </row>
    <row r="296" spans="7:7" x14ac:dyDescent="0.25">
      <c r="G296" s="111"/>
    </row>
    <row r="297" spans="7:7" x14ac:dyDescent="0.25">
      <c r="G297" s="111"/>
    </row>
    <row r="298" spans="7:7" x14ac:dyDescent="0.25">
      <c r="G298" s="111"/>
    </row>
    <row r="299" spans="7:7" x14ac:dyDescent="0.25">
      <c r="G299" s="111"/>
    </row>
    <row r="300" spans="7:7" x14ac:dyDescent="0.25">
      <c r="G300" s="111"/>
    </row>
    <row r="301" spans="7:7" x14ac:dyDescent="0.25">
      <c r="G301" s="111"/>
    </row>
    <row r="302" spans="7:7" x14ac:dyDescent="0.25">
      <c r="G302" s="111"/>
    </row>
    <row r="303" spans="7:7" x14ac:dyDescent="0.25">
      <c r="G303" s="111"/>
    </row>
    <row r="304" spans="7:7" x14ac:dyDescent="0.25">
      <c r="G304" s="111"/>
    </row>
    <row r="305" spans="7:7" x14ac:dyDescent="0.25">
      <c r="G305" s="111"/>
    </row>
    <row r="306" spans="7:7" x14ac:dyDescent="0.25">
      <c r="G306" s="111"/>
    </row>
    <row r="307" spans="7:7" x14ac:dyDescent="0.25">
      <c r="G307" s="111"/>
    </row>
    <row r="308" spans="7:7" x14ac:dyDescent="0.25">
      <c r="G308" s="111"/>
    </row>
    <row r="309" spans="7:7" x14ac:dyDescent="0.25">
      <c r="G309" s="111"/>
    </row>
    <row r="310" spans="7:7" x14ac:dyDescent="0.25">
      <c r="G310" s="111"/>
    </row>
    <row r="311" spans="7:7" x14ac:dyDescent="0.25">
      <c r="G311" s="111"/>
    </row>
    <row r="312" spans="7:7" x14ac:dyDescent="0.25">
      <c r="G312" s="111"/>
    </row>
    <row r="313" spans="7:7" x14ac:dyDescent="0.25">
      <c r="G313" s="111"/>
    </row>
    <row r="314" spans="7:7" x14ac:dyDescent="0.25">
      <c r="G314" s="111"/>
    </row>
    <row r="315" spans="7:7" x14ac:dyDescent="0.25">
      <c r="G315" s="111"/>
    </row>
    <row r="316" spans="7:7" x14ac:dyDescent="0.25">
      <c r="G316" s="111"/>
    </row>
    <row r="317" spans="7:7" x14ac:dyDescent="0.25">
      <c r="G317" s="111"/>
    </row>
    <row r="318" spans="7:7" x14ac:dyDescent="0.25">
      <c r="G318" s="111"/>
    </row>
    <row r="319" spans="7:7" x14ac:dyDescent="0.25">
      <c r="G319" s="111"/>
    </row>
    <row r="320" spans="7:7" x14ac:dyDescent="0.25">
      <c r="G320" s="111"/>
    </row>
    <row r="321" spans="7:7" x14ac:dyDescent="0.25">
      <c r="G321" s="111"/>
    </row>
    <row r="322" spans="7:7" x14ac:dyDescent="0.25">
      <c r="G322" s="111"/>
    </row>
    <row r="323" spans="7:7" x14ac:dyDescent="0.25">
      <c r="G323" s="111"/>
    </row>
    <row r="324" spans="7:7" x14ac:dyDescent="0.25">
      <c r="G324" s="111"/>
    </row>
    <row r="325" spans="7:7" x14ac:dyDescent="0.25">
      <c r="G325" s="111"/>
    </row>
    <row r="326" spans="7:7" x14ac:dyDescent="0.25">
      <c r="G326" s="111"/>
    </row>
    <row r="327" spans="7:7" x14ac:dyDescent="0.25">
      <c r="G327" s="111"/>
    </row>
    <row r="328" spans="7:7" x14ac:dyDescent="0.25">
      <c r="G328" s="111"/>
    </row>
    <row r="329" spans="7:7" x14ac:dyDescent="0.25">
      <c r="G329" s="111"/>
    </row>
    <row r="330" spans="7:7" x14ac:dyDescent="0.25">
      <c r="G330" s="111"/>
    </row>
    <row r="331" spans="7:7" x14ac:dyDescent="0.25">
      <c r="G331" s="111"/>
    </row>
    <row r="332" spans="7:7" x14ac:dyDescent="0.25">
      <c r="G332" s="111"/>
    </row>
    <row r="333" spans="7:7" x14ac:dyDescent="0.25">
      <c r="G333" s="111"/>
    </row>
    <row r="334" spans="7:7" x14ac:dyDescent="0.25">
      <c r="G334" s="111"/>
    </row>
    <row r="335" spans="7:7" x14ac:dyDescent="0.25">
      <c r="G335" s="111"/>
    </row>
    <row r="336" spans="7:7" x14ac:dyDescent="0.25">
      <c r="G336" s="111"/>
    </row>
    <row r="337" spans="7:7" x14ac:dyDescent="0.25">
      <c r="G337" s="111"/>
    </row>
    <row r="338" spans="7:7" x14ac:dyDescent="0.25">
      <c r="G338" s="111"/>
    </row>
    <row r="339" spans="7:7" x14ac:dyDescent="0.25">
      <c r="G339" s="111"/>
    </row>
    <row r="340" spans="7:7" x14ac:dyDescent="0.25">
      <c r="G340" s="111"/>
    </row>
    <row r="341" spans="7:7" x14ac:dyDescent="0.25">
      <c r="G341" s="111"/>
    </row>
    <row r="342" spans="7:7" x14ac:dyDescent="0.25">
      <c r="G342" s="111"/>
    </row>
    <row r="343" spans="7:7" x14ac:dyDescent="0.25">
      <c r="G343" s="111"/>
    </row>
    <row r="344" spans="7:7" x14ac:dyDescent="0.25">
      <c r="G344" s="111"/>
    </row>
    <row r="345" spans="7:7" x14ac:dyDescent="0.25">
      <c r="G345" s="111"/>
    </row>
    <row r="346" spans="7:7" x14ac:dyDescent="0.25">
      <c r="G346" s="111"/>
    </row>
    <row r="347" spans="7:7" x14ac:dyDescent="0.25">
      <c r="G347" s="111"/>
    </row>
    <row r="348" spans="7:7" x14ac:dyDescent="0.25">
      <c r="G348" s="111"/>
    </row>
    <row r="349" spans="7:7" x14ac:dyDescent="0.25">
      <c r="G349" s="111"/>
    </row>
    <row r="350" spans="7:7" x14ac:dyDescent="0.25">
      <c r="G350" s="111"/>
    </row>
    <row r="351" spans="7:7" x14ac:dyDescent="0.25">
      <c r="G351" s="111"/>
    </row>
    <row r="352" spans="7:7" x14ac:dyDescent="0.25">
      <c r="G352" s="111"/>
    </row>
    <row r="353" spans="7:7" x14ac:dyDescent="0.25">
      <c r="G353" s="111"/>
    </row>
    <row r="354" spans="7:7" x14ac:dyDescent="0.25">
      <c r="G354" s="111"/>
    </row>
    <row r="355" spans="7:7" x14ac:dyDescent="0.25">
      <c r="G355" s="111"/>
    </row>
    <row r="356" spans="7:7" x14ac:dyDescent="0.25">
      <c r="G356" s="111"/>
    </row>
    <row r="357" spans="7:7" x14ac:dyDescent="0.25">
      <c r="G357" s="111"/>
    </row>
    <row r="358" spans="7:7" x14ac:dyDescent="0.25">
      <c r="G358" s="111"/>
    </row>
    <row r="359" spans="7:7" x14ac:dyDescent="0.25">
      <c r="G359" s="111"/>
    </row>
    <row r="360" spans="7:7" x14ac:dyDescent="0.25">
      <c r="G360" s="111"/>
    </row>
    <row r="361" spans="7:7" x14ac:dyDescent="0.25">
      <c r="G361" s="111"/>
    </row>
    <row r="362" spans="7:7" x14ac:dyDescent="0.25">
      <c r="G362" s="111"/>
    </row>
    <row r="363" spans="7:7" x14ac:dyDescent="0.25">
      <c r="G363" s="111"/>
    </row>
    <row r="364" spans="7:7" x14ac:dyDescent="0.25">
      <c r="G364" s="111"/>
    </row>
    <row r="365" spans="7:7" x14ac:dyDescent="0.25">
      <c r="G365" s="111"/>
    </row>
    <row r="366" spans="7:7" x14ac:dyDescent="0.25">
      <c r="G366" s="111"/>
    </row>
    <row r="367" spans="7:7" x14ac:dyDescent="0.25">
      <c r="G367" s="111"/>
    </row>
    <row r="368" spans="7:7" x14ac:dyDescent="0.25">
      <c r="G368" s="111"/>
    </row>
    <row r="369" spans="7:7" x14ac:dyDescent="0.25">
      <c r="G369" s="111"/>
    </row>
    <row r="370" spans="7:7" x14ac:dyDescent="0.25">
      <c r="G370" s="111"/>
    </row>
    <row r="371" spans="7:7" x14ac:dyDescent="0.25">
      <c r="G371" s="111"/>
    </row>
    <row r="372" spans="7:7" x14ac:dyDescent="0.25">
      <c r="G372" s="111"/>
    </row>
    <row r="373" spans="7:7" x14ac:dyDescent="0.25">
      <c r="G373" s="111"/>
    </row>
    <row r="374" spans="7:7" x14ac:dyDescent="0.25">
      <c r="G374" s="111"/>
    </row>
    <row r="375" spans="7:7" x14ac:dyDescent="0.25">
      <c r="G375" s="111"/>
    </row>
    <row r="376" spans="7:7" x14ac:dyDescent="0.25">
      <c r="G376" s="111"/>
    </row>
    <row r="377" spans="7:7" x14ac:dyDescent="0.25">
      <c r="G377" s="111"/>
    </row>
    <row r="378" spans="7:7" x14ac:dyDescent="0.25">
      <c r="G378" s="111"/>
    </row>
    <row r="379" spans="7:7" x14ac:dyDescent="0.25">
      <c r="G379" s="111"/>
    </row>
    <row r="380" spans="7:7" x14ac:dyDescent="0.25">
      <c r="G380" s="111"/>
    </row>
    <row r="381" spans="7:7" x14ac:dyDescent="0.25">
      <c r="G381" s="111"/>
    </row>
    <row r="382" spans="7:7" x14ac:dyDescent="0.25">
      <c r="G382" s="111"/>
    </row>
    <row r="383" spans="7:7" x14ac:dyDescent="0.25">
      <c r="G383" s="111"/>
    </row>
    <row r="384" spans="7:7" x14ac:dyDescent="0.25">
      <c r="G384" s="111"/>
    </row>
    <row r="385" spans="7:7" x14ac:dyDescent="0.25">
      <c r="G385" s="111"/>
    </row>
    <row r="386" spans="7:7" x14ac:dyDescent="0.25">
      <c r="G386" s="111"/>
    </row>
    <row r="387" spans="7:7" x14ac:dyDescent="0.25">
      <c r="G387" s="111"/>
    </row>
    <row r="388" spans="7:7" x14ac:dyDescent="0.25">
      <c r="G388" s="111"/>
    </row>
    <row r="389" spans="7:7" x14ac:dyDescent="0.25">
      <c r="G389" s="111"/>
    </row>
    <row r="390" spans="7:7" x14ac:dyDescent="0.25">
      <c r="G390" s="111"/>
    </row>
    <row r="391" spans="7:7" x14ac:dyDescent="0.25">
      <c r="G391" s="111"/>
    </row>
    <row r="392" spans="7:7" x14ac:dyDescent="0.25">
      <c r="G392" s="111"/>
    </row>
    <row r="393" spans="7:7" x14ac:dyDescent="0.25">
      <c r="G393" s="111"/>
    </row>
    <row r="394" spans="7:7" x14ac:dyDescent="0.25">
      <c r="G394" s="111"/>
    </row>
    <row r="395" spans="7:7" x14ac:dyDescent="0.25">
      <c r="G395" s="111"/>
    </row>
    <row r="396" spans="7:7" x14ac:dyDescent="0.25">
      <c r="G396" s="111"/>
    </row>
    <row r="397" spans="7:7" x14ac:dyDescent="0.25">
      <c r="G397" s="111"/>
    </row>
    <row r="398" spans="7:7" x14ac:dyDescent="0.25">
      <c r="G398" s="111"/>
    </row>
    <row r="399" spans="7:7" x14ac:dyDescent="0.25">
      <c r="G399" s="111"/>
    </row>
    <row r="400" spans="7:7" x14ac:dyDescent="0.25">
      <c r="G400" s="111"/>
    </row>
    <row r="401" spans="7:7" x14ac:dyDescent="0.25">
      <c r="G401" s="111"/>
    </row>
    <row r="402" spans="7:7" x14ac:dyDescent="0.25">
      <c r="G402" s="111"/>
    </row>
    <row r="403" spans="7:7" x14ac:dyDescent="0.25">
      <c r="G403" s="111"/>
    </row>
    <row r="404" spans="7:7" x14ac:dyDescent="0.25">
      <c r="G404" s="111"/>
    </row>
    <row r="405" spans="7:7" x14ac:dyDescent="0.25">
      <c r="G405" s="111"/>
    </row>
    <row r="406" spans="7:7" x14ac:dyDescent="0.25">
      <c r="G406" s="111"/>
    </row>
    <row r="407" spans="7:7" x14ac:dyDescent="0.25">
      <c r="G407" s="111"/>
    </row>
    <row r="408" spans="7:7" x14ac:dyDescent="0.25">
      <c r="G408" s="111"/>
    </row>
    <row r="409" spans="7:7" x14ac:dyDescent="0.25">
      <c r="G409" s="111"/>
    </row>
    <row r="410" spans="7:7" x14ac:dyDescent="0.25">
      <c r="G410" s="111"/>
    </row>
    <row r="411" spans="7:7" x14ac:dyDescent="0.25">
      <c r="G411" s="111"/>
    </row>
    <row r="412" spans="7:7" x14ac:dyDescent="0.25">
      <c r="G412" s="111"/>
    </row>
    <row r="413" spans="7:7" x14ac:dyDescent="0.25">
      <c r="G413" s="111"/>
    </row>
    <row r="414" spans="7:7" x14ac:dyDescent="0.25">
      <c r="G414" s="111"/>
    </row>
    <row r="415" spans="7:7" x14ac:dyDescent="0.25">
      <c r="G415" s="111"/>
    </row>
    <row r="416" spans="7:7" x14ac:dyDescent="0.25">
      <c r="G416" s="111"/>
    </row>
    <row r="417" spans="7:7" x14ac:dyDescent="0.25">
      <c r="G417" s="111"/>
    </row>
    <row r="418" spans="7:7" x14ac:dyDescent="0.25">
      <c r="G418" s="111"/>
    </row>
    <row r="419" spans="7:7" x14ac:dyDescent="0.25">
      <c r="G419" s="111"/>
    </row>
    <row r="420" spans="7:7" x14ac:dyDescent="0.25">
      <c r="G420" s="111"/>
    </row>
    <row r="421" spans="7:7" x14ac:dyDescent="0.25">
      <c r="G421" s="111"/>
    </row>
    <row r="422" spans="7:7" x14ac:dyDescent="0.25">
      <c r="G422" s="111"/>
    </row>
    <row r="423" spans="7:7" x14ac:dyDescent="0.25">
      <c r="G423" s="111"/>
    </row>
    <row r="424" spans="7:7" x14ac:dyDescent="0.25">
      <c r="G424" s="111"/>
    </row>
    <row r="425" spans="7:7" x14ac:dyDescent="0.25">
      <c r="G425" s="111"/>
    </row>
    <row r="426" spans="7:7" x14ac:dyDescent="0.25">
      <c r="G426" s="111"/>
    </row>
    <row r="427" spans="7:7" x14ac:dyDescent="0.25">
      <c r="G427" s="111"/>
    </row>
    <row r="428" spans="7:7" x14ac:dyDescent="0.25">
      <c r="G428" s="111"/>
    </row>
    <row r="429" spans="7:7" x14ac:dyDescent="0.25">
      <c r="G429" s="111"/>
    </row>
    <row r="430" spans="7:7" x14ac:dyDescent="0.25">
      <c r="G430" s="111"/>
    </row>
    <row r="431" spans="7:7" x14ac:dyDescent="0.25">
      <c r="G431" s="111"/>
    </row>
    <row r="432" spans="7:7" x14ac:dyDescent="0.25">
      <c r="G432" s="111"/>
    </row>
    <row r="433" spans="7:7" x14ac:dyDescent="0.25">
      <c r="G433" s="111"/>
    </row>
    <row r="434" spans="7:7" x14ac:dyDescent="0.25">
      <c r="G434" s="111"/>
    </row>
    <row r="435" spans="7:7" x14ac:dyDescent="0.25">
      <c r="G435" s="111"/>
    </row>
    <row r="436" spans="7:7" x14ac:dyDescent="0.25">
      <c r="G436" s="111"/>
    </row>
    <row r="437" spans="7:7" x14ac:dyDescent="0.25">
      <c r="G437" s="111"/>
    </row>
    <row r="438" spans="7:7" x14ac:dyDescent="0.25">
      <c r="G438" s="111"/>
    </row>
    <row r="439" spans="7:7" x14ac:dyDescent="0.25">
      <c r="G439" s="111"/>
    </row>
    <row r="440" spans="7:7" x14ac:dyDescent="0.25">
      <c r="G440" s="111"/>
    </row>
    <row r="441" spans="7:7" x14ac:dyDescent="0.25">
      <c r="G441" s="111"/>
    </row>
    <row r="442" spans="7:7" x14ac:dyDescent="0.25">
      <c r="G442" s="111"/>
    </row>
    <row r="443" spans="7:7" x14ac:dyDescent="0.25">
      <c r="G443" s="111"/>
    </row>
    <row r="444" spans="7:7" x14ac:dyDescent="0.25">
      <c r="G444" s="111"/>
    </row>
    <row r="445" spans="7:7" x14ac:dyDescent="0.25">
      <c r="G445" s="111"/>
    </row>
    <row r="446" spans="7:7" x14ac:dyDescent="0.25">
      <c r="G446" s="111"/>
    </row>
    <row r="447" spans="7:7" x14ac:dyDescent="0.25">
      <c r="G447" s="111"/>
    </row>
    <row r="448" spans="7:7" x14ac:dyDescent="0.25">
      <c r="G448" s="111"/>
    </row>
    <row r="449" spans="7:7" x14ac:dyDescent="0.25">
      <c r="G449" s="111"/>
    </row>
    <row r="450" spans="7:7" x14ac:dyDescent="0.25">
      <c r="G450" s="111"/>
    </row>
    <row r="451" spans="7:7" x14ac:dyDescent="0.25">
      <c r="G451" s="111"/>
    </row>
    <row r="452" spans="7:7" x14ac:dyDescent="0.25">
      <c r="G452" s="111"/>
    </row>
    <row r="453" spans="7:7" x14ac:dyDescent="0.25">
      <c r="G453" s="111"/>
    </row>
    <row r="454" spans="7:7" x14ac:dyDescent="0.25">
      <c r="G454" s="111"/>
    </row>
    <row r="455" spans="7:7" x14ac:dyDescent="0.25">
      <c r="G455" s="111"/>
    </row>
    <row r="456" spans="7:7" x14ac:dyDescent="0.25">
      <c r="G456" s="111"/>
    </row>
    <row r="457" spans="7:7" x14ac:dyDescent="0.25">
      <c r="G457" s="111"/>
    </row>
    <row r="458" spans="7:7" x14ac:dyDescent="0.25">
      <c r="G458" s="111"/>
    </row>
    <row r="459" spans="7:7" x14ac:dyDescent="0.25">
      <c r="G459" s="111"/>
    </row>
    <row r="460" spans="7:7" x14ac:dyDescent="0.25">
      <c r="G460" s="111"/>
    </row>
    <row r="461" spans="7:7" x14ac:dyDescent="0.25">
      <c r="G461" s="111"/>
    </row>
    <row r="462" spans="7:7" x14ac:dyDescent="0.25">
      <c r="G462" s="111"/>
    </row>
    <row r="463" spans="7:7" x14ac:dyDescent="0.25">
      <c r="G463" s="111"/>
    </row>
    <row r="464" spans="7:7" x14ac:dyDescent="0.25">
      <c r="G464" s="111"/>
    </row>
    <row r="465" spans="7:7" x14ac:dyDescent="0.25">
      <c r="G465" s="111"/>
    </row>
    <row r="466" spans="7:7" x14ac:dyDescent="0.25">
      <c r="G466" s="111"/>
    </row>
    <row r="467" spans="7:7" x14ac:dyDescent="0.25">
      <c r="G467" s="111"/>
    </row>
    <row r="468" spans="7:7" x14ac:dyDescent="0.25">
      <c r="G468" s="111"/>
    </row>
    <row r="469" spans="7:7" x14ac:dyDescent="0.25">
      <c r="G469" s="111"/>
    </row>
    <row r="470" spans="7:7" x14ac:dyDescent="0.25">
      <c r="G470" s="111"/>
    </row>
    <row r="471" spans="7:7" x14ac:dyDescent="0.25">
      <c r="G471" s="111"/>
    </row>
    <row r="472" spans="7:7" x14ac:dyDescent="0.25">
      <c r="G472" s="111"/>
    </row>
    <row r="473" spans="7:7" x14ac:dyDescent="0.25">
      <c r="G473" s="111"/>
    </row>
    <row r="474" spans="7:7" x14ac:dyDescent="0.25">
      <c r="G474" s="111"/>
    </row>
    <row r="475" spans="7:7" x14ac:dyDescent="0.25">
      <c r="G475" s="111"/>
    </row>
    <row r="476" spans="7:7" x14ac:dyDescent="0.25">
      <c r="G476" s="111"/>
    </row>
    <row r="477" spans="7:7" x14ac:dyDescent="0.25">
      <c r="G477" s="111"/>
    </row>
    <row r="478" spans="7:7" x14ac:dyDescent="0.25">
      <c r="G478" s="111"/>
    </row>
    <row r="479" spans="7:7" x14ac:dyDescent="0.25">
      <c r="G479" s="111"/>
    </row>
    <row r="480" spans="7:7" x14ac:dyDescent="0.25">
      <c r="G480" s="111"/>
    </row>
    <row r="481" spans="7:7" x14ac:dyDescent="0.25">
      <c r="G481" s="111"/>
    </row>
    <row r="482" spans="7:7" x14ac:dyDescent="0.25">
      <c r="G482" s="111"/>
    </row>
    <row r="483" spans="7:7" x14ac:dyDescent="0.25">
      <c r="G483" s="111"/>
    </row>
    <row r="484" spans="7:7" x14ac:dyDescent="0.25">
      <c r="G484" s="111"/>
    </row>
    <row r="485" spans="7:7" x14ac:dyDescent="0.25">
      <c r="G485" s="111"/>
    </row>
    <row r="486" spans="7:7" x14ac:dyDescent="0.25">
      <c r="G486" s="111"/>
    </row>
    <row r="487" spans="7:7" x14ac:dyDescent="0.25">
      <c r="G487" s="111"/>
    </row>
    <row r="488" spans="7:7" x14ac:dyDescent="0.25">
      <c r="G488" s="111"/>
    </row>
    <row r="489" spans="7:7" x14ac:dyDescent="0.25">
      <c r="G489" s="111"/>
    </row>
    <row r="490" spans="7:7" x14ac:dyDescent="0.25">
      <c r="G490" s="111"/>
    </row>
    <row r="491" spans="7:7" x14ac:dyDescent="0.25">
      <c r="G491" s="111"/>
    </row>
    <row r="492" spans="7:7" x14ac:dyDescent="0.25">
      <c r="G492" s="111"/>
    </row>
    <row r="493" spans="7:7" x14ac:dyDescent="0.25">
      <c r="G493" s="111"/>
    </row>
    <row r="494" spans="7:7" x14ac:dyDescent="0.25">
      <c r="G494" s="111"/>
    </row>
    <row r="495" spans="7:7" x14ac:dyDescent="0.25">
      <c r="G495" s="111"/>
    </row>
    <row r="496" spans="7:7" x14ac:dyDescent="0.25">
      <c r="G496" s="111"/>
    </row>
    <row r="497" spans="7:7" x14ac:dyDescent="0.25">
      <c r="G497" s="111"/>
    </row>
    <row r="498" spans="7:7" x14ac:dyDescent="0.25">
      <c r="G498" s="111"/>
    </row>
  </sheetData>
  <mergeCells count="4">
    <mergeCell ref="B3:C3"/>
    <mergeCell ref="A66:D66"/>
    <mergeCell ref="A3:A4"/>
    <mergeCell ref="G3:H3"/>
  </mergeCells>
  <pageMargins left="0.7" right="0.7" top="0.75" bottom="0.75" header="0.3" footer="0.3"/>
  <pageSetup scale="6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I250"/>
  <sheetViews>
    <sheetView workbookViewId="0">
      <pane ySplit="133" topLeftCell="A225" activePane="bottomLeft" state="frozen"/>
      <selection sqref="A1:XFD1048576"/>
      <selection pane="bottomLeft" activeCell="H158" sqref="H158"/>
    </sheetView>
  </sheetViews>
  <sheetFormatPr defaultColWidth="9.140625" defaultRowHeight="15" x14ac:dyDescent="0.25"/>
  <cols>
    <col min="1" max="1" width="3.42578125" style="9" customWidth="1"/>
    <col min="2" max="2" width="13.42578125" style="10" customWidth="1"/>
    <col min="3" max="5" width="18.5703125" style="8" customWidth="1"/>
    <col min="6" max="6" width="9.140625" style="5"/>
    <col min="7" max="7" width="9.85546875" style="5" bestFit="1" customWidth="1"/>
    <col min="8" max="16384" width="9.140625" style="5"/>
  </cols>
  <sheetData>
    <row r="1" spans="1:5" ht="15.75" x14ac:dyDescent="0.25">
      <c r="A1" s="52" t="s">
        <v>258</v>
      </c>
      <c r="B1" s="14"/>
      <c r="C1" s="6"/>
      <c r="D1" s="6"/>
    </row>
    <row r="2" spans="1:5" ht="11.25" customHeight="1" x14ac:dyDescent="0.25">
      <c r="A2" s="20"/>
      <c r="B2" s="21"/>
      <c r="C2" s="19"/>
      <c r="D2" s="19"/>
      <c r="E2" s="22"/>
    </row>
    <row r="3" spans="1:5" x14ac:dyDescent="0.25">
      <c r="A3" s="193" t="s">
        <v>44</v>
      </c>
      <c r="B3" s="194"/>
      <c r="C3" s="50" t="s">
        <v>38</v>
      </c>
      <c r="D3" s="50" t="s">
        <v>36</v>
      </c>
      <c r="E3" s="50" t="s">
        <v>39</v>
      </c>
    </row>
    <row r="4" spans="1:5" hidden="1" x14ac:dyDescent="0.25">
      <c r="A4" s="186">
        <v>2000</v>
      </c>
      <c r="B4" s="188"/>
      <c r="C4" s="28"/>
      <c r="D4" s="28"/>
      <c r="E4" s="28"/>
    </row>
    <row r="5" spans="1:5" hidden="1" x14ac:dyDescent="0.25">
      <c r="A5" s="11"/>
      <c r="B5" s="12" t="s">
        <v>45</v>
      </c>
      <c r="C5" s="26">
        <v>55.430973913058686</v>
      </c>
      <c r="D5" s="26">
        <v>55.430973913058686</v>
      </c>
      <c r="E5" s="27" t="s">
        <v>5</v>
      </c>
    </row>
    <row r="6" spans="1:5" hidden="1" x14ac:dyDescent="0.25">
      <c r="A6" s="11"/>
      <c r="B6" s="12" t="s">
        <v>46</v>
      </c>
      <c r="C6" s="26">
        <v>55.112531626402678</v>
      </c>
      <c r="D6" s="26">
        <v>55.112531626402678</v>
      </c>
      <c r="E6" s="27" t="s">
        <v>5</v>
      </c>
    </row>
    <row r="7" spans="1:5" hidden="1" x14ac:dyDescent="0.25">
      <c r="A7" s="11"/>
      <c r="B7" s="12" t="s">
        <v>43</v>
      </c>
      <c r="C7" s="26">
        <v>55.791956935976827</v>
      </c>
      <c r="D7" s="26">
        <v>55.791956935976827</v>
      </c>
      <c r="E7" s="27" t="s">
        <v>5</v>
      </c>
    </row>
    <row r="8" spans="1:5" hidden="1" x14ac:dyDescent="0.25">
      <c r="A8" s="11"/>
      <c r="B8" s="12" t="s">
        <v>47</v>
      </c>
      <c r="C8" s="26">
        <v>59.184550107167397</v>
      </c>
      <c r="D8" s="26">
        <v>59.184550107167397</v>
      </c>
      <c r="E8" s="27" t="s">
        <v>5</v>
      </c>
    </row>
    <row r="9" spans="1:5" hidden="1" x14ac:dyDescent="0.25">
      <c r="A9" s="11"/>
      <c r="B9" s="12" t="s">
        <v>35</v>
      </c>
      <c r="C9" s="26">
        <v>60.840945597823151</v>
      </c>
      <c r="D9" s="26">
        <v>60.840945597823151</v>
      </c>
      <c r="E9" s="27" t="s">
        <v>5</v>
      </c>
    </row>
    <row r="10" spans="1:5" hidden="1" x14ac:dyDescent="0.25">
      <c r="A10" s="11"/>
      <c r="B10" s="12" t="s">
        <v>42</v>
      </c>
      <c r="C10" s="26">
        <v>61.585253055553927</v>
      </c>
      <c r="D10" s="26">
        <v>61.585253055553927</v>
      </c>
      <c r="E10" s="27" t="s">
        <v>5</v>
      </c>
    </row>
    <row r="11" spans="1:5" hidden="1" x14ac:dyDescent="0.25">
      <c r="A11" s="11"/>
      <c r="B11" s="12" t="s">
        <v>48</v>
      </c>
      <c r="C11" s="26">
        <v>57.748438091898002</v>
      </c>
      <c r="D11" s="26">
        <v>57.748438091898002</v>
      </c>
      <c r="E11" s="27" t="s">
        <v>5</v>
      </c>
    </row>
    <row r="12" spans="1:5" hidden="1" x14ac:dyDescent="0.25">
      <c r="A12" s="11"/>
      <c r="B12" s="12" t="s">
        <v>49</v>
      </c>
      <c r="C12" s="26">
        <v>57.735270511222687</v>
      </c>
      <c r="D12" s="26">
        <v>57.735270511222687</v>
      </c>
      <c r="E12" s="27" t="s">
        <v>5</v>
      </c>
    </row>
    <row r="13" spans="1:5" hidden="1" x14ac:dyDescent="0.25">
      <c r="A13" s="11"/>
      <c r="B13" s="12" t="s">
        <v>41</v>
      </c>
      <c r="C13" s="26">
        <v>56.42988101665032</v>
      </c>
      <c r="D13" s="26">
        <v>56.42988101665032</v>
      </c>
      <c r="E13" s="27" t="s">
        <v>5</v>
      </c>
    </row>
    <row r="14" spans="1:5" hidden="1" x14ac:dyDescent="0.25">
      <c r="A14" s="11"/>
      <c r="B14" s="12" t="s">
        <v>50</v>
      </c>
      <c r="C14" s="26">
        <v>57.019242367036448</v>
      </c>
      <c r="D14" s="26">
        <v>57.019242367036448</v>
      </c>
      <c r="E14" s="27" t="s">
        <v>5</v>
      </c>
    </row>
    <row r="15" spans="1:5" hidden="1" x14ac:dyDescent="0.25">
      <c r="A15" s="11"/>
      <c r="B15" s="12" t="s">
        <v>51</v>
      </c>
      <c r="C15" s="26">
        <v>54.505605651695248</v>
      </c>
      <c r="D15" s="26">
        <v>54.505605651695248</v>
      </c>
      <c r="E15" s="27" t="s">
        <v>5</v>
      </c>
    </row>
    <row r="16" spans="1:5" hidden="1" x14ac:dyDescent="0.25">
      <c r="A16" s="11"/>
      <c r="B16" s="12" t="s">
        <v>40</v>
      </c>
      <c r="C16" s="26">
        <v>55.865826498947683</v>
      </c>
      <c r="D16" s="26">
        <v>55.865826498947683</v>
      </c>
      <c r="E16" s="27" t="s">
        <v>5</v>
      </c>
    </row>
    <row r="17" spans="1:5" hidden="1" x14ac:dyDescent="0.25">
      <c r="A17" s="195">
        <v>2001</v>
      </c>
      <c r="B17" s="195"/>
      <c r="C17" s="26"/>
      <c r="D17" s="26"/>
      <c r="E17" s="27"/>
    </row>
    <row r="18" spans="1:5" hidden="1" x14ac:dyDescent="0.25">
      <c r="A18" s="11"/>
      <c r="B18" s="12" t="s">
        <v>45</v>
      </c>
      <c r="C18" s="26">
        <v>54.874190801759468</v>
      </c>
      <c r="D18" s="26">
        <v>54.874190801759468</v>
      </c>
      <c r="E18" s="27" t="s">
        <v>5</v>
      </c>
    </row>
    <row r="19" spans="1:5" hidden="1" x14ac:dyDescent="0.25">
      <c r="A19" s="11"/>
      <c r="B19" s="12" t="s">
        <v>46</v>
      </c>
      <c r="C19" s="26">
        <v>56.078470220293546</v>
      </c>
      <c r="D19" s="26">
        <v>56.078470220293546</v>
      </c>
      <c r="E19" s="27" t="s">
        <v>5</v>
      </c>
    </row>
    <row r="20" spans="1:5" hidden="1" x14ac:dyDescent="0.25">
      <c r="A20" s="11"/>
      <c r="B20" s="12" t="s">
        <v>43</v>
      </c>
      <c r="C20" s="26">
        <v>55.703380294548339</v>
      </c>
      <c r="D20" s="26">
        <v>55.703380294548339</v>
      </c>
      <c r="E20" s="27" t="s">
        <v>5</v>
      </c>
    </row>
    <row r="21" spans="1:5" hidden="1" x14ac:dyDescent="0.25">
      <c r="A21" s="11"/>
      <c r="B21" s="12" t="s">
        <v>47</v>
      </c>
      <c r="C21" s="26">
        <v>56.883526303016772</v>
      </c>
      <c r="D21" s="26">
        <v>56.883526303016772</v>
      </c>
      <c r="E21" s="27" t="s">
        <v>5</v>
      </c>
    </row>
    <row r="22" spans="1:5" hidden="1" x14ac:dyDescent="0.25">
      <c r="A22" s="11"/>
      <c r="B22" s="12" t="s">
        <v>35</v>
      </c>
      <c r="C22" s="26">
        <v>58.450435908276667</v>
      </c>
      <c r="D22" s="26">
        <v>58.450435908276667</v>
      </c>
      <c r="E22" s="27" t="s">
        <v>5</v>
      </c>
    </row>
    <row r="23" spans="1:5" hidden="1" x14ac:dyDescent="0.25">
      <c r="A23" s="11"/>
      <c r="B23" s="12" t="s">
        <v>42</v>
      </c>
      <c r="C23" s="26">
        <v>60.501104165203927</v>
      </c>
      <c r="D23" s="26">
        <v>60.501104165203927</v>
      </c>
      <c r="E23" s="27" t="s">
        <v>5</v>
      </c>
    </row>
    <row r="24" spans="1:5" hidden="1" x14ac:dyDescent="0.25">
      <c r="A24" s="11"/>
      <c r="B24" s="12" t="s">
        <v>48</v>
      </c>
      <c r="C24" s="26">
        <v>57.051011519057305</v>
      </c>
      <c r="D24" s="26">
        <v>57.051011519057305</v>
      </c>
      <c r="E24" s="27" t="s">
        <v>5</v>
      </c>
    </row>
    <row r="25" spans="1:5" hidden="1" x14ac:dyDescent="0.25">
      <c r="A25" s="11"/>
      <c r="B25" s="12" t="s">
        <v>49</v>
      </c>
      <c r="C25" s="26">
        <v>57.08583865526996</v>
      </c>
      <c r="D25" s="26">
        <v>57.08583865526996</v>
      </c>
      <c r="E25" s="27" t="s">
        <v>5</v>
      </c>
    </row>
    <row r="26" spans="1:5" hidden="1" x14ac:dyDescent="0.25">
      <c r="A26" s="11"/>
      <c r="B26" s="12" t="s">
        <v>41</v>
      </c>
      <c r="C26" s="26">
        <v>58.446018623060567</v>
      </c>
      <c r="D26" s="26">
        <v>58.446018623060567</v>
      </c>
      <c r="E26" s="27" t="s">
        <v>5</v>
      </c>
    </row>
    <row r="27" spans="1:5" hidden="1" x14ac:dyDescent="0.25">
      <c r="A27" s="11"/>
      <c r="B27" s="12" t="s">
        <v>50</v>
      </c>
      <c r="C27" s="26">
        <v>58.39791891526086</v>
      </c>
      <c r="D27" s="26">
        <v>58.39791891526086</v>
      </c>
      <c r="E27" s="27" t="s">
        <v>5</v>
      </c>
    </row>
    <row r="28" spans="1:5" hidden="1" x14ac:dyDescent="0.25">
      <c r="A28" s="11"/>
      <c r="B28" s="12" t="s">
        <v>51</v>
      </c>
      <c r="C28" s="26">
        <v>58.674789194564134</v>
      </c>
      <c r="D28" s="26">
        <v>58.674789194564134</v>
      </c>
      <c r="E28" s="27" t="s">
        <v>5</v>
      </c>
    </row>
    <row r="29" spans="1:5" hidden="1" x14ac:dyDescent="0.25">
      <c r="A29" s="11"/>
      <c r="B29" s="12" t="s">
        <v>40</v>
      </c>
      <c r="C29" s="26">
        <v>59.726081946129973</v>
      </c>
      <c r="D29" s="26">
        <v>59.726081946129973</v>
      </c>
      <c r="E29" s="27" t="s">
        <v>5</v>
      </c>
    </row>
    <row r="30" spans="1:5" hidden="1" x14ac:dyDescent="0.25">
      <c r="A30" s="195">
        <v>2002</v>
      </c>
      <c r="B30" s="195"/>
      <c r="C30" s="26"/>
      <c r="D30" s="26"/>
      <c r="E30" s="27"/>
    </row>
    <row r="31" spans="1:5" hidden="1" x14ac:dyDescent="0.25">
      <c r="A31" s="11"/>
      <c r="B31" s="12" t="s">
        <v>45</v>
      </c>
      <c r="C31" s="26">
        <v>61.044486023476992</v>
      </c>
      <c r="D31" s="26">
        <v>61.044486023476992</v>
      </c>
      <c r="E31" s="27" t="s">
        <v>5</v>
      </c>
    </row>
    <row r="32" spans="1:5" hidden="1" x14ac:dyDescent="0.25">
      <c r="A32" s="11"/>
      <c r="B32" s="12" t="s">
        <v>46</v>
      </c>
      <c r="C32" s="26">
        <v>60.684061448052184</v>
      </c>
      <c r="D32" s="26">
        <v>60.684061448052184</v>
      </c>
      <c r="E32" s="27" t="s">
        <v>5</v>
      </c>
    </row>
    <row r="33" spans="1:5" hidden="1" x14ac:dyDescent="0.25">
      <c r="A33" s="11"/>
      <c r="B33" s="12" t="s">
        <v>43</v>
      </c>
      <c r="C33" s="26">
        <v>60.203611933148217</v>
      </c>
      <c r="D33" s="26">
        <v>60.203611933148217</v>
      </c>
      <c r="E33" s="27" t="s">
        <v>5</v>
      </c>
    </row>
    <row r="34" spans="1:5" hidden="1" x14ac:dyDescent="0.25">
      <c r="A34" s="11"/>
      <c r="B34" s="12" t="s">
        <v>47</v>
      </c>
      <c r="C34" s="26">
        <v>58.859787295065075</v>
      </c>
      <c r="D34" s="26">
        <v>58.859787295065075</v>
      </c>
      <c r="E34" s="27" t="s">
        <v>5</v>
      </c>
    </row>
    <row r="35" spans="1:5" hidden="1" x14ac:dyDescent="0.25">
      <c r="A35" s="11"/>
      <c r="B35" s="12" t="s">
        <v>35</v>
      </c>
      <c r="C35" s="26">
        <v>60.524922018825315</v>
      </c>
      <c r="D35" s="26">
        <v>60.524922018825315</v>
      </c>
      <c r="E35" s="27" t="s">
        <v>5</v>
      </c>
    </row>
    <row r="36" spans="1:5" hidden="1" x14ac:dyDescent="0.25">
      <c r="A36" s="11"/>
      <c r="B36" s="12" t="s">
        <v>42</v>
      </c>
      <c r="C36" s="26">
        <v>60.621280068829719</v>
      </c>
      <c r="D36" s="26">
        <v>60.621280068829719</v>
      </c>
      <c r="E36" s="27" t="s">
        <v>5</v>
      </c>
    </row>
    <row r="37" spans="1:5" hidden="1" x14ac:dyDescent="0.25">
      <c r="A37" s="11"/>
      <c r="B37" s="12" t="s">
        <v>48</v>
      </c>
      <c r="C37" s="26">
        <v>60.554709655578044</v>
      </c>
      <c r="D37" s="26">
        <v>60.554709655578044</v>
      </c>
      <c r="E37" s="27" t="s">
        <v>5</v>
      </c>
    </row>
    <row r="38" spans="1:5" hidden="1" x14ac:dyDescent="0.25">
      <c r="A38" s="11"/>
      <c r="B38" s="12" t="s">
        <v>49</v>
      </c>
      <c r="C38" s="26">
        <v>60.088891641309949</v>
      </c>
      <c r="D38" s="26">
        <v>60.088891641309949</v>
      </c>
      <c r="E38" s="27" t="s">
        <v>5</v>
      </c>
    </row>
    <row r="39" spans="1:5" hidden="1" x14ac:dyDescent="0.25">
      <c r="A39" s="11"/>
      <c r="B39" s="12" t="s">
        <v>41</v>
      </c>
      <c r="C39" s="26">
        <v>58.90100032673665</v>
      </c>
      <c r="D39" s="26">
        <v>58.90100032673665</v>
      </c>
      <c r="E39" s="27" t="s">
        <v>5</v>
      </c>
    </row>
    <row r="40" spans="1:5" hidden="1" x14ac:dyDescent="0.25">
      <c r="A40" s="11"/>
      <c r="B40" s="12" t="s">
        <v>50</v>
      </c>
      <c r="C40" s="26">
        <v>59.811417764709255</v>
      </c>
      <c r="D40" s="26">
        <v>59.811417764709255</v>
      </c>
      <c r="E40" s="27" t="s">
        <v>5</v>
      </c>
    </row>
    <row r="41" spans="1:5" hidden="1" x14ac:dyDescent="0.25">
      <c r="A41" s="11"/>
      <c r="B41" s="12" t="s">
        <v>51</v>
      </c>
      <c r="C41" s="26">
        <v>59.73184805009582</v>
      </c>
      <c r="D41" s="26">
        <v>59.73184805009582</v>
      </c>
      <c r="E41" s="27" t="s">
        <v>5</v>
      </c>
    </row>
    <row r="42" spans="1:5" hidden="1" x14ac:dyDescent="0.25">
      <c r="A42" s="11"/>
      <c r="B42" s="12" t="s">
        <v>40</v>
      </c>
      <c r="C42" s="26">
        <v>59.757846652819332</v>
      </c>
      <c r="D42" s="26">
        <v>59.757846652819332</v>
      </c>
      <c r="E42" s="27" t="s">
        <v>5</v>
      </c>
    </row>
    <row r="43" spans="1:5" hidden="1" x14ac:dyDescent="0.25">
      <c r="A43" s="195">
        <v>2003</v>
      </c>
      <c r="B43" s="195"/>
      <c r="C43" s="26"/>
      <c r="D43" s="26"/>
      <c r="E43" s="27"/>
    </row>
    <row r="44" spans="1:5" hidden="1" x14ac:dyDescent="0.25">
      <c r="A44" s="11"/>
      <c r="B44" s="12" t="s">
        <v>45</v>
      </c>
      <c r="C44" s="26">
        <v>59.40773990852022</v>
      </c>
      <c r="D44" s="26">
        <v>59.40773990852022</v>
      </c>
      <c r="E44" s="27" t="s">
        <v>5</v>
      </c>
    </row>
    <row r="45" spans="1:5" hidden="1" x14ac:dyDescent="0.25">
      <c r="A45" s="11"/>
      <c r="B45" s="12" t="s">
        <v>46</v>
      </c>
      <c r="C45" s="26">
        <v>58.967570739988332</v>
      </c>
      <c r="D45" s="26">
        <v>58.967570739988332</v>
      </c>
      <c r="E45" s="27" t="s">
        <v>5</v>
      </c>
    </row>
    <row r="46" spans="1:5" hidden="1" x14ac:dyDescent="0.25">
      <c r="A46" s="11"/>
      <c r="B46" s="12" t="s">
        <v>43</v>
      </c>
      <c r="C46" s="26">
        <v>59.25944294590002</v>
      </c>
      <c r="D46" s="26">
        <v>59.25944294590002</v>
      </c>
      <c r="E46" s="27" t="s">
        <v>5</v>
      </c>
    </row>
    <row r="47" spans="1:5" hidden="1" x14ac:dyDescent="0.25">
      <c r="A47" s="11"/>
      <c r="B47" s="12" t="s">
        <v>47</v>
      </c>
      <c r="C47" s="26">
        <v>58.769025356857668</v>
      </c>
      <c r="D47" s="26">
        <v>58.769025356857668</v>
      </c>
      <c r="E47" s="27" t="s">
        <v>5</v>
      </c>
    </row>
    <row r="48" spans="1:5" hidden="1" x14ac:dyDescent="0.25">
      <c r="A48" s="11"/>
      <c r="B48" s="12" t="s">
        <v>35</v>
      </c>
      <c r="C48" s="26">
        <v>59.976619648382858</v>
      </c>
      <c r="D48" s="26">
        <v>59.976619648382858</v>
      </c>
      <c r="E48" s="27" t="s">
        <v>5</v>
      </c>
    </row>
    <row r="49" spans="1:5" hidden="1" x14ac:dyDescent="0.25">
      <c r="A49" s="11"/>
      <c r="B49" s="12" t="s">
        <v>42</v>
      </c>
      <c r="C49" s="26">
        <v>59.77819085091464</v>
      </c>
      <c r="D49" s="26">
        <v>59.77819085091464</v>
      </c>
      <c r="E49" s="27" t="s">
        <v>5</v>
      </c>
    </row>
    <row r="50" spans="1:5" hidden="1" x14ac:dyDescent="0.25">
      <c r="A50" s="11"/>
      <c r="B50" s="12" t="s">
        <v>48</v>
      </c>
      <c r="C50" s="26">
        <v>59.953419101557841</v>
      </c>
      <c r="D50" s="26">
        <v>59.953419101557841</v>
      </c>
      <c r="E50" s="27" t="s">
        <v>5</v>
      </c>
    </row>
    <row r="51" spans="1:5" hidden="1" x14ac:dyDescent="0.25">
      <c r="A51" s="11"/>
      <c r="B51" s="12" t="s">
        <v>49</v>
      </c>
      <c r="C51" s="26">
        <v>59.76857253376356</v>
      </c>
      <c r="D51" s="26">
        <v>59.76857253376356</v>
      </c>
      <c r="E51" s="27" t="s">
        <v>5</v>
      </c>
    </row>
    <row r="52" spans="1:5" hidden="1" x14ac:dyDescent="0.25">
      <c r="A52" s="11"/>
      <c r="B52" s="12" t="s">
        <v>41</v>
      </c>
      <c r="C52" s="26">
        <v>59.22679896041759</v>
      </c>
      <c r="D52" s="26">
        <v>59.22679896041759</v>
      </c>
      <c r="E52" s="27" t="s">
        <v>5</v>
      </c>
    </row>
    <row r="53" spans="1:5" hidden="1" x14ac:dyDescent="0.25">
      <c r="A53" s="11"/>
      <c r="B53" s="12" t="s">
        <v>50</v>
      </c>
      <c r="C53" s="26">
        <v>60.153072048481661</v>
      </c>
      <c r="D53" s="26">
        <v>60.153072048481661</v>
      </c>
      <c r="E53" s="27" t="s">
        <v>5</v>
      </c>
    </row>
    <row r="54" spans="1:5" hidden="1" x14ac:dyDescent="0.25">
      <c r="A54" s="11"/>
      <c r="B54" s="12" t="s">
        <v>51</v>
      </c>
      <c r="C54" s="26">
        <v>58.368961656204192</v>
      </c>
      <c r="D54" s="26">
        <v>58.368961656204192</v>
      </c>
      <c r="E54" s="27" t="s">
        <v>5</v>
      </c>
    </row>
    <row r="55" spans="1:5" hidden="1" x14ac:dyDescent="0.25">
      <c r="A55" s="11"/>
      <c r="B55" s="12" t="s">
        <v>40</v>
      </c>
      <c r="C55" s="26">
        <v>58.067879182959949</v>
      </c>
      <c r="D55" s="26">
        <v>58.067879182959949</v>
      </c>
      <c r="E55" s="27" t="s">
        <v>5</v>
      </c>
    </row>
    <row r="56" spans="1:5" hidden="1" x14ac:dyDescent="0.25">
      <c r="A56" s="195">
        <v>2004</v>
      </c>
      <c r="B56" s="195"/>
      <c r="C56" s="26"/>
      <c r="D56" s="26"/>
      <c r="E56" s="27"/>
    </row>
    <row r="57" spans="1:5" hidden="1" x14ac:dyDescent="0.25">
      <c r="A57" s="11"/>
      <c r="B57" s="12" t="s">
        <v>45</v>
      </c>
      <c r="C57" s="26">
        <v>58.052023532868482</v>
      </c>
      <c r="D57" s="26">
        <v>58.052023532868482</v>
      </c>
      <c r="E57" s="27" t="s">
        <v>5</v>
      </c>
    </row>
    <row r="58" spans="1:5" hidden="1" x14ac:dyDescent="0.25">
      <c r="A58" s="11"/>
      <c r="B58" s="12" t="s">
        <v>46</v>
      </c>
      <c r="C58" s="26">
        <v>57.964759164534193</v>
      </c>
      <c r="D58" s="26">
        <v>57.964759164534193</v>
      </c>
      <c r="E58" s="27" t="s">
        <v>5</v>
      </c>
    </row>
    <row r="59" spans="1:5" hidden="1" x14ac:dyDescent="0.25">
      <c r="A59" s="11"/>
      <c r="B59" s="12" t="s">
        <v>43</v>
      </c>
      <c r="C59" s="26">
        <v>57.947213022337387</v>
      </c>
      <c r="D59" s="26">
        <v>57.947213022337387</v>
      </c>
      <c r="E59" s="27" t="s">
        <v>5</v>
      </c>
    </row>
    <row r="60" spans="1:5" hidden="1" x14ac:dyDescent="0.25">
      <c r="A60" s="11"/>
      <c r="B60" s="12" t="s">
        <v>47</v>
      </c>
      <c r="C60" s="26">
        <v>58.234246923257935</v>
      </c>
      <c r="D60" s="26">
        <v>58.234246923257935</v>
      </c>
      <c r="E60" s="27" t="s">
        <v>5</v>
      </c>
    </row>
    <row r="61" spans="1:5" hidden="1" x14ac:dyDescent="0.25">
      <c r="A61" s="11"/>
      <c r="B61" s="12" t="s">
        <v>35</v>
      </c>
      <c r="C61" s="26">
        <v>59.448836354529355</v>
      </c>
      <c r="D61" s="26">
        <v>59.448836354529355</v>
      </c>
      <c r="E61" s="27" t="s">
        <v>5</v>
      </c>
    </row>
    <row r="62" spans="1:5" hidden="1" x14ac:dyDescent="0.25">
      <c r="A62" s="11"/>
      <c r="B62" s="12" t="s">
        <v>42</v>
      </c>
      <c r="C62" s="26">
        <v>58.292831218632656</v>
      </c>
      <c r="D62" s="26">
        <v>58.292831218632656</v>
      </c>
      <c r="E62" s="27" t="s">
        <v>5</v>
      </c>
    </row>
    <row r="63" spans="1:5" hidden="1" x14ac:dyDescent="0.25">
      <c r="A63" s="11"/>
      <c r="B63" s="12" t="s">
        <v>48</v>
      </c>
      <c r="C63" s="26">
        <v>58.17315603614081</v>
      </c>
      <c r="D63" s="26">
        <v>58.17315603614081</v>
      </c>
      <c r="E63" s="27" t="s">
        <v>5</v>
      </c>
    </row>
    <row r="64" spans="1:5" hidden="1" x14ac:dyDescent="0.25">
      <c r="A64" s="11"/>
      <c r="B64" s="12" t="s">
        <v>49</v>
      </c>
      <c r="C64" s="26">
        <v>57.912004152281327</v>
      </c>
      <c r="D64" s="26">
        <v>57.912004152281327</v>
      </c>
      <c r="E64" s="27" t="s">
        <v>5</v>
      </c>
    </row>
    <row r="65" spans="1:5" hidden="1" x14ac:dyDescent="0.25">
      <c r="A65" s="11"/>
      <c r="B65" s="12" t="s">
        <v>41</v>
      </c>
      <c r="C65" s="26">
        <v>57.777406004997502</v>
      </c>
      <c r="D65" s="26">
        <v>57.777406004997502</v>
      </c>
      <c r="E65" s="27" t="s">
        <v>5</v>
      </c>
    </row>
    <row r="66" spans="1:5" hidden="1" x14ac:dyDescent="0.25">
      <c r="A66" s="11"/>
      <c r="B66" s="12" t="s">
        <v>50</v>
      </c>
      <c r="C66" s="26">
        <v>58.877566608586761</v>
      </c>
      <c r="D66" s="26">
        <v>58.877566608586761</v>
      </c>
      <c r="E66" s="27" t="s">
        <v>5</v>
      </c>
    </row>
    <row r="67" spans="1:5" hidden="1" x14ac:dyDescent="0.25">
      <c r="A67" s="11"/>
      <c r="B67" s="12" t="s">
        <v>51</v>
      </c>
      <c r="C67" s="26">
        <v>58.397408557838887</v>
      </c>
      <c r="D67" s="26">
        <v>58.397408557838887</v>
      </c>
      <c r="E67" s="27" t="s">
        <v>5</v>
      </c>
    </row>
    <row r="68" spans="1:5" hidden="1" x14ac:dyDescent="0.25">
      <c r="A68" s="11"/>
      <c r="B68" s="12" t="s">
        <v>40</v>
      </c>
      <c r="C68" s="26">
        <v>58.62480889242277</v>
      </c>
      <c r="D68" s="26">
        <v>58.62480889242277</v>
      </c>
      <c r="E68" s="27" t="s">
        <v>5</v>
      </c>
    </row>
    <row r="69" spans="1:5" hidden="1" x14ac:dyDescent="0.25">
      <c r="A69" s="195">
        <v>2005</v>
      </c>
      <c r="B69" s="195"/>
      <c r="C69" s="26"/>
      <c r="D69" s="26"/>
      <c r="E69" s="27"/>
    </row>
    <row r="70" spans="1:5" hidden="1" x14ac:dyDescent="0.25">
      <c r="A70" s="11"/>
      <c r="B70" s="12" t="s">
        <v>45</v>
      </c>
      <c r="C70" s="26">
        <v>58.405686139871932</v>
      </c>
      <c r="D70" s="26">
        <v>58.405686139871932</v>
      </c>
      <c r="E70" s="27" t="s">
        <v>5</v>
      </c>
    </row>
    <row r="71" spans="1:5" hidden="1" x14ac:dyDescent="0.25">
      <c r="A71" s="11"/>
      <c r="B71" s="12" t="s">
        <v>46</v>
      </c>
      <c r="C71" s="26">
        <v>58.37414971818265</v>
      </c>
      <c r="D71" s="26">
        <v>58.37414971818265</v>
      </c>
      <c r="E71" s="27" t="s">
        <v>5</v>
      </c>
    </row>
    <row r="72" spans="1:5" hidden="1" x14ac:dyDescent="0.25">
      <c r="A72" s="11"/>
      <c r="B72" s="12" t="s">
        <v>43</v>
      </c>
      <c r="C72" s="26">
        <v>58.074816029874974</v>
      </c>
      <c r="D72" s="26">
        <v>58.074816029874974</v>
      </c>
      <c r="E72" s="27" t="s">
        <v>5</v>
      </c>
    </row>
    <row r="73" spans="1:5" hidden="1" x14ac:dyDescent="0.25">
      <c r="A73" s="11"/>
      <c r="B73" s="12" t="s">
        <v>47</v>
      </c>
      <c r="C73" s="26">
        <v>58.694876875547564</v>
      </c>
      <c r="D73" s="26">
        <v>58.694876875547564</v>
      </c>
      <c r="E73" s="27" t="s">
        <v>5</v>
      </c>
    </row>
    <row r="74" spans="1:5" hidden="1" x14ac:dyDescent="0.25">
      <c r="A74" s="11"/>
      <c r="B74" s="12" t="s">
        <v>35</v>
      </c>
      <c r="C74" s="26">
        <v>58.915631827372529</v>
      </c>
      <c r="D74" s="26">
        <v>58.915631827372529</v>
      </c>
      <c r="E74" s="27" t="s">
        <v>5</v>
      </c>
    </row>
    <row r="75" spans="1:5" hidden="1" x14ac:dyDescent="0.25">
      <c r="A75" s="11"/>
      <c r="B75" s="12" t="s">
        <v>42</v>
      </c>
      <c r="C75" s="26">
        <v>58.634135745417751</v>
      </c>
      <c r="D75" s="26">
        <v>58.634135745417751</v>
      </c>
      <c r="E75" s="27" t="s">
        <v>5</v>
      </c>
    </row>
    <row r="76" spans="1:5" hidden="1" x14ac:dyDescent="0.25">
      <c r="A76" s="11"/>
      <c r="B76" s="12" t="s">
        <v>48</v>
      </c>
      <c r="C76" s="26">
        <v>59.08928617157283</v>
      </c>
      <c r="D76" s="26">
        <v>59.08928617157283</v>
      </c>
      <c r="E76" s="27" t="s">
        <v>5</v>
      </c>
    </row>
    <row r="77" spans="1:5" hidden="1" x14ac:dyDescent="0.25">
      <c r="A77" s="11"/>
      <c r="B77" s="12" t="s">
        <v>49</v>
      </c>
      <c r="C77" s="26">
        <v>58.91359157827987</v>
      </c>
      <c r="D77" s="26">
        <v>58.91359157827987</v>
      </c>
      <c r="E77" s="27" t="s">
        <v>5</v>
      </c>
    </row>
    <row r="78" spans="1:5" hidden="1" x14ac:dyDescent="0.25">
      <c r="A78" s="11"/>
      <c r="B78" s="12" t="s">
        <v>41</v>
      </c>
      <c r="C78" s="26">
        <v>59.164017581195125</v>
      </c>
      <c r="D78" s="26">
        <v>59.164017581195125</v>
      </c>
      <c r="E78" s="27" t="s">
        <v>5</v>
      </c>
    </row>
    <row r="79" spans="1:5" hidden="1" x14ac:dyDescent="0.25">
      <c r="A79" s="11"/>
      <c r="B79" s="12" t="s">
        <v>50</v>
      </c>
      <c r="C79" s="26">
        <v>60.011945104101351</v>
      </c>
      <c r="D79" s="26">
        <v>60.011945104101351</v>
      </c>
      <c r="E79" s="27" t="s">
        <v>5</v>
      </c>
    </row>
    <row r="80" spans="1:5" hidden="1" x14ac:dyDescent="0.25">
      <c r="A80" s="11"/>
      <c r="B80" s="12" t="s">
        <v>51</v>
      </c>
      <c r="C80" s="26">
        <v>60.850953823831134</v>
      </c>
      <c r="D80" s="26">
        <v>60.850953823831134</v>
      </c>
      <c r="E80" s="27" t="s">
        <v>5</v>
      </c>
    </row>
    <row r="81" spans="1:5" hidden="1" x14ac:dyDescent="0.25">
      <c r="A81" s="11"/>
      <c r="B81" s="12" t="s">
        <v>40</v>
      </c>
      <c r="C81" s="26">
        <v>59.67122350562844</v>
      </c>
      <c r="D81" s="26">
        <v>59.67122350562844</v>
      </c>
      <c r="E81" s="27" t="s">
        <v>5</v>
      </c>
    </row>
    <row r="82" spans="1:5" hidden="1" x14ac:dyDescent="0.25">
      <c r="A82" s="195">
        <v>2006</v>
      </c>
      <c r="B82" s="195"/>
      <c r="C82" s="26"/>
      <c r="D82" s="26"/>
      <c r="E82" s="27"/>
    </row>
    <row r="83" spans="1:5" hidden="1" x14ac:dyDescent="0.25">
      <c r="A83" s="11"/>
      <c r="B83" s="12" t="s">
        <v>45</v>
      </c>
      <c r="C83" s="26">
        <v>59.300830856065254</v>
      </c>
      <c r="D83" s="26">
        <v>59.300830856065254</v>
      </c>
      <c r="E83" s="27" t="s">
        <v>5</v>
      </c>
    </row>
    <row r="84" spans="1:5" hidden="1" x14ac:dyDescent="0.25">
      <c r="A84" s="11"/>
      <c r="B84" s="12" t="s">
        <v>46</v>
      </c>
      <c r="C84" s="26">
        <v>59.771720346649374</v>
      </c>
      <c r="D84" s="26">
        <v>59.771720346649374</v>
      </c>
      <c r="E84" s="27" t="s">
        <v>5</v>
      </c>
    </row>
    <row r="85" spans="1:5" hidden="1" x14ac:dyDescent="0.25">
      <c r="A85" s="11"/>
      <c r="B85" s="12" t="s">
        <v>43</v>
      </c>
      <c r="C85" s="26">
        <v>60.300203154477494</v>
      </c>
      <c r="D85" s="26">
        <v>60.300203154477494</v>
      </c>
      <c r="E85" s="27" t="s">
        <v>5</v>
      </c>
    </row>
    <row r="86" spans="1:5" hidden="1" x14ac:dyDescent="0.25">
      <c r="A86" s="11"/>
      <c r="B86" s="12" t="s">
        <v>47</v>
      </c>
      <c r="C86" s="26">
        <v>60.322820772990319</v>
      </c>
      <c r="D86" s="26">
        <v>60.322820772990319</v>
      </c>
      <c r="E86" s="27" t="s">
        <v>5</v>
      </c>
    </row>
    <row r="87" spans="1:5" hidden="1" x14ac:dyDescent="0.25">
      <c r="A87" s="11"/>
      <c r="B87" s="12" t="s">
        <v>35</v>
      </c>
      <c r="C87" s="26">
        <v>60.380705554390424</v>
      </c>
      <c r="D87" s="26">
        <v>60.380705554390424</v>
      </c>
      <c r="E87" s="27" t="s">
        <v>5</v>
      </c>
    </row>
    <row r="88" spans="1:5" hidden="1" x14ac:dyDescent="0.25">
      <c r="A88" s="11"/>
      <c r="B88" s="12" t="s">
        <v>42</v>
      </c>
      <c r="C88" s="26">
        <v>60.645646472279104</v>
      </c>
      <c r="D88" s="26">
        <v>60.645646472279104</v>
      </c>
      <c r="E88" s="27" t="s">
        <v>5</v>
      </c>
    </row>
    <row r="89" spans="1:5" hidden="1" x14ac:dyDescent="0.25">
      <c r="A89" s="11"/>
      <c r="B89" s="12" t="s">
        <v>48</v>
      </c>
      <c r="C89" s="26">
        <v>60.362751362375086</v>
      </c>
      <c r="D89" s="26">
        <v>60.362751362375086</v>
      </c>
      <c r="E89" s="27" t="s">
        <v>5</v>
      </c>
    </row>
    <row r="90" spans="1:5" hidden="1" x14ac:dyDescent="0.25">
      <c r="A90" s="11"/>
      <c r="B90" s="12" t="s">
        <v>49</v>
      </c>
      <c r="C90" s="26">
        <v>60.457535505936576</v>
      </c>
      <c r="D90" s="26">
        <v>60.457535505936576</v>
      </c>
      <c r="E90" s="27" t="s">
        <v>5</v>
      </c>
    </row>
    <row r="91" spans="1:5" hidden="1" x14ac:dyDescent="0.25">
      <c r="A91" s="11"/>
      <c r="B91" s="12" t="s">
        <v>41</v>
      </c>
      <c r="C91" s="26">
        <v>61.754084657901409</v>
      </c>
      <c r="D91" s="26">
        <v>61.754084657901409</v>
      </c>
      <c r="E91" s="27" t="s">
        <v>5</v>
      </c>
    </row>
    <row r="92" spans="1:5" hidden="1" x14ac:dyDescent="0.25">
      <c r="A92" s="11"/>
      <c r="B92" s="12" t="s">
        <v>50</v>
      </c>
      <c r="C92" s="26">
        <v>61.307036935285716</v>
      </c>
      <c r="D92" s="26">
        <v>61.307036935285716</v>
      </c>
      <c r="E92" s="27" t="s">
        <v>5</v>
      </c>
    </row>
    <row r="93" spans="1:5" hidden="1" x14ac:dyDescent="0.25">
      <c r="A93" s="11"/>
      <c r="B93" s="12" t="s">
        <v>51</v>
      </c>
      <c r="C93" s="26">
        <v>61.552274876222498</v>
      </c>
      <c r="D93" s="26">
        <v>61.552274876222498</v>
      </c>
      <c r="E93" s="27" t="s">
        <v>5</v>
      </c>
    </row>
    <row r="94" spans="1:5" hidden="1" x14ac:dyDescent="0.25">
      <c r="A94" s="11"/>
      <c r="B94" s="12" t="s">
        <v>40</v>
      </c>
      <c r="C94" s="26">
        <v>62.05464249566468</v>
      </c>
      <c r="D94" s="26">
        <v>62.05464249566468</v>
      </c>
      <c r="E94" s="27" t="s">
        <v>5</v>
      </c>
    </row>
    <row r="95" spans="1:5" hidden="1" x14ac:dyDescent="0.25">
      <c r="A95" s="195">
        <v>2007</v>
      </c>
      <c r="B95" s="195"/>
      <c r="C95" s="26"/>
      <c r="D95" s="26"/>
      <c r="E95" s="27"/>
    </row>
    <row r="96" spans="1:5" hidden="1" x14ac:dyDescent="0.25">
      <c r="A96" s="11"/>
      <c r="B96" s="12" t="s">
        <v>45</v>
      </c>
      <c r="C96" s="26">
        <v>63.330264521222013</v>
      </c>
      <c r="D96" s="26">
        <v>63.330264521222013</v>
      </c>
      <c r="E96" s="27" t="s">
        <v>5</v>
      </c>
    </row>
    <row r="97" spans="1:5" hidden="1" x14ac:dyDescent="0.25">
      <c r="A97" s="11"/>
      <c r="B97" s="12" t="s">
        <v>46</v>
      </c>
      <c r="C97" s="26">
        <v>62.799974635626114</v>
      </c>
      <c r="D97" s="26">
        <v>62.799974635626114</v>
      </c>
      <c r="E97" s="27" t="s">
        <v>5</v>
      </c>
    </row>
    <row r="98" spans="1:5" hidden="1" x14ac:dyDescent="0.25">
      <c r="A98" s="11"/>
      <c r="B98" s="12" t="s">
        <v>43</v>
      </c>
      <c r="C98" s="26">
        <v>62.312180223988598</v>
      </c>
      <c r="D98" s="26">
        <v>62.312180223988598</v>
      </c>
      <c r="E98" s="27" t="s">
        <v>5</v>
      </c>
    </row>
    <row r="99" spans="1:5" hidden="1" x14ac:dyDescent="0.25">
      <c r="A99" s="11"/>
      <c r="B99" s="12" t="s">
        <v>47</v>
      </c>
      <c r="C99" s="26">
        <v>62.916093955413629</v>
      </c>
      <c r="D99" s="26">
        <v>62.916093955413629</v>
      </c>
      <c r="E99" s="27" t="s">
        <v>5</v>
      </c>
    </row>
    <row r="100" spans="1:5" hidden="1" x14ac:dyDescent="0.25">
      <c r="A100" s="11"/>
      <c r="B100" s="12" t="s">
        <v>35</v>
      </c>
      <c r="C100" s="26">
        <v>63.815727219610793</v>
      </c>
      <c r="D100" s="26">
        <v>63.815727219610793</v>
      </c>
      <c r="E100" s="27" t="s">
        <v>5</v>
      </c>
    </row>
    <row r="101" spans="1:5" hidden="1" x14ac:dyDescent="0.25">
      <c r="A101" s="11"/>
      <c r="B101" s="12" t="s">
        <v>42</v>
      </c>
      <c r="C101" s="26">
        <v>63.978247633048341</v>
      </c>
      <c r="D101" s="26">
        <v>63.978247633048341</v>
      </c>
      <c r="E101" s="27" t="s">
        <v>5</v>
      </c>
    </row>
    <row r="102" spans="1:5" hidden="1" x14ac:dyDescent="0.25">
      <c r="A102" s="11"/>
      <c r="B102" s="12" t="s">
        <v>48</v>
      </c>
      <c r="C102" s="26">
        <v>64.182855470625739</v>
      </c>
      <c r="D102" s="26">
        <v>64.182855470625739</v>
      </c>
      <c r="E102" s="27" t="s">
        <v>5</v>
      </c>
    </row>
    <row r="103" spans="1:5" hidden="1" x14ac:dyDescent="0.25">
      <c r="A103" s="11"/>
      <c r="B103" s="12" t="s">
        <v>49</v>
      </c>
      <c r="C103" s="26">
        <v>66.057261458460871</v>
      </c>
      <c r="D103" s="26">
        <v>66.057261458460871</v>
      </c>
      <c r="E103" s="27" t="s">
        <v>5</v>
      </c>
    </row>
    <row r="104" spans="1:5" hidden="1" x14ac:dyDescent="0.25">
      <c r="A104" s="11"/>
      <c r="B104" s="12" t="s">
        <v>41</v>
      </c>
      <c r="C104" s="26">
        <v>66.387373761651986</v>
      </c>
      <c r="D104" s="26">
        <v>66.387373761651986</v>
      </c>
      <c r="E104" s="27" t="s">
        <v>5</v>
      </c>
    </row>
    <row r="105" spans="1:5" hidden="1" x14ac:dyDescent="0.25">
      <c r="A105" s="11"/>
      <c r="B105" s="12" t="s">
        <v>50</v>
      </c>
      <c r="C105" s="26">
        <v>66.956486672839503</v>
      </c>
      <c r="D105" s="26">
        <v>66.956486672839503</v>
      </c>
      <c r="E105" s="27" t="s">
        <v>5</v>
      </c>
    </row>
    <row r="106" spans="1:5" hidden="1" x14ac:dyDescent="0.25">
      <c r="A106" s="11"/>
      <c r="B106" s="12" t="s">
        <v>51</v>
      </c>
      <c r="C106" s="26">
        <v>67.385580203439858</v>
      </c>
      <c r="D106" s="26">
        <v>67.385580203439858</v>
      </c>
      <c r="E106" s="27" t="s">
        <v>5</v>
      </c>
    </row>
    <row r="107" spans="1:5" hidden="1" x14ac:dyDescent="0.25">
      <c r="A107" s="11"/>
      <c r="B107" s="12" t="s">
        <v>40</v>
      </c>
      <c r="C107" s="26">
        <v>67.568444814972707</v>
      </c>
      <c r="D107" s="26">
        <v>67.568444814972707</v>
      </c>
      <c r="E107" s="27" t="s">
        <v>5</v>
      </c>
    </row>
    <row r="108" spans="1:5" hidden="1" x14ac:dyDescent="0.25">
      <c r="A108" s="195">
        <v>2008</v>
      </c>
      <c r="B108" s="195"/>
      <c r="C108" s="26"/>
      <c r="D108" s="26"/>
      <c r="E108" s="27"/>
    </row>
    <row r="109" spans="1:5" hidden="1" x14ac:dyDescent="0.25">
      <c r="A109" s="11"/>
      <c r="B109" s="12" t="s">
        <v>45</v>
      </c>
      <c r="C109" s="26">
        <v>68.670470789160959</v>
      </c>
      <c r="D109" s="26">
        <v>68.670470789160959</v>
      </c>
      <c r="E109" s="27" t="s">
        <v>5</v>
      </c>
    </row>
    <row r="110" spans="1:5" hidden="1" x14ac:dyDescent="0.25">
      <c r="A110" s="11"/>
      <c r="B110" s="12" t="s">
        <v>46</v>
      </c>
      <c r="C110" s="26">
        <v>69.476893816239524</v>
      </c>
      <c r="D110" s="26">
        <v>69.476893816239524</v>
      </c>
      <c r="E110" s="27" t="s">
        <v>5</v>
      </c>
    </row>
    <row r="111" spans="1:5" hidden="1" x14ac:dyDescent="0.25">
      <c r="A111" s="11"/>
      <c r="B111" s="12" t="s">
        <v>43</v>
      </c>
      <c r="C111" s="26">
        <v>70.221001806745363</v>
      </c>
      <c r="D111" s="26">
        <v>70.221001806745363</v>
      </c>
      <c r="E111" s="27" t="s">
        <v>5</v>
      </c>
    </row>
    <row r="112" spans="1:5" hidden="1" x14ac:dyDescent="0.25">
      <c r="A112" s="11"/>
      <c r="B112" s="12" t="s">
        <v>47</v>
      </c>
      <c r="C112" s="26">
        <v>71.739646645653181</v>
      </c>
      <c r="D112" s="26">
        <v>71.739646645653181</v>
      </c>
      <c r="E112" s="27" t="s">
        <v>5</v>
      </c>
    </row>
    <row r="113" spans="1:5" hidden="1" x14ac:dyDescent="0.25">
      <c r="A113" s="11"/>
      <c r="B113" s="12" t="s">
        <v>35</v>
      </c>
      <c r="C113" s="26">
        <v>72.739310408221513</v>
      </c>
      <c r="D113" s="26">
        <v>72.739310408221513</v>
      </c>
      <c r="E113" s="27" t="s">
        <v>5</v>
      </c>
    </row>
    <row r="114" spans="1:5" hidden="1" x14ac:dyDescent="0.25">
      <c r="A114" s="11"/>
      <c r="B114" s="12" t="s">
        <v>42</v>
      </c>
      <c r="C114" s="26">
        <v>73.15604585860352</v>
      </c>
      <c r="D114" s="26">
        <v>73.15604585860352</v>
      </c>
      <c r="E114" s="27" t="s">
        <v>5</v>
      </c>
    </row>
    <row r="115" spans="1:5" hidden="1" x14ac:dyDescent="0.25">
      <c r="A115" s="11"/>
      <c r="B115" s="12" t="s">
        <v>48</v>
      </c>
      <c r="C115" s="26">
        <v>74.597336110484207</v>
      </c>
      <c r="D115" s="26">
        <v>74.597336110484207</v>
      </c>
      <c r="E115" s="27" t="s">
        <v>5</v>
      </c>
    </row>
    <row r="116" spans="1:5" hidden="1" x14ac:dyDescent="0.25">
      <c r="A116" s="11"/>
      <c r="B116" s="12" t="s">
        <v>49</v>
      </c>
      <c r="C116" s="26">
        <v>75.400844496001838</v>
      </c>
      <c r="D116" s="26">
        <v>75.400844496001838</v>
      </c>
      <c r="E116" s="27" t="s">
        <v>5</v>
      </c>
    </row>
    <row r="117" spans="1:5" hidden="1" x14ac:dyDescent="0.25">
      <c r="A117" s="11"/>
      <c r="B117" s="12" t="s">
        <v>41</v>
      </c>
      <c r="C117" s="26">
        <v>74.65335552128532</v>
      </c>
      <c r="D117" s="26">
        <v>74.65335552128532</v>
      </c>
      <c r="E117" s="27" t="s">
        <v>5</v>
      </c>
    </row>
    <row r="118" spans="1:5" hidden="1" x14ac:dyDescent="0.25">
      <c r="A118" s="11"/>
      <c r="B118" s="12" t="s">
        <v>50</v>
      </c>
      <c r="C118" s="26">
        <v>74.004323138497057</v>
      </c>
      <c r="D118" s="26">
        <v>74.004323138497057</v>
      </c>
      <c r="E118" s="27" t="s">
        <v>5</v>
      </c>
    </row>
    <row r="119" spans="1:5" hidden="1" x14ac:dyDescent="0.25">
      <c r="A119" s="11"/>
      <c r="B119" s="12" t="s">
        <v>51</v>
      </c>
      <c r="C119" s="26">
        <v>73.068606611775564</v>
      </c>
      <c r="D119" s="26">
        <v>73.068606611775564</v>
      </c>
      <c r="E119" s="27" t="s">
        <v>5</v>
      </c>
    </row>
    <row r="120" spans="1:5" hidden="1" x14ac:dyDescent="0.25">
      <c r="A120" s="11"/>
      <c r="B120" s="12" t="s">
        <v>40</v>
      </c>
      <c r="C120" s="26">
        <v>73.607931886210366</v>
      </c>
      <c r="D120" s="26">
        <v>73.607931886210366</v>
      </c>
      <c r="E120" s="27" t="s">
        <v>5</v>
      </c>
    </row>
    <row r="121" spans="1:5" hidden="1" x14ac:dyDescent="0.25">
      <c r="A121" s="195">
        <v>2009</v>
      </c>
      <c r="B121" s="195"/>
      <c r="C121" s="26"/>
      <c r="D121" s="26"/>
      <c r="E121" s="27"/>
    </row>
    <row r="122" spans="1:5" hidden="1" x14ac:dyDescent="0.25">
      <c r="A122" s="11"/>
      <c r="B122" s="12" t="s">
        <v>45</v>
      </c>
      <c r="C122" s="26">
        <v>74.643970375459119</v>
      </c>
      <c r="D122" s="26">
        <v>74.643970375459119</v>
      </c>
      <c r="E122" s="27" t="s">
        <v>5</v>
      </c>
    </row>
    <row r="123" spans="1:5" hidden="1" x14ac:dyDescent="0.25">
      <c r="A123" s="11"/>
      <c r="B123" s="12" t="s">
        <v>46</v>
      </c>
      <c r="C123" s="26">
        <v>73.80875068975854</v>
      </c>
      <c r="D123" s="26">
        <v>73.80875068975854</v>
      </c>
      <c r="E123" s="27" t="s">
        <v>5</v>
      </c>
    </row>
    <row r="124" spans="1:5" hidden="1" x14ac:dyDescent="0.25">
      <c r="A124" s="11"/>
      <c r="B124" s="12" t="s">
        <v>43</v>
      </c>
      <c r="C124" s="26">
        <v>75.659140031131614</v>
      </c>
      <c r="D124" s="26">
        <v>75.659140031131614</v>
      </c>
      <c r="E124" s="27" t="s">
        <v>5</v>
      </c>
    </row>
    <row r="125" spans="1:5" hidden="1" x14ac:dyDescent="0.25">
      <c r="A125" s="11"/>
      <c r="B125" s="12" t="s">
        <v>47</v>
      </c>
      <c r="C125" s="26">
        <v>74.79792174270753</v>
      </c>
      <c r="D125" s="26">
        <v>74.79792174270753</v>
      </c>
      <c r="E125" s="27" t="s">
        <v>5</v>
      </c>
    </row>
    <row r="126" spans="1:5" hidden="1" x14ac:dyDescent="0.25">
      <c r="A126" s="11"/>
      <c r="B126" s="12" t="s">
        <v>35</v>
      </c>
      <c r="C126" s="26">
        <v>75.559109532760431</v>
      </c>
      <c r="D126" s="26">
        <v>75.559109532760431</v>
      </c>
      <c r="E126" s="27" t="s">
        <v>5</v>
      </c>
    </row>
    <row r="127" spans="1:5" hidden="1" x14ac:dyDescent="0.25">
      <c r="A127" s="11"/>
      <c r="B127" s="12" t="s">
        <v>42</v>
      </c>
      <c r="C127" s="26">
        <v>75.84252927814542</v>
      </c>
      <c r="D127" s="26">
        <v>75.84252927814542</v>
      </c>
      <c r="E127" s="27" t="s">
        <v>5</v>
      </c>
    </row>
    <row r="128" spans="1:5" hidden="1" x14ac:dyDescent="0.25">
      <c r="A128" s="11"/>
      <c r="B128" s="12" t="s">
        <v>48</v>
      </c>
      <c r="C128" s="26">
        <v>75.494695954263847</v>
      </c>
      <c r="D128" s="26">
        <v>75.494695954263847</v>
      </c>
      <c r="E128" s="27" t="s">
        <v>5</v>
      </c>
    </row>
    <row r="129" spans="1:9" hidden="1" x14ac:dyDescent="0.25">
      <c r="A129" s="11"/>
      <c r="B129" s="12" t="s">
        <v>49</v>
      </c>
      <c r="C129" s="26">
        <v>76.442479097047595</v>
      </c>
      <c r="D129" s="26">
        <v>76.442479097047595</v>
      </c>
      <c r="E129" s="27" t="s">
        <v>5</v>
      </c>
    </row>
    <row r="130" spans="1:9" hidden="1" x14ac:dyDescent="0.25">
      <c r="A130" s="11"/>
      <c r="B130" s="12" t="s">
        <v>41</v>
      </c>
      <c r="C130" s="26">
        <v>76.593340944241419</v>
      </c>
      <c r="D130" s="26">
        <v>76.593340944241419</v>
      </c>
      <c r="E130" s="27" t="s">
        <v>5</v>
      </c>
    </row>
    <row r="131" spans="1:9" hidden="1" x14ac:dyDescent="0.25">
      <c r="A131" s="11"/>
      <c r="B131" s="12" t="s">
        <v>50</v>
      </c>
      <c r="C131" s="26">
        <v>76.252969102755827</v>
      </c>
      <c r="D131" s="26">
        <v>76.252969102755827</v>
      </c>
      <c r="E131" s="27" t="s">
        <v>5</v>
      </c>
    </row>
    <row r="132" spans="1:9" hidden="1" x14ac:dyDescent="0.25">
      <c r="A132" s="11"/>
      <c r="B132" s="12" t="s">
        <v>51</v>
      </c>
      <c r="C132" s="26">
        <v>78.121370928975423</v>
      </c>
      <c r="D132" s="26">
        <v>78.121370928975423</v>
      </c>
      <c r="E132" s="27" t="s">
        <v>5</v>
      </c>
    </row>
    <row r="133" spans="1:9" hidden="1" x14ac:dyDescent="0.25">
      <c r="A133" s="11"/>
      <c r="B133" s="12" t="s">
        <v>40</v>
      </c>
      <c r="C133" s="26">
        <v>77.592538364160006</v>
      </c>
      <c r="D133" s="26">
        <v>77.592538364160006</v>
      </c>
      <c r="E133" s="27" t="s">
        <v>5</v>
      </c>
    </row>
    <row r="134" spans="1:9" x14ac:dyDescent="0.25">
      <c r="A134" s="185">
        <v>2010</v>
      </c>
      <c r="B134" s="185"/>
      <c r="C134" s="26">
        <v>80.568542845421106</v>
      </c>
      <c r="D134" s="26">
        <v>80.568542845421106</v>
      </c>
      <c r="E134" s="27" t="s">
        <v>5</v>
      </c>
    </row>
    <row r="135" spans="1:9" x14ac:dyDescent="0.25">
      <c r="A135" s="185">
        <v>2011</v>
      </c>
      <c r="B135" s="185"/>
      <c r="C135" s="26">
        <v>89.651368722070842</v>
      </c>
      <c r="D135" s="26">
        <v>89.651368722070842</v>
      </c>
      <c r="E135" s="27" t="s">
        <v>5</v>
      </c>
    </row>
    <row r="136" spans="1:9" x14ac:dyDescent="0.25">
      <c r="A136" s="185">
        <v>2012</v>
      </c>
      <c r="B136" s="185"/>
      <c r="C136" s="26">
        <v>99.409647361204449</v>
      </c>
      <c r="D136" s="26">
        <v>99.415139330518244</v>
      </c>
      <c r="E136" s="27" t="s">
        <v>5</v>
      </c>
    </row>
    <row r="137" spans="1:9" x14ac:dyDescent="0.25">
      <c r="A137" s="185">
        <v>2013</v>
      </c>
      <c r="B137" s="185"/>
      <c r="C137" s="26">
        <v>103.19281073321666</v>
      </c>
      <c r="D137" s="26">
        <v>103.38895723436703</v>
      </c>
      <c r="E137" s="26">
        <v>103.02504144381011</v>
      </c>
      <c r="G137" s="26"/>
      <c r="H137" s="26"/>
      <c r="I137" s="26"/>
    </row>
    <row r="138" spans="1:9" x14ac:dyDescent="0.25">
      <c r="A138" s="185">
        <v>2014</v>
      </c>
      <c r="B138" s="185"/>
      <c r="C138" s="26">
        <f>AVERAGE(C195:C206)</f>
        <v>105.38050013404563</v>
      </c>
      <c r="D138" s="26">
        <f t="shared" ref="D138" si="0">AVERAGE(D195:D206)</f>
        <v>105.92043432963987</v>
      </c>
      <c r="E138" s="26">
        <f>AVERAGE(E195:E206)</f>
        <v>104.91868013832885</v>
      </c>
      <c r="F138" s="26"/>
    </row>
    <row r="139" spans="1:9" x14ac:dyDescent="0.25">
      <c r="A139" s="185">
        <v>2015</v>
      </c>
      <c r="B139" s="185"/>
      <c r="C139" s="26">
        <f>AVERAGE(C208:C219)</f>
        <v>106.38499407837655</v>
      </c>
      <c r="D139" s="26">
        <f>AVERAGE(D208:D219)</f>
        <v>107.37293678888472</v>
      </c>
      <c r="E139" s="26">
        <f>AVERAGE(E208:E219)</f>
        <v>105.53998055254647</v>
      </c>
      <c r="F139" s="71"/>
    </row>
    <row r="140" spans="1:9" x14ac:dyDescent="0.25">
      <c r="A140" s="185">
        <v>2016</v>
      </c>
      <c r="B140" s="185"/>
      <c r="C140" s="26">
        <f>AVERAGE(C221:C232)</f>
        <v>106.91958868829052</v>
      </c>
      <c r="D140" s="26">
        <f>AVERAGE(D221:D232)</f>
        <v>108.23342334232696</v>
      </c>
      <c r="E140" s="26">
        <f>AVERAGE(E221:E232)</f>
        <v>105.79583116515029</v>
      </c>
      <c r="F140" s="71"/>
    </row>
    <row r="141" spans="1:9" ht="12.75" customHeight="1" x14ac:dyDescent="0.25">
      <c r="A141" s="11"/>
      <c r="B141" s="12"/>
      <c r="C141" s="26"/>
      <c r="D141" s="26"/>
      <c r="E141" s="27"/>
    </row>
    <row r="142" spans="1:9" x14ac:dyDescent="0.25">
      <c r="A142" s="185">
        <v>2010</v>
      </c>
      <c r="B142" s="185"/>
      <c r="C142" s="27"/>
      <c r="D142" s="26"/>
      <c r="E142" s="27"/>
    </row>
    <row r="143" spans="1:9" hidden="1" x14ac:dyDescent="0.25">
      <c r="A143" s="11"/>
      <c r="B143" s="12" t="s">
        <v>45</v>
      </c>
      <c r="C143" s="26">
        <v>77.389912482844039</v>
      </c>
      <c r="D143" s="26">
        <v>77.389912482844039</v>
      </c>
      <c r="E143" s="27" t="s">
        <v>5</v>
      </c>
    </row>
    <row r="144" spans="1:9" hidden="1" x14ac:dyDescent="0.25">
      <c r="A144" s="11"/>
      <c r="B144" s="12" t="s">
        <v>46</v>
      </c>
      <c r="C144" s="26">
        <v>78.114608960554079</v>
      </c>
      <c r="D144" s="26">
        <v>78.114608960554079</v>
      </c>
      <c r="E144" s="27" t="s">
        <v>5</v>
      </c>
    </row>
    <row r="145" spans="1:5" hidden="1" x14ac:dyDescent="0.25">
      <c r="A145" s="11"/>
      <c r="B145" s="12" t="s">
        <v>43</v>
      </c>
      <c r="C145" s="26">
        <v>78.802289490440288</v>
      </c>
      <c r="D145" s="26">
        <v>78.802289490440288</v>
      </c>
      <c r="E145" s="27" t="s">
        <v>5</v>
      </c>
    </row>
    <row r="146" spans="1:5" hidden="1" x14ac:dyDescent="0.25">
      <c r="A146" s="11"/>
      <c r="B146" s="12" t="s">
        <v>47</v>
      </c>
      <c r="C146" s="26">
        <v>79.493759054355692</v>
      </c>
      <c r="D146" s="26">
        <v>79.493759054355692</v>
      </c>
      <c r="E146" s="27" t="s">
        <v>5</v>
      </c>
    </row>
    <row r="147" spans="1:5" hidden="1" x14ac:dyDescent="0.25">
      <c r="A147" s="11"/>
      <c r="B147" s="12" t="s">
        <v>35</v>
      </c>
      <c r="C147" s="26">
        <v>79.593148331583464</v>
      </c>
      <c r="D147" s="26">
        <v>79.593148331583464</v>
      </c>
      <c r="E147" s="27" t="s">
        <v>5</v>
      </c>
    </row>
    <row r="148" spans="1:5" hidden="1" x14ac:dyDescent="0.25">
      <c r="A148" s="11"/>
      <c r="B148" s="12" t="s">
        <v>42</v>
      </c>
      <c r="C148" s="26">
        <v>80.456465161931419</v>
      </c>
      <c r="D148" s="26">
        <v>80.456465161931419</v>
      </c>
      <c r="E148" s="27" t="s">
        <v>5</v>
      </c>
    </row>
    <row r="149" spans="1:5" hidden="1" x14ac:dyDescent="0.25">
      <c r="A149" s="11"/>
      <c r="B149" s="12" t="s">
        <v>48</v>
      </c>
      <c r="C149" s="26">
        <v>82.218774035333112</v>
      </c>
      <c r="D149" s="26">
        <v>82.218774035333112</v>
      </c>
      <c r="E149" s="27" t="s">
        <v>5</v>
      </c>
    </row>
    <row r="150" spans="1:5" hidden="1" x14ac:dyDescent="0.25">
      <c r="A150" s="11"/>
      <c r="B150" s="12" t="s">
        <v>49</v>
      </c>
      <c r="C150" s="26">
        <v>82.738454625647236</v>
      </c>
      <c r="D150" s="26">
        <v>82.738454625647236</v>
      </c>
      <c r="E150" s="27" t="s">
        <v>5</v>
      </c>
    </row>
    <row r="151" spans="1:5" hidden="1" x14ac:dyDescent="0.25">
      <c r="A151" s="11"/>
      <c r="B151" s="12" t="s">
        <v>41</v>
      </c>
      <c r="C151" s="26">
        <v>81.674668748738398</v>
      </c>
      <c r="D151" s="26">
        <v>81.674668748738398</v>
      </c>
      <c r="E151" s="27" t="s">
        <v>5</v>
      </c>
    </row>
    <row r="152" spans="1:5" hidden="1" x14ac:dyDescent="0.25">
      <c r="A152" s="11"/>
      <c r="B152" s="12" t="s">
        <v>50</v>
      </c>
      <c r="C152" s="26">
        <v>81.490055352268982</v>
      </c>
      <c r="D152" s="26">
        <v>81.490055352268982</v>
      </c>
      <c r="E152" s="27" t="s">
        <v>5</v>
      </c>
    </row>
    <row r="153" spans="1:5" x14ac:dyDescent="0.25">
      <c r="A153" s="11"/>
      <c r="B153" s="12" t="s">
        <v>51</v>
      </c>
      <c r="C153" s="26">
        <v>81.876012187767557</v>
      </c>
      <c r="D153" s="26">
        <v>81.876012187767557</v>
      </c>
      <c r="E153" s="27" t="s">
        <v>5</v>
      </c>
    </row>
    <row r="154" spans="1:5" x14ac:dyDescent="0.25">
      <c r="A154" s="11"/>
      <c r="B154" s="12" t="s">
        <v>40</v>
      </c>
      <c r="C154" s="26">
        <v>82.974365713589037</v>
      </c>
      <c r="D154" s="26">
        <v>82.974365713589037</v>
      </c>
      <c r="E154" s="27" t="s">
        <v>5</v>
      </c>
    </row>
    <row r="155" spans="1:5" x14ac:dyDescent="0.25">
      <c r="A155" s="185">
        <v>2011</v>
      </c>
      <c r="B155" s="185"/>
      <c r="C155" s="26"/>
      <c r="D155" s="26"/>
      <c r="E155" s="27"/>
    </row>
    <row r="156" spans="1:5" x14ac:dyDescent="0.25">
      <c r="A156" s="11"/>
      <c r="B156" s="12" t="s">
        <v>45</v>
      </c>
      <c r="C156" s="26">
        <v>83.42322051397251</v>
      </c>
      <c r="D156" s="26">
        <v>83.42322051397251</v>
      </c>
      <c r="E156" s="27" t="s">
        <v>5</v>
      </c>
    </row>
    <row r="157" spans="1:5" x14ac:dyDescent="0.25">
      <c r="A157" s="11"/>
      <c r="B157" s="12" t="s">
        <v>46</v>
      </c>
      <c r="C157" s="26">
        <v>82.763753714396117</v>
      </c>
      <c r="D157" s="26">
        <v>82.763753714396117</v>
      </c>
      <c r="E157" s="27" t="s">
        <v>5</v>
      </c>
    </row>
    <row r="158" spans="1:5" x14ac:dyDescent="0.25">
      <c r="A158" s="11"/>
      <c r="B158" s="12" t="s">
        <v>43</v>
      </c>
      <c r="C158" s="26">
        <v>83.286640410427239</v>
      </c>
      <c r="D158" s="26">
        <v>83.286640410427239</v>
      </c>
      <c r="E158" s="27" t="s">
        <v>5</v>
      </c>
    </row>
    <row r="159" spans="1:5" x14ac:dyDescent="0.25">
      <c r="A159" s="11"/>
      <c r="B159" s="12" t="s">
        <v>47</v>
      </c>
      <c r="C159" s="26">
        <v>86.965500988635156</v>
      </c>
      <c r="D159" s="26">
        <v>86.965500988635156</v>
      </c>
      <c r="E159" s="27" t="s">
        <v>5</v>
      </c>
    </row>
    <row r="160" spans="1:5" x14ac:dyDescent="0.25">
      <c r="A160" s="11"/>
      <c r="B160" s="12" t="s">
        <v>35</v>
      </c>
      <c r="C160" s="26">
        <v>89.847381978421922</v>
      </c>
      <c r="D160" s="26">
        <v>89.847381978421922</v>
      </c>
      <c r="E160" s="27" t="s">
        <v>5</v>
      </c>
    </row>
    <row r="161" spans="1:5" x14ac:dyDescent="0.25">
      <c r="A161" s="11"/>
      <c r="B161" s="12" t="s">
        <v>42</v>
      </c>
      <c r="C161" s="26">
        <v>90.663889665301312</v>
      </c>
      <c r="D161" s="26">
        <v>90.663889665301312</v>
      </c>
      <c r="E161" s="27" t="s">
        <v>5</v>
      </c>
    </row>
    <row r="162" spans="1:5" x14ac:dyDescent="0.25">
      <c r="A162" s="11"/>
      <c r="B162" s="12" t="s">
        <v>48</v>
      </c>
      <c r="C162" s="26">
        <v>90.718393462490738</v>
      </c>
      <c r="D162" s="26">
        <v>90.718393462490738</v>
      </c>
      <c r="E162" s="27" t="s">
        <v>5</v>
      </c>
    </row>
    <row r="163" spans="1:5" x14ac:dyDescent="0.25">
      <c r="A163" s="11"/>
      <c r="B163" s="12" t="s">
        <v>49</v>
      </c>
      <c r="C163" s="26">
        <v>91.00443638528057</v>
      </c>
      <c r="D163" s="26">
        <v>91.00443638528057</v>
      </c>
      <c r="E163" s="27" t="s">
        <v>5</v>
      </c>
    </row>
    <row r="164" spans="1:5" x14ac:dyDescent="0.25">
      <c r="A164" s="11"/>
      <c r="B164" s="12" t="s">
        <v>41</v>
      </c>
      <c r="C164" s="26">
        <v>92.189005008474396</v>
      </c>
      <c r="D164" s="26">
        <v>92.189005008474396</v>
      </c>
      <c r="E164" s="27" t="s">
        <v>5</v>
      </c>
    </row>
    <row r="165" spans="1:5" x14ac:dyDescent="0.25">
      <c r="A165" s="11"/>
      <c r="B165" s="12" t="s">
        <v>50</v>
      </c>
      <c r="C165" s="26">
        <v>92.495800179178048</v>
      </c>
      <c r="D165" s="26">
        <v>92.495800179178048</v>
      </c>
      <c r="E165" s="27" t="s">
        <v>5</v>
      </c>
    </row>
    <row r="166" spans="1:5" x14ac:dyDescent="0.25">
      <c r="A166" s="11"/>
      <c r="B166" s="12" t="s">
        <v>51</v>
      </c>
      <c r="C166" s="26">
        <v>95.662033599649305</v>
      </c>
      <c r="D166" s="26">
        <v>95.662033599649305</v>
      </c>
      <c r="E166" s="27" t="s">
        <v>5</v>
      </c>
    </row>
    <row r="167" spans="1:5" x14ac:dyDescent="0.25">
      <c r="A167" s="11"/>
      <c r="B167" s="12" t="s">
        <v>40</v>
      </c>
      <c r="C167" s="26">
        <v>96.796368758622648</v>
      </c>
      <c r="D167" s="26">
        <v>96.796368758622648</v>
      </c>
      <c r="E167" s="27" t="s">
        <v>5</v>
      </c>
    </row>
    <row r="168" spans="1:5" x14ac:dyDescent="0.25">
      <c r="A168" s="185">
        <v>2012</v>
      </c>
      <c r="B168" s="185"/>
      <c r="C168" s="26"/>
      <c r="D168" s="26"/>
      <c r="E168" s="27"/>
    </row>
    <row r="169" spans="1:5" x14ac:dyDescent="0.25">
      <c r="A169" s="11"/>
      <c r="B169" s="12" t="s">
        <v>45</v>
      </c>
      <c r="C169" s="26">
        <v>97.59859943214181</v>
      </c>
      <c r="D169" s="26">
        <v>97.59859943214181</v>
      </c>
      <c r="E169" s="27" t="s">
        <v>5</v>
      </c>
    </row>
    <row r="170" spans="1:5" x14ac:dyDescent="0.25">
      <c r="A170" s="11"/>
      <c r="B170" s="12" t="s">
        <v>46</v>
      </c>
      <c r="C170" s="26">
        <v>97.302942479972216</v>
      </c>
      <c r="D170" s="26">
        <v>97.302942479972216</v>
      </c>
      <c r="E170" s="27" t="s">
        <v>5</v>
      </c>
    </row>
    <row r="171" spans="1:5" x14ac:dyDescent="0.25">
      <c r="A171" s="11"/>
      <c r="B171" s="12" t="s">
        <v>43</v>
      </c>
      <c r="C171" s="26">
        <v>98.042112633334924</v>
      </c>
      <c r="D171" s="26">
        <v>98.042112633334924</v>
      </c>
      <c r="E171" s="27" t="s">
        <v>5</v>
      </c>
    </row>
    <row r="172" spans="1:5" x14ac:dyDescent="0.25">
      <c r="A172" s="11"/>
      <c r="B172" s="12" t="s">
        <v>47</v>
      </c>
      <c r="C172" s="26">
        <v>97.952949517338325</v>
      </c>
      <c r="D172" s="26">
        <v>97.952949517338325</v>
      </c>
      <c r="E172" s="27" t="s">
        <v>5</v>
      </c>
    </row>
    <row r="173" spans="1:5" x14ac:dyDescent="0.25">
      <c r="A173" s="11"/>
      <c r="B173" s="12" t="s">
        <v>35</v>
      </c>
      <c r="C173" s="26">
        <v>96.007467362032386</v>
      </c>
      <c r="D173" s="26">
        <v>96.007467362032386</v>
      </c>
      <c r="E173" s="27" t="s">
        <v>5</v>
      </c>
    </row>
    <row r="174" spans="1:5" x14ac:dyDescent="0.25">
      <c r="A174" s="11"/>
      <c r="B174" s="12" t="s">
        <v>42</v>
      </c>
      <c r="C174" s="26">
        <v>100</v>
      </c>
      <c r="D174" s="26">
        <v>100</v>
      </c>
      <c r="E174" s="26">
        <v>100</v>
      </c>
    </row>
    <row r="175" spans="1:5" x14ac:dyDescent="0.25">
      <c r="A175" s="11"/>
      <c r="B175" s="12" t="s">
        <v>48</v>
      </c>
      <c r="C175" s="26">
        <v>100.24448657012601</v>
      </c>
      <c r="D175" s="26">
        <v>100.16971494476736</v>
      </c>
      <c r="E175" s="26">
        <v>100.30844071858456</v>
      </c>
    </row>
    <row r="176" spans="1:5" x14ac:dyDescent="0.25">
      <c r="A176" s="11"/>
      <c r="B176" s="12" t="s">
        <v>49</v>
      </c>
      <c r="C176" s="26">
        <v>100.89350190672525</v>
      </c>
      <c r="D176" s="26">
        <v>100.75455974353467</v>
      </c>
      <c r="E176" s="26">
        <v>101.01234281314153</v>
      </c>
    </row>
    <row r="177" spans="1:9" x14ac:dyDescent="0.25">
      <c r="A177" s="11"/>
      <c r="B177" s="12" t="s">
        <v>41</v>
      </c>
      <c r="C177" s="26">
        <v>100.91361135830726</v>
      </c>
      <c r="D177" s="26">
        <v>100.8338365195621</v>
      </c>
      <c r="E177" s="26">
        <v>100.9818448874822</v>
      </c>
      <c r="G177" s="26"/>
    </row>
    <row r="178" spans="1:9" x14ac:dyDescent="0.25">
      <c r="A178" s="11"/>
      <c r="B178" s="12" t="s">
        <v>50</v>
      </c>
      <c r="C178" s="26">
        <v>100.95666404241017</v>
      </c>
      <c r="D178" s="26">
        <v>100.89426959173556</v>
      </c>
      <c r="E178" s="26">
        <v>101.01003166605477</v>
      </c>
      <c r="G178" s="26"/>
    </row>
    <row r="179" spans="1:9" x14ac:dyDescent="0.25">
      <c r="A179" s="65"/>
      <c r="B179" s="12" t="s">
        <v>51</v>
      </c>
      <c r="C179" s="26">
        <v>101.30243465313896</v>
      </c>
      <c r="D179" s="26">
        <v>101.37251925540282</v>
      </c>
      <c r="E179" s="26">
        <v>101.24248943947883</v>
      </c>
      <c r="G179" s="26"/>
    </row>
    <row r="180" spans="1:9" x14ac:dyDescent="0.25">
      <c r="A180" s="65"/>
      <c r="B180" s="66" t="s">
        <v>40</v>
      </c>
      <c r="C180" s="26">
        <v>101.7009983789261</v>
      </c>
      <c r="D180" s="26">
        <v>102.05270048639676</v>
      </c>
      <c r="E180" s="26">
        <v>101.40017826586225</v>
      </c>
      <c r="G180" s="17"/>
    </row>
    <row r="181" spans="1:9" x14ac:dyDescent="0.25">
      <c r="A181" s="185">
        <v>2013</v>
      </c>
      <c r="B181" s="185"/>
      <c r="C181" s="67"/>
      <c r="D181" s="67"/>
      <c r="E181" s="73"/>
      <c r="G181" s="17"/>
    </row>
    <row r="182" spans="1:9" ht="15" customHeight="1" x14ac:dyDescent="0.25">
      <c r="A182" s="11"/>
      <c r="B182" s="74" t="s">
        <v>45</v>
      </c>
      <c r="C182" s="76">
        <v>101.82326041829094</v>
      </c>
      <c r="D182" s="75">
        <v>102.19904602381725</v>
      </c>
      <c r="E182" s="67">
        <v>101.50184105246689</v>
      </c>
      <c r="G182" s="17"/>
    </row>
    <row r="183" spans="1:9" ht="15" customHeight="1" x14ac:dyDescent="0.25">
      <c r="A183" s="65"/>
      <c r="B183" s="77" t="s">
        <v>46</v>
      </c>
      <c r="C183" s="75">
        <v>101.61695886850373</v>
      </c>
      <c r="D183" s="75">
        <v>101.92543514176123</v>
      </c>
      <c r="E183" s="67">
        <v>101.35311095452275</v>
      </c>
      <c r="G183" s="17"/>
    </row>
    <row r="184" spans="1:9" ht="15" customHeight="1" x14ac:dyDescent="0.25">
      <c r="A184" s="65"/>
      <c r="B184" s="74" t="s">
        <v>43</v>
      </c>
      <c r="C184" s="76">
        <v>102.12566814142265</v>
      </c>
      <c r="D184" s="75">
        <v>102.51325194787705</v>
      </c>
      <c r="E184" s="67">
        <v>101.79415746234871</v>
      </c>
      <c r="G184" s="17"/>
    </row>
    <row r="185" spans="1:9" ht="15" customHeight="1" x14ac:dyDescent="0.25">
      <c r="A185" s="65"/>
      <c r="B185" s="74" t="s">
        <v>47</v>
      </c>
      <c r="C185" s="76">
        <v>102.24323827834799</v>
      </c>
      <c r="D185" s="75">
        <v>102.51731591591248</v>
      </c>
      <c r="E185" s="75">
        <v>102.00881242712586</v>
      </c>
      <c r="G185" s="17"/>
    </row>
    <row r="186" spans="1:9" ht="16.5" customHeight="1" x14ac:dyDescent="0.25">
      <c r="A186" s="106"/>
      <c r="B186" s="74" t="s">
        <v>35</v>
      </c>
      <c r="C186" s="76">
        <f>'[1]Republic data'!MG3</f>
        <v>102.34106701439609</v>
      </c>
      <c r="D186" s="75">
        <f>[1]Male!MG3</f>
        <v>102.75970651770406</v>
      </c>
      <c r="E186" s="75">
        <f>[1]Atolls!MG3</f>
        <v>101.98299357655466</v>
      </c>
      <c r="G186" s="17"/>
      <c r="H186" s="17"/>
      <c r="I186" s="17"/>
    </row>
    <row r="187" spans="1:9" ht="16.5" customHeight="1" x14ac:dyDescent="0.25">
      <c r="A187" s="107"/>
      <c r="B187" s="74" t="s">
        <v>42</v>
      </c>
      <c r="C187" s="76">
        <f>'[1]Republic data'!MH3</f>
        <v>102.06719267346149</v>
      </c>
      <c r="D187" s="75">
        <f>[1]Male!MH3</f>
        <v>102.44497806384724</v>
      </c>
      <c r="E187" s="75">
        <f>[1]Atolls!MH3</f>
        <v>101.74406283876411</v>
      </c>
      <c r="G187" s="17"/>
    </row>
    <row r="188" spans="1:9" ht="16.5" customHeight="1" x14ac:dyDescent="0.25">
      <c r="A188" s="107"/>
      <c r="B188" s="74" t="s">
        <v>48</v>
      </c>
      <c r="C188" s="76">
        <f>'[1]Republic data'!MI$3</f>
        <v>103.25634477540279</v>
      </c>
      <c r="D188" s="75">
        <f>[1]Male!MI$3</f>
        <v>103.73731152128252</v>
      </c>
      <c r="E188" s="75">
        <f>[1]Atolls!MI$3</f>
        <v>102.84496119878445</v>
      </c>
      <c r="G188" s="108"/>
      <c r="H188" s="108"/>
      <c r="I188" s="108"/>
    </row>
    <row r="189" spans="1:9" ht="16.5" customHeight="1" x14ac:dyDescent="0.25">
      <c r="A189" s="107"/>
      <c r="B189" s="74" t="s">
        <v>49</v>
      </c>
      <c r="C189" s="76">
        <f>'[1]Republic data'!MJ$3</f>
        <v>103.43085978874505</v>
      </c>
      <c r="D189" s="75">
        <f>[1]Male!MJ$3</f>
        <v>103.47502406200259</v>
      </c>
      <c r="E189" s="75">
        <f>[1]Atolls!MJ$3</f>
        <v>103.39308491793109</v>
      </c>
      <c r="G189" s="108"/>
      <c r="H189" s="108"/>
      <c r="I189" s="108"/>
    </row>
    <row r="190" spans="1:9" ht="16.5" customHeight="1" x14ac:dyDescent="0.25">
      <c r="A190" s="107"/>
      <c r="B190" s="74" t="s">
        <v>41</v>
      </c>
      <c r="C190" s="76">
        <f>'[1]Republic data'!MK$3</f>
        <v>104.3457858782799</v>
      </c>
      <c r="D190" s="75">
        <f>[1]Male!MK$3</f>
        <v>104.26731193059332</v>
      </c>
      <c r="E190" s="75">
        <f>[1]Atolls!MK$3</f>
        <v>104.41290672093116</v>
      </c>
      <c r="G190" s="108"/>
      <c r="H190" s="108"/>
      <c r="I190" s="108"/>
    </row>
    <row r="191" spans="1:9" ht="16.5" customHeight="1" x14ac:dyDescent="0.25">
      <c r="A191" s="107"/>
      <c r="B191" s="74" t="s">
        <v>50</v>
      </c>
      <c r="C191" s="76">
        <f>'[1]Republic data'!ML$3</f>
        <v>104.94594055432941</v>
      </c>
      <c r="D191" s="75">
        <f>[1]Male!ML$3</f>
        <v>104.60047298039753</v>
      </c>
      <c r="E191" s="75">
        <f>[1]Atolls!ML$3</f>
        <v>105.24142810598927</v>
      </c>
      <c r="G191" s="108"/>
      <c r="H191" s="108"/>
      <c r="I191" s="108"/>
    </row>
    <row r="192" spans="1:9" ht="16.5" customHeight="1" x14ac:dyDescent="0.25">
      <c r="A192" s="107"/>
      <c r="B192" s="74" t="s">
        <v>51</v>
      </c>
      <c r="C192" s="76">
        <f>'[1]Republic data'!MM$3</f>
        <v>105.07383775862121</v>
      </c>
      <c r="D192" s="75">
        <f>[1]Male!MM$3</f>
        <v>105.04426006075825</v>
      </c>
      <c r="E192" s="75">
        <f>[1]Atolls!MM$3</f>
        <v>105.09913634576732</v>
      </c>
      <c r="G192" s="108"/>
      <c r="H192" s="108"/>
      <c r="I192" s="108"/>
    </row>
    <row r="193" spans="1:9" ht="16.5" customHeight="1" x14ac:dyDescent="0.25">
      <c r="A193" s="107"/>
      <c r="B193" s="74" t="s">
        <v>40</v>
      </c>
      <c r="C193" s="76">
        <f>'[1]Republic data'!MN$3</f>
        <v>105.04357464879853</v>
      </c>
      <c r="D193" s="75">
        <f>[1]Male!MN$3</f>
        <v>105.18337264645089</v>
      </c>
      <c r="E193" s="75">
        <f>[1]Atolls!MN$3</f>
        <v>104.92400172453513</v>
      </c>
      <c r="G193" s="108"/>
      <c r="H193" s="108"/>
      <c r="I193" s="108"/>
    </row>
    <row r="194" spans="1:9" x14ac:dyDescent="0.25">
      <c r="A194" s="185">
        <v>2014</v>
      </c>
      <c r="B194" s="185"/>
      <c r="C194" s="67"/>
      <c r="D194" s="67"/>
      <c r="E194" s="73"/>
      <c r="G194" s="17"/>
    </row>
    <row r="195" spans="1:9" ht="15" customHeight="1" x14ac:dyDescent="0.25">
      <c r="A195" s="11"/>
      <c r="B195" s="74" t="s">
        <v>45</v>
      </c>
      <c r="C195" s="76">
        <f>'[1]Republic data'!MO$3</f>
        <v>105.15896985278053</v>
      </c>
      <c r="D195" s="75">
        <f>[1]Male!MO$3</f>
        <v>104.84435659296444</v>
      </c>
      <c r="E195" s="75">
        <f>[1]Atolls!MO$3</f>
        <v>105.42806689365393</v>
      </c>
      <c r="G195" s="17"/>
      <c r="H195" s="17"/>
      <c r="I195" s="17"/>
    </row>
    <row r="196" spans="1:9" ht="15" customHeight="1" x14ac:dyDescent="0.25">
      <c r="A196" s="11"/>
      <c r="B196" s="74" t="s">
        <v>46</v>
      </c>
      <c r="C196" s="76">
        <f>'[1]Republic data'!MP$3</f>
        <v>105.01355186464795</v>
      </c>
      <c r="D196" s="75">
        <f>[1]Male!MP$3</f>
        <v>105.3921503032707</v>
      </c>
      <c r="E196" s="75">
        <f>[1]Atolls!MP$3</f>
        <v>104.68972660829299</v>
      </c>
      <c r="G196" s="17"/>
      <c r="H196" s="17"/>
      <c r="I196" s="17"/>
    </row>
    <row r="197" spans="1:9" ht="15" customHeight="1" x14ac:dyDescent="0.25">
      <c r="A197" s="11"/>
      <c r="B197" s="74" t="s">
        <v>43</v>
      </c>
      <c r="C197" s="76">
        <f>'[1]Republic data'!MQ$3</f>
        <v>104.39801712089321</v>
      </c>
      <c r="D197" s="75">
        <f>[1]Male!MQ$3</f>
        <v>104.82460113286137</v>
      </c>
      <c r="E197" s="75">
        <f>[1]Atolls!MQ$3</f>
        <v>104.03314853470717</v>
      </c>
      <c r="G197" s="17"/>
      <c r="H197" s="17"/>
      <c r="I197" s="17"/>
    </row>
    <row r="198" spans="1:9" ht="15" customHeight="1" x14ac:dyDescent="0.25">
      <c r="A198" s="11"/>
      <c r="B198" s="74" t="s">
        <v>47</v>
      </c>
      <c r="C198" s="76">
        <f>'[1]Republic data'!MR$3</f>
        <v>104.59296064304696</v>
      </c>
      <c r="D198" s="75">
        <f>[1]Male!MR$3</f>
        <v>105.1621283813342</v>
      </c>
      <c r="E198" s="75">
        <f>[1]Atolls!MR$3</f>
        <v>104.10613642520197</v>
      </c>
      <c r="G198" s="17"/>
      <c r="H198" s="17"/>
      <c r="I198" s="17"/>
    </row>
    <row r="199" spans="1:9" ht="15" customHeight="1" x14ac:dyDescent="0.25">
      <c r="A199" s="11"/>
      <c r="B199" s="74" t="s">
        <v>35</v>
      </c>
      <c r="C199" s="76">
        <f>'[1]Republic data'!MS$3</f>
        <v>105.60752384285271</v>
      </c>
      <c r="D199" s="75">
        <f>[1]Male!MS$3</f>
        <v>106.10721967558275</v>
      </c>
      <c r="E199" s="75">
        <f>[1]Atolls!MS$3</f>
        <v>105.18012078297227</v>
      </c>
      <c r="G199" s="17"/>
      <c r="H199" s="17"/>
      <c r="I199" s="17"/>
    </row>
    <row r="200" spans="1:9" ht="15" customHeight="1" x14ac:dyDescent="0.25">
      <c r="A200" s="11"/>
      <c r="B200" s="74" t="s">
        <v>42</v>
      </c>
      <c r="C200" s="76">
        <f>'[1]Republic data'!MT$3</f>
        <v>105.45481378593364</v>
      </c>
      <c r="D200" s="75">
        <f>[1]Male!MT$3</f>
        <v>106.05845785900058</v>
      </c>
      <c r="E200" s="75">
        <f>[1]Atolls!MT$3</f>
        <v>104.93850104724626</v>
      </c>
      <c r="G200" s="17"/>
      <c r="H200" s="17"/>
      <c r="I200" s="17"/>
    </row>
    <row r="201" spans="1:9" ht="15" customHeight="1" x14ac:dyDescent="0.25">
      <c r="A201" s="11"/>
      <c r="B201" s="74" t="s">
        <v>48</v>
      </c>
      <c r="C201" s="76">
        <f>'[1]Republic data'!MU$3</f>
        <v>105.89024984877231</v>
      </c>
      <c r="D201" s="75">
        <f>[1]Male!MU$3</f>
        <v>106.20631701883168</v>
      </c>
      <c r="E201" s="75">
        <f>[1]Atolls!MU$3</f>
        <v>105.61990924002026</v>
      </c>
      <c r="G201" s="17"/>
      <c r="H201" s="17"/>
      <c r="I201" s="17"/>
    </row>
    <row r="202" spans="1:9" ht="15" customHeight="1" x14ac:dyDescent="0.25">
      <c r="A202" s="11"/>
      <c r="B202" s="74" t="s">
        <v>49</v>
      </c>
      <c r="C202" s="76">
        <f>'[1]Republic data'!MV$3</f>
        <v>105.74086822284956</v>
      </c>
      <c r="D202" s="75">
        <f>[1]Male!MV$3</f>
        <v>106.51128422573854</v>
      </c>
      <c r="E202" s="75">
        <f>[1]Atolls!MV$3</f>
        <v>105.0819110424051</v>
      </c>
      <c r="G202" s="17"/>
      <c r="H202" s="17"/>
      <c r="I202" s="17"/>
    </row>
    <row r="203" spans="1:9" ht="15" customHeight="1" x14ac:dyDescent="0.25">
      <c r="A203" s="11"/>
      <c r="B203" s="74" t="s">
        <v>41</v>
      </c>
      <c r="C203" s="76">
        <f>'[1]Republic data'!MW$3</f>
        <v>105.8090548036067</v>
      </c>
      <c r="D203" s="75">
        <f>[1]Male!MW$3</f>
        <v>106.48847553539866</v>
      </c>
      <c r="E203" s="75">
        <f>[1]Atolls!MW$3</f>
        <v>105.22792828484501</v>
      </c>
      <c r="G203" s="17"/>
      <c r="H203" s="17"/>
      <c r="I203" s="17"/>
    </row>
    <row r="204" spans="1:9" ht="15" customHeight="1" x14ac:dyDescent="0.25">
      <c r="A204" s="110"/>
      <c r="B204" s="74" t="s">
        <v>50</v>
      </c>
      <c r="C204" s="76">
        <f>'[1]Republic data'!MX$3</f>
        <v>105.85453303952553</v>
      </c>
      <c r="D204" s="75">
        <f>[1]Male!MX$3</f>
        <v>106.8855547927573</v>
      </c>
      <c r="E204" s="75">
        <f>[1]Atolls!MX$3</f>
        <v>104.97267286925536</v>
      </c>
      <c r="G204" s="108"/>
      <c r="H204" s="108"/>
      <c r="I204" s="108"/>
    </row>
    <row r="205" spans="1:9" ht="15" customHeight="1" x14ac:dyDescent="0.25">
      <c r="A205" s="110"/>
      <c r="B205" s="74" t="s">
        <v>51</v>
      </c>
      <c r="C205" s="76">
        <f>'[1]Republic data'!MY$3</f>
        <v>105.44398185358602</v>
      </c>
      <c r="D205" s="75">
        <f>[1]Male!MY$3</f>
        <v>106.14778793910757</v>
      </c>
      <c r="E205" s="75">
        <f>[1]Atolls!MY$3</f>
        <v>104.8419978969239</v>
      </c>
      <c r="G205" s="26"/>
      <c r="H205" s="26"/>
      <c r="I205" s="26"/>
    </row>
    <row r="206" spans="1:9" ht="15" customHeight="1" x14ac:dyDescent="0.25">
      <c r="A206" s="110"/>
      <c r="B206" s="74" t="s">
        <v>40</v>
      </c>
      <c r="C206" s="76">
        <f>'[1]Republic data'!MZ$3</f>
        <v>105.60147673005247</v>
      </c>
      <c r="D206" s="75">
        <f>[1]Male!MZ$3</f>
        <v>106.4168784988309</v>
      </c>
      <c r="E206" s="75">
        <f>[1]Atolls!MZ$3</f>
        <v>104.90404203442206</v>
      </c>
      <c r="G206" s="17"/>
      <c r="H206" s="17"/>
      <c r="I206" s="17"/>
    </row>
    <row r="207" spans="1:9" x14ac:dyDescent="0.25">
      <c r="A207" s="185">
        <v>2015</v>
      </c>
      <c r="B207" s="185"/>
      <c r="C207" s="67"/>
      <c r="D207" s="67"/>
      <c r="E207" s="73"/>
      <c r="G207" s="17"/>
    </row>
    <row r="208" spans="1:9" ht="15" customHeight="1" x14ac:dyDescent="0.25">
      <c r="A208" s="11"/>
      <c r="B208" s="74" t="s">
        <v>45</v>
      </c>
      <c r="C208" s="76">
        <f>'[1]Republic data'!NA$3</f>
        <v>105.30480193359342</v>
      </c>
      <c r="D208" s="75">
        <f>[1]Male!NA$3</f>
        <v>106.35549201831586</v>
      </c>
      <c r="E208" s="75">
        <f>[1]Atolls!NA$3</f>
        <v>104.40611891928246</v>
      </c>
      <c r="G208" s="17"/>
      <c r="H208" s="17"/>
      <c r="I208" s="17"/>
    </row>
    <row r="209" spans="1:9" ht="15" customHeight="1" x14ac:dyDescent="0.25">
      <c r="A209" s="11"/>
      <c r="B209" s="74" t="s">
        <v>46</v>
      </c>
      <c r="C209" s="76">
        <f>'[1]Republic data'!NB$3</f>
        <v>105.43217364780411</v>
      </c>
      <c r="D209" s="75">
        <f>[1]Male!NB$3</f>
        <v>106.38592399948861</v>
      </c>
      <c r="E209" s="75">
        <f>[1]Atolls!NB$3</f>
        <v>104.61640575067163</v>
      </c>
      <c r="G209" s="17"/>
      <c r="H209" s="17"/>
      <c r="I209" s="17"/>
    </row>
    <row r="210" spans="1:9" ht="15" customHeight="1" x14ac:dyDescent="0.25">
      <c r="A210" s="11"/>
      <c r="B210" s="74" t="s">
        <v>43</v>
      </c>
      <c r="C210" s="76">
        <f>'[1]Republic data'!NC$3</f>
        <v>105.35756355895435</v>
      </c>
      <c r="D210" s="75">
        <f>[1]Male!NC$3</f>
        <v>105.94361477753759</v>
      </c>
      <c r="E210" s="75">
        <f>[1]Atolls!NC$3</f>
        <v>104.85629845393902</v>
      </c>
      <c r="G210" s="17"/>
      <c r="H210" s="17"/>
      <c r="I210" s="17"/>
    </row>
    <row r="211" spans="1:9" ht="15" customHeight="1" x14ac:dyDescent="0.25">
      <c r="A211" s="11"/>
      <c r="B211" s="74" t="s">
        <v>47</v>
      </c>
      <c r="C211" s="76">
        <f>'[1]Republic data'!ND$3</f>
        <v>106.06388213106912</v>
      </c>
      <c r="D211" s="75">
        <f>[1]Male!ND$3</f>
        <v>106.99773342131819</v>
      </c>
      <c r="E211" s="75">
        <f>[1]Atolls!ND$3</f>
        <v>105.2651344274007</v>
      </c>
      <c r="G211" s="17"/>
      <c r="H211" s="17"/>
      <c r="I211" s="17"/>
    </row>
    <row r="212" spans="1:9" ht="15" customHeight="1" x14ac:dyDescent="0.25">
      <c r="A212" s="11"/>
      <c r="B212" s="74" t="s">
        <v>35</v>
      </c>
      <c r="C212" s="76">
        <f>'[1]Republic data'!NE$3</f>
        <v>106.10127795050008</v>
      </c>
      <c r="D212" s="75">
        <f>[1]Male!NE$3</f>
        <v>106.82397230166286</v>
      </c>
      <c r="E212" s="75">
        <f>[1]Atolls!NE$3</f>
        <v>105.48313836074649</v>
      </c>
      <c r="G212" s="17"/>
      <c r="H212" s="17"/>
      <c r="I212" s="17"/>
    </row>
    <row r="213" spans="1:9" ht="15" customHeight="1" x14ac:dyDescent="0.25">
      <c r="A213" s="11"/>
      <c r="B213" s="74" t="s">
        <v>42</v>
      </c>
      <c r="C213" s="76">
        <f>'[1]Republic data'!NF$3</f>
        <v>106.98715425252276</v>
      </c>
      <c r="D213" s="75">
        <f>[1]Male!NF$3</f>
        <v>107.96828216587758</v>
      </c>
      <c r="E213" s="75">
        <f>[1]Atolls!NF$3</f>
        <v>106.14796960291099</v>
      </c>
      <c r="G213" s="17"/>
      <c r="H213" s="17"/>
      <c r="I213" s="17"/>
    </row>
    <row r="214" spans="1:9" ht="15" customHeight="1" x14ac:dyDescent="0.25">
      <c r="A214" s="11"/>
      <c r="B214" s="74" t="s">
        <v>48</v>
      </c>
      <c r="C214" s="76">
        <f>'[1]Republic data'!NG$3</f>
        <v>106.85657855404348</v>
      </c>
      <c r="D214" s="75">
        <f>[1]Male!NG$3</f>
        <v>107.98011858556926</v>
      </c>
      <c r="E214" s="75">
        <f>[1]Atolls!NG$3</f>
        <v>105.89558505375992</v>
      </c>
      <c r="G214" s="17"/>
      <c r="H214" s="17"/>
      <c r="I214" s="17"/>
    </row>
    <row r="215" spans="1:9" ht="15" customHeight="1" x14ac:dyDescent="0.25">
      <c r="A215" s="11"/>
      <c r="B215" s="74" t="s">
        <v>49</v>
      </c>
      <c r="C215" s="76">
        <f>'[1]Republic data'!NH$3</f>
        <v>107.01969350992501</v>
      </c>
      <c r="D215" s="75">
        <f>[1]Male!NH$3</f>
        <v>108.11368976368043</v>
      </c>
      <c r="E215" s="75">
        <f>[1]Atolls!NH$3</f>
        <v>106.08396958403534</v>
      </c>
      <c r="G215" s="17"/>
      <c r="H215" s="17"/>
      <c r="I215" s="17"/>
    </row>
    <row r="216" spans="1:9" ht="15" customHeight="1" x14ac:dyDescent="0.25">
      <c r="A216" s="11"/>
      <c r="B216" s="74" t="s">
        <v>41</v>
      </c>
      <c r="C216" s="76">
        <f>'[1]Republic data'!NI$3</f>
        <v>106.97557619963439</v>
      </c>
      <c r="D216" s="75">
        <f>[1]Male!NI$3</f>
        <v>107.9372591431315</v>
      </c>
      <c r="E216" s="75">
        <f>[1]Atolls!NI$3</f>
        <v>106.15302334695215</v>
      </c>
      <c r="G216" s="108"/>
      <c r="H216" s="108"/>
      <c r="I216" s="108"/>
    </row>
    <row r="217" spans="1:9" ht="15" customHeight="1" x14ac:dyDescent="0.25">
      <c r="A217" s="11"/>
      <c r="B217" s="74" t="s">
        <v>50</v>
      </c>
      <c r="C217" s="76">
        <f>'[1]Republic data'!NJ$3</f>
        <v>106.95325296574117</v>
      </c>
      <c r="D217" s="75">
        <f>[1]Male!NJ$3</f>
        <v>108.07561267079635</v>
      </c>
      <c r="E217" s="75">
        <f>[1]Atolls!NJ$3</f>
        <v>105.99326902990096</v>
      </c>
      <c r="G217" s="108"/>
      <c r="H217" s="108"/>
      <c r="I217" s="108"/>
    </row>
    <row r="218" spans="1:9" ht="15" customHeight="1" x14ac:dyDescent="0.25">
      <c r="A218" s="110"/>
      <c r="B218" s="74" t="s">
        <v>51</v>
      </c>
      <c r="C218" s="76">
        <f>'[1]Republic data'!NK$3</f>
        <v>107.06489578214516</v>
      </c>
      <c r="D218" s="75">
        <f>[1]Male!NK$3</f>
        <v>108.24394019171041</v>
      </c>
      <c r="E218" s="75">
        <f>[1]Atolls!NK$3</f>
        <v>106.0564279195456</v>
      </c>
      <c r="G218" s="108"/>
      <c r="H218" s="108"/>
      <c r="I218" s="108"/>
    </row>
    <row r="219" spans="1:9" ht="15" customHeight="1" x14ac:dyDescent="0.25">
      <c r="A219" s="110"/>
      <c r="B219" s="74" t="s">
        <v>40</v>
      </c>
      <c r="C219" s="76">
        <f>'[1]Republic data'!NL$3</f>
        <v>106.50307845458552</v>
      </c>
      <c r="D219" s="75">
        <f>[1]Male!NL$3</f>
        <v>107.64960242752787</v>
      </c>
      <c r="E219" s="75">
        <f>[1]Atolls!NL$3</f>
        <v>105.5224261814123</v>
      </c>
      <c r="G219" s="108"/>
      <c r="H219" s="108"/>
      <c r="I219" s="108"/>
    </row>
    <row r="220" spans="1:9" ht="15" customHeight="1" x14ac:dyDescent="0.25">
      <c r="A220" s="185">
        <v>2016</v>
      </c>
      <c r="B220" s="185"/>
      <c r="C220" s="67"/>
      <c r="D220" s="67"/>
      <c r="E220" s="73"/>
      <c r="G220" s="108"/>
      <c r="H220" s="108"/>
      <c r="I220" s="108"/>
    </row>
    <row r="221" spans="1:9" ht="15" customHeight="1" x14ac:dyDescent="0.25">
      <c r="A221" s="117"/>
      <c r="B221" s="74" t="s">
        <v>45</v>
      </c>
      <c r="C221" s="76">
        <f>'[1]Republic data'!NM$3</f>
        <v>106.40071755950871</v>
      </c>
      <c r="D221" s="75">
        <f>[1]Male!NM3</f>
        <v>107.80747544854762</v>
      </c>
      <c r="E221" s="75">
        <f>[1]Atolls!NM3</f>
        <v>105.1974803361735</v>
      </c>
      <c r="G221" s="108"/>
      <c r="H221" s="108"/>
      <c r="I221" s="108"/>
    </row>
    <row r="222" spans="1:9" ht="15" customHeight="1" x14ac:dyDescent="0.25">
      <c r="A222" s="117"/>
      <c r="B222" s="74" t="s">
        <v>46</v>
      </c>
      <c r="C222" s="76">
        <f>'[1]Republic data'!NN$3</f>
        <v>106.63038619744921</v>
      </c>
      <c r="D222" s="75">
        <f>[1]Male!NN$3</f>
        <v>107.82176551159691</v>
      </c>
      <c r="E222" s="75">
        <f>[1]Atolls!NN3</f>
        <v>105.61136796477138</v>
      </c>
      <c r="G222" s="108"/>
      <c r="H222" s="108"/>
      <c r="I222" s="108"/>
    </row>
    <row r="223" spans="1:9" ht="15" customHeight="1" x14ac:dyDescent="0.25">
      <c r="A223" s="117"/>
      <c r="B223" s="74" t="s">
        <v>43</v>
      </c>
      <c r="C223" s="76">
        <f>'[1]Republic data'!NO$3</f>
        <v>106.062411174174</v>
      </c>
      <c r="D223" s="75">
        <f>[1]Male!NO$3</f>
        <v>107.4687097798739</v>
      </c>
      <c r="E223" s="75">
        <f>[1]Atolls!NO3</f>
        <v>104.85956678802452</v>
      </c>
      <c r="G223" s="108"/>
      <c r="H223" s="108"/>
      <c r="I223" s="108"/>
    </row>
    <row r="224" spans="1:9" ht="15" customHeight="1" x14ac:dyDescent="0.25">
      <c r="A224" s="117"/>
      <c r="B224" s="74" t="s">
        <v>47</v>
      </c>
      <c r="C224" s="76">
        <f>'[1]Republic data'!NP$3</f>
        <v>105.86893022730047</v>
      </c>
      <c r="D224" s="75">
        <f>[1]Male!NP$3</f>
        <v>107.64143873197617</v>
      </c>
      <c r="E224" s="75">
        <f>[1]Atolls!NP3</f>
        <v>104.35285683036282</v>
      </c>
      <c r="G224" s="108"/>
      <c r="H224" s="108"/>
      <c r="I224" s="108"/>
    </row>
    <row r="225" spans="1:9" ht="15" customHeight="1" x14ac:dyDescent="0.25">
      <c r="A225" s="117"/>
      <c r="B225" s="74" t="s">
        <v>35</v>
      </c>
      <c r="C225" s="76">
        <f>'[1]Republic data'!NQ$3</f>
        <v>105.93595093311723</v>
      </c>
      <c r="D225" s="75">
        <f>[1]Male!NQ$3</f>
        <v>107.70207649008842</v>
      </c>
      <c r="E225" s="75">
        <f>[1]Atolls!NQ3</f>
        <v>104.42533704014436</v>
      </c>
      <c r="G225" s="108"/>
      <c r="H225" s="108"/>
      <c r="I225" s="108"/>
    </row>
    <row r="226" spans="1:9" ht="15" customHeight="1" x14ac:dyDescent="0.25">
      <c r="A226" s="117"/>
      <c r="B226" s="74" t="s">
        <v>261</v>
      </c>
      <c r="C226" s="76">
        <f>'[1]Republic data'!NR$3</f>
        <v>106.16673824347546</v>
      </c>
      <c r="D226" s="75">
        <f>[1]Male!NR$3</f>
        <v>107.78400426074076</v>
      </c>
      <c r="E226" s="75">
        <f>[1]Atolls!NR3</f>
        <v>104.78344785131129</v>
      </c>
      <c r="G226" s="108"/>
      <c r="H226" s="108"/>
      <c r="I226" s="108"/>
    </row>
    <row r="227" spans="1:9" ht="15" customHeight="1" x14ac:dyDescent="0.25">
      <c r="A227" s="117"/>
      <c r="B227" s="74" t="s">
        <v>262</v>
      </c>
      <c r="C227" s="76">
        <f>'[1]Republic data'!NS3</f>
        <v>106.44633482430255</v>
      </c>
      <c r="D227" s="75">
        <f>[1]Male!NS3</f>
        <v>108.07966540192885</v>
      </c>
      <c r="E227" s="75">
        <f>[1]Atolls!NS3</f>
        <v>105.04930398884424</v>
      </c>
      <c r="G227" s="108"/>
      <c r="H227" s="108"/>
      <c r="I227" s="108"/>
    </row>
    <row r="228" spans="1:9" ht="15" customHeight="1" x14ac:dyDescent="0.25">
      <c r="A228" s="117"/>
      <c r="B228" s="74" t="s">
        <v>263</v>
      </c>
      <c r="C228" s="76">
        <f>'[1]Chnages in rep.'!NT3</f>
        <v>106.34650731154315</v>
      </c>
      <c r="D228" s="75">
        <f>'[1]Male, month on month'!NU3</f>
        <v>107.71666788997094</v>
      </c>
      <c r="E228" s="75">
        <f>'[1]Atolls month on month'!NU3</f>
        <v>105.17457273576682</v>
      </c>
      <c r="G228" s="108"/>
      <c r="H228" s="108"/>
      <c r="I228" s="108"/>
    </row>
    <row r="229" spans="1:9" ht="15" customHeight="1" x14ac:dyDescent="0.25">
      <c r="A229" s="117"/>
      <c r="B229" s="74" t="s">
        <v>264</v>
      </c>
      <c r="C229" s="76">
        <f>'[1]Chnages in rep.'!NU3</f>
        <v>106.75036802647057</v>
      </c>
      <c r="D229" s="75">
        <f>'[1]Male, month on month'!NV3</f>
        <v>108.35867547314169</v>
      </c>
      <c r="E229" s="75">
        <f>'[1]Atolls month on month'!NV3</f>
        <v>105.37474013663935</v>
      </c>
      <c r="G229" s="108"/>
      <c r="H229" s="108"/>
      <c r="I229" s="108"/>
    </row>
    <row r="230" spans="1:9" ht="15" customHeight="1" x14ac:dyDescent="0.25">
      <c r="A230" s="117"/>
      <c r="B230" s="74" t="s">
        <v>265</v>
      </c>
      <c r="C230" s="76">
        <f>'[1]Chnages in rep.'!NV3</f>
        <v>108.78521616648365</v>
      </c>
      <c r="D230" s="75">
        <f>'[1]Male, month on month'!NW3</f>
        <v>109.37532954155068</v>
      </c>
      <c r="E230" s="75">
        <f>'[1]Atolls month on month'!NW3</f>
        <v>108.28047659160642</v>
      </c>
      <c r="G230" s="108"/>
      <c r="H230" s="108"/>
      <c r="I230" s="108"/>
    </row>
    <row r="231" spans="1:9" ht="15" customHeight="1" x14ac:dyDescent="0.25">
      <c r="A231" s="117"/>
      <c r="B231" s="74" t="s">
        <v>266</v>
      </c>
      <c r="C231" s="76">
        <f>'[1]Chnages in rep.'!NW3</f>
        <v>108.6699796816679</v>
      </c>
      <c r="D231" s="75">
        <f>'[1]Male, month on month'!NX3</f>
        <v>109.43065477943924</v>
      </c>
      <c r="E231" s="75">
        <f>'[1]Atolls month on month'!NX3</f>
        <v>108.01935415496268</v>
      </c>
      <c r="G231" s="108"/>
      <c r="H231" s="108"/>
      <c r="I231" s="108"/>
    </row>
    <row r="232" spans="1:9" ht="15" customHeight="1" x14ac:dyDescent="0.25">
      <c r="A232" s="117"/>
      <c r="B232" s="74" t="s">
        <v>267</v>
      </c>
      <c r="C232" s="76">
        <f>'[1]Chnages in rep.'!NX3</f>
        <v>108.97152391399352</v>
      </c>
      <c r="D232" s="75">
        <f>'[1]Male, month on month'!NY3</f>
        <v>109.61461679906843</v>
      </c>
      <c r="E232" s="75">
        <f>'[1]Atolls month on month'!NY3</f>
        <v>108.4214695631963</v>
      </c>
      <c r="G232" s="108"/>
      <c r="H232" s="108"/>
      <c r="I232" s="108"/>
    </row>
    <row r="233" spans="1:9" ht="15" customHeight="1" x14ac:dyDescent="0.25">
      <c r="A233" s="185">
        <v>2017</v>
      </c>
      <c r="B233" s="185"/>
      <c r="G233" s="108"/>
      <c r="H233" s="108"/>
      <c r="I233" s="108"/>
    </row>
    <row r="234" spans="1:9" ht="15" customHeight="1" x14ac:dyDescent="0.25">
      <c r="A234" s="132"/>
      <c r="B234" s="74" t="s">
        <v>45</v>
      </c>
      <c r="C234" s="76">
        <f>'[1]Chnages in rep.'!NY3</f>
        <v>109.49980955008905</v>
      </c>
      <c r="D234" s="75">
        <f>'[1]Male, month on month'!NZ3</f>
        <v>110.00033350331248</v>
      </c>
      <c r="E234" s="75">
        <f>'[1]Atolls month on month'!NZ3</f>
        <v>109.07169817685147</v>
      </c>
      <c r="G234" s="108"/>
      <c r="H234" s="108"/>
      <c r="I234" s="108"/>
    </row>
    <row r="235" spans="1:9" ht="15" customHeight="1" x14ac:dyDescent="0.25">
      <c r="A235" s="132"/>
      <c r="B235" s="74" t="s">
        <v>46</v>
      </c>
      <c r="C235" s="76">
        <f>'[1]Chnages in rep.'!NZ3</f>
        <v>109.88576174896833</v>
      </c>
      <c r="D235" s="75">
        <f>'[1]Male, month on month'!OA3</f>
        <v>110.19473478970797</v>
      </c>
      <c r="E235" s="75">
        <f>'[1]Atolls month on month'!OA3</f>
        <v>109.62148893662328</v>
      </c>
      <c r="G235" s="108"/>
      <c r="H235" s="108"/>
      <c r="I235" s="108"/>
    </row>
    <row r="236" spans="1:9" ht="15" customHeight="1" x14ac:dyDescent="0.25">
      <c r="A236" s="132"/>
      <c r="B236" s="74" t="s">
        <v>43</v>
      </c>
      <c r="C236" s="76">
        <f>'[1]Chnages in rep.'!OA3</f>
        <v>110.60323178045907</v>
      </c>
      <c r="D236" s="75">
        <f>'[1]Male, month on month'!OB3</f>
        <v>110.43188535416721</v>
      </c>
      <c r="E236" s="75">
        <f>'[1]Atolls month on month'!OB3</f>
        <v>110.74978891001659</v>
      </c>
      <c r="G236" s="108"/>
      <c r="H236" s="108"/>
      <c r="I236" s="108"/>
    </row>
    <row r="237" spans="1:9" ht="15" customHeight="1" x14ac:dyDescent="0.25">
      <c r="A237" s="132"/>
      <c r="B237" s="74" t="s">
        <v>47</v>
      </c>
      <c r="C237" s="76">
        <f>'[1]Chnages in rep.'!OB3</f>
        <v>110.59194937513206</v>
      </c>
      <c r="D237" s="75">
        <f>'[1]Male, month on month'!OC3</f>
        <v>110.4759024861235</v>
      </c>
      <c r="E237" s="75">
        <f>'[1]Atolls month on month'!OC3</f>
        <v>110.69120734808921</v>
      </c>
      <c r="G237" s="108"/>
      <c r="H237" s="108"/>
      <c r="I237" s="108"/>
    </row>
    <row r="238" spans="1:9" ht="15" customHeight="1" x14ac:dyDescent="0.25">
      <c r="A238" s="132"/>
      <c r="B238" s="74" t="s">
        <v>35</v>
      </c>
      <c r="C238" s="76">
        <f>'[1]Chnages in rep.'!OC3</f>
        <v>110.85201445600245</v>
      </c>
      <c r="D238" s="75">
        <f>'[1]Male, month on month'!OD3</f>
        <v>110.76399676778138</v>
      </c>
      <c r="E238" s="75">
        <f>'[1]Atolls month on month'!OD3</f>
        <v>110.92729831231124</v>
      </c>
      <c r="G238" s="108"/>
      <c r="H238" s="108"/>
      <c r="I238" s="108"/>
    </row>
    <row r="239" spans="1:9" ht="15" customHeight="1" x14ac:dyDescent="0.25">
      <c r="A239" s="132"/>
      <c r="B239" s="74" t="s">
        <v>42</v>
      </c>
      <c r="C239" s="76">
        <f>'[1]Chnages in rep.'!OD3</f>
        <v>109.74800644419963</v>
      </c>
      <c r="D239" s="75">
        <f>'[1]Male, month on month'!OE3</f>
        <v>110.12785640422548</v>
      </c>
      <c r="E239" s="75">
        <f>'[1]Atolls month on month'!OE3</f>
        <v>109.4231107284929</v>
      </c>
      <c r="G239" s="108"/>
      <c r="H239" s="108"/>
      <c r="I239" s="108"/>
    </row>
    <row r="240" spans="1:9" ht="15" customHeight="1" x14ac:dyDescent="0.25">
      <c r="A240" s="132"/>
      <c r="B240" s="74" t="s">
        <v>48</v>
      </c>
      <c r="C240" s="76">
        <f>'[1]Chnages in rep.'!OE3</f>
        <v>109.6669128495823</v>
      </c>
      <c r="D240" s="75">
        <f>'[1]Male, month on month'!OF3</f>
        <v>110.64310784713696</v>
      </c>
      <c r="E240" s="75">
        <f>'[1]Atolls month on month'!OF3</f>
        <v>108.83194745330235</v>
      </c>
      <c r="G240" s="108"/>
      <c r="H240" s="108"/>
      <c r="I240" s="108"/>
    </row>
    <row r="241" spans="1:9" s="123" customFormat="1" ht="15" customHeight="1" x14ac:dyDescent="0.25">
      <c r="A241" s="119"/>
      <c r="B241" s="120"/>
      <c r="C241" s="121"/>
      <c r="D241" s="122"/>
      <c r="E241" s="122"/>
      <c r="G241" s="124"/>
      <c r="H241" s="124"/>
      <c r="I241" s="124"/>
    </row>
    <row r="242" spans="1:9" ht="20.25" customHeight="1" x14ac:dyDescent="0.25">
      <c r="A242" s="18"/>
      <c r="B242" s="186" t="s">
        <v>54</v>
      </c>
      <c r="C242" s="187"/>
      <c r="D242" s="187"/>
      <c r="E242" s="188"/>
      <c r="G242" s="108"/>
      <c r="H242" s="108"/>
      <c r="I242" s="108"/>
    </row>
    <row r="243" spans="1:9" x14ac:dyDescent="0.25">
      <c r="B243" s="23" t="s">
        <v>251</v>
      </c>
      <c r="G243" s="17"/>
    </row>
    <row r="244" spans="1:9" ht="15" customHeight="1" x14ac:dyDescent="0.25">
      <c r="B244" s="189" t="s">
        <v>249</v>
      </c>
      <c r="C244" s="190"/>
      <c r="D244" s="190"/>
      <c r="E244" s="190"/>
      <c r="G244" s="17"/>
    </row>
    <row r="245" spans="1:9" x14ac:dyDescent="0.25">
      <c r="B245" s="191"/>
      <c r="C245" s="192"/>
      <c r="D245" s="192"/>
      <c r="E245" s="192"/>
    </row>
    <row r="246" spans="1:9" x14ac:dyDescent="0.25">
      <c r="B246" s="173"/>
      <c r="C246" s="174"/>
      <c r="D246" s="174"/>
      <c r="E246" s="174"/>
    </row>
    <row r="250" spans="1:9" x14ac:dyDescent="0.25">
      <c r="A250" s="5"/>
      <c r="B250" s="5"/>
      <c r="C250" s="5"/>
      <c r="D250" s="5"/>
      <c r="E250" s="19"/>
    </row>
  </sheetData>
  <mergeCells count="28">
    <mergeCell ref="B242:E242"/>
    <mergeCell ref="B244:E246"/>
    <mergeCell ref="A207:B207"/>
    <mergeCell ref="A3:B3"/>
    <mergeCell ref="A82:B82"/>
    <mergeCell ref="A95:B95"/>
    <mergeCell ref="A108:B108"/>
    <mergeCell ref="A121:B121"/>
    <mergeCell ref="A4:B4"/>
    <mergeCell ref="A17:B17"/>
    <mergeCell ref="A30:B30"/>
    <mergeCell ref="A43:B43"/>
    <mergeCell ref="A56:B56"/>
    <mergeCell ref="A69:B69"/>
    <mergeCell ref="A134:B134"/>
    <mergeCell ref="A135:B135"/>
    <mergeCell ref="A136:B136"/>
    <mergeCell ref="A233:B233"/>
    <mergeCell ref="A137:B137"/>
    <mergeCell ref="A138:B138"/>
    <mergeCell ref="A139:B139"/>
    <mergeCell ref="A140:B140"/>
    <mergeCell ref="A142:B142"/>
    <mergeCell ref="A220:B220"/>
    <mergeCell ref="A155:B155"/>
    <mergeCell ref="A168:B168"/>
    <mergeCell ref="A181:B181"/>
    <mergeCell ref="A194:B194"/>
  </mergeCells>
  <pageMargins left="1.3645833333333299"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FC354"/>
  <sheetViews>
    <sheetView tabSelected="1" topLeftCell="A341" workbookViewId="0">
      <selection activeCell="H244" sqref="H244"/>
    </sheetView>
  </sheetViews>
  <sheetFormatPr defaultRowHeight="15" x14ac:dyDescent="0.25"/>
  <cols>
    <col min="1" max="1" width="3.42578125" style="9" customWidth="1"/>
    <col min="2" max="2" width="13.42578125" style="10" customWidth="1"/>
    <col min="3" max="5" width="18.5703125" style="8" customWidth="1"/>
  </cols>
  <sheetData>
    <row r="1" spans="1:159" ht="15.75" x14ac:dyDescent="0.25">
      <c r="A1" s="202" t="s">
        <v>259</v>
      </c>
      <c r="B1" s="203"/>
      <c r="C1" s="203"/>
      <c r="D1" s="203"/>
      <c r="E1" s="204"/>
    </row>
    <row r="2" spans="1:159" ht="12" customHeight="1" x14ac:dyDescent="0.25">
      <c r="A2" s="20"/>
      <c r="B2" s="21"/>
      <c r="C2" s="19"/>
      <c r="D2" s="19"/>
      <c r="E2" s="22"/>
    </row>
    <row r="3" spans="1:159" x14ac:dyDescent="0.25">
      <c r="A3" s="193" t="s">
        <v>44</v>
      </c>
      <c r="B3" s="194"/>
      <c r="C3" s="50" t="s">
        <v>38</v>
      </c>
      <c r="D3" s="50" t="s">
        <v>36</v>
      </c>
      <c r="E3" s="50" t="s">
        <v>39</v>
      </c>
    </row>
    <row r="4" spans="1:159" hidden="1" x14ac:dyDescent="0.25">
      <c r="A4" s="186">
        <v>2000</v>
      </c>
      <c r="B4" s="188"/>
      <c r="C4" s="7"/>
      <c r="D4" s="7"/>
      <c r="E4" s="7"/>
    </row>
    <row r="5" spans="1:159" hidden="1" x14ac:dyDescent="0.25">
      <c r="A5" s="11"/>
      <c r="B5" s="12" t="s">
        <v>45</v>
      </c>
      <c r="C5" s="13">
        <v>-2.5311438412859988</v>
      </c>
      <c r="D5" s="13">
        <v>-2.5311438412859988</v>
      </c>
      <c r="E5" s="8" t="s">
        <v>5</v>
      </c>
    </row>
    <row r="6" spans="1:159" hidden="1" x14ac:dyDescent="0.25">
      <c r="A6" s="11"/>
      <c r="B6" s="12" t="s">
        <v>46</v>
      </c>
      <c r="C6" s="13">
        <v>-2.8707268096899385</v>
      </c>
      <c r="D6" s="13">
        <v>-2.8707268096899385</v>
      </c>
      <c r="E6" s="8" t="s">
        <v>5</v>
      </c>
    </row>
    <row r="7" spans="1:159" hidden="1" x14ac:dyDescent="0.25">
      <c r="A7" s="11"/>
      <c r="B7" s="12" t="s">
        <v>43</v>
      </c>
      <c r="C7" s="13">
        <v>-4.802486763227809</v>
      </c>
      <c r="D7" s="13">
        <v>-4.802486763227809</v>
      </c>
      <c r="E7" s="8" t="s">
        <v>5</v>
      </c>
    </row>
    <row r="8" spans="1:159" hidden="1" x14ac:dyDescent="0.25">
      <c r="A8" s="11"/>
      <c r="B8" s="12" t="s">
        <v>47</v>
      </c>
      <c r="C8" s="13">
        <v>-5.6305498550484394</v>
      </c>
      <c r="D8" s="13">
        <v>-5.6305498550484394</v>
      </c>
      <c r="E8" s="8" t="s">
        <v>5</v>
      </c>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row>
    <row r="9" spans="1:159" hidden="1" x14ac:dyDescent="0.25">
      <c r="A9" s="11"/>
      <c r="B9" s="12" t="s">
        <v>35</v>
      </c>
      <c r="C9" s="13">
        <v>2.4383324600758316</v>
      </c>
      <c r="D9" s="13">
        <v>2.4383324600758316</v>
      </c>
      <c r="E9" s="8" t="s">
        <v>5</v>
      </c>
    </row>
    <row r="10" spans="1:159" hidden="1" x14ac:dyDescent="0.25">
      <c r="A10" s="11"/>
      <c r="B10" s="12" t="s">
        <v>42</v>
      </c>
      <c r="C10" s="13">
        <v>8.4752069743658112</v>
      </c>
      <c r="D10" s="13">
        <v>8.4752069743658112</v>
      </c>
      <c r="E10" s="8" t="s">
        <v>5</v>
      </c>
    </row>
    <row r="11" spans="1:159" hidden="1" x14ac:dyDescent="0.25">
      <c r="A11" s="11"/>
      <c r="B11" s="12" t="s">
        <v>48</v>
      </c>
      <c r="C11" s="13">
        <v>1.8247956183020886</v>
      </c>
      <c r="D11" s="13">
        <v>1.8247956183020886</v>
      </c>
      <c r="E11" s="8" t="s">
        <v>5</v>
      </c>
    </row>
    <row r="12" spans="1:159" hidden="1" x14ac:dyDescent="0.25">
      <c r="A12" s="11"/>
      <c r="B12" s="12" t="s">
        <v>49</v>
      </c>
      <c r="C12" s="13">
        <v>1.3725680378612104</v>
      </c>
      <c r="D12" s="13">
        <v>1.3725680378612104</v>
      </c>
      <c r="E12" s="8" t="s">
        <v>5</v>
      </c>
    </row>
    <row r="13" spans="1:159" hidden="1" x14ac:dyDescent="0.25">
      <c r="A13" s="11"/>
      <c r="B13" s="12" t="s">
        <v>41</v>
      </c>
      <c r="C13" s="13">
        <v>1.2472420938273832</v>
      </c>
      <c r="D13" s="13">
        <v>1.2472420938273832</v>
      </c>
      <c r="E13" s="8" t="s">
        <v>5</v>
      </c>
    </row>
    <row r="14" spans="1:159" hidden="1" x14ac:dyDescent="0.25">
      <c r="A14" s="11"/>
      <c r="B14" s="12" t="s">
        <v>50</v>
      </c>
      <c r="C14" s="13">
        <v>-6.0816771932356906</v>
      </c>
      <c r="D14" s="13">
        <v>-6.0816771932356906</v>
      </c>
      <c r="E14" s="8" t="s">
        <v>5</v>
      </c>
    </row>
    <row r="15" spans="1:159" hidden="1" x14ac:dyDescent="0.25">
      <c r="A15" s="11"/>
      <c r="B15" s="12" t="s">
        <v>51</v>
      </c>
      <c r="C15" s="13">
        <v>-3.9554758673944646</v>
      </c>
      <c r="D15" s="13">
        <v>-3.9554758673944646</v>
      </c>
      <c r="E15" s="8" t="s">
        <v>5</v>
      </c>
    </row>
    <row r="16" spans="1:159" hidden="1" x14ac:dyDescent="0.25">
      <c r="A16" s="11"/>
      <c r="B16" s="12" t="s">
        <v>40</v>
      </c>
      <c r="C16" s="13">
        <v>-2.7672408416159699</v>
      </c>
      <c r="D16" s="13">
        <v>-2.7672408416159699</v>
      </c>
      <c r="E16" s="8" t="s">
        <v>5</v>
      </c>
    </row>
    <row r="17" spans="1:5" hidden="1" x14ac:dyDescent="0.25">
      <c r="A17" s="195">
        <v>2001</v>
      </c>
      <c r="B17" s="195"/>
      <c r="C17" s="13"/>
      <c r="D17" s="13"/>
    </row>
    <row r="18" spans="1:5" hidden="1" x14ac:dyDescent="0.25">
      <c r="A18" s="11"/>
      <c r="B18" s="12" t="s">
        <v>45</v>
      </c>
      <c r="C18" s="13">
        <v>-1.0044620759731004</v>
      </c>
      <c r="D18" s="13">
        <v>-1.0044620759731004</v>
      </c>
      <c r="E18" s="8" t="s">
        <v>5</v>
      </c>
    </row>
    <row r="19" spans="1:5" hidden="1" x14ac:dyDescent="0.25">
      <c r="A19" s="11"/>
      <c r="B19" s="12" t="s">
        <v>46</v>
      </c>
      <c r="C19" s="13">
        <v>1.752665982464352</v>
      </c>
      <c r="D19" s="13">
        <v>1.752665982464352</v>
      </c>
      <c r="E19" s="8" t="s">
        <v>5</v>
      </c>
    </row>
    <row r="20" spans="1:5" hidden="1" x14ac:dyDescent="0.25">
      <c r="A20" s="11"/>
      <c r="B20" s="12" t="s">
        <v>43</v>
      </c>
      <c r="C20" s="13">
        <v>-0.15876238492608108</v>
      </c>
      <c r="D20" s="13">
        <v>-0.15876238492608108</v>
      </c>
      <c r="E20" s="8" t="s">
        <v>5</v>
      </c>
    </row>
    <row r="21" spans="1:5" hidden="1" x14ac:dyDescent="0.25">
      <c r="A21" s="11"/>
      <c r="B21" s="12" t="s">
        <v>47</v>
      </c>
      <c r="C21" s="13">
        <v>-3.8878791846589822</v>
      </c>
      <c r="D21" s="13">
        <v>-3.8878791846589822</v>
      </c>
      <c r="E21" s="8" t="s">
        <v>5</v>
      </c>
    </row>
    <row r="22" spans="1:5" hidden="1" x14ac:dyDescent="0.25">
      <c r="A22" s="11"/>
      <c r="B22" s="12" t="s">
        <v>35</v>
      </c>
      <c r="C22" s="13">
        <v>-3.9291133069306095</v>
      </c>
      <c r="D22" s="13">
        <v>-3.9291133069306095</v>
      </c>
      <c r="E22" s="8" t="s">
        <v>5</v>
      </c>
    </row>
    <row r="23" spans="1:5" hidden="1" x14ac:dyDescent="0.25">
      <c r="A23" s="11"/>
      <c r="B23" s="12" t="s">
        <v>42</v>
      </c>
      <c r="C23" s="13">
        <v>-1.7604034026977633</v>
      </c>
      <c r="D23" s="13">
        <v>-1.7604034026977633</v>
      </c>
      <c r="E23" s="8" t="s">
        <v>5</v>
      </c>
    </row>
    <row r="24" spans="1:5" hidden="1" x14ac:dyDescent="0.25">
      <c r="A24" s="11"/>
      <c r="B24" s="12" t="s">
        <v>48</v>
      </c>
      <c r="C24" s="13">
        <v>-1.2076977246221698</v>
      </c>
      <c r="D24" s="13">
        <v>-1.2076977246221698</v>
      </c>
      <c r="E24" s="8" t="s">
        <v>5</v>
      </c>
    </row>
    <row r="25" spans="1:5" hidden="1" x14ac:dyDescent="0.25">
      <c r="A25" s="11"/>
      <c r="B25" s="12" t="s">
        <v>49</v>
      </c>
      <c r="C25" s="13">
        <v>-1.1248442246866941</v>
      </c>
      <c r="D25" s="13">
        <v>-1.1248442246866941</v>
      </c>
      <c r="E25" s="8" t="s">
        <v>5</v>
      </c>
    </row>
    <row r="26" spans="1:5" hidden="1" x14ac:dyDescent="0.25">
      <c r="A26" s="11"/>
      <c r="B26" s="12" t="s">
        <v>41</v>
      </c>
      <c r="C26" s="13">
        <v>3.5728191697149914</v>
      </c>
      <c r="D26" s="13">
        <v>3.5728191697149914</v>
      </c>
      <c r="E26" s="8" t="s">
        <v>5</v>
      </c>
    </row>
    <row r="27" spans="1:5" hidden="1" x14ac:dyDescent="0.25">
      <c r="A27" s="11"/>
      <c r="B27" s="12" t="s">
        <v>50</v>
      </c>
      <c r="C27" s="13">
        <v>2.4179145337459573</v>
      </c>
      <c r="D27" s="13">
        <v>2.4179145337459573</v>
      </c>
      <c r="E27" s="8" t="s">
        <v>5</v>
      </c>
    </row>
    <row r="28" spans="1:5" hidden="1" x14ac:dyDescent="0.25">
      <c r="A28" s="11"/>
      <c r="B28" s="12" t="s">
        <v>51</v>
      </c>
      <c r="C28" s="13">
        <v>7.6490913054173548</v>
      </c>
      <c r="D28" s="13">
        <v>7.6490913054173548</v>
      </c>
      <c r="E28" s="8" t="s">
        <v>5</v>
      </c>
    </row>
    <row r="29" spans="1:5" hidden="1" x14ac:dyDescent="0.25">
      <c r="A29" s="11"/>
      <c r="B29" s="12" t="s">
        <v>40</v>
      </c>
      <c r="C29" s="13">
        <v>6.9098690364045812</v>
      </c>
      <c r="D29" s="13">
        <v>6.9098690364045812</v>
      </c>
      <c r="E29" s="8" t="s">
        <v>5</v>
      </c>
    </row>
    <row r="30" spans="1:5" hidden="1" x14ac:dyDescent="0.25">
      <c r="A30" s="195">
        <v>2002</v>
      </c>
      <c r="B30" s="195"/>
      <c r="C30" s="13"/>
      <c r="D30" s="13"/>
    </row>
    <row r="31" spans="1:5" hidden="1" x14ac:dyDescent="0.25">
      <c r="A31" s="11"/>
      <c r="B31" s="12" t="s">
        <v>45</v>
      </c>
      <c r="C31" s="13">
        <v>11.244439565420761</v>
      </c>
      <c r="D31" s="13">
        <v>11.244439565420761</v>
      </c>
      <c r="E31" s="8" t="s">
        <v>5</v>
      </c>
    </row>
    <row r="32" spans="1:5" hidden="1" x14ac:dyDescent="0.25">
      <c r="A32" s="11"/>
      <c r="B32" s="12" t="s">
        <v>46</v>
      </c>
      <c r="C32" s="13">
        <v>8.2127618846706376</v>
      </c>
      <c r="D32" s="13">
        <v>8.2127618846706376</v>
      </c>
      <c r="E32" s="8" t="s">
        <v>5</v>
      </c>
    </row>
    <row r="33" spans="1:5" hidden="1" x14ac:dyDescent="0.25">
      <c r="A33" s="11"/>
      <c r="B33" s="12" t="s">
        <v>43</v>
      </c>
      <c r="C33" s="13">
        <v>8.0789201926410037</v>
      </c>
      <c r="D33" s="13">
        <v>8.0789201926410037</v>
      </c>
      <c r="E33" s="8" t="s">
        <v>5</v>
      </c>
    </row>
    <row r="34" spans="1:5" hidden="1" x14ac:dyDescent="0.25">
      <c r="A34" s="11"/>
      <c r="B34" s="12" t="s">
        <v>47</v>
      </c>
      <c r="C34" s="13">
        <v>3.4742237700258194</v>
      </c>
      <c r="D34" s="13">
        <v>3.4742237700258194</v>
      </c>
      <c r="E34" s="8" t="s">
        <v>5</v>
      </c>
    </row>
    <row r="35" spans="1:5" hidden="1" x14ac:dyDescent="0.25">
      <c r="A35" s="11"/>
      <c r="B35" s="12" t="s">
        <v>35</v>
      </c>
      <c r="C35" s="13">
        <v>3.5491371078977707</v>
      </c>
      <c r="D35" s="13">
        <v>3.5491371078977707</v>
      </c>
      <c r="E35" s="8" t="s">
        <v>5</v>
      </c>
    </row>
    <row r="36" spans="1:5" hidden="1" x14ac:dyDescent="0.25">
      <c r="A36" s="11"/>
      <c r="B36" s="12" t="s">
        <v>42</v>
      </c>
      <c r="C36" s="13">
        <v>0.19863423202597374</v>
      </c>
      <c r="D36" s="13">
        <v>0.19863423202597374</v>
      </c>
      <c r="E36" s="8" t="s">
        <v>5</v>
      </c>
    </row>
    <row r="37" spans="1:5" hidden="1" x14ac:dyDescent="0.25">
      <c r="A37" s="11"/>
      <c r="B37" s="12" t="s">
        <v>48</v>
      </c>
      <c r="C37" s="13">
        <v>6.141342709323161</v>
      </c>
      <c r="D37" s="13">
        <v>6.141342709323161</v>
      </c>
      <c r="E37" s="8" t="s">
        <v>5</v>
      </c>
    </row>
    <row r="38" spans="1:5" hidden="1" x14ac:dyDescent="0.25">
      <c r="A38" s="11"/>
      <c r="B38" s="12" t="s">
        <v>49</v>
      </c>
      <c r="C38" s="13">
        <v>5.2605918679321295</v>
      </c>
      <c r="D38" s="13">
        <v>5.2605918679321295</v>
      </c>
      <c r="E38" s="8" t="s">
        <v>5</v>
      </c>
    </row>
    <row r="39" spans="1:5" hidden="1" x14ac:dyDescent="0.25">
      <c r="A39" s="11"/>
      <c r="B39" s="12" t="s">
        <v>41</v>
      </c>
      <c r="C39" s="13">
        <v>0.77846483711820902</v>
      </c>
      <c r="D39" s="13">
        <v>0.77846483711820902</v>
      </c>
      <c r="E39" s="8" t="s">
        <v>5</v>
      </c>
    </row>
    <row r="40" spans="1:5" hidden="1" x14ac:dyDescent="0.25">
      <c r="A40" s="11"/>
      <c r="B40" s="12" t="s">
        <v>50</v>
      </c>
      <c r="C40" s="13">
        <v>2.4204609953643708</v>
      </c>
      <c r="D40" s="13">
        <v>2.4204609953643708</v>
      </c>
      <c r="E40" s="8" t="s">
        <v>5</v>
      </c>
    </row>
    <row r="41" spans="1:5" hidden="1" x14ac:dyDescent="0.25">
      <c r="A41" s="11"/>
      <c r="B41" s="12" t="s">
        <v>51</v>
      </c>
      <c r="C41" s="13">
        <v>1.8015554381056287</v>
      </c>
      <c r="D41" s="13">
        <v>1.8015554381056287</v>
      </c>
      <c r="E41" s="8" t="s">
        <v>5</v>
      </c>
    </row>
    <row r="42" spans="1:5" hidden="1" x14ac:dyDescent="0.25">
      <c r="A42" s="11"/>
      <c r="B42" s="12" t="s">
        <v>40</v>
      </c>
      <c r="C42" s="13">
        <v>5.3183978681214938E-2</v>
      </c>
      <c r="D42" s="13">
        <v>5.3183978681214938E-2</v>
      </c>
      <c r="E42" s="8" t="s">
        <v>5</v>
      </c>
    </row>
    <row r="43" spans="1:5" hidden="1" x14ac:dyDescent="0.25">
      <c r="A43" s="195">
        <v>2003</v>
      </c>
      <c r="B43" s="195"/>
      <c r="C43" s="13"/>
      <c r="D43" s="13"/>
    </row>
    <row r="44" spans="1:5" hidden="1" x14ac:dyDescent="0.25">
      <c r="A44" s="11"/>
      <c r="B44" s="12" t="s">
        <v>45</v>
      </c>
      <c r="C44" s="13">
        <v>-2.6812349838235994</v>
      </c>
      <c r="D44" s="13">
        <v>-2.6812349838235994</v>
      </c>
      <c r="E44" s="8" t="s">
        <v>5</v>
      </c>
    </row>
    <row r="45" spans="1:5" hidden="1" x14ac:dyDescent="0.25">
      <c r="A45" s="11"/>
      <c r="B45" s="12" t="s">
        <v>46</v>
      </c>
      <c r="C45" s="13">
        <v>-2.8285692603703394</v>
      </c>
      <c r="D45" s="13">
        <v>-2.8285692603703394</v>
      </c>
      <c r="E45" s="8" t="s">
        <v>5</v>
      </c>
    </row>
    <row r="46" spans="1:5" hidden="1" x14ac:dyDescent="0.25">
      <c r="A46" s="11"/>
      <c r="B46" s="12" t="s">
        <v>43</v>
      </c>
      <c r="C46" s="13">
        <v>-1.5682929261729872</v>
      </c>
      <c r="D46" s="13">
        <v>-1.5682929261729872</v>
      </c>
      <c r="E46" s="8" t="s">
        <v>5</v>
      </c>
    </row>
    <row r="47" spans="1:5" hidden="1" x14ac:dyDescent="0.25">
      <c r="A47" s="11"/>
      <c r="B47" s="12" t="s">
        <v>47</v>
      </c>
      <c r="C47" s="13">
        <v>-0.15420024838420643</v>
      </c>
      <c r="D47" s="13">
        <v>-0.15420024838420643</v>
      </c>
      <c r="E47" s="8" t="s">
        <v>5</v>
      </c>
    </row>
    <row r="48" spans="1:5" hidden="1" x14ac:dyDescent="0.25">
      <c r="A48" s="11"/>
      <c r="B48" s="12" t="s">
        <v>35</v>
      </c>
      <c r="C48" s="13">
        <v>-0.90591173380102363</v>
      </c>
      <c r="D48" s="13">
        <v>-0.90591173380102363</v>
      </c>
      <c r="E48" s="8" t="s">
        <v>5</v>
      </c>
    </row>
    <row r="49" spans="1:5" hidden="1" x14ac:dyDescent="0.25">
      <c r="A49" s="11"/>
      <c r="B49" s="12" t="s">
        <v>42</v>
      </c>
      <c r="C49" s="13">
        <v>-1.3907479633518682</v>
      </c>
      <c r="D49" s="13">
        <v>-1.3907479633518682</v>
      </c>
      <c r="E49" s="8" t="s">
        <v>5</v>
      </c>
    </row>
    <row r="50" spans="1:5" hidden="1" x14ac:dyDescent="0.25">
      <c r="A50" s="11"/>
      <c r="B50" s="12" t="s">
        <v>48</v>
      </c>
      <c r="C50" s="13">
        <v>-0.99297074899741267</v>
      </c>
      <c r="D50" s="13">
        <v>-0.99297074899741267</v>
      </c>
      <c r="E50" s="8" t="s">
        <v>5</v>
      </c>
    </row>
    <row r="51" spans="1:5" hidden="1" x14ac:dyDescent="0.25">
      <c r="A51" s="11"/>
      <c r="B51" s="12" t="s">
        <v>49</v>
      </c>
      <c r="C51" s="13">
        <v>-0.53307541343661224</v>
      </c>
      <c r="D51" s="13">
        <v>-0.53307541343661224</v>
      </c>
      <c r="E51" s="8" t="s">
        <v>5</v>
      </c>
    </row>
    <row r="52" spans="1:5" hidden="1" x14ac:dyDescent="0.25">
      <c r="A52" s="11"/>
      <c r="B52" s="12" t="s">
        <v>41</v>
      </c>
      <c r="C52" s="13">
        <v>0.55312920302483803</v>
      </c>
      <c r="D52" s="13">
        <v>0.55312920302483803</v>
      </c>
      <c r="E52" s="8" t="s">
        <v>5</v>
      </c>
    </row>
    <row r="53" spans="1:5" hidden="1" x14ac:dyDescent="0.25">
      <c r="A53" s="11"/>
      <c r="B53" s="12" t="s">
        <v>50</v>
      </c>
      <c r="C53" s="13">
        <v>0.57121916941751394</v>
      </c>
      <c r="D53" s="13">
        <v>0.57121916941751394</v>
      </c>
      <c r="E53" s="8" t="s">
        <v>5</v>
      </c>
    </row>
    <row r="54" spans="1:5" hidden="1" x14ac:dyDescent="0.25">
      <c r="A54" s="11"/>
      <c r="B54" s="12" t="s">
        <v>51</v>
      </c>
      <c r="C54" s="13">
        <v>-2.2816745812863637</v>
      </c>
      <c r="D54" s="13">
        <v>-2.2816745812863637</v>
      </c>
      <c r="E54" s="8" t="s">
        <v>5</v>
      </c>
    </row>
    <row r="55" spans="1:5" hidden="1" x14ac:dyDescent="0.25">
      <c r="A55" s="11"/>
      <c r="B55" s="12" t="s">
        <v>40</v>
      </c>
      <c r="C55" s="13">
        <v>-2.8280260493282916</v>
      </c>
      <c r="D55" s="13">
        <v>-2.8280260493282916</v>
      </c>
      <c r="E55" s="8" t="s">
        <v>5</v>
      </c>
    </row>
    <row r="56" spans="1:5" hidden="1" x14ac:dyDescent="0.25">
      <c r="A56" s="195">
        <v>2004</v>
      </c>
      <c r="B56" s="195"/>
      <c r="C56" s="13"/>
      <c r="D56" s="13"/>
    </row>
    <row r="57" spans="1:5" hidden="1" x14ac:dyDescent="0.25">
      <c r="A57" s="11"/>
      <c r="B57" s="12" t="s">
        <v>45</v>
      </c>
      <c r="C57" s="13">
        <v>-2.2820534457957065</v>
      </c>
      <c r="D57" s="13">
        <v>-2.2820534457957065</v>
      </c>
      <c r="E57" s="8" t="s">
        <v>5</v>
      </c>
    </row>
    <row r="58" spans="1:5" hidden="1" x14ac:dyDescent="0.25">
      <c r="A58" s="11"/>
      <c r="B58" s="12" t="s">
        <v>46</v>
      </c>
      <c r="C58" s="13">
        <v>-1.7006153770110943</v>
      </c>
      <c r="D58" s="13">
        <v>-1.7006153770110943</v>
      </c>
      <c r="E58" s="8" t="s">
        <v>5</v>
      </c>
    </row>
    <row r="59" spans="1:5" hidden="1" x14ac:dyDescent="0.25">
      <c r="A59" s="11"/>
      <c r="B59" s="12" t="s">
        <v>43</v>
      </c>
      <c r="C59" s="13">
        <v>-2.2143811320680329</v>
      </c>
      <c r="D59" s="13">
        <v>-2.2143811320680329</v>
      </c>
      <c r="E59" s="8" t="s">
        <v>5</v>
      </c>
    </row>
    <row r="60" spans="1:5" hidden="1" x14ac:dyDescent="0.25">
      <c r="A60" s="11"/>
      <c r="B60" s="12" t="s">
        <v>47</v>
      </c>
      <c r="C60" s="13">
        <v>-0.90996648379387812</v>
      </c>
      <c r="D60" s="13">
        <v>-0.90996648379387812</v>
      </c>
      <c r="E60" s="8" t="s">
        <v>5</v>
      </c>
    </row>
    <row r="61" spans="1:5" hidden="1" x14ac:dyDescent="0.25">
      <c r="A61" s="11"/>
      <c r="B61" s="12" t="s">
        <v>35</v>
      </c>
      <c r="C61" s="13">
        <v>-0.87998172779271133</v>
      </c>
      <c r="D61" s="13">
        <v>-0.87998172779271133</v>
      </c>
      <c r="E61" s="8" t="s">
        <v>5</v>
      </c>
    </row>
    <row r="62" spans="1:5" hidden="1" x14ac:dyDescent="0.25">
      <c r="A62" s="11"/>
      <c r="B62" s="12" t="s">
        <v>42</v>
      </c>
      <c r="C62" s="13">
        <v>-2.4847851886090622</v>
      </c>
      <c r="D62" s="13">
        <v>-2.4847851886090622</v>
      </c>
      <c r="E62" s="8" t="s">
        <v>5</v>
      </c>
    </row>
    <row r="63" spans="1:5" hidden="1" x14ac:dyDescent="0.25">
      <c r="A63" s="11"/>
      <c r="B63" s="12" t="s">
        <v>48</v>
      </c>
      <c r="C63" s="13">
        <v>-2.9694104057707893</v>
      </c>
      <c r="D63" s="13">
        <v>-2.9694104057707893</v>
      </c>
      <c r="E63" s="8" t="s">
        <v>5</v>
      </c>
    </row>
    <row r="64" spans="1:5" hidden="1" x14ac:dyDescent="0.25">
      <c r="A64" s="11"/>
      <c r="B64" s="12" t="s">
        <v>49</v>
      </c>
      <c r="C64" s="13">
        <v>-3.1062618743879944</v>
      </c>
      <c r="D64" s="13">
        <v>-3.1062618743879944</v>
      </c>
      <c r="E64" s="8" t="s">
        <v>5</v>
      </c>
    </row>
    <row r="65" spans="1:5" hidden="1" x14ac:dyDescent="0.25">
      <c r="A65" s="11"/>
      <c r="B65" s="12" t="s">
        <v>41</v>
      </c>
      <c r="C65" s="13">
        <v>-2.4471911041296424</v>
      </c>
      <c r="D65" s="13">
        <v>-2.4471911041296424</v>
      </c>
      <c r="E65" s="8" t="s">
        <v>5</v>
      </c>
    </row>
    <row r="66" spans="1:5" hidden="1" x14ac:dyDescent="0.25">
      <c r="A66" s="11"/>
      <c r="B66" s="12" t="s">
        <v>50</v>
      </c>
      <c r="C66" s="13">
        <v>-2.1204327500794595</v>
      </c>
      <c r="D66" s="13">
        <v>-2.1204327500794595</v>
      </c>
      <c r="E66" s="8" t="s">
        <v>5</v>
      </c>
    </row>
    <row r="67" spans="1:5" hidden="1" x14ac:dyDescent="0.25">
      <c r="A67" s="11"/>
      <c r="B67" s="12" t="s">
        <v>51</v>
      </c>
      <c r="C67" s="13">
        <v>4.8736350326472611E-2</v>
      </c>
      <c r="D67" s="13">
        <v>4.8736350326472611E-2</v>
      </c>
      <c r="E67" s="8" t="s">
        <v>5</v>
      </c>
    </row>
    <row r="68" spans="1:5" hidden="1" x14ac:dyDescent="0.25">
      <c r="A68" s="11"/>
      <c r="B68" s="12" t="s">
        <v>40</v>
      </c>
      <c r="C68" s="13">
        <v>0.95910117142052886</v>
      </c>
      <c r="D68" s="13">
        <v>0.95910117142052886</v>
      </c>
      <c r="E68" s="8" t="s">
        <v>5</v>
      </c>
    </row>
    <row r="69" spans="1:5" hidden="1" x14ac:dyDescent="0.25">
      <c r="A69" s="195">
        <v>2005</v>
      </c>
      <c r="B69" s="195"/>
      <c r="C69" s="13"/>
      <c r="D69" s="13"/>
    </row>
    <row r="70" spans="1:5" hidden="1" x14ac:dyDescent="0.25">
      <c r="A70" s="11"/>
      <c r="B70" s="12" t="s">
        <v>45</v>
      </c>
      <c r="C70" s="13">
        <v>0.60921667408062596</v>
      </c>
      <c r="D70" s="13">
        <v>0.60921667408062596</v>
      </c>
      <c r="E70" s="8" t="s">
        <v>5</v>
      </c>
    </row>
    <row r="71" spans="1:5" hidden="1" x14ac:dyDescent="0.25">
      <c r="A71" s="11"/>
      <c r="B71" s="12" t="s">
        <v>46</v>
      </c>
      <c r="C71" s="13">
        <v>0.70627491522288199</v>
      </c>
      <c r="D71" s="13">
        <v>0.70627491522288199</v>
      </c>
      <c r="E71" s="8" t="s">
        <v>5</v>
      </c>
    </row>
    <row r="72" spans="1:5" hidden="1" x14ac:dyDescent="0.25">
      <c r="A72" s="11"/>
      <c r="B72" s="12" t="s">
        <v>43</v>
      </c>
      <c r="C72" s="13">
        <v>0.22020559899644798</v>
      </c>
      <c r="D72" s="13">
        <v>0.22020559899644798</v>
      </c>
      <c r="E72" s="8" t="s">
        <v>5</v>
      </c>
    </row>
    <row r="73" spans="1:5" hidden="1" x14ac:dyDescent="0.25">
      <c r="A73" s="11"/>
      <c r="B73" s="12" t="s">
        <v>47</v>
      </c>
      <c r="C73" s="13">
        <v>0.79099494992467267</v>
      </c>
      <c r="D73" s="13">
        <v>0.79099494992467267</v>
      </c>
      <c r="E73" s="8" t="s">
        <v>5</v>
      </c>
    </row>
    <row r="74" spans="1:5" hidden="1" x14ac:dyDescent="0.25">
      <c r="A74" s="11"/>
      <c r="B74" s="12" t="s">
        <v>35</v>
      </c>
      <c r="C74" s="13">
        <v>-0.8969133121075834</v>
      </c>
      <c r="D74" s="13">
        <v>-0.8969133121075834</v>
      </c>
      <c r="E74" s="8" t="s">
        <v>5</v>
      </c>
    </row>
    <row r="75" spans="1:5" hidden="1" x14ac:dyDescent="0.25">
      <c r="A75" s="11"/>
      <c r="B75" s="12" t="s">
        <v>42</v>
      </c>
      <c r="C75" s="13">
        <v>0.58549999999999436</v>
      </c>
      <c r="D75" s="13">
        <v>0.58549999999999436</v>
      </c>
      <c r="E75" s="8" t="s">
        <v>5</v>
      </c>
    </row>
    <row r="76" spans="1:5" hidden="1" x14ac:dyDescent="0.25">
      <c r="A76" s="11"/>
      <c r="B76" s="12" t="s">
        <v>48</v>
      </c>
      <c r="C76" s="13">
        <v>1.5748331324208387</v>
      </c>
      <c r="D76" s="13">
        <v>1.5748331324208387</v>
      </c>
      <c r="E76" s="8" t="s">
        <v>5</v>
      </c>
    </row>
    <row r="77" spans="1:5" hidden="1" x14ac:dyDescent="0.25">
      <c r="A77" s="11"/>
      <c r="B77" s="12" t="s">
        <v>49</v>
      </c>
      <c r="C77" s="13">
        <v>1.7294988157633862</v>
      </c>
      <c r="D77" s="13">
        <v>1.7294988157633862</v>
      </c>
      <c r="E77" s="8" t="s">
        <v>5</v>
      </c>
    </row>
    <row r="78" spans="1:5" hidden="1" x14ac:dyDescent="0.25">
      <c r="A78" s="11"/>
      <c r="B78" s="12" t="s">
        <v>41</v>
      </c>
      <c r="C78" s="13">
        <v>2.3999200934664344</v>
      </c>
      <c r="D78" s="13">
        <v>2.3999200934664344</v>
      </c>
      <c r="E78" s="8" t="s">
        <v>5</v>
      </c>
    </row>
    <row r="79" spans="1:5" hidden="1" x14ac:dyDescent="0.25">
      <c r="A79" s="11"/>
      <c r="B79" s="12" t="s">
        <v>50</v>
      </c>
      <c r="C79" s="13">
        <v>1.9266735377428956</v>
      </c>
      <c r="D79" s="13">
        <v>1.9266735377428956</v>
      </c>
      <c r="E79" s="8" t="s">
        <v>5</v>
      </c>
    </row>
    <row r="80" spans="1:5" hidden="1" x14ac:dyDescent="0.25">
      <c r="A80" s="11"/>
      <c r="B80" s="12" t="s">
        <v>51</v>
      </c>
      <c r="C80" s="13">
        <v>4.2014625761384039</v>
      </c>
      <c r="D80" s="13">
        <v>4.2014625761384039</v>
      </c>
      <c r="E80" s="8" t="s">
        <v>5</v>
      </c>
    </row>
    <row r="81" spans="1:5" hidden="1" x14ac:dyDescent="0.25">
      <c r="A81" s="11"/>
      <c r="B81" s="12" t="s">
        <v>40</v>
      </c>
      <c r="C81" s="13">
        <v>1.7849347963348583</v>
      </c>
      <c r="D81" s="13">
        <v>1.7849347963348583</v>
      </c>
      <c r="E81" s="8" t="s">
        <v>5</v>
      </c>
    </row>
    <row r="82" spans="1:5" hidden="1" x14ac:dyDescent="0.25">
      <c r="A82" s="195">
        <v>2006</v>
      </c>
      <c r="B82" s="195"/>
      <c r="C82" s="13"/>
      <c r="D82" s="13"/>
    </row>
    <row r="83" spans="1:5" hidden="1" x14ac:dyDescent="0.25">
      <c r="A83" s="11"/>
      <c r="B83" s="12" t="s">
        <v>45</v>
      </c>
      <c r="C83" s="13">
        <v>1.5326328228549402</v>
      </c>
      <c r="D83" s="13">
        <v>1.5326328228549402</v>
      </c>
      <c r="E83" s="8" t="s">
        <v>5</v>
      </c>
    </row>
    <row r="84" spans="1:5" hidden="1" x14ac:dyDescent="0.25">
      <c r="A84" s="11"/>
      <c r="B84" s="12" t="s">
        <v>46</v>
      </c>
      <c r="C84" s="13">
        <v>2.3941601465955031</v>
      </c>
      <c r="D84" s="13">
        <v>2.3941601465955031</v>
      </c>
      <c r="E84" s="8" t="s">
        <v>5</v>
      </c>
    </row>
    <row r="85" spans="1:5" hidden="1" x14ac:dyDescent="0.25">
      <c r="A85" s="11"/>
      <c r="B85" s="12" t="s">
        <v>43</v>
      </c>
      <c r="C85" s="13">
        <v>3.8319314235239821</v>
      </c>
      <c r="D85" s="13">
        <v>3.8319314235239821</v>
      </c>
      <c r="E85" s="8" t="s">
        <v>5</v>
      </c>
    </row>
    <row r="86" spans="1:5" hidden="1" x14ac:dyDescent="0.25">
      <c r="A86" s="11"/>
      <c r="B86" s="12" t="s">
        <v>47</v>
      </c>
      <c r="C86" s="13">
        <v>2.7735706829993489</v>
      </c>
      <c r="D86" s="13">
        <v>2.7735706829993489</v>
      </c>
      <c r="E86" s="8" t="s">
        <v>5</v>
      </c>
    </row>
    <row r="87" spans="1:5" hidden="1" x14ac:dyDescent="0.25">
      <c r="A87" s="11"/>
      <c r="B87" s="12" t="s">
        <v>35</v>
      </c>
      <c r="C87" s="13">
        <v>2.4867317578986192</v>
      </c>
      <c r="D87" s="13">
        <v>2.4867317578986192</v>
      </c>
      <c r="E87" s="8" t="s">
        <v>5</v>
      </c>
    </row>
    <row r="88" spans="1:5" hidden="1" x14ac:dyDescent="0.25">
      <c r="A88" s="11"/>
      <c r="B88" s="12" t="s">
        <v>42</v>
      </c>
      <c r="C88" s="13">
        <v>3.4306137564559469</v>
      </c>
      <c r="D88" s="13">
        <v>3.4306137564559469</v>
      </c>
      <c r="E88" s="8" t="s">
        <v>5</v>
      </c>
    </row>
    <row r="89" spans="1:5" hidden="1" x14ac:dyDescent="0.25">
      <c r="A89" s="11"/>
      <c r="B89" s="12" t="s">
        <v>48</v>
      </c>
      <c r="C89" s="13">
        <v>2.1551541291336518</v>
      </c>
      <c r="D89" s="13">
        <v>2.1551541291336518</v>
      </c>
      <c r="E89" s="8" t="s">
        <v>5</v>
      </c>
    </row>
    <row r="90" spans="1:5" hidden="1" x14ac:dyDescent="0.25">
      <c r="A90" s="11"/>
      <c r="B90" s="12" t="s">
        <v>49</v>
      </c>
      <c r="C90" s="13">
        <v>2.620692248248413</v>
      </c>
      <c r="D90" s="13">
        <v>2.620692248248413</v>
      </c>
      <c r="E90" s="8" t="s">
        <v>5</v>
      </c>
    </row>
    <row r="91" spans="1:5" hidden="1" x14ac:dyDescent="0.25">
      <c r="A91" s="11"/>
      <c r="B91" s="12" t="s">
        <v>41</v>
      </c>
      <c r="C91" s="13">
        <v>4.3777741651025437</v>
      </c>
      <c r="D91" s="13">
        <v>4.3777741651025437</v>
      </c>
      <c r="E91" s="8" t="s">
        <v>5</v>
      </c>
    </row>
    <row r="92" spans="1:5" hidden="1" x14ac:dyDescent="0.25">
      <c r="A92" s="11"/>
      <c r="B92" s="12" t="s">
        <v>50</v>
      </c>
      <c r="C92" s="13">
        <v>2.1580567484319912</v>
      </c>
      <c r="D92" s="13">
        <v>2.1580567484319912</v>
      </c>
      <c r="E92" s="8" t="s">
        <v>5</v>
      </c>
    </row>
    <row r="93" spans="1:5" hidden="1" x14ac:dyDescent="0.25">
      <c r="A93" s="11"/>
      <c r="B93" s="12" t="s">
        <v>51</v>
      </c>
      <c r="C93" s="13">
        <v>1.1525226940924282</v>
      </c>
      <c r="D93" s="13">
        <v>1.1525226940924282</v>
      </c>
      <c r="E93" s="8" t="s">
        <v>5</v>
      </c>
    </row>
    <row r="94" spans="1:5" hidden="1" x14ac:dyDescent="0.25">
      <c r="A94" s="11"/>
      <c r="B94" s="12" t="s">
        <v>40</v>
      </c>
      <c r="C94" s="13">
        <v>3.9942519191204839</v>
      </c>
      <c r="D94" s="13">
        <v>3.9942519191204839</v>
      </c>
      <c r="E94" s="8" t="s">
        <v>5</v>
      </c>
    </row>
    <row r="95" spans="1:5" hidden="1" x14ac:dyDescent="0.25">
      <c r="A95" s="195">
        <v>2007</v>
      </c>
      <c r="B95" s="195"/>
      <c r="C95" s="13"/>
      <c r="D95" s="13"/>
    </row>
    <row r="96" spans="1:5" hidden="1" x14ac:dyDescent="0.25">
      <c r="A96" s="11"/>
      <c r="B96" s="12" t="s">
        <v>45</v>
      </c>
      <c r="C96" s="13">
        <v>6.7949025451885969</v>
      </c>
      <c r="D96" s="13">
        <v>6.7949025451885969</v>
      </c>
      <c r="E96" s="8" t="s">
        <v>5</v>
      </c>
    </row>
    <row r="97" spans="1:5" hidden="1" x14ac:dyDescent="0.25">
      <c r="A97" s="11"/>
      <c r="B97" s="12" t="s">
        <v>46</v>
      </c>
      <c r="C97" s="13">
        <v>5.0663662872914017</v>
      </c>
      <c r="D97" s="13">
        <v>5.0663662872914017</v>
      </c>
      <c r="E97" s="8" t="s">
        <v>5</v>
      </c>
    </row>
    <row r="98" spans="1:5" hidden="1" x14ac:dyDescent="0.25">
      <c r="A98" s="11"/>
      <c r="B98" s="12" t="s">
        <v>43</v>
      </c>
      <c r="C98" s="13">
        <v>3.3366008143568049</v>
      </c>
      <c r="D98" s="13">
        <v>3.3366008143568049</v>
      </c>
      <c r="E98" s="8" t="s">
        <v>5</v>
      </c>
    </row>
    <row r="99" spans="1:5" hidden="1" x14ac:dyDescent="0.25">
      <c r="A99" s="11"/>
      <c r="B99" s="12" t="s">
        <v>47</v>
      </c>
      <c r="C99" s="13">
        <v>4.2989919058699755</v>
      </c>
      <c r="D99" s="13">
        <v>4.2989919058699755</v>
      </c>
      <c r="E99" s="8" t="s">
        <v>5</v>
      </c>
    </row>
    <row r="100" spans="1:5" hidden="1" x14ac:dyDescent="0.25">
      <c r="A100" s="11"/>
      <c r="B100" s="12" t="s">
        <v>35</v>
      </c>
      <c r="C100" s="13">
        <v>5.6889392624372759</v>
      </c>
      <c r="D100" s="13">
        <v>5.6889392624372759</v>
      </c>
      <c r="E100" s="8" t="s">
        <v>5</v>
      </c>
    </row>
    <row r="101" spans="1:5" hidden="1" x14ac:dyDescent="0.25">
      <c r="A101" s="11"/>
      <c r="B101" s="12" t="s">
        <v>42</v>
      </c>
      <c r="C101" s="13">
        <v>5.4952026313917823</v>
      </c>
      <c r="D101" s="13">
        <v>5.4952026313917823</v>
      </c>
      <c r="E101" s="8" t="s">
        <v>5</v>
      </c>
    </row>
    <row r="102" spans="1:5" hidden="1" x14ac:dyDescent="0.25">
      <c r="A102" s="11"/>
      <c r="B102" s="12" t="s">
        <v>48</v>
      </c>
      <c r="C102" s="13">
        <v>6.3285785058362576</v>
      </c>
      <c r="D102" s="13">
        <v>6.3285785058362576</v>
      </c>
      <c r="E102" s="8" t="s">
        <v>5</v>
      </c>
    </row>
    <row r="103" spans="1:5" hidden="1" x14ac:dyDescent="0.25">
      <c r="A103" s="11"/>
      <c r="B103" s="12" t="s">
        <v>49</v>
      </c>
      <c r="C103" s="13">
        <v>9.2622464770738766</v>
      </c>
      <c r="D103" s="13">
        <v>9.2622464770738766</v>
      </c>
      <c r="E103" s="8" t="s">
        <v>5</v>
      </c>
    </row>
    <row r="104" spans="1:5" hidden="1" x14ac:dyDescent="0.25">
      <c r="A104" s="11"/>
      <c r="B104" s="12" t="s">
        <v>41</v>
      </c>
      <c r="C104" s="13">
        <v>7.5028058944077491</v>
      </c>
      <c r="D104" s="13">
        <v>7.5028058944077491</v>
      </c>
      <c r="E104" s="8" t="s">
        <v>5</v>
      </c>
    </row>
    <row r="105" spans="1:5" hidden="1" x14ac:dyDescent="0.25">
      <c r="A105" s="11"/>
      <c r="B105" s="12" t="s">
        <v>50</v>
      </c>
      <c r="C105" s="13">
        <v>9.2150102499933606</v>
      </c>
      <c r="D105" s="13">
        <v>9.2150102499933606</v>
      </c>
      <c r="E105" s="8" t="s">
        <v>5</v>
      </c>
    </row>
    <row r="106" spans="1:5" hidden="1" x14ac:dyDescent="0.25">
      <c r="A106" s="11"/>
      <c r="B106" s="12" t="s">
        <v>51</v>
      </c>
      <c r="C106" s="13">
        <v>9.4769938868185513</v>
      </c>
      <c r="D106" s="13">
        <v>9.4769938868185513</v>
      </c>
      <c r="E106" s="8" t="s">
        <v>5</v>
      </c>
    </row>
    <row r="107" spans="1:5" hidden="1" x14ac:dyDescent="0.25">
      <c r="A107" s="11"/>
      <c r="B107" s="12" t="s">
        <v>40</v>
      </c>
      <c r="C107" s="13">
        <v>8.8853985738347241</v>
      </c>
      <c r="D107" s="13">
        <v>8.8853985738347241</v>
      </c>
      <c r="E107" s="8" t="s">
        <v>5</v>
      </c>
    </row>
    <row r="108" spans="1:5" hidden="1" x14ac:dyDescent="0.25">
      <c r="A108" s="195">
        <v>2008</v>
      </c>
      <c r="B108" s="195"/>
      <c r="C108" s="13"/>
      <c r="D108" s="13"/>
    </row>
    <row r="109" spans="1:5" hidden="1" x14ac:dyDescent="0.25">
      <c r="A109" s="11"/>
      <c r="B109" s="12" t="s">
        <v>45</v>
      </c>
      <c r="C109" s="13">
        <v>8.4323132207184024</v>
      </c>
      <c r="D109" s="13">
        <v>8.4323132207184024</v>
      </c>
      <c r="E109" s="8" t="s">
        <v>5</v>
      </c>
    </row>
    <row r="110" spans="1:5" hidden="1" x14ac:dyDescent="0.25">
      <c r="A110" s="11"/>
      <c r="B110" s="12" t="s">
        <v>46</v>
      </c>
      <c r="C110" s="13">
        <v>10.632041205993769</v>
      </c>
      <c r="D110" s="13">
        <v>10.632041205993769</v>
      </c>
      <c r="E110" s="8" t="s">
        <v>5</v>
      </c>
    </row>
    <row r="111" spans="1:5" hidden="1" x14ac:dyDescent="0.25">
      <c r="A111" s="11"/>
      <c r="B111" s="12" t="s">
        <v>43</v>
      </c>
      <c r="C111" s="13">
        <v>12.692256239996036</v>
      </c>
      <c r="D111" s="13">
        <v>12.692256239996036</v>
      </c>
      <c r="E111" s="8" t="s">
        <v>5</v>
      </c>
    </row>
    <row r="112" spans="1:5" hidden="1" x14ac:dyDescent="0.25">
      <c r="A112" s="11"/>
      <c r="B112" s="12" t="s">
        <v>47</v>
      </c>
      <c r="C112" s="13">
        <v>14.024317365430349</v>
      </c>
      <c r="D112" s="13">
        <v>14.024317365430349</v>
      </c>
      <c r="E112" s="8" t="s">
        <v>5</v>
      </c>
    </row>
    <row r="113" spans="1:5" hidden="1" x14ac:dyDescent="0.25">
      <c r="A113" s="11"/>
      <c r="B113" s="12" t="s">
        <v>35</v>
      </c>
      <c r="C113" s="13">
        <v>13.983360493412157</v>
      </c>
      <c r="D113" s="13">
        <v>13.983360493412157</v>
      </c>
      <c r="E113" s="8" t="s">
        <v>5</v>
      </c>
    </row>
    <row r="114" spans="1:5" hidden="1" x14ac:dyDescent="0.25">
      <c r="A114" s="11"/>
      <c r="B114" s="12" t="s">
        <v>42</v>
      </c>
      <c r="C114" s="13">
        <v>14.345185379560688</v>
      </c>
      <c r="D114" s="13">
        <v>14.345185379560688</v>
      </c>
      <c r="E114" s="8" t="s">
        <v>5</v>
      </c>
    </row>
    <row r="115" spans="1:5" hidden="1" x14ac:dyDescent="0.25">
      <c r="A115" s="11"/>
      <c r="B115" s="12" t="s">
        <v>48</v>
      </c>
      <c r="C115" s="13">
        <v>16.226265664706709</v>
      </c>
      <c r="D115" s="13">
        <v>16.226265664706709</v>
      </c>
      <c r="E115" s="8" t="s">
        <v>5</v>
      </c>
    </row>
    <row r="116" spans="1:5" hidden="1" x14ac:dyDescent="0.25">
      <c r="A116" s="11"/>
      <c r="B116" s="12" t="s">
        <v>49</v>
      </c>
      <c r="C116" s="13">
        <v>14.144672109086054</v>
      </c>
      <c r="D116" s="13">
        <v>14.144672109086054</v>
      </c>
      <c r="E116" s="8" t="s">
        <v>5</v>
      </c>
    </row>
    <row r="117" spans="1:5" hidden="1" x14ac:dyDescent="0.25">
      <c r="A117" s="11"/>
      <c r="B117" s="12" t="s">
        <v>41</v>
      </c>
      <c r="C117" s="13">
        <v>12.451135345872189</v>
      </c>
      <c r="D117" s="13">
        <v>12.451135345872189</v>
      </c>
      <c r="E117" s="8" t="s">
        <v>5</v>
      </c>
    </row>
    <row r="118" spans="1:5" hidden="1" x14ac:dyDescent="0.25">
      <c r="A118" s="11"/>
      <c r="B118" s="12" t="s">
        <v>50</v>
      </c>
      <c r="C118" s="13">
        <v>10.525995039277447</v>
      </c>
      <c r="D118" s="13">
        <v>10.525995039277447</v>
      </c>
      <c r="E118" s="8" t="s">
        <v>5</v>
      </c>
    </row>
    <row r="119" spans="1:5" hidden="1" x14ac:dyDescent="0.25">
      <c r="A119" s="11"/>
      <c r="B119" s="12" t="s">
        <v>51</v>
      </c>
      <c r="C119" s="13">
        <v>8.4335942365984184</v>
      </c>
      <c r="D119" s="13">
        <v>8.4335942365984184</v>
      </c>
      <c r="E119" s="8" t="s">
        <v>5</v>
      </c>
    </row>
    <row r="120" spans="1:5" hidden="1" x14ac:dyDescent="0.25">
      <c r="A120" s="11"/>
      <c r="B120" s="12" t="s">
        <v>40</v>
      </c>
      <c r="C120" s="13">
        <v>8.9383248168224192</v>
      </c>
      <c r="D120" s="13">
        <v>8.9383248168224192</v>
      </c>
      <c r="E120" s="8" t="s">
        <v>5</v>
      </c>
    </row>
    <row r="121" spans="1:5" hidden="1" x14ac:dyDescent="0.25">
      <c r="A121" s="195">
        <v>2009</v>
      </c>
      <c r="B121" s="195"/>
      <c r="C121" s="13"/>
      <c r="D121" s="13"/>
    </row>
    <row r="122" spans="1:5" hidden="1" x14ac:dyDescent="0.25">
      <c r="A122" s="11"/>
      <c r="B122" s="12" t="s">
        <v>45</v>
      </c>
      <c r="C122" s="13">
        <v>8.6987893306259778</v>
      </c>
      <c r="D122" s="13">
        <v>8.6987893306259778</v>
      </c>
      <c r="E122" s="8" t="s">
        <v>5</v>
      </c>
    </row>
    <row r="123" spans="1:5" hidden="1" x14ac:dyDescent="0.25">
      <c r="A123" s="11"/>
      <c r="B123" s="12" t="s">
        <v>46</v>
      </c>
      <c r="C123" s="13">
        <v>6.2349604819357696</v>
      </c>
      <c r="D123" s="13">
        <v>6.2349604819357696</v>
      </c>
      <c r="E123" s="8" t="s">
        <v>5</v>
      </c>
    </row>
    <row r="124" spans="1:5" hidden="1" x14ac:dyDescent="0.25">
      <c r="A124" s="11"/>
      <c r="B124" s="12" t="s">
        <v>43</v>
      </c>
      <c r="C124" s="13">
        <v>7.7443187714018924</v>
      </c>
      <c r="D124" s="13">
        <v>7.7443187714018924</v>
      </c>
      <c r="E124" s="8" t="s">
        <v>5</v>
      </c>
    </row>
    <row r="125" spans="1:5" hidden="1" x14ac:dyDescent="0.25">
      <c r="A125" s="11"/>
      <c r="B125" s="12" t="s">
        <v>47</v>
      </c>
      <c r="C125" s="13">
        <v>4.2630194600207894</v>
      </c>
      <c r="D125" s="13">
        <v>4.2630194600207894</v>
      </c>
      <c r="E125" s="8" t="s">
        <v>5</v>
      </c>
    </row>
    <row r="126" spans="1:5" hidden="1" x14ac:dyDescent="0.25">
      <c r="A126" s="11"/>
      <c r="B126" s="12" t="s">
        <v>35</v>
      </c>
      <c r="C126" s="13">
        <v>3.8765821516782095</v>
      </c>
      <c r="D126" s="13">
        <v>3.8765821516782095</v>
      </c>
      <c r="E126" s="8" t="s">
        <v>5</v>
      </c>
    </row>
    <row r="127" spans="1:5" hidden="1" x14ac:dyDescent="0.25">
      <c r="A127" s="11"/>
      <c r="B127" s="12" t="s">
        <v>42</v>
      </c>
      <c r="C127" s="13">
        <v>3.6722643877368011</v>
      </c>
      <c r="D127" s="13">
        <v>3.6722643877368011</v>
      </c>
      <c r="E127" s="8" t="s">
        <v>5</v>
      </c>
    </row>
    <row r="128" spans="1:5" hidden="1" x14ac:dyDescent="0.25">
      <c r="A128" s="11"/>
      <c r="B128" s="12" t="s">
        <v>48</v>
      </c>
      <c r="C128" s="13">
        <v>1.2029381886379698</v>
      </c>
      <c r="D128" s="13">
        <v>1.2029381886379698</v>
      </c>
      <c r="E128" s="8" t="s">
        <v>5</v>
      </c>
    </row>
    <row r="129" spans="1:5" hidden="1" x14ac:dyDescent="0.25">
      <c r="A129" s="11"/>
      <c r="B129" s="12" t="s">
        <v>49</v>
      </c>
      <c r="C129" s="13">
        <v>1.3814627780475153</v>
      </c>
      <c r="D129" s="13">
        <v>1.3814627780475153</v>
      </c>
      <c r="E129" s="8" t="s">
        <v>5</v>
      </c>
    </row>
    <row r="130" spans="1:5" hidden="1" x14ac:dyDescent="0.25">
      <c r="A130" s="11"/>
      <c r="B130" s="12" t="s">
        <v>41</v>
      </c>
      <c r="C130" s="13">
        <v>2.5986580367482137</v>
      </c>
      <c r="D130" s="13">
        <v>2.5986580367482137</v>
      </c>
      <c r="E130" s="8" t="s">
        <v>5</v>
      </c>
    </row>
    <row r="131" spans="1:5" hidden="1" x14ac:dyDescent="0.25">
      <c r="A131" s="11"/>
      <c r="B131" s="12" t="s">
        <v>50</v>
      </c>
      <c r="C131" s="13">
        <v>3.038533248997477</v>
      </c>
      <c r="D131" s="13">
        <v>3.038533248997477</v>
      </c>
      <c r="E131" s="8" t="s">
        <v>5</v>
      </c>
    </row>
    <row r="132" spans="1:5" hidden="1" x14ac:dyDescent="0.25">
      <c r="A132" s="11"/>
      <c r="B132" s="12" t="s">
        <v>51</v>
      </c>
      <c r="C132" s="13">
        <v>6.9150960330281785</v>
      </c>
      <c r="D132" s="13">
        <v>6.9150960330281785</v>
      </c>
      <c r="E132" s="8" t="s">
        <v>5</v>
      </c>
    </row>
    <row r="133" spans="1:5" hidden="1" x14ac:dyDescent="0.25">
      <c r="A133" s="11"/>
      <c r="B133" s="12" t="s">
        <v>40</v>
      </c>
      <c r="C133" s="13">
        <v>5.4132841065408499</v>
      </c>
      <c r="D133" s="13">
        <v>5.4132841065408499</v>
      </c>
      <c r="E133" s="8" t="s">
        <v>5</v>
      </c>
    </row>
    <row r="134" spans="1:5" ht="13.5" customHeight="1" x14ac:dyDescent="0.25">
      <c r="A134" s="31"/>
      <c r="B134" s="32"/>
      <c r="C134" s="51"/>
      <c r="D134" s="51"/>
      <c r="E134" s="30"/>
    </row>
    <row r="135" spans="1:5" x14ac:dyDescent="0.25">
      <c r="A135" s="205" t="s">
        <v>53</v>
      </c>
      <c r="B135" s="206"/>
      <c r="C135" s="206"/>
      <c r="D135" s="206"/>
      <c r="E135" s="206"/>
    </row>
    <row r="136" spans="1:5" ht="15.75" customHeight="1" x14ac:dyDescent="0.25">
      <c r="A136" s="11"/>
      <c r="B136" s="12"/>
      <c r="C136" s="13"/>
      <c r="D136" s="13"/>
    </row>
    <row r="137" spans="1:5" x14ac:dyDescent="0.25">
      <c r="A137" s="185">
        <v>2010</v>
      </c>
      <c r="B137" s="185"/>
      <c r="C137" s="26">
        <f>'[1]Chnages in rep.'!LO78</f>
        <v>6.1498853675017617</v>
      </c>
      <c r="D137" s="26">
        <f>'[1]Male, month on month'!LO78</f>
        <v>6.1498853675017617</v>
      </c>
      <c r="E137" s="27" t="s">
        <v>5</v>
      </c>
    </row>
    <row r="138" spans="1:5" x14ac:dyDescent="0.25">
      <c r="A138" s="185">
        <v>2011</v>
      </c>
      <c r="B138" s="185"/>
      <c r="C138" s="26">
        <f>'[1]Chnages in rep.'!LP78</f>
        <v>11.273414605593723</v>
      </c>
      <c r="D138" s="26">
        <f>'[1]Chnages in rep.'!LP78</f>
        <v>11.273414605593723</v>
      </c>
      <c r="E138" s="27" t="s">
        <v>5</v>
      </c>
    </row>
    <row r="139" spans="1:5" x14ac:dyDescent="0.25">
      <c r="A139" s="185">
        <v>2012</v>
      </c>
      <c r="B139" s="185"/>
      <c r="C139" s="26">
        <f>'[1]Chnages in rep.'!LQ78</f>
        <v>10.884695658563071</v>
      </c>
      <c r="D139" s="26">
        <f>'[1]Male, month on month'!LQ78</f>
        <v>10.890821576540755</v>
      </c>
      <c r="E139" s="27" t="s">
        <v>5</v>
      </c>
    </row>
    <row r="140" spans="1:5" x14ac:dyDescent="0.25">
      <c r="A140" s="185">
        <v>2013</v>
      </c>
      <c r="B140" s="185"/>
      <c r="C140" s="26">
        <v>3.8056300091942941</v>
      </c>
      <c r="D140" s="26">
        <v>3.9971959307297356</v>
      </c>
      <c r="E140" s="27" t="s">
        <v>5</v>
      </c>
    </row>
    <row r="141" spans="1:5" x14ac:dyDescent="0.25">
      <c r="A141" s="185">
        <v>2014</v>
      </c>
      <c r="B141" s="185"/>
      <c r="C141" s="26">
        <f>(('[1]table 8'!C138/'[1]table 8'!C137)-1)*100</f>
        <v>2.1200017571813001</v>
      </c>
      <c r="D141" s="26">
        <f>(('[1]table 8'!D138/'[1]table 8'!D137)-1)*100</f>
        <v>2.4484985272985815</v>
      </c>
      <c r="E141" s="26">
        <f>(('[1]table 8'!E138/'[1]table 8'!E137)-1)*100</f>
        <v>1.8380373043106468</v>
      </c>
    </row>
    <row r="142" spans="1:5" x14ac:dyDescent="0.25">
      <c r="A142" s="185">
        <v>2015</v>
      </c>
      <c r="B142" s="185"/>
      <c r="C142" s="26">
        <f>(('[1]table 8'!C139/'[1]table 8'!C138)-1)*100</f>
        <v>0.95320665877764998</v>
      </c>
      <c r="D142" s="26">
        <f>(('[1]table 8'!D139/'[1]table 8'!D138)-1)*100</f>
        <v>1.3713146744890103</v>
      </c>
      <c r="E142" s="26">
        <f>(('[1]table 8'!E139/'[1]table 8'!E138)-1)*100</f>
        <v>0.59217330355134656</v>
      </c>
    </row>
    <row r="143" spans="1:5" x14ac:dyDescent="0.25">
      <c r="A143" s="185">
        <v>2016</v>
      </c>
      <c r="B143" s="185"/>
      <c r="C143" s="26">
        <f>(('[1]table 8'!C140/'[1]table 8'!C139)-1)*100</f>
        <v>0.50250941361158485</v>
      </c>
      <c r="D143" s="26">
        <f>(('[1]table 8'!D140/'[1]table 8'!D139)-1)*100</f>
        <v>0.80139984913900619</v>
      </c>
      <c r="E143" s="26">
        <f>(('[1]table 8'!E140/'[1]table 8'!E139)-1)*100</f>
        <v>0.24242056068641826</v>
      </c>
    </row>
    <row r="144" spans="1:5" ht="14.25" customHeight="1" x14ac:dyDescent="0.25">
      <c r="A144" s="201"/>
      <c r="B144" s="201"/>
      <c r="C144" s="25"/>
      <c r="D144" s="25"/>
      <c r="E144" s="19"/>
    </row>
    <row r="145" spans="1:5" x14ac:dyDescent="0.25">
      <c r="A145" s="199" t="s">
        <v>52</v>
      </c>
      <c r="B145" s="200"/>
      <c r="C145" s="200"/>
      <c r="D145" s="200"/>
      <c r="E145" s="200"/>
    </row>
    <row r="146" spans="1:5" ht="12.75" customHeight="1" x14ac:dyDescent="0.25">
      <c r="A146" s="11"/>
      <c r="B146" s="24"/>
      <c r="C146" s="13"/>
      <c r="D146" s="13"/>
    </row>
    <row r="147" spans="1:5" x14ac:dyDescent="0.25">
      <c r="A147" s="185">
        <v>2010</v>
      </c>
      <c r="B147" s="185"/>
      <c r="C147" s="13"/>
      <c r="D147" s="13"/>
    </row>
    <row r="148" spans="1:5" x14ac:dyDescent="0.25">
      <c r="A148" s="11"/>
      <c r="B148" s="12" t="s">
        <v>45</v>
      </c>
      <c r="C148" s="26">
        <v>3.6787192502928612</v>
      </c>
      <c r="D148" s="26">
        <v>3.6787192502928612</v>
      </c>
      <c r="E148" s="27" t="s">
        <v>5</v>
      </c>
    </row>
    <row r="149" spans="1:5" x14ac:dyDescent="0.25">
      <c r="A149" s="11"/>
      <c r="B149" s="12" t="s">
        <v>46</v>
      </c>
      <c r="C149" s="26">
        <v>5.833804569995249</v>
      </c>
      <c r="D149" s="26">
        <v>5.833804569995249</v>
      </c>
      <c r="E149" s="27" t="s">
        <v>5</v>
      </c>
    </row>
    <row r="150" spans="1:5" x14ac:dyDescent="0.25">
      <c r="A150" s="11"/>
      <c r="B150" s="12" t="s">
        <v>43</v>
      </c>
      <c r="C150" s="26">
        <v>4.1543552543887641</v>
      </c>
      <c r="D150" s="26">
        <v>4.1543552543887641</v>
      </c>
      <c r="E150" s="27" t="s">
        <v>5</v>
      </c>
    </row>
    <row r="151" spans="1:5" x14ac:dyDescent="0.25">
      <c r="A151" s="11"/>
      <c r="B151" s="12" t="s">
        <v>47</v>
      </c>
      <c r="C151" s="26">
        <v>6.2780317985318801</v>
      </c>
      <c r="D151" s="26">
        <v>6.2780317985318801</v>
      </c>
      <c r="E151" s="27" t="s">
        <v>5</v>
      </c>
    </row>
    <row r="152" spans="1:5" x14ac:dyDescent="0.25">
      <c r="A152" s="11"/>
      <c r="B152" s="12" t="s">
        <v>35</v>
      </c>
      <c r="C152" s="26">
        <v>5.3389178667781589</v>
      </c>
      <c r="D152" s="26">
        <v>5.3389178667781589</v>
      </c>
      <c r="E152" s="27" t="s">
        <v>5</v>
      </c>
    </row>
    <row r="153" spans="1:5" x14ac:dyDescent="0.25">
      <c r="A153" s="11"/>
      <c r="B153" s="12" t="s">
        <v>42</v>
      </c>
      <c r="C153" s="26">
        <v>6.0835733297670114</v>
      </c>
      <c r="D153" s="26">
        <v>6.0835733297670114</v>
      </c>
      <c r="E153" s="27" t="s">
        <v>5</v>
      </c>
    </row>
    <row r="154" spans="1:5" x14ac:dyDescent="0.25">
      <c r="A154" s="11"/>
      <c r="B154" s="12" t="s">
        <v>48</v>
      </c>
      <c r="C154" s="26">
        <v>8.9066893986073481</v>
      </c>
      <c r="D154" s="26">
        <v>8.9066893986073481</v>
      </c>
      <c r="E154" s="27" t="s">
        <v>5</v>
      </c>
    </row>
    <row r="155" spans="1:5" x14ac:dyDescent="0.25">
      <c r="A155" s="11"/>
      <c r="B155" s="12" t="s">
        <v>49</v>
      </c>
      <c r="C155" s="26">
        <v>8.2362262487674975</v>
      </c>
      <c r="D155" s="26">
        <v>8.2362262487674975</v>
      </c>
      <c r="E155" s="27" t="s">
        <v>5</v>
      </c>
    </row>
    <row r="156" spans="1:5" x14ac:dyDescent="0.25">
      <c r="A156" s="11"/>
      <c r="B156" s="12" t="s">
        <v>41</v>
      </c>
      <c r="C156" s="26">
        <v>6.6341639388678653</v>
      </c>
      <c r="D156" s="26">
        <v>6.6341639388678653</v>
      </c>
      <c r="E156" s="27" t="s">
        <v>5</v>
      </c>
    </row>
    <row r="157" spans="1:5" x14ac:dyDescent="0.25">
      <c r="A157" s="11"/>
      <c r="B157" s="12" t="s">
        <v>50</v>
      </c>
      <c r="C157" s="26">
        <v>6.8680424003632501</v>
      </c>
      <c r="D157" s="26">
        <v>6.8680424003632501</v>
      </c>
      <c r="E157" s="27" t="s">
        <v>5</v>
      </c>
    </row>
    <row r="158" spans="1:5" x14ac:dyDescent="0.25">
      <c r="A158" s="11"/>
      <c r="B158" s="12" t="s">
        <v>51</v>
      </c>
      <c r="C158" s="26">
        <v>4.806164067711638</v>
      </c>
      <c r="D158" s="26">
        <v>4.806164067711638</v>
      </c>
      <c r="E158" s="27" t="s">
        <v>5</v>
      </c>
    </row>
    <row r="159" spans="1:5" x14ac:dyDescent="0.25">
      <c r="A159" s="11"/>
      <c r="B159" s="12" t="s">
        <v>40</v>
      </c>
      <c r="C159" s="26">
        <v>6.936011455342328</v>
      </c>
      <c r="D159" s="26">
        <v>6.936011455342328</v>
      </c>
      <c r="E159" s="27" t="s">
        <v>5</v>
      </c>
    </row>
    <row r="160" spans="1:5" x14ac:dyDescent="0.25">
      <c r="A160" s="185">
        <v>2011</v>
      </c>
      <c r="B160" s="185"/>
      <c r="C160" s="26"/>
      <c r="D160" s="26"/>
      <c r="E160" s="27"/>
    </row>
    <row r="161" spans="1:5" x14ac:dyDescent="0.25">
      <c r="A161" s="11"/>
      <c r="B161" s="12" t="s">
        <v>45</v>
      </c>
      <c r="C161" s="26">
        <v>7.7959876650150584</v>
      </c>
      <c r="D161" s="26">
        <v>7.7959876650150584</v>
      </c>
      <c r="E161" s="27" t="s">
        <v>5</v>
      </c>
    </row>
    <row r="162" spans="1:5" x14ac:dyDescent="0.25">
      <c r="A162" s="11"/>
      <c r="B162" s="12" t="s">
        <v>46</v>
      </c>
      <c r="C162" s="26">
        <v>5.9516968921776714</v>
      </c>
      <c r="D162" s="26">
        <v>5.9516968921776714</v>
      </c>
      <c r="E162" s="27" t="s">
        <v>5</v>
      </c>
    </row>
    <row r="163" spans="1:5" x14ac:dyDescent="0.25">
      <c r="A163" s="11"/>
      <c r="B163" s="12" t="s">
        <v>43</v>
      </c>
      <c r="C163" s="26">
        <v>5.6906353216183758</v>
      </c>
      <c r="D163" s="26">
        <v>5.6906353216183758</v>
      </c>
      <c r="E163" s="27" t="s">
        <v>5</v>
      </c>
    </row>
    <row r="164" spans="1:5" x14ac:dyDescent="0.25">
      <c r="A164" s="11"/>
      <c r="B164" s="12" t="s">
        <v>47</v>
      </c>
      <c r="C164" s="26">
        <v>9.3991553842239117</v>
      </c>
      <c r="D164" s="26">
        <v>9.3991553842239117</v>
      </c>
      <c r="E164" s="27" t="s">
        <v>5</v>
      </c>
    </row>
    <row r="165" spans="1:5" x14ac:dyDescent="0.25">
      <c r="A165" s="11"/>
      <c r="B165" s="12" t="s">
        <v>35</v>
      </c>
      <c r="C165" s="26">
        <v>12.883312020928649</v>
      </c>
      <c r="D165" s="26">
        <v>12.883312020928649</v>
      </c>
      <c r="E165" s="27" t="s">
        <v>5</v>
      </c>
    </row>
    <row r="166" spans="1:5" x14ac:dyDescent="0.25">
      <c r="A166" s="11"/>
      <c r="B166" s="12" t="s">
        <v>42</v>
      </c>
      <c r="C166" s="26">
        <v>12.686891578974823</v>
      </c>
      <c r="D166" s="26">
        <v>12.686891578974823</v>
      </c>
      <c r="E166" s="27" t="s">
        <v>5</v>
      </c>
    </row>
    <row r="167" spans="1:5" x14ac:dyDescent="0.25">
      <c r="A167" s="11"/>
      <c r="B167" s="12" t="s">
        <v>48</v>
      </c>
      <c r="C167" s="26">
        <v>10.337808519870361</v>
      </c>
      <c r="D167" s="26">
        <v>10.337808519870361</v>
      </c>
      <c r="E167" s="27" t="s">
        <v>5</v>
      </c>
    </row>
    <row r="168" spans="1:5" x14ac:dyDescent="0.25">
      <c r="A168" s="11"/>
      <c r="B168" s="12" t="s">
        <v>49</v>
      </c>
      <c r="C168" s="26">
        <v>9.9904957096830458</v>
      </c>
      <c r="D168" s="26">
        <v>9.9904957096830458</v>
      </c>
      <c r="E168" s="27" t="s">
        <v>5</v>
      </c>
    </row>
    <row r="169" spans="1:5" x14ac:dyDescent="0.25">
      <c r="A169" s="11"/>
      <c r="B169" s="12" t="s">
        <v>41</v>
      </c>
      <c r="C169" s="26">
        <v>12.873436061408473</v>
      </c>
      <c r="D169" s="26">
        <v>12.873436061408473</v>
      </c>
      <c r="E169" s="27" t="s">
        <v>5</v>
      </c>
    </row>
    <row r="170" spans="1:5" x14ac:dyDescent="0.25">
      <c r="A170" s="11"/>
      <c r="B170" s="12" t="s">
        <v>50</v>
      </c>
      <c r="C170" s="26">
        <v>13.505629342541159</v>
      </c>
      <c r="D170" s="26">
        <v>13.505629342541159</v>
      </c>
      <c r="E170" s="27" t="s">
        <v>5</v>
      </c>
    </row>
    <row r="171" spans="1:5" x14ac:dyDescent="0.25">
      <c r="A171" s="11"/>
      <c r="B171" s="12" t="s">
        <v>51</v>
      </c>
      <c r="C171" s="26">
        <v>16.837680589848514</v>
      </c>
      <c r="D171" s="26">
        <v>16.837680589848514</v>
      </c>
      <c r="E171" s="27" t="s">
        <v>5</v>
      </c>
    </row>
    <row r="172" spans="1:5" x14ac:dyDescent="0.25">
      <c r="A172" s="11"/>
      <c r="B172" s="12" t="s">
        <v>40</v>
      </c>
      <c r="C172" s="26">
        <v>16.658160536887266</v>
      </c>
      <c r="D172" s="26">
        <v>16.658160536887266</v>
      </c>
      <c r="E172" s="27" t="s">
        <v>5</v>
      </c>
    </row>
    <row r="173" spans="1:5" x14ac:dyDescent="0.25">
      <c r="A173" s="185">
        <v>2012</v>
      </c>
      <c r="B173" s="185"/>
      <c r="C173" s="26"/>
      <c r="D173" s="26"/>
      <c r="E173" s="27"/>
    </row>
    <row r="174" spans="1:5" x14ac:dyDescent="0.25">
      <c r="A174" s="11"/>
      <c r="B174" s="12" t="s">
        <v>45</v>
      </c>
      <c r="C174" s="26">
        <v>16.992126209986203</v>
      </c>
      <c r="D174" s="26">
        <v>16.992126209986203</v>
      </c>
      <c r="E174" s="27" t="s">
        <v>5</v>
      </c>
    </row>
    <row r="175" spans="1:5" x14ac:dyDescent="0.25">
      <c r="A175" s="11"/>
      <c r="B175" s="12" t="s">
        <v>46</v>
      </c>
      <c r="C175" s="26">
        <v>17.567096842596584</v>
      </c>
      <c r="D175" s="26">
        <v>17.567096842596584</v>
      </c>
      <c r="E175" s="27" t="s">
        <v>5</v>
      </c>
    </row>
    <row r="176" spans="1:5" x14ac:dyDescent="0.25">
      <c r="A176" s="11"/>
      <c r="B176" s="12" t="s">
        <v>43</v>
      </c>
      <c r="C176" s="26">
        <v>17.716493485863239</v>
      </c>
      <c r="D176" s="26">
        <v>17.716493485863239</v>
      </c>
      <c r="E176" s="27" t="s">
        <v>5</v>
      </c>
    </row>
    <row r="177" spans="1:5" x14ac:dyDescent="0.25">
      <c r="A177" s="11"/>
      <c r="B177" s="12" t="s">
        <v>47</v>
      </c>
      <c r="C177" s="26">
        <v>12.634261176899365</v>
      </c>
      <c r="D177" s="26">
        <v>12.634261176899365</v>
      </c>
      <c r="E177" s="27" t="s">
        <v>5</v>
      </c>
    </row>
    <row r="178" spans="1:5" x14ac:dyDescent="0.25">
      <c r="A178" s="11"/>
      <c r="B178" s="12" t="s">
        <v>35</v>
      </c>
      <c r="C178" s="26">
        <v>6.8561656978384677</v>
      </c>
      <c r="D178" s="26">
        <v>6.8561656978384677</v>
      </c>
      <c r="E178" s="27" t="s">
        <v>5</v>
      </c>
    </row>
    <row r="179" spans="1:5" x14ac:dyDescent="0.25">
      <c r="A179" s="11"/>
      <c r="B179" s="12" t="s">
        <v>42</v>
      </c>
      <c r="C179" s="26">
        <v>10.297495915037702</v>
      </c>
      <c r="D179" s="26">
        <v>10.297495915037702</v>
      </c>
      <c r="E179" s="27" t="s">
        <v>5</v>
      </c>
    </row>
    <row r="180" spans="1:5" x14ac:dyDescent="0.25">
      <c r="A180" s="11"/>
      <c r="B180" s="12" t="s">
        <v>48</v>
      </c>
      <c r="C180" s="26">
        <f>'[1]Chnages in rep.'!LW21</f>
        <v>10.500729503740637</v>
      </c>
      <c r="D180" s="26">
        <f>'[1]Male, month on month'!LX21</f>
        <v>10.418307822199768</v>
      </c>
      <c r="E180" s="27" t="s">
        <v>5</v>
      </c>
    </row>
    <row r="181" spans="1:5" x14ac:dyDescent="0.25">
      <c r="A181" s="11"/>
      <c r="B181" s="12" t="s">
        <v>49</v>
      </c>
      <c r="C181" s="26">
        <f>'[1]Chnages in rep.'!LX21</f>
        <v>10.866575206924933</v>
      </c>
      <c r="D181" s="26">
        <f>'[1]Male, month on month'!LY21</f>
        <v>10.713898954305412</v>
      </c>
      <c r="E181" s="27" t="s">
        <v>5</v>
      </c>
    </row>
    <row r="182" spans="1:5" x14ac:dyDescent="0.25">
      <c r="A182" s="11"/>
      <c r="B182" s="12" t="s">
        <v>41</v>
      </c>
      <c r="C182" s="26">
        <f>'[1]Chnages in rep.'!LY21</f>
        <v>9.463825267482683</v>
      </c>
      <c r="D182" s="26">
        <f>'[1]Male, month on month'!LZ21</f>
        <v>9.3772912618951043</v>
      </c>
      <c r="E182" s="27" t="s">
        <v>5</v>
      </c>
    </row>
    <row r="183" spans="1:5" x14ac:dyDescent="0.25">
      <c r="A183" s="11"/>
      <c r="B183" s="12" t="s">
        <v>50</v>
      </c>
      <c r="C183" s="26">
        <f>'[1]Chnages in rep.'!LZ21</f>
        <v>9.1472951710695796</v>
      </c>
      <c r="D183" s="26">
        <f>'[1]Male, month on month'!MA21</f>
        <v>9.0798386481207203</v>
      </c>
      <c r="E183" s="27" t="s">
        <v>5</v>
      </c>
    </row>
    <row r="184" spans="1:5" x14ac:dyDescent="0.25">
      <c r="A184" s="11"/>
      <c r="B184" s="12" t="s">
        <v>51</v>
      </c>
      <c r="C184" s="26">
        <f>'[1]Chnages in rep.'!MA21</f>
        <v>5.8961751504207349</v>
      </c>
      <c r="D184" s="26">
        <f>'[1]Male, month on month'!MB21</f>
        <v>5.9694378646101054</v>
      </c>
      <c r="E184" s="27" t="s">
        <v>5</v>
      </c>
    </row>
    <row r="185" spans="1:5" x14ac:dyDescent="0.25">
      <c r="A185" s="69"/>
      <c r="B185" s="70" t="s">
        <v>40</v>
      </c>
      <c r="C185" s="67">
        <f>'[1]Chnages in rep.'!MB21</f>
        <v>5.0669562125144729</v>
      </c>
      <c r="D185" s="67">
        <f>'[1]Male, month on month'!MC21</f>
        <v>5.4302984659286402</v>
      </c>
      <c r="E185" s="68" t="s">
        <v>5</v>
      </c>
    </row>
    <row r="186" spans="1:5" x14ac:dyDescent="0.25">
      <c r="A186" s="185">
        <v>2013</v>
      </c>
      <c r="B186" s="185"/>
      <c r="C186" s="67"/>
      <c r="D186" s="67"/>
      <c r="E186" s="68"/>
    </row>
    <row r="187" spans="1:5" x14ac:dyDescent="0.25">
      <c r="A187" s="11"/>
      <c r="B187" s="12" t="s">
        <v>45</v>
      </c>
      <c r="C187" s="67">
        <v>4.3286082082422128</v>
      </c>
      <c r="D187" s="67">
        <v>4.7136399686493746</v>
      </c>
      <c r="E187" s="68" t="s">
        <v>5</v>
      </c>
    </row>
    <row r="188" spans="1:5" x14ac:dyDescent="0.25">
      <c r="A188" s="69"/>
      <c r="B188" s="74" t="s">
        <v>46</v>
      </c>
      <c r="C188" s="67">
        <f>'[1]Chnages in rep.'!MD21</f>
        <v>4.4335929403362728</v>
      </c>
      <c r="D188" s="75">
        <f>'[1]Male, month on month'!ME21</f>
        <v>4.7506196050961735</v>
      </c>
      <c r="E188" s="68" t="s">
        <v>5</v>
      </c>
    </row>
    <row r="189" spans="1:5" x14ac:dyDescent="0.25">
      <c r="A189" s="69"/>
      <c r="B189" s="78" t="s">
        <v>43</v>
      </c>
      <c r="C189" s="67">
        <v>4.1651035441879092</v>
      </c>
      <c r="D189" s="67">
        <v>4.560427345403717</v>
      </c>
      <c r="E189" s="68" t="s">
        <v>5</v>
      </c>
    </row>
    <row r="190" spans="1:5" x14ac:dyDescent="0.25">
      <c r="A190" s="69"/>
      <c r="B190" s="78" t="s">
        <v>47</v>
      </c>
      <c r="C190" s="67">
        <v>4.3799485182937303</v>
      </c>
      <c r="D190" s="67">
        <v>4.659753913552378</v>
      </c>
      <c r="E190" s="68" t="s">
        <v>5</v>
      </c>
    </row>
    <row r="191" spans="1:5" x14ac:dyDescent="0.25">
      <c r="A191" s="69"/>
      <c r="B191" s="78" t="s">
        <v>35</v>
      </c>
      <c r="C191" s="67">
        <f>'[1]Chnages in rep.'!MG21</f>
        <v>6.5969864911449738</v>
      </c>
      <c r="D191" s="67">
        <f>'[1]Male, month on month'!MH21</f>
        <v>7.0330353890180275</v>
      </c>
      <c r="E191" s="68" t="s">
        <v>5</v>
      </c>
    </row>
    <row r="192" spans="1:5" x14ac:dyDescent="0.25">
      <c r="A192" s="69"/>
      <c r="B192" s="78" t="s">
        <v>42</v>
      </c>
      <c r="C192" s="67">
        <f>'[1]Chnages in rep.'!MH21</f>
        <v>2.0671926734614932</v>
      </c>
      <c r="D192" s="67">
        <f>'[1]Male, month on month'!MI21</f>
        <v>2.4449780638472474</v>
      </c>
      <c r="E192" s="67">
        <f>'[1]Atolls month on month'!MI21</f>
        <v>1.7440628387641155</v>
      </c>
    </row>
    <row r="193" spans="1:5" x14ac:dyDescent="0.25">
      <c r="A193" s="69"/>
      <c r="B193" s="78" t="s">
        <v>48</v>
      </c>
      <c r="C193" s="67">
        <f>'[1]Chnages in rep.'!MI$21</f>
        <v>3.004512575531848</v>
      </c>
      <c r="D193" s="67">
        <f>'[1]Male, month on month'!MJ$21</f>
        <v>3.5615520903521602</v>
      </c>
      <c r="E193" s="67">
        <f>'[1]Atolls month on month'!MJ$21</f>
        <v>2.5287208753609125</v>
      </c>
    </row>
    <row r="194" spans="1:5" x14ac:dyDescent="0.25">
      <c r="A194" s="69"/>
      <c r="B194" s="78" t="s">
        <v>49</v>
      </c>
      <c r="C194" s="67">
        <f>'[1]Chnages in rep.'!MJ$21</f>
        <v>2.5148873159002383</v>
      </c>
      <c r="D194" s="67">
        <f>'[1]Male, month on month'!MK$21</f>
        <v>2.7000905223472982</v>
      </c>
      <c r="E194" s="67">
        <f>'[1]Atolls month on month'!MK$21</f>
        <v>2.356882375447511</v>
      </c>
    </row>
    <row r="195" spans="1:5" x14ac:dyDescent="0.25">
      <c r="A195" s="69"/>
      <c r="B195" s="78" t="s">
        <v>41</v>
      </c>
      <c r="C195" s="67">
        <f>'[1]Chnages in rep.'!MK$21</f>
        <v>3.401101668818729</v>
      </c>
      <c r="D195" s="67">
        <f>'[1]Male, month on month'!ML$21</f>
        <v>3.4050825888838565</v>
      </c>
      <c r="E195" s="67">
        <f>'[1]Atolls month on month'!ML$21</f>
        <v>3.3977016732779974</v>
      </c>
    </row>
    <row r="196" spans="1:5" x14ac:dyDescent="0.25">
      <c r="A196" s="69"/>
      <c r="B196" s="78" t="s">
        <v>50</v>
      </c>
      <c r="C196" s="67">
        <f>'[1]Chnages in rep.'!ML$21</f>
        <v>3.9514741793007513</v>
      </c>
      <c r="D196" s="67">
        <f>'[1]Male, month on month'!MM$21</f>
        <v>3.6733537034947084</v>
      </c>
      <c r="E196" s="67">
        <f>'[1]Atolls month on month'!MM$21</f>
        <v>4.1890853513676163</v>
      </c>
    </row>
    <row r="197" spans="1:5" x14ac:dyDescent="0.25">
      <c r="A197" s="69"/>
      <c r="B197" s="78" t="s">
        <v>51</v>
      </c>
      <c r="C197" s="67">
        <f>'[1]Chnages in rep.'!MM$21</f>
        <v>3.7229145759384741</v>
      </c>
      <c r="D197" s="67">
        <f>'[1]Male, month on month'!MN$21</f>
        <v>3.6220277766843889</v>
      </c>
      <c r="E197" s="67">
        <f>'[1]Atolls month on month'!MN$21</f>
        <v>3.8093165504330395</v>
      </c>
    </row>
    <row r="198" spans="1:5" x14ac:dyDescent="0.25">
      <c r="A198" s="69"/>
      <c r="B198" s="78" t="s">
        <v>40</v>
      </c>
      <c r="C198" s="67">
        <f>'[1]Chnages in rep.'!MN$21</f>
        <v>3.2866700653403358</v>
      </c>
      <c r="D198" s="67">
        <f>'[1]Male, month on month'!MO$21</f>
        <v>3.0677014377208378</v>
      </c>
      <c r="E198" s="67">
        <f>'[1]Atolls month on month'!MO$21</f>
        <v>3.4751649542801966</v>
      </c>
    </row>
    <row r="199" spans="1:5" x14ac:dyDescent="0.25">
      <c r="A199" s="185">
        <v>2014</v>
      </c>
      <c r="B199" s="185"/>
      <c r="C199" s="67"/>
      <c r="D199" s="67"/>
      <c r="E199" s="68"/>
    </row>
    <row r="200" spans="1:5" x14ac:dyDescent="0.25">
      <c r="A200" s="11"/>
      <c r="B200" s="12" t="s">
        <v>45</v>
      </c>
      <c r="C200" s="67">
        <f>'[1]Chnages in rep.'!MO$21</f>
        <v>3.2759797916374511</v>
      </c>
      <c r="D200" s="67">
        <f>'[1]Male, month on month'!MP$21</f>
        <v>2.5883906671014589</v>
      </c>
      <c r="E200" s="67">
        <f>'[1]Atolls month on month'!MP$21</f>
        <v>3.8681326372765668</v>
      </c>
    </row>
    <row r="201" spans="1:5" x14ac:dyDescent="0.25">
      <c r="A201" s="11"/>
      <c r="B201" s="12" t="s">
        <v>46</v>
      </c>
      <c r="C201" s="67">
        <f>'[1]Chnages in rep.'!MP$21</f>
        <v>3.3425454116763564</v>
      </c>
      <c r="D201" s="67">
        <f>'[1]Male, month on month'!MQ$21</f>
        <v>3.4012267464817336</v>
      </c>
      <c r="E201" s="67">
        <f>'[1]Atolls month on month'!MQ$21</f>
        <v>3.2920702900450571</v>
      </c>
    </row>
    <row r="202" spans="1:5" x14ac:dyDescent="0.25">
      <c r="A202" s="11"/>
      <c r="B202" s="12" t="s">
        <v>43</v>
      </c>
      <c r="C202" s="67">
        <f>'[1]Chnages in rep.'!MQ$21</f>
        <v>2.2250517630140187</v>
      </c>
      <c r="D202" s="67">
        <f>'[1]Male, month on month'!MR$21</f>
        <v>2.2546833127091936</v>
      </c>
      <c r="E202" s="67">
        <f>'[1]Atolls month on month'!MR$21</f>
        <v>2.1995280752597379</v>
      </c>
    </row>
    <row r="203" spans="1:5" x14ac:dyDescent="0.25">
      <c r="A203" s="11"/>
      <c r="B203" s="12" t="s">
        <v>47</v>
      </c>
      <c r="C203" s="67">
        <f>'[1]Chnages in rep.'!MR$21</f>
        <v>2.2981689589115506</v>
      </c>
      <c r="D203" s="67">
        <f>'[1]Male, month on month'!MS$21</f>
        <v>2.5798690121687118</v>
      </c>
      <c r="E203" s="67">
        <f>'[1]Atolls month on month'!MS$21</f>
        <v>2.0560223652975163</v>
      </c>
    </row>
    <row r="204" spans="1:5" x14ac:dyDescent="0.25">
      <c r="A204" s="11"/>
      <c r="B204" s="12" t="s">
        <v>35</v>
      </c>
      <c r="C204" s="67">
        <f>'[1]Chnages in rep.'!MS$21</f>
        <v>3.1917361463479121</v>
      </c>
      <c r="D204" s="67">
        <f>'[1]Male, month on month'!MT$21</f>
        <v>3.2576126103493364</v>
      </c>
      <c r="E204" s="67">
        <f>'[1]Atolls month on month'!MT$21</f>
        <v>3.1349611286097812</v>
      </c>
    </row>
    <row r="205" spans="1:5" x14ac:dyDescent="0.25">
      <c r="A205" s="11"/>
      <c r="B205" s="12" t="s">
        <v>42</v>
      </c>
      <c r="C205" s="67">
        <f>'[1]Chnages in rep.'!MT$21</f>
        <v>3.319010765104502</v>
      </c>
      <c r="D205" s="67">
        <f>'[1]Male, month on month'!MU$21</f>
        <v>3.5272395616125607</v>
      </c>
      <c r="E205" s="67">
        <f>'[1]Atolls month on month'!MU$21</f>
        <v>3.1396802126375079</v>
      </c>
    </row>
    <row r="206" spans="1:5" x14ac:dyDescent="0.25">
      <c r="A206" s="11"/>
      <c r="B206" s="12" t="s">
        <v>48</v>
      </c>
      <c r="C206" s="67">
        <f>'[1]Chnages in rep.'!MU$21</f>
        <v>2.550840899025264</v>
      </c>
      <c r="D206" s="67">
        <f>'[1]Male, month on month'!MV$21</f>
        <v>2.3800554124083106</v>
      </c>
      <c r="E206" s="67">
        <f>'[1]Atolls month on month'!MV$21</f>
        <v>2.6981857048613556</v>
      </c>
    </row>
    <row r="207" spans="1:5" x14ac:dyDescent="0.25">
      <c r="A207" s="11"/>
      <c r="B207" s="12" t="s">
        <v>49</v>
      </c>
      <c r="C207" s="67">
        <f>'[1]Chnages in rep.'!MV$21</f>
        <v>2.2333841551956946</v>
      </c>
      <c r="D207" s="67">
        <f>'[1]Male, month on month'!MW$21</f>
        <v>2.9342927834610677</v>
      </c>
      <c r="E207" s="67">
        <f>'[1]Atolls month on month'!MW$21</f>
        <v>1.6334033613703669</v>
      </c>
    </row>
    <row r="208" spans="1:5" x14ac:dyDescent="0.25">
      <c r="A208" s="11"/>
      <c r="B208" s="12" t="s">
        <v>41</v>
      </c>
      <c r="C208" s="67">
        <f>'[1]Chnages in rep.'!MW$21</f>
        <v>1.4023268050649573</v>
      </c>
      <c r="D208" s="67">
        <f>'[1]Male, month on month'!MX$21</f>
        <v>2.1302588161895564</v>
      </c>
      <c r="E208" s="67">
        <f>'[1]Atolls month on month'!MX$21</f>
        <v>0.78057549541474813</v>
      </c>
    </row>
    <row r="209" spans="1:5" x14ac:dyDescent="0.25">
      <c r="A209" s="11"/>
      <c r="B209" s="12" t="s">
        <v>50</v>
      </c>
      <c r="C209" s="67">
        <f>'[1]Chnages in rep.'!MX$21</f>
        <v>0.86577192066401576</v>
      </c>
      <c r="D209" s="67">
        <f>'[1]Male, month on month'!MY$21</f>
        <v>2.1845807645516135</v>
      </c>
      <c r="E209" s="67">
        <f>'[1]Atolls month on month'!MY$21</f>
        <v>-0.255370191730242</v>
      </c>
    </row>
    <row r="210" spans="1:5" x14ac:dyDescent="0.25">
      <c r="A210" s="11"/>
      <c r="B210" s="12" t="s">
        <v>51</v>
      </c>
      <c r="C210" s="67">
        <f>'[1]Chnages in rep.'!MY$21</f>
        <v>0.35227046319095123</v>
      </c>
      <c r="D210" s="67">
        <f>'[1]Male, month on month'!MZ$21</f>
        <v>1.0505361051722728</v>
      </c>
      <c r="E210" s="67">
        <f>'[1]Atolls month on month'!MZ$21</f>
        <v>-0.24466276106918095</v>
      </c>
    </row>
    <row r="211" spans="1:5" x14ac:dyDescent="0.25">
      <c r="A211" s="11"/>
      <c r="B211" s="12" t="s">
        <v>40</v>
      </c>
      <c r="C211" s="67">
        <f>'[1]Chnages in rep.'!MZ$21</f>
        <v>0.53111490457100619</v>
      </c>
      <c r="D211" s="67">
        <f>'[1]Male, month on month'!NA$21</f>
        <v>1.1727194340175329</v>
      </c>
      <c r="E211" s="67">
        <f>'[1]Atolls month on month'!NA$21</f>
        <v>-1.9022997393358665E-2</v>
      </c>
    </row>
    <row r="212" spans="1:5" x14ac:dyDescent="0.25">
      <c r="A212" s="185">
        <v>2015</v>
      </c>
      <c r="B212" s="185"/>
      <c r="C212" s="67"/>
      <c r="D212" s="67"/>
      <c r="E212" s="68"/>
    </row>
    <row r="213" spans="1:5" x14ac:dyDescent="0.25">
      <c r="A213" s="11"/>
      <c r="B213" s="12" t="s">
        <v>45</v>
      </c>
      <c r="C213" s="67">
        <f>'[1]Chnages in rep.'!NA$21</f>
        <v>0.13867773811122586</v>
      </c>
      <c r="D213" s="67">
        <f>'[1]Male, month on month'!NB$21</f>
        <v>1.4413130801289364</v>
      </c>
      <c r="E213" s="67">
        <f>'[1]Atolls month on month'!NB$21</f>
        <v>-0.9693319857626892</v>
      </c>
    </row>
    <row r="214" spans="1:5" x14ac:dyDescent="0.25">
      <c r="A214" s="11"/>
      <c r="B214" s="12" t="s">
        <v>46</v>
      </c>
      <c r="C214" s="67">
        <f>'[1]Chnages in rep.'!NB$21</f>
        <v>0.39863596242866173</v>
      </c>
      <c r="D214" s="67">
        <f>'[1]Male, month on month'!NC$21</f>
        <v>0.94292951928420798</v>
      </c>
      <c r="E214" s="67">
        <f>'[1]Atolls month on month'!NC$21</f>
        <v>-7.003634453616181E-2</v>
      </c>
    </row>
    <row r="215" spans="1:5" x14ac:dyDescent="0.25">
      <c r="A215" s="11"/>
      <c r="B215" s="12" t="s">
        <v>43</v>
      </c>
      <c r="C215" s="67">
        <f>'[1]Chnages in rep.'!NC$21</f>
        <v>0.91912324057839001</v>
      </c>
      <c r="D215" s="67">
        <f>'[1]Male, month on month'!ND$21</f>
        <v>1.0675105200332657</v>
      </c>
      <c r="E215" s="67">
        <f>'[1]Atolls month on month'!ND$21</f>
        <v>0.79123811095387353</v>
      </c>
    </row>
    <row r="216" spans="1:5" x14ac:dyDescent="0.25">
      <c r="A216" s="11"/>
      <c r="B216" s="12" t="s">
        <v>47</v>
      </c>
      <c r="C216" s="67">
        <f>'[1]Chnages in rep.'!ND$21</f>
        <v>1.4063293351472161</v>
      </c>
      <c r="D216" s="67">
        <f>'[1]Male, month on month'!NE$21</f>
        <v>1.745500084714724</v>
      </c>
      <c r="E216" s="67">
        <f>'[1]Atolls month on month'!NE$21</f>
        <v>1.1132850012462558</v>
      </c>
    </row>
    <row r="217" spans="1:5" x14ac:dyDescent="0.25">
      <c r="A217" s="11"/>
      <c r="B217" s="12" t="s">
        <v>35</v>
      </c>
      <c r="C217" s="67">
        <f>'[1]Chnages in rep.'!NE$21</f>
        <v>0.46753686639038339</v>
      </c>
      <c r="D217" s="67">
        <f>'[1]Male, month on month'!NF$21</f>
        <v>0.67549845172791834</v>
      </c>
      <c r="E217" s="67">
        <f>'[1]Atolls month on month'!NF$21</f>
        <v>0.28809396254589892</v>
      </c>
    </row>
    <row r="218" spans="1:5" x14ac:dyDescent="0.25">
      <c r="A218" s="11"/>
      <c r="B218" s="12" t="s">
        <v>42</v>
      </c>
      <c r="C218" s="67">
        <f>'[1]Chnages in rep.'!NF$21</f>
        <v>1.4530777795498828</v>
      </c>
      <c r="D218" s="67">
        <f>'[1]Male, month on month'!NG$21</f>
        <v>1.800727962135773</v>
      </c>
      <c r="E218" s="67">
        <f>'[1]Atolls month on month'!NG$21</f>
        <v>1.1525498683464086</v>
      </c>
    </row>
    <row r="219" spans="1:5" x14ac:dyDescent="0.25">
      <c r="A219" s="11"/>
      <c r="B219" s="12" t="s">
        <v>48</v>
      </c>
      <c r="C219" s="67">
        <f>'[1]Chnages in rep.'!NG$21</f>
        <v>0.91257571556515593</v>
      </c>
      <c r="D219" s="67">
        <f>'[1]Male, month on month'!NH$21</f>
        <v>1.6701469522034662</v>
      </c>
      <c r="E219" s="67">
        <f>'[1]Atolls month on month'!NH$21</f>
        <v>0.2610074329009171</v>
      </c>
    </row>
    <row r="220" spans="1:5" x14ac:dyDescent="0.25">
      <c r="A220" s="11"/>
      <c r="B220" s="12" t="s">
        <v>49</v>
      </c>
      <c r="C220" s="67">
        <f>'[1]Chnages in rep.'!NH$21</f>
        <v>1.2093954859348388</v>
      </c>
      <c r="D220" s="67">
        <f>'[1]Male, month on month'!NI$21</f>
        <v>1.5044467350011193</v>
      </c>
      <c r="E220" s="67">
        <f>'[1]Atolls month on month'!NI$21</f>
        <v>0.95359756183523992</v>
      </c>
    </row>
    <row r="221" spans="1:5" x14ac:dyDescent="0.25">
      <c r="A221" s="11"/>
      <c r="B221" s="12" t="s">
        <v>41</v>
      </c>
      <c r="C221" s="67">
        <f>'[1]Chnages in rep.'!NI$21</f>
        <v>1.1024778533301083</v>
      </c>
      <c r="D221" s="67">
        <f>'[1]Male, month on month'!NJ$21</f>
        <v>1.3605074168342668</v>
      </c>
      <c r="E221" s="67">
        <f>'[1]Atolls month on month'!NJ$21</f>
        <v>0.87913453888683879</v>
      </c>
    </row>
    <row r="222" spans="1:5" x14ac:dyDescent="0.25">
      <c r="A222" s="11"/>
      <c r="B222" s="12" t="s">
        <v>50</v>
      </c>
      <c r="C222" s="67">
        <f>'[1]Chnages in rep.'!NJ$21</f>
        <v>1.0379526456419041</v>
      </c>
      <c r="D222" s="67">
        <f>'[1]Male, month on month'!NK$21</f>
        <v>1.1133944903466864</v>
      </c>
      <c r="E222" s="67">
        <f>'[1]Atolls month on month'!NK$21</f>
        <v>0.97224937952828938</v>
      </c>
    </row>
    <row r="223" spans="1:5" x14ac:dyDescent="0.25">
      <c r="A223" s="69"/>
      <c r="B223" s="12" t="s">
        <v>51</v>
      </c>
      <c r="C223" s="67">
        <f>'[1]Chnages in rep.'!NK$21</f>
        <v>1.5372275402211644</v>
      </c>
      <c r="D223" s="67">
        <f>'[1]Male, month on month'!NL$21</f>
        <v>1.9747488791808987</v>
      </c>
      <c r="E223" s="67">
        <f>'[1]Atolls month on month'!NL$21</f>
        <v>1.1583430752776014</v>
      </c>
    </row>
    <row r="224" spans="1:5" x14ac:dyDescent="0.25">
      <c r="A224" s="69"/>
      <c r="B224" s="12" t="s">
        <v>40</v>
      </c>
      <c r="C224" s="67">
        <f>'[1]Chnages in rep.'!NL$21</f>
        <v>0.85377757248394914</v>
      </c>
      <c r="D224" s="67">
        <f>'[1]Male, month on month'!NM$21</f>
        <v>1.1583913624289455</v>
      </c>
      <c r="E224" s="67">
        <f>'[1]Atolls month on month'!NM$21</f>
        <v>0.58947599634657788</v>
      </c>
    </row>
    <row r="225" spans="1:5" x14ac:dyDescent="0.25">
      <c r="A225" s="185">
        <v>2016</v>
      </c>
      <c r="B225" s="185"/>
      <c r="C225" s="67"/>
      <c r="D225" s="67"/>
      <c r="E225" s="67"/>
    </row>
    <row r="226" spans="1:5" x14ac:dyDescent="0.25">
      <c r="A226" s="69"/>
      <c r="B226" s="12" t="s">
        <v>45</v>
      </c>
      <c r="C226" s="67">
        <f>'[1]Chnages in rep.'!NM$21</f>
        <v>1.0407081213698044</v>
      </c>
      <c r="D226" s="67">
        <f>'[1]Male, month on month'!NN$21</f>
        <v>1.3652171624402021</v>
      </c>
      <c r="E226" s="67">
        <f>'[1]Atolls month on month'!NN$21</f>
        <v>0.75796459544947847</v>
      </c>
    </row>
    <row r="227" spans="1:5" x14ac:dyDescent="0.25">
      <c r="A227" s="69"/>
      <c r="B227" s="12" t="s">
        <v>46</v>
      </c>
      <c r="C227" s="67">
        <f>'[1]Chnages in rep.'!NN$21</f>
        <v>1.1364771380392158</v>
      </c>
      <c r="D227" s="67">
        <f>'[1]Male, month on month'!NO$21</f>
        <v>1.349653655417038</v>
      </c>
      <c r="E227" s="67">
        <f>'[1]Atolls month on month'!NO$21</f>
        <v>0.951057539169331</v>
      </c>
    </row>
    <row r="228" spans="1:5" x14ac:dyDescent="0.25">
      <c r="A228" s="69"/>
      <c r="B228" s="12" t="s">
        <v>43</v>
      </c>
      <c r="C228" s="67">
        <f>'[1]Chnages in rep.'!NO$21</f>
        <v>0.66900523456510097</v>
      </c>
      <c r="D228" s="67">
        <f>'[1]Male, month on month'!NP$21</f>
        <v>1.4395346104989271</v>
      </c>
      <c r="E228" s="67">
        <f>'[1]Atolls month on month'!NP$21</f>
        <v>3.1169649641338282E-3</v>
      </c>
    </row>
    <row r="229" spans="1:5" x14ac:dyDescent="0.25">
      <c r="A229" s="69"/>
      <c r="B229" s="12" t="s">
        <v>47</v>
      </c>
      <c r="C229" s="67">
        <f>'[1]Chnages in rep.'!NP$21</f>
        <v>-0.18380611745640874</v>
      </c>
      <c r="D229" s="67">
        <f>'[1]Male, month on month'!NQ$21</f>
        <v>0.60160649209577421</v>
      </c>
      <c r="E229" s="67">
        <f>'[1]Atolls month on month'!NQ$21</f>
        <v>-0.86664744409465921</v>
      </c>
    </row>
    <row r="230" spans="1:5" x14ac:dyDescent="0.25">
      <c r="A230" s="69"/>
      <c r="B230" s="12" t="s">
        <v>35</v>
      </c>
      <c r="C230" s="67">
        <f>'[1]Chnages in rep.'!NQ$21</f>
        <v>-0.15582000573073351</v>
      </c>
      <c r="D230" s="67">
        <f>'[1]Male, month on month'!NR$21</f>
        <v>0.82201042472549446</v>
      </c>
      <c r="E230" s="67">
        <f>'[1]Atolls month on month'!NR$21</f>
        <v>-1.0028155561550678</v>
      </c>
    </row>
    <row r="231" spans="1:5" x14ac:dyDescent="0.25">
      <c r="A231" s="69"/>
      <c r="B231" s="12" t="s">
        <v>42</v>
      </c>
      <c r="C231" s="67">
        <f>'[1]Chnages in rep.'!NR$21</f>
        <v>-0.76683599519887791</v>
      </c>
      <c r="D231" s="67">
        <f>'[1]Male, month on month'!NS$21</f>
        <v>-0.1706778152251287</v>
      </c>
      <c r="E231" s="67">
        <f>'[1]Atolls month on month'!NS$21</f>
        <v>-1.2854902045740801</v>
      </c>
    </row>
    <row r="232" spans="1:5" x14ac:dyDescent="0.25">
      <c r="A232" s="69"/>
      <c r="B232" s="12" t="s">
        <v>48</v>
      </c>
      <c r="C232" s="67">
        <f>'[1]Chnages in rep.'!NS21</f>
        <v>-0.38391995634919907</v>
      </c>
      <c r="D232" s="67">
        <f>'[1]Male, month on month'!NT21</f>
        <v>9.2189949097631896E-2</v>
      </c>
      <c r="E232" s="67">
        <f>'[1]Atolls month on month'!NT21</f>
        <v>-0.79916557851400505</v>
      </c>
    </row>
    <row r="233" spans="1:5" x14ac:dyDescent="0.25">
      <c r="A233" s="69"/>
      <c r="B233" s="12" t="s">
        <v>49</v>
      </c>
      <c r="C233" s="67">
        <f>'[1]Chnages in rep.'!NT21</f>
        <v>-0.62903020584658131</v>
      </c>
      <c r="D233" s="67">
        <f>'[1]Male, month on month'!NU21</f>
        <v>-0.36722627317347101</v>
      </c>
      <c r="E233" s="67">
        <f>'[1]Atolls month on month'!NU21</f>
        <v>-0.85724247672325227</v>
      </c>
    </row>
    <row r="234" spans="1:5" x14ac:dyDescent="0.25">
      <c r="A234" s="69"/>
      <c r="B234" s="12" t="s">
        <v>41</v>
      </c>
      <c r="C234" s="67">
        <f>'[1]Chnages in rep.'!NU21</f>
        <v>-0.21052298212775877</v>
      </c>
      <c r="D234" s="67">
        <f>'[1]Male, month on month'!NV21</f>
        <v>0.39042711789760709</v>
      </c>
      <c r="E234" s="67">
        <f>'[1]Atolls month on month'!NV21</f>
        <v>-0.73317102591515804</v>
      </c>
    </row>
    <row r="235" spans="1:5" x14ac:dyDescent="0.25">
      <c r="A235" s="69"/>
      <c r="B235" s="12" t="s">
        <v>50</v>
      </c>
      <c r="C235" s="67">
        <f>'[1]Chnages in rep.'!NV21</f>
        <v>1.7128634706690793</v>
      </c>
      <c r="D235" s="67">
        <f>'[1]Male, month on month'!NW21</f>
        <v>1.2025995861927985</v>
      </c>
      <c r="E235" s="67">
        <f>'[1]Atolls month on month'!NW21</f>
        <v>2.1578800075127802</v>
      </c>
    </row>
    <row r="236" spans="1:5" x14ac:dyDescent="0.25">
      <c r="A236" s="69"/>
      <c r="B236" s="12" t="s">
        <v>51</v>
      </c>
      <c r="C236" s="67">
        <f>'[1]Chnages in rep.'!NW21</f>
        <v>1.4991691607198154</v>
      </c>
      <c r="D236" s="67">
        <f>'[1]Male, month on month'!NX21</f>
        <v>1.0963335089493542</v>
      </c>
      <c r="E236" s="67">
        <f>'[1]Atolls month on month'!NX21</f>
        <v>1.8508319334554324</v>
      </c>
    </row>
    <row r="237" spans="1:5" x14ac:dyDescent="0.25">
      <c r="A237" s="69"/>
      <c r="B237" s="12" t="s">
        <v>40</v>
      </c>
      <c r="C237" s="67">
        <f>'[1]Chnages in rep.'!NX21</f>
        <v>2.3177221684353322</v>
      </c>
      <c r="D237" s="67">
        <f>'[1]Male, month on month'!NY21</f>
        <v>1.8253800545742438</v>
      </c>
      <c r="E237" s="67">
        <f>'[1]Atolls month on month'!NY21</f>
        <v>2.7473244187922852</v>
      </c>
    </row>
    <row r="238" spans="1:5" x14ac:dyDescent="0.25">
      <c r="A238" s="185">
        <v>2017</v>
      </c>
      <c r="B238" s="185"/>
      <c r="C238" s="67"/>
      <c r="D238" s="67"/>
      <c r="E238" s="67"/>
    </row>
    <row r="239" spans="1:5" x14ac:dyDescent="0.25">
      <c r="A239" s="69"/>
      <c r="B239" s="12" t="s">
        <v>45</v>
      </c>
      <c r="C239" s="67">
        <f>'[2]Chnages in rep.'!$NY$21</f>
        <v>2.9126607993475773</v>
      </c>
      <c r="D239" s="67">
        <f>'[1]Male, month on month'!NZ21</f>
        <v>2.0340500931323779</v>
      </c>
      <c r="E239" s="67">
        <f>'[1]Atolls month on month'!NZ21</f>
        <v>3.682804786100724</v>
      </c>
    </row>
    <row r="240" spans="1:5" x14ac:dyDescent="0.25">
      <c r="A240" s="69"/>
      <c r="B240" s="12" t="s">
        <v>46</v>
      </c>
      <c r="C240" s="67">
        <f>'[1]Chnages in rep.'!NZ21</f>
        <v>3.0529529786107013</v>
      </c>
      <c r="D240" s="67">
        <f>'[1]Male, month on month'!OA21</f>
        <v>2.2008258414724535</v>
      </c>
      <c r="E240" s="67">
        <f>'[1]Atolls month on month'!OA21</f>
        <v>3.7970542841463395</v>
      </c>
    </row>
    <row r="241" spans="1:5" x14ac:dyDescent="0.25">
      <c r="A241" s="69"/>
      <c r="B241" s="12" t="s">
        <v>43</v>
      </c>
      <c r="C241" s="67">
        <f>'[1]Chnages in rep.'!OA21</f>
        <v>4.281272277346404</v>
      </c>
      <c r="D241" s="67">
        <f>'[1]Male, month on month'!OB21</f>
        <v>2.7572449509840835</v>
      </c>
      <c r="E241" s="67">
        <f>'[1]Atolls month on month'!OB21</f>
        <v>5.617248194339064</v>
      </c>
    </row>
    <row r="242" spans="1:5" x14ac:dyDescent="0.25">
      <c r="A242" s="69"/>
      <c r="B242" s="12" t="s">
        <v>47</v>
      </c>
      <c r="C242" s="67">
        <f>'[1]Chnages in rep.'!OB21</f>
        <v>4.4611947411684172</v>
      </c>
      <c r="D242" s="67">
        <f>'[1]Male, month on month'!OC21</f>
        <v>2.6332458833117744</v>
      </c>
      <c r="E242" s="67">
        <f>'[1]Atolls month on month'!OC21</f>
        <v>6.0739597460470751</v>
      </c>
    </row>
    <row r="243" spans="1:5" x14ac:dyDescent="0.25">
      <c r="A243" s="69"/>
      <c r="B243" s="12" t="s">
        <v>35</v>
      </c>
      <c r="C243" s="67">
        <f>'[1]Chnages in rep.'!OC21</f>
        <v>4.6405997959927614</v>
      </c>
      <c r="D243" s="67">
        <f>'[1]Male, month on month'!OD21</f>
        <v>2.8429538013361677</v>
      </c>
      <c r="E243" s="67">
        <f>'[1]Atolls month on month'!OD21</f>
        <v>6.2264211507091716</v>
      </c>
    </row>
    <row r="244" spans="1:5" x14ac:dyDescent="0.25">
      <c r="A244" s="69"/>
      <c r="B244" s="12" t="s">
        <v>42</v>
      </c>
      <c r="C244" s="67">
        <f>'[1]Chnages in rep.'!OD21</f>
        <v>3.3732487782671905</v>
      </c>
      <c r="D244" s="67">
        <f>'[1]Male, month on month'!OE21</f>
        <v>2.1745825454904333</v>
      </c>
      <c r="E244" s="67">
        <f>'[1]Atolls month on month'!OE21</f>
        <v>4.4278585714848218</v>
      </c>
    </row>
    <row r="245" spans="1:5" x14ac:dyDescent="0.25">
      <c r="A245" s="69"/>
      <c r="B245" s="12" t="s">
        <v>48</v>
      </c>
      <c r="C245" s="67">
        <f>'[1]Chnages in rep.'!OE21</f>
        <v>3.0255414905506539</v>
      </c>
      <c r="D245" s="67">
        <f>'[1]Male, month on month'!OF21</f>
        <v>2.3718082727913092</v>
      </c>
      <c r="E245" s="67">
        <f>'[1]Atolls month on month'!OF21</f>
        <v>3.6008267745018196</v>
      </c>
    </row>
    <row r="246" spans="1:5" ht="12.75" customHeight="1" x14ac:dyDescent="0.25">
      <c r="A246" s="19"/>
      <c r="B246" s="19"/>
      <c r="C246" s="19"/>
      <c r="D246" s="67"/>
      <c r="E246" s="19"/>
    </row>
    <row r="247" spans="1:5" x14ac:dyDescent="0.25">
      <c r="A247" s="199" t="s">
        <v>55</v>
      </c>
      <c r="B247" s="200"/>
      <c r="C247" s="200"/>
      <c r="D247" s="200"/>
      <c r="E247" s="200"/>
    </row>
    <row r="248" spans="1:5" ht="9.75" customHeight="1" x14ac:dyDescent="0.25"/>
    <row r="249" spans="1:5" x14ac:dyDescent="0.25">
      <c r="A249" s="185">
        <v>2010</v>
      </c>
      <c r="B249" s="185"/>
    </row>
    <row r="250" spans="1:5" hidden="1" x14ac:dyDescent="0.25">
      <c r="A250" s="11"/>
      <c r="B250" s="12" t="s">
        <v>45</v>
      </c>
      <c r="C250" s="26">
        <v>-0.26114093647122694</v>
      </c>
      <c r="D250" s="26">
        <v>-0.26114093647122694</v>
      </c>
      <c r="E250" s="26" t="s">
        <v>5</v>
      </c>
    </row>
    <row r="251" spans="1:5" hidden="1" x14ac:dyDescent="0.25">
      <c r="A251" s="11"/>
      <c r="B251" s="12" t="s">
        <v>46</v>
      </c>
      <c r="C251" s="26">
        <v>0.93642240242963748</v>
      </c>
      <c r="D251" s="26">
        <v>0.93642240242963748</v>
      </c>
      <c r="E251" s="26" t="s">
        <v>5</v>
      </c>
    </row>
    <row r="252" spans="1:5" hidden="1" x14ac:dyDescent="0.25">
      <c r="A252" s="11"/>
      <c r="B252" s="12" t="s">
        <v>43</v>
      </c>
      <c r="C252" s="26">
        <v>0.88034816923101555</v>
      </c>
      <c r="D252" s="26">
        <v>0.88034816923101555</v>
      </c>
      <c r="E252" s="26" t="s">
        <v>5</v>
      </c>
    </row>
    <row r="253" spans="1:5" hidden="1" x14ac:dyDescent="0.25">
      <c r="A253" s="11"/>
      <c r="B253" s="12" t="s">
        <v>47</v>
      </c>
      <c r="C253" s="26">
        <v>0.87747395207253831</v>
      </c>
      <c r="D253" s="26">
        <v>0.87747395207253831</v>
      </c>
      <c r="E253" s="26" t="s">
        <v>5</v>
      </c>
    </row>
    <row r="254" spans="1:5" hidden="1" x14ac:dyDescent="0.25">
      <c r="A254" s="11"/>
      <c r="B254" s="12" t="s">
        <v>35</v>
      </c>
      <c r="C254" s="26">
        <v>0.1250277737649963</v>
      </c>
      <c r="D254" s="26">
        <v>0.1250277737649963</v>
      </c>
      <c r="E254" s="26" t="s">
        <v>5</v>
      </c>
    </row>
    <row r="255" spans="1:5" hidden="1" x14ac:dyDescent="0.25">
      <c r="A255" s="11"/>
      <c r="B255" s="12" t="s">
        <v>42</v>
      </c>
      <c r="C255" s="26">
        <v>1.0846622459905753</v>
      </c>
      <c r="D255" s="26">
        <v>1.0846622459905753</v>
      </c>
      <c r="E255" s="26" t="s">
        <v>5</v>
      </c>
    </row>
    <row r="256" spans="1:5" hidden="1" x14ac:dyDescent="0.25">
      <c r="A256" s="11"/>
      <c r="B256" s="12" t="s">
        <v>48</v>
      </c>
      <c r="C256" s="26">
        <v>2.1903881432707273</v>
      </c>
      <c r="D256" s="26">
        <v>2.1903881432707273</v>
      </c>
      <c r="E256" s="26" t="s">
        <v>5</v>
      </c>
    </row>
    <row r="257" spans="1:5" hidden="1" x14ac:dyDescent="0.25">
      <c r="A257" s="11"/>
      <c r="B257" s="12" t="s">
        <v>49</v>
      </c>
      <c r="C257" s="26">
        <v>0.63207046859004024</v>
      </c>
      <c r="D257" s="26">
        <v>0.63207046859004024</v>
      </c>
      <c r="E257" s="26" t="s">
        <v>5</v>
      </c>
    </row>
    <row r="258" spans="1:5" hidden="1" x14ac:dyDescent="0.25">
      <c r="A258" s="11"/>
      <c r="B258" s="12" t="s">
        <v>41</v>
      </c>
      <c r="C258" s="26">
        <v>-1.2857212304991372</v>
      </c>
      <c r="D258" s="26">
        <v>-1.2857212304991372</v>
      </c>
      <c r="E258" s="26" t="s">
        <v>5</v>
      </c>
    </row>
    <row r="259" spans="1:5" hidden="1" x14ac:dyDescent="0.25">
      <c r="A259" s="11"/>
      <c r="B259" s="12" t="s">
        <v>50</v>
      </c>
      <c r="C259" s="26">
        <v>-0.22603507219276509</v>
      </c>
      <c r="D259" s="26">
        <v>-0.22603507219276509</v>
      </c>
      <c r="E259" s="26" t="s">
        <v>5</v>
      </c>
    </row>
    <row r="260" spans="1:5" x14ac:dyDescent="0.25">
      <c r="A260" s="11"/>
      <c r="B260" s="12" t="s">
        <v>51</v>
      </c>
      <c r="C260" s="26">
        <v>0.47362446108318856</v>
      </c>
      <c r="D260" s="26">
        <v>0.47362446108318856</v>
      </c>
      <c r="E260" s="26" t="s">
        <v>5</v>
      </c>
    </row>
    <row r="261" spans="1:5" x14ac:dyDescent="0.25">
      <c r="A261" s="11"/>
      <c r="B261" s="12" t="s">
        <v>40</v>
      </c>
      <c r="C261" s="26">
        <v>1.3414839053257799</v>
      </c>
      <c r="D261" s="26">
        <v>1.3414839053257799</v>
      </c>
      <c r="E261" s="26" t="s">
        <v>5</v>
      </c>
    </row>
    <row r="262" spans="1:5" x14ac:dyDescent="0.25">
      <c r="A262" s="11"/>
      <c r="B262" s="12"/>
      <c r="C262" s="26"/>
      <c r="D262" s="26"/>
      <c r="E262" s="26"/>
    </row>
    <row r="263" spans="1:5" x14ac:dyDescent="0.25">
      <c r="A263" s="185">
        <v>2011</v>
      </c>
      <c r="B263" s="185"/>
      <c r="C263" s="26"/>
      <c r="D263" s="27"/>
      <c r="E263" s="26"/>
    </row>
    <row r="264" spans="1:5" x14ac:dyDescent="0.25">
      <c r="A264" s="11"/>
      <c r="B264" s="12" t="s">
        <v>45</v>
      </c>
      <c r="C264" s="26">
        <v>0.540955988663816</v>
      </c>
      <c r="D264" s="26">
        <v>0.540955988663816</v>
      </c>
      <c r="E264" s="26" t="s">
        <v>5</v>
      </c>
    </row>
    <row r="265" spans="1:5" x14ac:dyDescent="0.25">
      <c r="A265" s="11"/>
      <c r="B265" s="12" t="s">
        <v>46</v>
      </c>
      <c r="C265" s="26">
        <v>-0.79050748162610152</v>
      </c>
      <c r="D265" s="26">
        <v>-0.79050748162610152</v>
      </c>
      <c r="E265" s="26" t="s">
        <v>5</v>
      </c>
    </row>
    <row r="266" spans="1:5" x14ac:dyDescent="0.25">
      <c r="A266" s="11"/>
      <c r="B266" s="12" t="s">
        <v>43</v>
      </c>
      <c r="C266" s="26">
        <v>0.63178223867843553</v>
      </c>
      <c r="D266" s="26">
        <v>0.63178223867843553</v>
      </c>
      <c r="E266" s="26" t="s">
        <v>5</v>
      </c>
    </row>
    <row r="267" spans="1:5" x14ac:dyDescent="0.25">
      <c r="A267" s="11"/>
      <c r="B267" s="12" t="s">
        <v>47</v>
      </c>
      <c r="C267" s="26">
        <v>4.4171076658620301</v>
      </c>
      <c r="D267" s="26">
        <v>4.4171076658620301</v>
      </c>
      <c r="E267" s="26" t="s">
        <v>5</v>
      </c>
    </row>
    <row r="268" spans="1:5" x14ac:dyDescent="0.25">
      <c r="A268" s="11"/>
      <c r="B268" s="12" t="s">
        <v>35</v>
      </c>
      <c r="C268" s="26">
        <v>3.3138209485660042</v>
      </c>
      <c r="D268" s="26">
        <v>3.3138209485660042</v>
      </c>
      <c r="E268" s="26" t="s">
        <v>5</v>
      </c>
    </row>
    <row r="269" spans="1:5" x14ac:dyDescent="0.25">
      <c r="A269" s="11"/>
      <c r="B269" s="12" t="s">
        <v>42</v>
      </c>
      <c r="C269" s="26">
        <v>0.90877181827677678</v>
      </c>
      <c r="D269" s="26">
        <v>0.90877181827677678</v>
      </c>
      <c r="E269" s="26" t="s">
        <v>5</v>
      </c>
    </row>
    <row r="270" spans="1:5" x14ac:dyDescent="0.25">
      <c r="A270" s="11"/>
      <c r="B270" s="12" t="s">
        <v>48</v>
      </c>
      <c r="C270" s="26">
        <v>6.0116323478554001E-2</v>
      </c>
      <c r="D270" s="26">
        <v>6.0116323478554001E-2</v>
      </c>
      <c r="E270" s="26" t="s">
        <v>5</v>
      </c>
    </row>
    <row r="271" spans="1:5" x14ac:dyDescent="0.25">
      <c r="A271" s="11"/>
      <c r="B271" s="12" t="s">
        <v>49</v>
      </c>
      <c r="C271" s="26">
        <v>0.31530862912392266</v>
      </c>
      <c r="D271" s="26">
        <v>0.31530862912392266</v>
      </c>
      <c r="E271" s="26" t="s">
        <v>5</v>
      </c>
    </row>
    <row r="272" spans="1:5" x14ac:dyDescent="0.25">
      <c r="A272" s="11"/>
      <c r="B272" s="12" t="s">
        <v>41</v>
      </c>
      <c r="C272" s="26">
        <v>1.301660303876595</v>
      </c>
      <c r="D272" s="26">
        <v>1.301660303876595</v>
      </c>
      <c r="E272" s="26" t="s">
        <v>5</v>
      </c>
    </row>
    <row r="273" spans="1:8" x14ac:dyDescent="0.25">
      <c r="A273" s="11"/>
      <c r="B273" s="12" t="s">
        <v>50</v>
      </c>
      <c r="C273" s="26">
        <v>0.33278932848386233</v>
      </c>
      <c r="D273" s="26">
        <v>0.33278932848386233</v>
      </c>
      <c r="E273" s="26" t="s">
        <v>5</v>
      </c>
    </row>
    <row r="274" spans="1:8" x14ac:dyDescent="0.25">
      <c r="A274" s="11"/>
      <c r="B274" s="12" t="s">
        <v>51</v>
      </c>
      <c r="C274" s="26">
        <v>3.4231104702459936</v>
      </c>
      <c r="D274" s="26">
        <v>3.4231104702459936</v>
      </c>
      <c r="E274" s="26" t="s">
        <v>5</v>
      </c>
    </row>
    <row r="275" spans="1:8" x14ac:dyDescent="0.25">
      <c r="A275" s="11"/>
      <c r="B275" s="12" t="s">
        <v>40</v>
      </c>
      <c r="C275" s="26">
        <v>1.1857736202019353</v>
      </c>
      <c r="D275" s="26">
        <v>1.1857736202019353</v>
      </c>
      <c r="E275" s="26" t="s">
        <v>5</v>
      </c>
      <c r="G275" s="26"/>
    </row>
    <row r="276" spans="1:8" x14ac:dyDescent="0.25">
      <c r="A276" s="11"/>
      <c r="B276" s="12"/>
      <c r="C276" s="26"/>
      <c r="D276" s="26"/>
      <c r="E276" s="26"/>
      <c r="G276" s="26"/>
      <c r="H276" s="26"/>
    </row>
    <row r="277" spans="1:8" x14ac:dyDescent="0.25">
      <c r="A277" s="185">
        <v>2012</v>
      </c>
      <c r="B277" s="185"/>
      <c r="C277" s="26"/>
      <c r="D277" s="27"/>
      <c r="E277" s="26"/>
      <c r="G277" s="1"/>
    </row>
    <row r="278" spans="1:8" x14ac:dyDescent="0.25">
      <c r="A278" s="11"/>
      <c r="B278" s="12" t="s">
        <v>45</v>
      </c>
      <c r="C278" s="26">
        <v>0.82878178572964867</v>
      </c>
      <c r="D278" s="26">
        <v>0.82878178572964867</v>
      </c>
      <c r="E278" s="26" t="s">
        <v>5</v>
      </c>
    </row>
    <row r="279" spans="1:8" x14ac:dyDescent="0.25">
      <c r="A279" s="11"/>
      <c r="B279" s="12" t="s">
        <v>46</v>
      </c>
      <c r="C279" s="26">
        <v>-0.3029315521839604</v>
      </c>
      <c r="D279" s="26">
        <v>-0.3029315521839604</v>
      </c>
      <c r="E279" s="26" t="s">
        <v>5</v>
      </c>
    </row>
    <row r="280" spans="1:8" x14ac:dyDescent="0.25">
      <c r="A280" s="11"/>
      <c r="B280" s="12" t="s">
        <v>43</v>
      </c>
      <c r="C280" s="26">
        <v>0.75965858228270733</v>
      </c>
      <c r="D280" s="26">
        <v>0.75965858228270733</v>
      </c>
      <c r="E280" s="26" t="s">
        <v>5</v>
      </c>
    </row>
    <row r="281" spans="1:8" x14ac:dyDescent="0.25">
      <c r="A281" s="11"/>
      <c r="B281" s="12" t="s">
        <v>47</v>
      </c>
      <c r="C281" s="26">
        <v>-9.0943691034139906E-2</v>
      </c>
      <c r="D281" s="26">
        <v>-9.0943691034139906E-2</v>
      </c>
      <c r="E281" s="26" t="s">
        <v>5</v>
      </c>
    </row>
    <row r="282" spans="1:8" x14ac:dyDescent="0.25">
      <c r="A282" s="11"/>
      <c r="B282" s="12" t="s">
        <v>35</v>
      </c>
      <c r="C282" s="26">
        <v>-1.9861394321378456</v>
      </c>
      <c r="D282" s="26">
        <v>-1.9861394321378456</v>
      </c>
      <c r="E282" s="26" t="s">
        <v>5</v>
      </c>
    </row>
    <row r="283" spans="1:8" x14ac:dyDescent="0.25">
      <c r="A283" s="11"/>
      <c r="B283" s="12" t="s">
        <v>42</v>
      </c>
      <c r="C283" s="26">
        <v>4.158564690507105</v>
      </c>
      <c r="D283" s="26">
        <v>4.158564690507105</v>
      </c>
      <c r="E283" s="26" t="s">
        <v>5</v>
      </c>
    </row>
    <row r="284" spans="1:8" x14ac:dyDescent="0.25">
      <c r="A284" s="11"/>
      <c r="B284" s="12" t="s">
        <v>48</v>
      </c>
      <c r="C284" s="26">
        <v>0.24448657012601238</v>
      </c>
      <c r="D284" s="26">
        <v>0.16971494476736293</v>
      </c>
      <c r="E284" s="26">
        <v>0.30844071858455724</v>
      </c>
    </row>
    <row r="285" spans="1:8" x14ac:dyDescent="0.25">
      <c r="A285" s="11"/>
      <c r="B285" s="12" t="s">
        <v>49</v>
      </c>
      <c r="C285" s="26">
        <v>0.64743245120539861</v>
      </c>
      <c r="D285" s="26">
        <v>0.58385391142401488</v>
      </c>
      <c r="E285" s="26">
        <v>0.70173764990701937</v>
      </c>
    </row>
    <row r="286" spans="1:8" x14ac:dyDescent="0.25">
      <c r="A286" s="11"/>
      <c r="B286" s="12" t="s">
        <v>41</v>
      </c>
      <c r="C286" s="26">
        <v>1.9931364460523682E-2</v>
      </c>
      <c r="D286" s="26">
        <v>7.8683065291751397E-2</v>
      </c>
      <c r="E286" s="26">
        <v>-3.0192276319884748E-2</v>
      </c>
    </row>
    <row r="287" spans="1:8" x14ac:dyDescent="0.25">
      <c r="A287" s="11"/>
      <c r="B287" s="12" t="s">
        <v>50</v>
      </c>
      <c r="C287" s="26">
        <v>4.2662910903112916E-2</v>
      </c>
      <c r="D287" s="26">
        <v>5.9933326212124882E-2</v>
      </c>
      <c r="E287" s="26">
        <v>2.7912718968425843E-2</v>
      </c>
    </row>
    <row r="288" spans="1:8" x14ac:dyDescent="0.25">
      <c r="A288" s="11"/>
      <c r="B288" s="12" t="s">
        <v>51</v>
      </c>
      <c r="C288" s="26">
        <v>0.34249409289468513</v>
      </c>
      <c r="D288" s="26">
        <v>0.47401072984865067</v>
      </c>
      <c r="E288" s="26">
        <v>1.6205766238419628E-2</v>
      </c>
    </row>
    <row r="289" spans="1:5" x14ac:dyDescent="0.25">
      <c r="A289" s="69"/>
      <c r="B289" s="70" t="s">
        <v>40</v>
      </c>
      <c r="C289" s="67">
        <f>'[1]Chnages in rep.'!MB40</f>
        <v>0.39343943425627081</v>
      </c>
      <c r="D289" s="67">
        <f>'[1]Male, month on month'!MC39</f>
        <v>0.67097201094534764</v>
      </c>
      <c r="E289" s="67">
        <f>'[1]Atolls month on month'!MC39</f>
        <v>0.15575360429840313</v>
      </c>
    </row>
    <row r="290" spans="1:5" x14ac:dyDescent="0.25">
      <c r="A290" s="185">
        <v>2013</v>
      </c>
      <c r="B290" s="185"/>
      <c r="C290" s="67"/>
      <c r="D290" s="67"/>
      <c r="E290" s="67"/>
    </row>
    <row r="291" spans="1:5" x14ac:dyDescent="0.25">
      <c r="A291" s="11"/>
      <c r="B291" s="12" t="s">
        <v>45</v>
      </c>
      <c r="C291" s="26">
        <v>0.12021714763241764</v>
      </c>
      <c r="D291" s="67">
        <v>0.14340192540029939</v>
      </c>
      <c r="E291" s="26">
        <v>0.10025898212731033</v>
      </c>
    </row>
    <row r="292" spans="1:5" x14ac:dyDescent="0.25">
      <c r="A292" s="11"/>
      <c r="B292" s="12" t="s">
        <v>46</v>
      </c>
      <c r="C292" s="26">
        <v>-0.20260748766021131</v>
      </c>
      <c r="D292" s="67">
        <v>-0.26772351866400923</v>
      </c>
      <c r="E292" s="26">
        <v>-0.14652945838417031</v>
      </c>
    </row>
    <row r="293" spans="1:5" ht="14.25" customHeight="1" x14ac:dyDescent="0.25">
      <c r="A293" s="11"/>
      <c r="B293" s="12" t="s">
        <v>43</v>
      </c>
      <c r="C293" s="26">
        <v>0.5006145416900365</v>
      </c>
      <c r="D293" s="67">
        <v>0.57671257944424958</v>
      </c>
      <c r="E293" s="26">
        <v>0.43515833275591387</v>
      </c>
    </row>
    <row r="294" spans="1:5" ht="14.25" customHeight="1" x14ac:dyDescent="0.25">
      <c r="A294" s="11"/>
      <c r="B294" s="12" t="s">
        <v>47</v>
      </c>
      <c r="C294" s="26">
        <v>0.11512300390781327</v>
      </c>
      <c r="D294" s="67">
        <v>3.9643343257678154E-3</v>
      </c>
      <c r="E294" s="26">
        <v>0.21087159629622487</v>
      </c>
    </row>
    <row r="295" spans="1:5" ht="14.25" customHeight="1" x14ac:dyDescent="0.25">
      <c r="A295" s="11"/>
      <c r="B295" s="12" t="s">
        <v>35</v>
      </c>
      <c r="C295" s="26">
        <f>'[1]Chnages in rep.'!MG40</f>
        <v>9.5682352882620059E-2</v>
      </c>
      <c r="D295" s="67">
        <f>'[1]Male, month on month'!MH39</f>
        <v>0.23643869294276421</v>
      </c>
      <c r="E295" s="26">
        <f>'[1]Atolls month on month'!MH39</f>
        <v>-2.5310411872159211E-2</v>
      </c>
    </row>
    <row r="296" spans="1:5" ht="14.25" customHeight="1" x14ac:dyDescent="0.25">
      <c r="A296" s="11"/>
      <c r="B296" s="12" t="s">
        <v>42</v>
      </c>
      <c r="C296" s="26">
        <f>'[1]Chnages in rep.'!MH40</f>
        <v>-0.2676094249594585</v>
      </c>
      <c r="D296" s="67">
        <f>'[1]Male, month on month'!MI39</f>
        <v>-0.30627613149381006</v>
      </c>
      <c r="E296" s="26">
        <f>'[1]Atolls month on month'!MI39</f>
        <v>-0.23428488359796829</v>
      </c>
    </row>
    <row r="297" spans="1:5" ht="14.25" customHeight="1" x14ac:dyDescent="0.25">
      <c r="A297" s="11"/>
      <c r="B297" s="12" t="s">
        <v>48</v>
      </c>
      <c r="C297" s="26">
        <f>'[1]Chnages in rep.'!MI$40</f>
        <v>1.1650679035972944</v>
      </c>
      <c r="D297" s="67">
        <f>'[1]Male, month on month'!MJ$39</f>
        <v>1.2614902964104724</v>
      </c>
      <c r="E297" s="26">
        <f>'[1]Atolls month on month'!MJ$39</f>
        <v>1.0820271269931014</v>
      </c>
    </row>
    <row r="298" spans="1:5" ht="14.25" customHeight="1" x14ac:dyDescent="0.25">
      <c r="A298" s="11"/>
      <c r="B298" s="12" t="s">
        <v>49</v>
      </c>
      <c r="C298" s="26">
        <f>'[1]Chnages in rep.'!MJ$40</f>
        <v>0.16901141883518545</v>
      </c>
      <c r="D298" s="67">
        <f>'[1]Male, month on month'!MK$39</f>
        <v>-0.25283811141193491</v>
      </c>
      <c r="E298" s="26">
        <f>'[1]Atolls month on month'!MK$39</f>
        <v>0.53296118036079143</v>
      </c>
    </row>
    <row r="299" spans="1:5" ht="14.25" customHeight="1" x14ac:dyDescent="0.25">
      <c r="A299" s="11"/>
      <c r="B299" s="12" t="s">
        <v>41</v>
      </c>
      <c r="C299" s="26">
        <f>'[1]Chnages in rep.'!MK$40</f>
        <v>0.88457747659020924</v>
      </c>
      <c r="D299" s="67">
        <f>'[1]Male, month on month'!ML$39</f>
        <v>0.76568029413164318</v>
      </c>
      <c r="E299" s="26">
        <f>'[1]Atolls month on month'!ML$39</f>
        <v>0.98635397503572531</v>
      </c>
    </row>
    <row r="300" spans="1:5" ht="14.25" customHeight="1" x14ac:dyDescent="0.25">
      <c r="A300" s="11"/>
      <c r="B300" s="12" t="s">
        <v>50</v>
      </c>
      <c r="C300" s="26">
        <f>'[1]Chnages in rep.'!ML$40</f>
        <v>0.5751594767321011</v>
      </c>
      <c r="D300" s="67">
        <f>'[1]Male, month on month'!MM$39</f>
        <v>0.31952588364987378</v>
      </c>
      <c r="E300" s="26">
        <f>'[1]Atolls month on month'!MM$39</f>
        <v>0.79350476016584182</v>
      </c>
    </row>
    <row r="301" spans="1:5" ht="14.25" customHeight="1" x14ac:dyDescent="0.25">
      <c r="A301" s="11"/>
      <c r="B301" s="12" t="s">
        <v>51</v>
      </c>
      <c r="C301" s="26">
        <f>'[1]Chnages in rep.'!MM$40</f>
        <v>0.12186960602404984</v>
      </c>
      <c r="D301" s="67">
        <f>'[1]Male, month on month'!MN$39</f>
        <v>0.42426871286125323</v>
      </c>
      <c r="E301" s="26">
        <f>'[1]Atolls month on month'!MN$39</f>
        <v>-0.13520508300082223</v>
      </c>
    </row>
    <row r="302" spans="1:5" ht="14.25" customHeight="1" x14ac:dyDescent="0.25">
      <c r="A302" s="11"/>
      <c r="B302" s="12" t="s">
        <v>40</v>
      </c>
      <c r="C302" s="26">
        <f>'[1]Chnages in rep.'!MN$40</f>
        <v>-2.8801755478091717E-2</v>
      </c>
      <c r="D302" s="67">
        <f>'[1]Male, month on month'!MO$39</f>
        <v>0.13243235338340487</v>
      </c>
      <c r="E302" s="26">
        <f>'[1]Atolls month on month'!MO$39</f>
        <v>-0.16663754557982857</v>
      </c>
    </row>
    <row r="303" spans="1:5" x14ac:dyDescent="0.25">
      <c r="A303" s="207">
        <v>2014</v>
      </c>
      <c r="B303" s="208"/>
      <c r="C303" s="26"/>
      <c r="D303" s="67"/>
      <c r="E303" s="26"/>
    </row>
    <row r="304" spans="1:5" x14ac:dyDescent="0.25">
      <c r="A304" s="11"/>
      <c r="B304" s="12" t="s">
        <v>45</v>
      </c>
      <c r="C304" s="26">
        <f>'[1]Chnages in rep.'!MO$40</f>
        <v>0.10985460497494604</v>
      </c>
      <c r="D304" s="67">
        <f>'[1]Male, month on month'!MQ$39</f>
        <v>0.52248278124586989</v>
      </c>
      <c r="E304" s="26">
        <f>'[1]Atolls month on month'!MQ$39</f>
        <v>-0.70032611534622813</v>
      </c>
    </row>
    <row r="305" spans="1:5" x14ac:dyDescent="0.25">
      <c r="A305" s="11"/>
      <c r="B305" s="12" t="s">
        <v>46</v>
      </c>
      <c r="C305" s="26">
        <f>'[1]Chnages in rep.'!MQ$40</f>
        <v>-0.58614791407883837</v>
      </c>
      <c r="D305" s="67">
        <f>'[1]Male, month on month'!MQ$39</f>
        <v>0.52248278124586989</v>
      </c>
      <c r="E305" s="26">
        <f>'[1]Atolls month on month'!MQ$39</f>
        <v>-0.70032611534622813</v>
      </c>
    </row>
    <row r="306" spans="1:5" x14ac:dyDescent="0.25">
      <c r="A306" s="11"/>
      <c r="B306" s="12" t="s">
        <v>43</v>
      </c>
      <c r="C306" s="26">
        <f>'[1]Chnages in rep.'!MQ$40</f>
        <v>-0.58614791407883837</v>
      </c>
      <c r="D306" s="67">
        <f>'[1]Male, month on month'!MR$39</f>
        <v>-0.5385118045093229</v>
      </c>
      <c r="E306" s="26">
        <f>'[1]Atolls month on month'!MR$39</f>
        <v>-0.62716571611890481</v>
      </c>
    </row>
    <row r="307" spans="1:5" x14ac:dyDescent="0.25">
      <c r="A307" s="11"/>
      <c r="B307" s="12" t="s">
        <v>47</v>
      </c>
      <c r="C307" s="26">
        <f>'[1]Chnages in rep.'!MR$40</f>
        <v>0.1867310582422288</v>
      </c>
      <c r="D307" s="67">
        <f>'[1]Male, month on month'!MS$39</f>
        <v>0.32199239951795633</v>
      </c>
      <c r="E307" s="26">
        <f>'[1]Atolls month on month'!MS$39</f>
        <v>7.0158301967038206E-2</v>
      </c>
    </row>
    <row r="308" spans="1:5" x14ac:dyDescent="0.25">
      <c r="A308" s="11"/>
      <c r="B308" s="12" t="s">
        <v>35</v>
      </c>
      <c r="C308" s="26">
        <f>'[1]Chnages in rep.'!MS$40</f>
        <v>0.97001097738138586</v>
      </c>
      <c r="D308" s="67">
        <f>'[1]Male, month on month'!MT$39</f>
        <v>0.89869928347352523</v>
      </c>
      <c r="E308" s="26">
        <f>'[1]Atolls month on month'!MT$39</f>
        <v>1.0316244504395167</v>
      </c>
    </row>
    <row r="309" spans="1:5" x14ac:dyDescent="0.25">
      <c r="A309" s="11"/>
      <c r="B309" s="12" t="s">
        <v>42</v>
      </c>
      <c r="C309" s="26">
        <f>'[1]Chnages in rep.'!MT$40</f>
        <v>-0.14460149368364927</v>
      </c>
      <c r="D309" s="67">
        <f>'[1]Male, month on month'!MU$39</f>
        <v>-4.5955229748984028E-2</v>
      </c>
      <c r="E309" s="26">
        <f>'[1]Atolls month on month'!MU$39</f>
        <v>-0.22971996412188833</v>
      </c>
    </row>
    <row r="310" spans="1:5" x14ac:dyDescent="0.25">
      <c r="A310" s="11"/>
      <c r="B310" s="12" t="s">
        <v>48</v>
      </c>
      <c r="C310" s="26">
        <f>'[1]Chnages in rep.'!MU$40</f>
        <v>0.4129124571995213</v>
      </c>
      <c r="D310" s="67">
        <f>'[1]Male, month on month'!MV$39</f>
        <v>0.13941288871810453</v>
      </c>
      <c r="E310" s="26">
        <f>'[1]Atolls month on month'!MV$39</f>
        <v>0.64934050512805985</v>
      </c>
    </row>
    <row r="311" spans="1:5" x14ac:dyDescent="0.25">
      <c r="A311" s="11"/>
      <c r="B311" s="12" t="s">
        <v>49</v>
      </c>
      <c r="C311" s="26">
        <f>'[1]Chnages in rep.'!MV$40</f>
        <v>-0.14107212527697532</v>
      </c>
      <c r="D311" s="67">
        <f>'[1]Male, month on month'!MW$39</f>
        <v>0.28714601491433012</v>
      </c>
      <c r="E311" s="26">
        <f>'[1]Atolls month on month'!MW$39</f>
        <v>-0.50937195599417562</v>
      </c>
    </row>
    <row r="312" spans="1:5" x14ac:dyDescent="0.25">
      <c r="A312" s="11"/>
      <c r="B312" s="12" t="s">
        <v>41</v>
      </c>
      <c r="C312" s="26">
        <f>'[1]Chnages in rep.'!MW$40</f>
        <v>6.4484604583947558E-2</v>
      </c>
      <c r="D312" s="67">
        <f>'[1]Male, month on month'!MX$39</f>
        <v>-2.1414341687531202E-2</v>
      </c>
      <c r="E312" s="26">
        <f>'[1]Atolls month on month'!MX$39</f>
        <v>0.13895564040606878</v>
      </c>
    </row>
    <row r="313" spans="1:5" x14ac:dyDescent="0.25">
      <c r="A313" s="11"/>
      <c r="B313" s="12" t="s">
        <v>50</v>
      </c>
      <c r="C313" s="26">
        <f>'[1]Chnages in rep.'!MX$40</f>
        <v>4.2981421583676571E-2</v>
      </c>
      <c r="D313" s="67">
        <f>'[1]Male, month on month'!MY$39</f>
        <v>0.37288472331133971</v>
      </c>
      <c r="E313" s="26">
        <f>'[1]Atolls month on month'!MY$39</f>
        <v>-0.24257382973338348</v>
      </c>
    </row>
    <row r="314" spans="1:5" x14ac:dyDescent="0.25">
      <c r="A314" s="11"/>
      <c r="B314" s="12" t="s">
        <v>51</v>
      </c>
      <c r="C314" s="26">
        <f>'[1]Chnages in rep.'!MY$40</f>
        <v>-0.3878446903981092</v>
      </c>
      <c r="D314" s="67">
        <f>'[1]Male, month on month'!MZ$39</f>
        <v>-0.69024000023221177</v>
      </c>
      <c r="E314" s="26">
        <f>'[1]Atolls month on month'!MZ$39</f>
        <v>-0.1244847528024895</v>
      </c>
    </row>
    <row r="315" spans="1:5" x14ac:dyDescent="0.25">
      <c r="A315" s="11"/>
      <c r="B315" s="12" t="s">
        <v>40</v>
      </c>
      <c r="C315" s="26">
        <f>'[1]Chnages in rep.'!MZ$40</f>
        <v>0.14936355181003336</v>
      </c>
      <c r="D315" s="67">
        <f>'[1]Male, month on month'!NA$39</f>
        <v>0.25350557458407863</v>
      </c>
      <c r="E315" s="26">
        <f>'[1]Atolls month on month'!NA$39</f>
        <v>5.9178705807538812E-2</v>
      </c>
    </row>
    <row r="316" spans="1:5" x14ac:dyDescent="0.25">
      <c r="A316" s="209">
        <v>2015</v>
      </c>
      <c r="B316" s="210"/>
      <c r="C316" s="26"/>
      <c r="D316" s="26"/>
      <c r="E316" s="26"/>
    </row>
    <row r="317" spans="1:5" x14ac:dyDescent="0.25">
      <c r="A317" s="11"/>
      <c r="B317" s="12" t="s">
        <v>45</v>
      </c>
      <c r="C317" s="26">
        <f>'[1]Chnages in rep.'!NA$40</f>
        <v>-0.28093811341051156</v>
      </c>
      <c r="D317" s="26">
        <f>'[1]Male, month on month'!NB$39</f>
        <v>-5.7684909932509409E-2</v>
      </c>
      <c r="E317" s="26">
        <f>'[1]Atolls month on month'!NB$39</f>
        <v>-0.47464626289253076</v>
      </c>
    </row>
    <row r="318" spans="1:5" x14ac:dyDescent="0.25">
      <c r="A318" s="11"/>
      <c r="B318" s="12" t="s">
        <v>46</v>
      </c>
      <c r="C318" s="26">
        <f>'[1]Chnages in rep.'!NB$40</f>
        <v>0.12095527637097092</v>
      </c>
      <c r="D318" s="26">
        <f>'[1]Male, month on month'!NC$39</f>
        <v>2.8613455304693503E-2</v>
      </c>
      <c r="E318" s="26">
        <f>'[1]Atolls month on month'!NC$39</f>
        <v>0.2014123631506104</v>
      </c>
    </row>
    <row r="319" spans="1:5" x14ac:dyDescent="0.25">
      <c r="A319" s="11"/>
      <c r="B319" s="12" t="s">
        <v>43</v>
      </c>
      <c r="C319" s="26">
        <f>'[1]Chnages in rep.'!NC$40</f>
        <v>-7.0765959069563067E-2</v>
      </c>
      <c r="D319" s="26">
        <f>'[1]Male, month on month'!ND$39</f>
        <v>-0.41575915809420882</v>
      </c>
      <c r="E319" s="26">
        <f>'[1]Atolls month on month'!ND$39</f>
        <v>0.22930696342131629</v>
      </c>
    </row>
    <row r="320" spans="1:5" x14ac:dyDescent="0.25">
      <c r="A320" s="11"/>
      <c r="B320" s="12" t="s">
        <v>47</v>
      </c>
      <c r="C320" s="26">
        <f>'[1]Chnages in rep.'!ND$40</f>
        <v>0.67040139146681277</v>
      </c>
      <c r="D320" s="26">
        <f>'[1]Male, month on month'!NE$39</f>
        <v>0.99498081691289375</v>
      </c>
      <c r="E320" s="26">
        <f>'[1]Atolls month on month'!NE$39</f>
        <v>0.38990120716617671</v>
      </c>
    </row>
    <row r="321" spans="1:5" x14ac:dyDescent="0.25">
      <c r="A321" s="11"/>
      <c r="B321" s="12" t="s">
        <v>35</v>
      </c>
      <c r="C321" s="26">
        <f>'[1]Chnages in rep.'!NE$40</f>
        <v>3.5257826396306591E-2</v>
      </c>
      <c r="D321" s="26">
        <f>'[1]Male, month on month'!NF$39</f>
        <v>-0.16239700982366712</v>
      </c>
      <c r="E321" s="26">
        <f>'[1]Atolls month on month'!NF$39</f>
        <v>0.20709984795217462</v>
      </c>
    </row>
    <row r="322" spans="1:5" x14ac:dyDescent="0.25">
      <c r="A322" s="11"/>
      <c r="B322" s="12" t="s">
        <v>42</v>
      </c>
      <c r="C322" s="26">
        <f>'[1]Chnages in rep.'!NF$40</f>
        <v>0.83493462014281317</v>
      </c>
      <c r="D322" s="26">
        <f>'[1]Male, month on month'!NG$39</f>
        <v>1.0712107400230986</v>
      </c>
      <c r="E322" s="26">
        <f>'[1]Atolls month on month'!NG$39</f>
        <v>0.63027252743543816</v>
      </c>
    </row>
    <row r="323" spans="1:5" x14ac:dyDescent="0.25">
      <c r="A323" s="11"/>
      <c r="B323" s="12" t="s">
        <v>48</v>
      </c>
      <c r="C323" s="26">
        <f>'[1]Chnages in rep.'!NG$40</f>
        <v>-0.12204801538236998</v>
      </c>
      <c r="D323" s="26">
        <f>'[1]Male, month on month'!NH$39</f>
        <v>1.0962867477593008E-2</v>
      </c>
      <c r="E323" s="26">
        <f>'[1]Atolls month on month'!NH$39</f>
        <v>-0.23776672327809889</v>
      </c>
    </row>
    <row r="324" spans="1:5" x14ac:dyDescent="0.25">
      <c r="A324" s="11"/>
      <c r="B324" s="12" t="s">
        <v>49</v>
      </c>
      <c r="C324" s="26">
        <f>'[1]Chnages in rep.'!NH$40</f>
        <v>0.15264849210854248</v>
      </c>
      <c r="D324" s="26">
        <f>'[1]Male, month on month'!NI$39</f>
        <v>0.12369978831363593</v>
      </c>
      <c r="E324" s="26">
        <f>'[1]Atolls month on month'!NI$39</f>
        <v>0.17789649132189389</v>
      </c>
    </row>
    <row r="325" spans="1:5" x14ac:dyDescent="0.25">
      <c r="A325" s="11"/>
      <c r="B325" s="12" t="s">
        <v>41</v>
      </c>
      <c r="C325" s="26">
        <f>'[1]Chnages in rep.'!NI$40</f>
        <v>-4.122354385786009E-2</v>
      </c>
      <c r="D325" s="26">
        <f>'[1]Male, month on month'!NJ$39</f>
        <v>-0.16318989846205723</v>
      </c>
      <c r="E325" s="26">
        <f>'[1]Atolls month on month'!NJ$39</f>
        <v>6.5093494509649297E-2</v>
      </c>
    </row>
    <row r="326" spans="1:5" x14ac:dyDescent="0.25">
      <c r="A326" s="11"/>
      <c r="B326" s="12" t="s">
        <v>50</v>
      </c>
      <c r="C326" s="26">
        <f>'[1]Chnages in rep.'!NJ$40</f>
        <v>-2.0867598648455221E-2</v>
      </c>
      <c r="D326" s="26">
        <f>'[1]Male, month on month'!NK$39</f>
        <v>0.12817958206756686</v>
      </c>
      <c r="E326" s="26">
        <f>'[1]Atolls month on month'!NK$39</f>
        <v>-0.15049436371591396</v>
      </c>
    </row>
    <row r="327" spans="1:5" x14ac:dyDescent="0.25">
      <c r="A327" s="11"/>
      <c r="B327" s="12" t="s">
        <v>51</v>
      </c>
      <c r="C327" s="26">
        <f>'[1]Chnages in rep.'!NK$40</f>
        <v>0.10438468518554345</v>
      </c>
      <c r="D327" s="26">
        <f>'[1]Male, month on month'!NL$39</f>
        <v>0.15574977254748656</v>
      </c>
      <c r="E327" s="26">
        <f>'[1]Atolls month on month'!NL$39</f>
        <v>5.9587641953773307E-2</v>
      </c>
    </row>
    <row r="328" spans="1:5" x14ac:dyDescent="0.25">
      <c r="A328" s="11"/>
      <c r="B328" s="12" t="s">
        <v>40</v>
      </c>
      <c r="C328" s="26">
        <f>'[1]Chnages in rep.'!NL$40</f>
        <v>-0.52474466393057639</v>
      </c>
      <c r="D328" s="26">
        <f>'[1]Male, month on month'!NM$39</f>
        <v>-0.54907255143328282</v>
      </c>
      <c r="E328" s="26">
        <f>'[1]Atolls month on month'!NM$39</f>
        <v>-0.5035071882096509</v>
      </c>
    </row>
    <row r="329" spans="1:5" x14ac:dyDescent="0.25">
      <c r="A329" s="209">
        <v>2016</v>
      </c>
      <c r="B329" s="209"/>
      <c r="C329" s="26"/>
      <c r="D329" s="26"/>
      <c r="E329" s="26"/>
    </row>
    <row r="330" spans="1:5" x14ac:dyDescent="0.25">
      <c r="A330" s="11"/>
      <c r="B330" s="12" t="s">
        <v>45</v>
      </c>
      <c r="C330" s="26">
        <f>'[1]Chnages in rep.'!NM40</f>
        <v>-9.6110738358101688E-2</v>
      </c>
      <c r="D330" s="26">
        <f>'[1]Male, month on month'!NN39</f>
        <v>0.1466545323528079</v>
      </c>
      <c r="E330" s="26">
        <f>'[1]Atolls month on month'!NN39</f>
        <v>-0.30794008155210495</v>
      </c>
    </row>
    <row r="331" spans="1:5" x14ac:dyDescent="0.25">
      <c r="A331" s="11"/>
      <c r="B331" s="12" t="s">
        <v>46</v>
      </c>
      <c r="C331" s="26">
        <f>'[1]Chnages in rep.'!NN40</f>
        <v>0.21585252732159166</v>
      </c>
      <c r="D331" s="26">
        <f>'[1]Male, month on month'!NO39</f>
        <v>1.3255168985115695E-2</v>
      </c>
      <c r="E331" s="26">
        <f>'[1]Atolls month on month'!NO39</f>
        <v>0.39343872807147129</v>
      </c>
    </row>
    <row r="332" spans="1:5" x14ac:dyDescent="0.25">
      <c r="A332" s="11"/>
      <c r="B332" s="12" t="s">
        <v>43</v>
      </c>
      <c r="C332" s="26">
        <f>'[1]Chnages in rep.'!NO40</f>
        <v>-0.5326577568831814</v>
      </c>
      <c r="D332" s="26">
        <f>'[1]Male, month on month'!NP39</f>
        <v>-0.3274438422036674</v>
      </c>
      <c r="E332" s="26">
        <f>'[1]Atolls month on month'!NP39</f>
        <v>-0.71185630035360825</v>
      </c>
    </row>
    <row r="333" spans="1:5" x14ac:dyDescent="0.25">
      <c r="A333" s="11"/>
      <c r="B333" s="12" t="s">
        <v>47</v>
      </c>
      <c r="C333" s="26">
        <f>'[1]Chnages in rep.'!NP40</f>
        <v>-0.18242178801290976</v>
      </c>
      <c r="D333" s="26">
        <f>'[1]Male, month on month'!NQ39</f>
        <v>0.16072487746066066</v>
      </c>
      <c r="E333" s="26">
        <f>'[1]Atolls month on month'!NQ39</f>
        <v>-0.48322720871623037</v>
      </c>
    </row>
    <row r="334" spans="1:5" x14ac:dyDescent="0.25">
      <c r="A334" s="11"/>
      <c r="B334" s="12" t="s">
        <v>35</v>
      </c>
      <c r="C334" s="26">
        <f>'[1]Chnages in rep.'!NQ40</f>
        <v>6.3305358496457131E-2</v>
      </c>
      <c r="D334" s="26">
        <f>'[1]Male, month on month'!NR39</f>
        <v>5.6333098875827048E-2</v>
      </c>
      <c r="E334" s="26">
        <f>'[1]Atolls month on month'!NR39</f>
        <v>6.945685243611166E-2</v>
      </c>
    </row>
    <row r="335" spans="1:5" x14ac:dyDescent="0.25">
      <c r="A335" s="11"/>
      <c r="B335" s="12" t="s">
        <v>42</v>
      </c>
      <c r="C335" s="26">
        <f>'[1]Chnages in rep.'!NR40</f>
        <v>0.21785551394535307</v>
      </c>
      <c r="D335" s="26">
        <f>'[1]Male, month on month'!NS39</f>
        <v>7.6068886805424896E-2</v>
      </c>
      <c r="E335" s="26">
        <f>'[1]Atolls month on month'!NS39</f>
        <v>0.34293479084417378</v>
      </c>
    </row>
    <row r="336" spans="1:5" x14ac:dyDescent="0.25">
      <c r="A336" s="11"/>
      <c r="B336" s="12" t="s">
        <v>48</v>
      </c>
      <c r="C336" s="26">
        <f>'[1]Chnages in rep.'!NS40</f>
        <v>0.2633560995213724</v>
      </c>
      <c r="D336" s="26">
        <f>'[1]Male, month on month'!NT39</f>
        <v>0.27430892293893727</v>
      </c>
      <c r="E336" s="26">
        <f>'[1]Atolls month on month'!NT39</f>
        <v>0.25371959310807046</v>
      </c>
    </row>
    <row r="337" spans="1:5" x14ac:dyDescent="0.25">
      <c r="A337" s="11"/>
      <c r="B337" s="12" t="s">
        <v>49</v>
      </c>
      <c r="C337" s="26">
        <f>'[1]Chnages in rep.'!NT40</f>
        <v>-9.378201036623901E-2</v>
      </c>
      <c r="D337" s="26">
        <f>'[1]Male, month on month'!NU39</f>
        <v>-0.33586106193795873</v>
      </c>
      <c r="E337" s="26">
        <f>'[1]Atolls month on month'!NU39</f>
        <v>0.11924757439218947</v>
      </c>
    </row>
    <row r="338" spans="1:5" x14ac:dyDescent="0.25">
      <c r="A338" s="11"/>
      <c r="B338" s="12" t="s">
        <v>41</v>
      </c>
      <c r="C338" s="26">
        <f>'[1]Chnages in rep.'!NU40</f>
        <v>0.37975926538358351</v>
      </c>
      <c r="D338" s="26">
        <f>'[1]Male, month on month'!NV39</f>
        <v>0.59601507895374883</v>
      </c>
      <c r="E338" s="26">
        <f>'[1]Atolls month on month'!NV39</f>
        <v>0.19031919566283584</v>
      </c>
    </row>
    <row r="339" spans="1:5" x14ac:dyDescent="0.25">
      <c r="A339" s="11"/>
      <c r="B339" s="12" t="s">
        <v>50</v>
      </c>
      <c r="C339" s="26">
        <f>'[1]Chnages in rep.'!NV40</f>
        <v>1.9061743557722499</v>
      </c>
      <c r="D339" s="26">
        <f>'[1]Male, month on month'!NW39</f>
        <v>0.93823043145353502</v>
      </c>
      <c r="E339" s="26">
        <f>'[1]Atolls month on month'!NW39</f>
        <v>2.7575265677516336</v>
      </c>
    </row>
    <row r="340" spans="1:5" x14ac:dyDescent="0.25">
      <c r="A340" s="11"/>
      <c r="B340" s="12" t="s">
        <v>51</v>
      </c>
      <c r="C340" s="26">
        <f>'[1]Chnages in rep.'!NW40</f>
        <v>-0.10593028067288346</v>
      </c>
      <c r="D340" s="26">
        <f>'[1]Male, month on month'!NX39</f>
        <v>5.0582922237074612E-2</v>
      </c>
      <c r="E340" s="26">
        <f>'[1]Atolls month on month'!NX39</f>
        <v>-0.24115375630325842</v>
      </c>
    </row>
    <row r="341" spans="1:5" x14ac:dyDescent="0.25">
      <c r="A341" s="11"/>
      <c r="B341" s="12" t="s">
        <v>40</v>
      </c>
      <c r="C341" s="26">
        <f>'[1]Chnages in rep.'!NX40</f>
        <v>0.27748623236054648</v>
      </c>
      <c r="D341" s="26">
        <f>'[1]Male, month on month'!NY39</f>
        <v>0.16810830566624801</v>
      </c>
      <c r="E341" s="26">
        <f>'[1]Atolls month on month'!NY39</f>
        <v>0.37226237036813714</v>
      </c>
    </row>
    <row r="342" spans="1:5" x14ac:dyDescent="0.25">
      <c r="A342" s="209">
        <v>2017</v>
      </c>
      <c r="B342" s="209"/>
      <c r="C342" s="26"/>
      <c r="D342" s="26"/>
      <c r="E342" s="12"/>
    </row>
    <row r="343" spans="1:5" x14ac:dyDescent="0.25">
      <c r="A343" s="12"/>
      <c r="B343" s="12" t="s">
        <v>45</v>
      </c>
      <c r="C343" s="26">
        <f>'[1]Chnages in rep.'!NY40</f>
        <v>0.48479237246648044</v>
      </c>
      <c r="D343" s="26">
        <f>'[1]Male, month on month'!NZ39</f>
        <v>0.35188437044950671</v>
      </c>
      <c r="E343" s="26">
        <f>'[1]Atolls month on month'!NZ39</f>
        <v>0.59972311413485357</v>
      </c>
    </row>
    <row r="344" spans="1:5" x14ac:dyDescent="0.25">
      <c r="A344" s="12"/>
      <c r="B344" s="12" t="s">
        <v>46</v>
      </c>
      <c r="C344" s="26">
        <f>'[1]Chnages in rep.'!NZ40</f>
        <v>0.35246837457076907</v>
      </c>
      <c r="D344" s="26">
        <f>'[1]Male, month on month'!OA39</f>
        <v>0.17672790636551472</v>
      </c>
      <c r="E344" s="26">
        <f>'[1]Atolls month on month'!OA39</f>
        <v>0.50406362875212718</v>
      </c>
    </row>
    <row r="345" spans="1:5" x14ac:dyDescent="0.25">
      <c r="A345" s="12"/>
      <c r="B345" s="12" t="s">
        <v>43</v>
      </c>
      <c r="C345" s="26">
        <f>'[1]Chnages in rep.'!OA40</f>
        <v>0.65292356359123449</v>
      </c>
      <c r="D345" s="26">
        <f>'[1]Male, month on month'!OB39</f>
        <v>0.21521043170693588</v>
      </c>
      <c r="E345" s="26">
        <f>'[1]Atolls month on month'!OB39</f>
        <v>1.0292689730255544</v>
      </c>
    </row>
    <row r="346" spans="1:5" x14ac:dyDescent="0.25">
      <c r="A346" s="12"/>
      <c r="B346" s="12" t="s">
        <v>47</v>
      </c>
      <c r="C346" s="26">
        <f>'[1]Chnages in rep.'!OB40</f>
        <v>-1.0200791735814896E-2</v>
      </c>
      <c r="D346" s="26">
        <f>'[1]Male, month on month'!OC39</f>
        <v>3.9859078576021112E-2</v>
      </c>
      <c r="E346" s="26">
        <f>'[1]Atolls month on month'!OC39</f>
        <v>-5.2895416328946343E-2</v>
      </c>
    </row>
    <row r="347" spans="1:5" x14ac:dyDescent="0.25">
      <c r="A347" s="12"/>
      <c r="B347" s="12" t="s">
        <v>35</v>
      </c>
      <c r="C347" s="26">
        <f>'[1]Chnages in rep.'!OC40</f>
        <v>0.23515733499572811</v>
      </c>
      <c r="D347" s="26">
        <f>'[1]Male, month on month'!OD39</f>
        <v>0.26077567612001751</v>
      </c>
      <c r="E347" s="26">
        <f>'[1]Atolls month on month'!OD39</f>
        <v>0.21328791136914216</v>
      </c>
    </row>
    <row r="348" spans="1:5" x14ac:dyDescent="0.25">
      <c r="A348" s="12"/>
      <c r="B348" s="12" t="s">
        <v>42</v>
      </c>
      <c r="C348" s="26">
        <f>'[1]Chnages in rep.'!OD40</f>
        <v>-0.99592958884928695</v>
      </c>
      <c r="D348" s="26">
        <f>'[1]Male, month on month'!OE39</f>
        <v>-0.57432052121555444</v>
      </c>
      <c r="E348" s="26">
        <f>'[1]Atolls month on month'!OE39</f>
        <v>-1.3560120968450495</v>
      </c>
    </row>
    <row r="349" spans="1:5" x14ac:dyDescent="0.25">
      <c r="A349" s="12"/>
      <c r="B349" s="12" t="s">
        <v>48</v>
      </c>
      <c r="C349" s="26">
        <f>'[1]Chnages in rep.'!OE40</f>
        <v>-7.3890722250669061E-2</v>
      </c>
      <c r="D349" s="26">
        <f>'[1]Male, month on month'!OF39</f>
        <v>0.4678665868336207</v>
      </c>
      <c r="E349" s="26">
        <f>'[1]Atolls month on month'!OF39</f>
        <v>-0.54025449583258167</v>
      </c>
    </row>
    <row r="350" spans="1:5" ht="14.25" customHeight="1" x14ac:dyDescent="0.25">
      <c r="A350" s="11"/>
      <c r="B350" s="118"/>
      <c r="C350" s="71"/>
      <c r="D350" s="71"/>
      <c r="E350" s="71"/>
    </row>
    <row r="351" spans="1:5" x14ac:dyDescent="0.25">
      <c r="A351" s="211" t="s">
        <v>252</v>
      </c>
      <c r="B351" s="212"/>
      <c r="C351" s="212"/>
      <c r="D351" s="212"/>
      <c r="E351" s="213"/>
    </row>
    <row r="352" spans="1:5" x14ac:dyDescent="0.25">
      <c r="A352" s="189" t="s">
        <v>249</v>
      </c>
      <c r="B352" s="190"/>
      <c r="C352" s="190"/>
      <c r="D352" s="190"/>
      <c r="E352" s="196"/>
    </row>
    <row r="353" spans="1:5" x14ac:dyDescent="0.25">
      <c r="A353" s="191"/>
      <c r="B353" s="192"/>
      <c r="C353" s="192"/>
      <c r="D353" s="192"/>
      <c r="E353" s="197"/>
    </row>
    <row r="354" spans="1:5" x14ac:dyDescent="0.25">
      <c r="A354" s="173"/>
      <c r="B354" s="174"/>
      <c r="C354" s="174"/>
      <c r="D354" s="174"/>
      <c r="E354" s="198"/>
    </row>
  </sheetData>
  <mergeCells count="41">
    <mergeCell ref="A141:B141"/>
    <mergeCell ref="A143:B143"/>
    <mergeCell ref="A69:B69"/>
    <mergeCell ref="A82:B82"/>
    <mergeCell ref="A95:B95"/>
    <mergeCell ref="A140:B140"/>
    <mergeCell ref="A108:B108"/>
    <mergeCell ref="A121:B121"/>
    <mergeCell ref="A138:B138"/>
    <mergeCell ref="A137:B137"/>
    <mergeCell ref="A135:E135"/>
    <mergeCell ref="A139:B139"/>
    <mergeCell ref="A1:E1"/>
    <mergeCell ref="A56:B56"/>
    <mergeCell ref="A3:B3"/>
    <mergeCell ref="A4:B4"/>
    <mergeCell ref="A17:B17"/>
    <mergeCell ref="A30:B30"/>
    <mergeCell ref="A43:B43"/>
    <mergeCell ref="A145:E145"/>
    <mergeCell ref="A147:B147"/>
    <mergeCell ref="A142:B142"/>
    <mergeCell ref="A160:B160"/>
    <mergeCell ref="A173:B173"/>
    <mergeCell ref="A144:B144"/>
    <mergeCell ref="A186:B186"/>
    <mergeCell ref="A199:B199"/>
    <mergeCell ref="A212:B212"/>
    <mergeCell ref="A225:B225"/>
    <mergeCell ref="A238:B238"/>
    <mergeCell ref="A352:E354"/>
    <mergeCell ref="A247:E247"/>
    <mergeCell ref="A249:B249"/>
    <mergeCell ref="A263:B263"/>
    <mergeCell ref="A277:B277"/>
    <mergeCell ref="A290:B290"/>
    <mergeCell ref="A303:B303"/>
    <mergeCell ref="A316:B316"/>
    <mergeCell ref="A329:B329"/>
    <mergeCell ref="A342:B342"/>
    <mergeCell ref="A351:E351"/>
  </mergeCells>
  <pageMargins left="0.7" right="0.7" top="0.75" bottom="0.75" header="0.3" footer="0.3"/>
  <pageSetup orientation="portrait" r:id="rId1"/>
  <rowBreaks count="1" manualBreakCount="1">
    <brk id="22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13</vt:i4>
      </vt:variant>
    </vt:vector>
  </HeadingPairs>
  <TitlesOfParts>
    <vt:vector size="22" baseType="lpstr">
      <vt:lpstr>table 1</vt:lpstr>
      <vt:lpstr>table 2</vt:lpstr>
      <vt:lpstr>table 3</vt:lpstr>
      <vt:lpstr>table 4</vt:lpstr>
      <vt:lpstr>table 5</vt:lpstr>
      <vt:lpstr>table 6</vt:lpstr>
      <vt:lpstr>table 7</vt:lpstr>
      <vt:lpstr>table 8</vt:lpstr>
      <vt:lpstr>table 9</vt:lpstr>
      <vt:lpstr>'table 1'!Print_Area</vt:lpstr>
      <vt:lpstr>'table 2'!Print_Area</vt:lpstr>
      <vt:lpstr>'table 3'!Print_Area</vt:lpstr>
      <vt:lpstr>'table 4'!Print_Area</vt:lpstr>
      <vt:lpstr>'table 5'!Print_Area</vt:lpstr>
      <vt:lpstr>'table 6'!Print_Area</vt:lpstr>
      <vt:lpstr>'table 7'!Print_Area</vt:lpstr>
      <vt:lpstr>'table 8'!Print_Area</vt:lpstr>
      <vt:lpstr>'table 4'!Print_Titles</vt:lpstr>
      <vt:lpstr>'table 5'!Print_Titles</vt:lpstr>
      <vt:lpstr>'table 7'!Print_Titles</vt:lpstr>
      <vt:lpstr>'table 8'!Print_Titles</vt:lpstr>
      <vt:lpstr>'table 9'!Print_Titles</vt:lpstr>
    </vt:vector>
  </TitlesOfParts>
  <Company>Min. of Planning and National Development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prima</dc:creator>
  <cp:lastModifiedBy>Azmeela Hassan Azeez</cp:lastModifiedBy>
  <cp:lastPrinted>2017-08-17T07:30:49Z</cp:lastPrinted>
  <dcterms:created xsi:type="dcterms:W3CDTF">2012-11-24T10:19:41Z</dcterms:created>
  <dcterms:modified xsi:type="dcterms:W3CDTF">2017-08-27T05:32:24Z</dcterms:modified>
</cp:coreProperties>
</file>