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7\May\"/>
    </mc:Choice>
  </mc:AlternateContent>
  <bookViews>
    <workbookView xWindow="4305" yWindow="930" windowWidth="15450" windowHeight="10470" tabRatio="966"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45" i="13" l="1"/>
  <c r="D345" i="13"/>
  <c r="C345" i="13"/>
  <c r="E344" i="13"/>
  <c r="D344" i="13"/>
  <c r="C344" i="13"/>
  <c r="E343" i="13"/>
  <c r="D343" i="13"/>
  <c r="C343" i="13"/>
  <c r="E342" i="13"/>
  <c r="D342" i="13"/>
  <c r="C342" i="13"/>
  <c r="E341" i="13"/>
  <c r="D341" i="13"/>
  <c r="C341" i="13"/>
  <c r="E339" i="13"/>
  <c r="D339" i="13"/>
  <c r="C339" i="13"/>
  <c r="E338" i="13"/>
  <c r="D338" i="13"/>
  <c r="C338" i="13"/>
  <c r="E337" i="13"/>
  <c r="D337" i="13"/>
  <c r="C337" i="13"/>
  <c r="E336" i="13"/>
  <c r="D336" i="13"/>
  <c r="C336" i="13"/>
  <c r="E335" i="13"/>
  <c r="D335" i="13"/>
  <c r="C335" i="13"/>
  <c r="E334" i="13"/>
  <c r="D334" i="13"/>
  <c r="C334" i="13"/>
  <c r="E333" i="13"/>
  <c r="D333" i="13"/>
  <c r="C333" i="13"/>
  <c r="E332" i="13"/>
  <c r="D332" i="13"/>
  <c r="C332" i="13"/>
  <c r="E331" i="13"/>
  <c r="D331" i="13"/>
  <c r="C331" i="13"/>
  <c r="E330" i="13"/>
  <c r="D330" i="13"/>
  <c r="C330" i="13"/>
  <c r="E329" i="13"/>
  <c r="D329" i="13"/>
  <c r="C329" i="13"/>
  <c r="E328" i="13"/>
  <c r="D328" i="13"/>
  <c r="C328" i="13"/>
  <c r="E326" i="13"/>
  <c r="D326" i="13"/>
  <c r="C326" i="13"/>
  <c r="E325" i="13"/>
  <c r="D325" i="13"/>
  <c r="C325" i="13"/>
  <c r="E324" i="13"/>
  <c r="D324" i="13"/>
  <c r="C324" i="13"/>
  <c r="E323" i="13"/>
  <c r="D323" i="13"/>
  <c r="C323" i="13"/>
  <c r="E322" i="13"/>
  <c r="D322" i="13"/>
  <c r="C322" i="13"/>
  <c r="E321" i="13"/>
  <c r="D321" i="13"/>
  <c r="C321" i="13"/>
  <c r="E320" i="13"/>
  <c r="D320" i="13"/>
  <c r="C320" i="13"/>
  <c r="E319" i="13"/>
  <c r="D319" i="13"/>
  <c r="C319" i="13"/>
  <c r="E318" i="13"/>
  <c r="D318" i="13"/>
  <c r="C318" i="13"/>
  <c r="E317" i="13"/>
  <c r="D317" i="13"/>
  <c r="C317" i="13"/>
  <c r="E316" i="13"/>
  <c r="D316" i="13"/>
  <c r="C316" i="13"/>
  <c r="E315" i="13"/>
  <c r="D315" i="13"/>
  <c r="C315" i="13"/>
  <c r="E313" i="13"/>
  <c r="D313" i="13"/>
  <c r="C313" i="13"/>
  <c r="E312" i="13"/>
  <c r="D312" i="13"/>
  <c r="C312" i="13"/>
  <c r="E311" i="13"/>
  <c r="D311" i="13"/>
  <c r="C311" i="13"/>
  <c r="E310" i="13"/>
  <c r="D310" i="13"/>
  <c r="C310" i="13"/>
  <c r="E309" i="13"/>
  <c r="D309" i="13"/>
  <c r="C309" i="13"/>
  <c r="E308" i="13"/>
  <c r="D308" i="13"/>
  <c r="C308" i="13"/>
  <c r="E307" i="13"/>
  <c r="D307" i="13"/>
  <c r="C307" i="13"/>
  <c r="E306" i="13"/>
  <c r="D306" i="13"/>
  <c r="C306" i="13"/>
  <c r="E305" i="13"/>
  <c r="D305" i="13"/>
  <c r="C305" i="13"/>
  <c r="E304" i="13"/>
  <c r="D304" i="13"/>
  <c r="C304" i="13"/>
  <c r="E303" i="13"/>
  <c r="D303" i="13"/>
  <c r="C303" i="13"/>
  <c r="E302" i="13"/>
  <c r="D302" i="13"/>
  <c r="C302" i="13"/>
  <c r="E300" i="13"/>
  <c r="D300" i="13"/>
  <c r="C300" i="13"/>
  <c r="E299" i="13"/>
  <c r="D299" i="13"/>
  <c r="C299" i="13"/>
  <c r="E298" i="13"/>
  <c r="D298" i="13"/>
  <c r="C298" i="13"/>
  <c r="E297" i="13"/>
  <c r="D297" i="13"/>
  <c r="C297" i="13"/>
  <c r="E296" i="13"/>
  <c r="D296" i="13"/>
  <c r="C296" i="13"/>
  <c r="E295" i="13"/>
  <c r="D295" i="13"/>
  <c r="C295" i="13"/>
  <c r="E294" i="13"/>
  <c r="D294" i="13"/>
  <c r="C294" i="13"/>
  <c r="E293" i="13"/>
  <c r="D293" i="13"/>
  <c r="C293" i="13"/>
  <c r="E287" i="13"/>
  <c r="D287" i="13"/>
  <c r="C287" i="13"/>
  <c r="E243" i="13"/>
  <c r="D243" i="13"/>
  <c r="C243" i="13"/>
  <c r="E242" i="13"/>
  <c r="D242" i="13"/>
  <c r="C242" i="13"/>
  <c r="E241" i="13"/>
  <c r="D241" i="13"/>
  <c r="C241" i="13"/>
  <c r="E240" i="13"/>
  <c r="D240" i="13"/>
  <c r="C240" i="13"/>
  <c r="E239" i="13"/>
  <c r="D239" i="13"/>
  <c r="C239" i="13"/>
  <c r="E237" i="13"/>
  <c r="D237" i="13"/>
  <c r="C237" i="13"/>
  <c r="E236" i="13"/>
  <c r="D236" i="13"/>
  <c r="C236" i="13"/>
  <c r="E235" i="13"/>
  <c r="D235" i="13"/>
  <c r="C235" i="13"/>
  <c r="E234" i="13"/>
  <c r="D234" i="13"/>
  <c r="C234" i="13"/>
  <c r="E233" i="13"/>
  <c r="D233" i="13"/>
  <c r="C233" i="13"/>
  <c r="E232" i="13"/>
  <c r="D232" i="13"/>
  <c r="C232" i="13"/>
  <c r="E231" i="13"/>
  <c r="D231" i="13"/>
  <c r="C231" i="13"/>
  <c r="E230" i="13"/>
  <c r="D230" i="13"/>
  <c r="C230" i="13"/>
  <c r="E229" i="13"/>
  <c r="D229" i="13"/>
  <c r="C229" i="13"/>
  <c r="E228" i="13"/>
  <c r="D228" i="13"/>
  <c r="C228" i="13"/>
  <c r="E227" i="13"/>
  <c r="D227" i="13"/>
  <c r="C227" i="13"/>
  <c r="E226" i="13"/>
  <c r="D226" i="13"/>
  <c r="C226" i="13"/>
  <c r="E224" i="13"/>
  <c r="D224" i="13"/>
  <c r="C224"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1" i="13"/>
  <c r="D211" i="13"/>
  <c r="C211"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8" i="13"/>
  <c r="D198" i="13"/>
  <c r="C198" i="13"/>
  <c r="E197" i="13"/>
  <c r="D197" i="13"/>
  <c r="C197" i="13"/>
  <c r="E196" i="13"/>
  <c r="D196" i="13"/>
  <c r="C196" i="13"/>
  <c r="E195" i="13"/>
  <c r="D195" i="13"/>
  <c r="C195" i="13"/>
  <c r="E194" i="13"/>
  <c r="D194" i="13"/>
  <c r="C194" i="13"/>
  <c r="E193" i="13"/>
  <c r="D193" i="13"/>
  <c r="C193" i="13"/>
  <c r="E192" i="13"/>
  <c r="D192" i="13"/>
  <c r="C192" i="13"/>
  <c r="D191" i="13"/>
  <c r="C191" i="13"/>
  <c r="D188" i="13"/>
  <c r="C188" i="13"/>
  <c r="D185" i="13"/>
  <c r="C185" i="13"/>
  <c r="D184" i="13"/>
  <c r="C184" i="13"/>
  <c r="D183" i="13"/>
  <c r="C183" i="13"/>
  <c r="D182" i="13"/>
  <c r="C182" i="13"/>
  <c r="D181" i="13"/>
  <c r="C181" i="13"/>
  <c r="D180" i="13"/>
  <c r="C180" i="13"/>
  <c r="E143" i="13"/>
  <c r="D143" i="13"/>
  <c r="C143" i="13"/>
  <c r="E142" i="13"/>
  <c r="D142" i="13"/>
  <c r="C142" i="13"/>
  <c r="E141" i="13"/>
  <c r="D141" i="13"/>
  <c r="C141" i="13"/>
  <c r="D139" i="13"/>
  <c r="C139" i="13"/>
  <c r="D138" i="13"/>
  <c r="C138" i="13"/>
  <c r="D137" i="13"/>
  <c r="C137" i="13"/>
  <c r="E238" i="12"/>
  <c r="D238" i="12"/>
  <c r="C238" i="12"/>
  <c r="E237" i="12"/>
  <c r="D237" i="12"/>
  <c r="C237" i="12"/>
  <c r="E236" i="12"/>
  <c r="D236" i="12"/>
  <c r="C236" i="12"/>
  <c r="E235" i="12"/>
  <c r="D235" i="12"/>
  <c r="C235" i="12"/>
  <c r="E234" i="12"/>
  <c r="D234" i="12"/>
  <c r="C234" i="12"/>
  <c r="E232" i="12"/>
  <c r="D232" i="12"/>
  <c r="C232" i="12"/>
  <c r="E231" i="12"/>
  <c r="D231" i="12"/>
  <c r="C231" i="12"/>
  <c r="E230" i="12"/>
  <c r="D230" i="12"/>
  <c r="C230" i="12"/>
  <c r="E229" i="12"/>
  <c r="D229" i="12"/>
  <c r="C229" i="12"/>
  <c r="E228" i="12"/>
  <c r="D228" i="12"/>
  <c r="C228" i="12"/>
  <c r="E227" i="12"/>
  <c r="E140" i="12" s="1"/>
  <c r="D227" i="12"/>
  <c r="C227" i="12"/>
  <c r="E226" i="12"/>
  <c r="D226" i="12"/>
  <c r="C226" i="12"/>
  <c r="E225" i="12"/>
  <c r="D225" i="12"/>
  <c r="C225" i="12"/>
  <c r="C140" i="12" s="1"/>
  <c r="E224" i="12"/>
  <c r="D224" i="12"/>
  <c r="C224" i="12"/>
  <c r="E223" i="12"/>
  <c r="D223" i="12"/>
  <c r="C223" i="12"/>
  <c r="E222" i="12"/>
  <c r="D222" i="12"/>
  <c r="D140" i="12" s="1"/>
  <c r="C222" i="12"/>
  <c r="E221" i="12"/>
  <c r="D221" i="12"/>
  <c r="C221" i="12"/>
  <c r="E219" i="12"/>
  <c r="D219" i="12"/>
  <c r="C219" i="12"/>
  <c r="E218" i="12"/>
  <c r="D218" i="12"/>
  <c r="C218" i="12"/>
  <c r="E217" i="12"/>
  <c r="D217" i="12"/>
  <c r="C217" i="12"/>
  <c r="E216" i="12"/>
  <c r="D216" i="12"/>
  <c r="C216" i="12"/>
  <c r="E215" i="12"/>
  <c r="D215" i="12"/>
  <c r="C215" i="12"/>
  <c r="E214" i="12"/>
  <c r="D214" i="12"/>
  <c r="C214" i="12"/>
  <c r="E213" i="12"/>
  <c r="D213" i="12"/>
  <c r="D139" i="12" s="1"/>
  <c r="C213" i="12"/>
  <c r="E212" i="12"/>
  <c r="D212" i="12"/>
  <c r="C212" i="12"/>
  <c r="E211" i="12"/>
  <c r="D211" i="12"/>
  <c r="C211" i="12"/>
  <c r="E210" i="12"/>
  <c r="D210" i="12"/>
  <c r="C210" i="12"/>
  <c r="E209" i="12"/>
  <c r="D209" i="12"/>
  <c r="C209" i="12"/>
  <c r="E208" i="12"/>
  <c r="D208" i="12"/>
  <c r="C208" i="12"/>
  <c r="C139" i="12" s="1"/>
  <c r="E206" i="12"/>
  <c r="D206" i="12"/>
  <c r="C206" i="12"/>
  <c r="E205" i="12"/>
  <c r="D205" i="12"/>
  <c r="C205" i="12"/>
  <c r="E204" i="12"/>
  <c r="D204" i="12"/>
  <c r="C204" i="12"/>
  <c r="E203" i="12"/>
  <c r="D203" i="12"/>
  <c r="C203" i="12"/>
  <c r="E202" i="12"/>
  <c r="D202" i="12"/>
  <c r="C202" i="12"/>
  <c r="E201" i="12"/>
  <c r="E138" i="12" s="1"/>
  <c r="D201" i="12"/>
  <c r="C201" i="12"/>
  <c r="E200" i="12"/>
  <c r="D200" i="12"/>
  <c r="C200" i="12"/>
  <c r="E199" i="12"/>
  <c r="D199" i="12"/>
  <c r="C199" i="12"/>
  <c r="C138" i="12" s="1"/>
  <c r="E198" i="12"/>
  <c r="D198" i="12"/>
  <c r="C198" i="12"/>
  <c r="E197" i="12"/>
  <c r="D197" i="12"/>
  <c r="C197" i="12"/>
  <c r="E196" i="12"/>
  <c r="D196" i="12"/>
  <c r="D138" i="12" s="1"/>
  <c r="C196" i="12"/>
  <c r="E195" i="12"/>
  <c r="D195" i="12"/>
  <c r="C195" i="12"/>
  <c r="E193" i="12"/>
  <c r="D193" i="12"/>
  <c r="C193" i="12"/>
  <c r="E192" i="12"/>
  <c r="D192" i="12"/>
  <c r="C192" i="12"/>
  <c r="E191" i="12"/>
  <c r="D191" i="12"/>
  <c r="C191" i="12"/>
  <c r="E190" i="12"/>
  <c r="D190" i="12"/>
  <c r="C190" i="12"/>
  <c r="E189" i="12"/>
  <c r="D189" i="12"/>
  <c r="C189" i="12"/>
  <c r="E188" i="12"/>
  <c r="D188" i="12"/>
  <c r="C188" i="12"/>
  <c r="E187" i="12"/>
  <c r="D187" i="12"/>
  <c r="C187" i="12"/>
  <c r="E186" i="12"/>
  <c r="D186" i="12"/>
  <c r="C186" i="12"/>
  <c r="E139"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<sst xmlns="http://schemas.openxmlformats.org/spreadsheetml/2006/main" count="1978" uniqueCount="271">
  <si>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</si>
  <si>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</si>
  <si>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</si>
  <si>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</si>
  <si>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</si>
  <si>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</si>
  <si>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</si>
  <si>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</si>
  <si>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</si>
  <si>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</si>
  <si>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</si>
  <si>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</si>
  <si>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</si>
  <si>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</si>
  <si>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</si>
  <si>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</si>
  <si>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</si>
  <si>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</si>
  <si>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</si>
  <si>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</si>
  <si>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</si>
  <si>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</si>
  <si>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</si>
  <si>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</si>
  <si>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</si>
  <si>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</si>
  <si>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</si>
  <si>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</si>
  <si>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</si>
  <si>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</si>
  <si>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</si>
  <si>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</si>
  <si>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</si>
  <si>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</si>
  <si>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</si>
  <si>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</si>
  <si>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</si>
  <si>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</si>
  <si>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</si>
  <si>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</si>
  <si>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</si>
  <si>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</si>
  <si>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</si>
  <si>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</si>
  <si>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</si>
  <si>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</si>
  <si>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</si>
  <si>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</si>
  <si>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</si>
  <si>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</si>
  <si>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</si>
  <si>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</si>
  <si>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</si>
  <si>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</si>
  <si>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</si>
  <si>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</si>
  <si>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</si>
  <si>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</si>
  <si>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</si>
  <si>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</si>
  <si>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</si>
  <si>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</si>
  <si>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</si>
  <si>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</si>
  <si>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</si>
  <si>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</si>
  <si>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</si>
  <si>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</si>
  <si>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</si>
  <si>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</si>
  <si>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</si>
  <si>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</si>
  <si>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</si>
  <si>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</si>
  <si>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</si>
  <si>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</si>
  <si>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</si>
  <si>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</si>
  <si>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</si>
  <si>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</si>
  <si>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</si>
  <si>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</si>
  <si>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</si>
  <si>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</si>
  <si>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</si>
  <si>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</si>
  <si>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</si>
  <si>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</si>
  <si>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</si>
  <si>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</si>
  <si>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</si>
  <si>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</si>
  <si>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</si>
  <si>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</si>
  <si>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</si>
  <si>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</si>
  <si>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</si>
  <si>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</si>
  <si>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</si>
  <si>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</si>
  <si>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</si>
  <si>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</si>
  <si>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</si>
  <si>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</si>
  <si>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</si>
  <si>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</si>
  <si>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</si>
  <si>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</si>
  <si>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</si>
  <si>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</si>
  <si>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</si>
  <si>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</si>
  <si>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</si>
  <si>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</si>
  <si>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</si>
  <si>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</si>
  <si>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</si>
  <si>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</si>
  <si>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</si>
  <si>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</si>
  <si>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</si>
  <si>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</si>
  <si>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</si>
  <si>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</si>
  <si>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</si>
  <si>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</si>
  <si>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</si>
  <si>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</si>
  <si>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</si>
  <si>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</si>
  <si>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</si>
  <si>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</si>
  <si>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</si>
  <si>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</si>
  <si>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</si>
  <si>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</si>
  <si>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</si>
  <si>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</si>
  <si>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</si>
  <si>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</si>
  <si>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</si>
  <si>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</si>
  <si>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</si>
  <si>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</si>
  <si>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</si>
  <si>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</si>
  <si>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</si>
  <si>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</si>
  <si>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</si>
  <si>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</si>
  <si>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</si>
  <si>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</si>
  <si>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</si>
  <si>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</si>
  <si>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</si>
  <si>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</si>
  <si>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</si>
  <si>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</si>
  <si>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</si>
  <si>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</si>
  <si>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</si>
  <si>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</si>
  <si>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</si>
  <si>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</si>
  <si>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</si>
  <si>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</si>
  <si>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</si>
  <si>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</si>
  <si>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</si>
  <si>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</si>
  <si>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</si>
  <si>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</si>
  <si>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</si>
  <si>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</si>
  <si>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</si>
  <si>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</si>
  <si>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</si>
  <si>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</si>
  <si>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</si>
  <si>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</si>
  <si>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</si>
  <si>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</si>
  <si>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</si>
  <si>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</si>
  <si>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</si>
  <si>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</si>
  <si>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</si>
  <si>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</si>
  <si>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</si>
  <si>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</si>
  <si>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</si>
  <si>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</si>
  <si>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</si>
  <si>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</si>
  <si>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</si>
  <si>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</si>
  <si>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</si>
  <si>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</si>
  <si>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</si>
  <si>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</si>
  <si>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</si>
  <si>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</si>
  <si>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</si>
  <si>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</si>
  <si>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</si>
  <si>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</si>
  <si>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</si>
  <si>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</si>
  <si>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</si>
  <si>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</si>
  <si>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</si>
  <si>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</si>
  <si>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</si>
  <si>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</si>
  <si>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</si>
  <si>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</si>
  <si>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</si>
  <si>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</si>
  <si>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</si>
  <si>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</si>
  <si>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</si>
  <si>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</si>
  <si>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</si>
  <si>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</si>
  <si>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</si>
  <si>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</si>
  <si>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</si>
  <si>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</si>
  <si>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</si>
  <si>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</si>
  <si>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</si>
  <si>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</si>
  <si>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</si>
  <si>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</si>
  <si>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</si>
  <si>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</si>
  <si>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</si>
  <si>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</si>
  <si>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</si>
  <si>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</si>
  <si>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</si>
  <si>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</si>
  <si>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</si>
  <si>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</si>
  <si>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</si>
  <si>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</si>
  <si>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</si>
  <si>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</si>
  <si>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</si>
  <si>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</si>
  <si>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</si>
  <si>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</si>
  <si>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</si>
  <si>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</si>
  <si>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</si>
  <si>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</si>
  <si>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</si>
  <si>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</si>
  <si>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</si>
  <si>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</si>
  <si>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</si>
  <si>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</si>
  <si>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</si>
  <si>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</si>
  <si>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</si>
  <si>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</si>
  <si>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</si>
  <si>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</si>
  <si>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</si>
  <si>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Apr  2017 -May 2017</t>
  </si>
  <si>
    <t>May  2016 -May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</si>
</sst>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1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7" fontId="0" fillId="0" borderId="29" xfId="0" applyNumberFormat="1" applyBorder="1" applyAlignment="1">
      <alignment wrapText="1"/>
    </xf>
    <xf numFmtId="167" fontId="0" fillId="0" borderId="30" xfId="0" applyNumberFormat="1" applyBorder="1" applyAlignment="1">
      <alignment horizontal="left"/>
    </xf>
    <xf numFmtId="2" fontId="0" fillId="4" borderId="31" xfId="0" applyNumberFormat="1" applyFill="1" applyBorder="1" applyAlignment="1">
      <alignment horizontal="right"/>
    </xf>
    <xf numFmtId="2" fontId="0" fillId="0" borderId="32" xfId="0" applyNumberFormat="1" applyBorder="1" applyAlignment="1">
      <alignment horizontal="right"/>
    </xf>
    <xf numFmtId="166" fontId="0" fillId="0" borderId="31" xfId="0" applyBorder="1" applyAlignment="1">
      <alignment horizontal="center"/>
    </xf>
    <xf numFmtId="10" fontId="0" fillId="0" borderId="31" xfId="3" applyNumberFormat="1" applyFont="1" applyBorder="1" applyAlignment="1">
      <alignment horizontal="center"/>
    </xf>
    <xf numFmtId="166" fontId="3" fillId="0" borderId="33" xfId="0" applyFont="1" applyFill="1" applyBorder="1"/>
    <xf numFmtId="2" fontId="8" fillId="0" borderId="34" xfId="0" applyNumberFormat="1" applyFont="1" applyBorder="1" applyAlignment="1">
      <alignment horizontal="right"/>
    </xf>
    <xf numFmtId="2" fontId="0" fillId="0" borderId="33" xfId="0" applyNumberFormat="1" applyBorder="1"/>
    <xf numFmtId="2" fontId="8" fillId="0" borderId="35" xfId="0" applyNumberFormat="1" applyFont="1" applyBorder="1" applyAlignment="1">
      <alignment horizontal="right"/>
    </xf>
    <xf numFmtId="2" fontId="8" fillId="2" borderId="4" xfId="0" applyNumberFormat="1" applyFont="1" applyFill="1" applyBorder="1" applyAlignment="1">
      <alignment horizontal="center"/>
    </xf>
    <xf numFmtId="2" fontId="0" fillId="0" borderId="0" xfId="0" applyNumberFormat="1" applyFont="1" applyFill="1"/>
    <xf numFmtId="2" fontId="0" fillId="0" borderId="0" xfId="0" applyNumberFormat="1" applyFont="1"/>
    <xf numFmtId="0" fontId="2" fillId="0" borderId="36" xfId="0" applyNumberFormat="1" applyFont="1" applyBorder="1" applyAlignment="1">
      <alignment horizontal="left" wrapText="1"/>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6" fillId="0" borderId="1" xfId="0" applyNumberFormat="1" applyFont="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6"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0/Documentation/Writeup/Tables/2017/Graphs%20&amp;%20tables%20used_January%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s%20%20May%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sheetName val="Male , month on month &amp; monthly"/>
      <sheetName val="Atolls"/>
      <sheetName val="Atolls month on month"/>
      <sheetName val="month on month male atolls rep."/>
      <sheetName val="monthly change male atolls rep."/>
      <sheetName val="point contribution change"/>
      <sheetName val="All grps CPI"/>
      <sheetName val="graph (monthly n MnM)"/>
      <sheetName val="Annual"/>
      <sheetName val="annual work"/>
      <sheetName val="Sheet1"/>
    </sheetNames>
    <sheetDataSet>
      <sheetData sheetId="0" refreshError="1"/>
      <sheetData sheetId="1" refreshError="1">
        <row r="21">
          <cell r="NY21">
            <v>2.9126607993475773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cell r="NU3">
            <v>106.75036802647057</v>
          </cell>
          <cell r="NV3">
            <v>108.78521616648365</v>
          </cell>
          <cell r="NW3">
            <v>108.6699796816679</v>
          </cell>
          <cell r="NX3">
            <v>108.97152391399352</v>
          </cell>
          <cell r="NY3">
            <v>109.49980955008905</v>
          </cell>
          <cell r="NZ3">
            <v>109.88576174896833</v>
          </cell>
          <cell r="OA3">
            <v>110.60323178045907</v>
          </cell>
          <cell r="OB3">
            <v>110.59194937513206</v>
          </cell>
          <cell r="OC3">
            <v>110.85201445600245</v>
          </cell>
        </row>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cell r="NT21">
            <v>-0.62903020584658131</v>
          </cell>
          <cell r="NU21">
            <v>-0.21052298212775877</v>
          </cell>
          <cell r="NV21">
            <v>1.7128634706690793</v>
          </cell>
          <cell r="NW21">
            <v>1.4991691607198154</v>
          </cell>
          <cell r="NX21">
            <v>2.3177221684353322</v>
          </cell>
          <cell r="NZ21">
            <v>3.0529529786107013</v>
          </cell>
          <cell r="OA21">
            <v>4.281272277346404</v>
          </cell>
          <cell r="OB21">
            <v>4.4611947411684172</v>
          </cell>
          <cell r="OC21">
            <v>4.6405997959927614</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cell r="NT40">
            <v>-9.378201036623901E-2</v>
          </cell>
          <cell r="NU40">
            <v>0.37975926538358351</v>
          </cell>
          <cell r="NV40">
            <v>1.9061743557722499</v>
          </cell>
          <cell r="NW40">
            <v>-0.10593028067288346</v>
          </cell>
          <cell r="NX40">
            <v>0.27748623236054648</v>
          </cell>
          <cell r="NY40">
            <v>0.48479237246648044</v>
          </cell>
          <cell r="NZ40">
            <v>0.35246837457076907</v>
          </cell>
          <cell r="OA40">
            <v>0.65292356359123449</v>
          </cell>
          <cell r="OB40">
            <v>-1.0200791735814896E-2</v>
          </cell>
          <cell r="OC40">
            <v>0.23515733499572811</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cell r="NV3">
            <v>108.35867547314169</v>
          </cell>
          <cell r="NW3">
            <v>109.37532954155068</v>
          </cell>
          <cell r="NX3">
            <v>109.43065477943924</v>
          </cell>
          <cell r="NY3">
            <v>109.61461679906843</v>
          </cell>
          <cell r="NZ3">
            <v>110.00033350331248</v>
          </cell>
          <cell r="OA3">
            <v>110.19473478970797</v>
          </cell>
          <cell r="OB3">
            <v>110.43188535416721</v>
          </cell>
          <cell r="OC3">
            <v>110.4759024861235</v>
          </cell>
          <cell r="OD3">
            <v>110.76399676778138</v>
          </cell>
        </row>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cell r="NU21">
            <v>-0.36722627317347101</v>
          </cell>
          <cell r="NV21">
            <v>0.39042711789760709</v>
          </cell>
          <cell r="NW21">
            <v>1.2025995861927985</v>
          </cell>
          <cell r="NX21">
            <v>1.0963335089493542</v>
          </cell>
          <cell r="NY21">
            <v>1.8253800545742438</v>
          </cell>
          <cell r="NZ21">
            <v>2.0340500931323779</v>
          </cell>
          <cell r="OA21">
            <v>2.2008258414724535</v>
          </cell>
          <cell r="OB21">
            <v>2.7572449509840835</v>
          </cell>
          <cell r="OC21">
            <v>2.6332458833117744</v>
          </cell>
          <cell r="OD21">
            <v>2.8429538013361677</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cell r="NU39">
            <v>-0.33586106193795873</v>
          </cell>
          <cell r="NV39">
            <v>0.59601507895374883</v>
          </cell>
          <cell r="NW39">
            <v>0.93823043145353502</v>
          </cell>
          <cell r="NX39">
            <v>5.0582922237074612E-2</v>
          </cell>
          <cell r="NY39">
            <v>0.16810830566624801</v>
          </cell>
          <cell r="NZ39">
            <v>0.35188437044950671</v>
          </cell>
          <cell r="OA39">
            <v>0.17672790636551472</v>
          </cell>
          <cell r="OB39">
            <v>0.21521043170693588</v>
          </cell>
          <cell r="OC39">
            <v>3.9859078576021112E-2</v>
          </cell>
          <cell r="OD39">
            <v>0.26077567612001751</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cell r="NV3">
            <v>105.37474013663935</v>
          </cell>
          <cell r="NW3">
            <v>108.28047659160642</v>
          </cell>
          <cell r="NX3">
            <v>108.01935415496268</v>
          </cell>
          <cell r="NY3">
            <v>108.4214695631963</v>
          </cell>
          <cell r="NZ3">
            <v>109.07169817685147</v>
          </cell>
          <cell r="OA3">
            <v>109.62148893662328</v>
          </cell>
          <cell r="OB3">
            <v>110.74978891001659</v>
          </cell>
          <cell r="OC3">
            <v>110.69120734808921</v>
          </cell>
          <cell r="OD3">
            <v>110.92729831231124</v>
          </cell>
        </row>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cell r="NU21">
            <v>-0.85724247672325227</v>
          </cell>
          <cell r="NV21">
            <v>-0.73317102591515804</v>
          </cell>
          <cell r="NW21">
            <v>2.1578800075127802</v>
          </cell>
          <cell r="NX21">
            <v>1.8508319334554324</v>
          </cell>
          <cell r="NY21">
            <v>2.7473244187922852</v>
          </cell>
          <cell r="NZ21">
            <v>3.682804786100724</v>
          </cell>
          <cell r="OA21">
            <v>3.7970542841463395</v>
          </cell>
          <cell r="OB21">
            <v>5.617248194339064</v>
          </cell>
          <cell r="OC21">
            <v>6.0739597460470751</v>
          </cell>
          <cell r="OD21">
            <v>6.2264211507091716</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cell r="NU39">
            <v>0.11924757439218947</v>
          </cell>
          <cell r="NV39">
            <v>0.19031919566283584</v>
          </cell>
          <cell r="NW39">
            <v>2.7575265677516336</v>
          </cell>
          <cell r="NX39">
            <v>-0.24115375630325842</v>
          </cell>
          <cell r="NY39">
            <v>0.37226237036813714</v>
          </cell>
          <cell r="NZ39">
            <v>0.59972311413485357</v>
          </cell>
          <cell r="OA39">
            <v>0.50406362875212718</v>
          </cell>
          <cell r="OB39">
            <v>1.0292689730255544</v>
          </cell>
          <cell r="OC39">
            <v>-5.2895416328946343E-2</v>
          </cell>
          <cell r="OD39">
            <v>0.21328791136914216</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row r="140">
          <cell r="C140">
            <v>106.91958868829052</v>
          </cell>
          <cell r="D140">
            <v>108.23342334232696</v>
          </cell>
          <cell r="E140">
            <v>105.79583116515029</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N14" sqref="N14"/>
    </sheetView>
  </sheetViews>
  <sheetFormatPr defaultRowHeight="15" x14ac:dyDescent="0.25"/>
  <cols>
    <col min="1" max="1" width="54" style="4" customWidth="1"/>
    <col min="2" max="3" width="9.7109375" style="101" bestFit="1" customWidth="1"/>
    <col min="4" max="4" width="1.85546875" style="89" customWidth="1"/>
    <col min="5" max="5" width="11.85546875" style="89" customWidth="1"/>
    <col min="6" max="6" width="1.85546875" style="89" customWidth="1"/>
    <col min="7" max="8" width="9.7109375" style="89" bestFit="1" customWidth="1"/>
    <col min="9" max="9" width="1.85546875" style="89" customWidth="1"/>
    <col min="10" max="10" width="12.5703125" style="89" customWidth="1"/>
  </cols>
  <sheetData>
    <row r="1" spans="1:10" ht="15.75" x14ac:dyDescent="0.25">
      <c r="A1" s="55" t="s">
        <v>253</v>
      </c>
      <c r="B1" s="90"/>
      <c r="C1" s="90"/>
      <c r="D1" s="91"/>
    </row>
    <row r="2" spans="1:10" ht="6" customHeight="1" x14ac:dyDescent="0.25">
      <c r="A2" s="44"/>
      <c r="B2" s="92"/>
      <c r="C2" s="92"/>
      <c r="D2" s="87"/>
      <c r="E2" s="87"/>
      <c r="F2" s="87"/>
      <c r="G2" s="87"/>
      <c r="H2" s="87"/>
      <c r="I2" s="87"/>
      <c r="J2" s="87"/>
    </row>
    <row r="3" spans="1:10" ht="47.25" customHeight="1" x14ac:dyDescent="0.25">
      <c r="A3" s="169" t="s">
        <v>56</v>
      </c>
      <c r="B3" s="171" t="s">
        <v>242</v>
      </c>
      <c r="C3" s="171"/>
      <c r="D3" s="171"/>
      <c r="E3" s="163" t="s">
        <v>243</v>
      </c>
      <c r="F3" s="93"/>
      <c r="G3" s="168" t="s">
        <v>244</v>
      </c>
      <c r="H3" s="168"/>
      <c r="I3" s="93"/>
      <c r="J3" s="112" t="s">
        <v>245</v>
      </c>
    </row>
    <row r="4" spans="1:10" ht="30" x14ac:dyDescent="0.25">
      <c r="A4" s="170"/>
      <c r="B4" s="86">
        <v>42828</v>
      </c>
      <c r="C4" s="119">
        <v>42858</v>
      </c>
      <c r="D4" s="87"/>
      <c r="E4" s="88" t="s">
        <v>269</v>
      </c>
      <c r="F4" s="87"/>
      <c r="G4" s="86">
        <v>42828</v>
      </c>
      <c r="H4" s="119">
        <v>42858</v>
      </c>
      <c r="I4" s="87"/>
      <c r="J4" s="88" t="s">
        <v>269</v>
      </c>
    </row>
    <row r="5" spans="1:10" ht="15.75" x14ac:dyDescent="0.25">
      <c r="A5" s="128" t="s">
        <v>241</v>
      </c>
      <c r="B5" s="130">
        <v>110.59194937513206</v>
      </c>
      <c r="C5" s="130">
        <v>110.85201445600245</v>
      </c>
      <c r="D5" s="129"/>
      <c r="E5" s="129">
        <f>((C5/B5-1)*100)</f>
        <v>0.23515733499572811</v>
      </c>
      <c r="F5" s="129"/>
      <c r="G5" s="129">
        <v>110.59194937513206</v>
      </c>
      <c r="H5" s="129">
        <v>110.85201445600245</v>
      </c>
      <c r="I5" s="129"/>
      <c r="J5" s="131">
        <f t="shared" ref="J5" si="0">H5-G5</f>
        <v>0.26006508087039037</v>
      </c>
    </row>
    <row r="6" spans="1:10" ht="13.5" customHeight="1" x14ac:dyDescent="0.25">
      <c r="A6" s="41"/>
      <c r="B6" s="94"/>
      <c r="C6" s="94"/>
      <c r="D6" s="94"/>
      <c r="E6" s="94"/>
      <c r="F6" s="94"/>
      <c r="G6" s="94"/>
      <c r="H6" s="94"/>
      <c r="I6" s="94"/>
      <c r="J6" s="94"/>
    </row>
    <row r="7" spans="1:10" ht="15" customHeight="1" x14ac:dyDescent="0.25">
      <c r="A7" s="57" t="s">
        <v>127</v>
      </c>
      <c r="B7" s="95">
        <v>113.29432454470755</v>
      </c>
      <c r="C7" s="95">
        <v>115.59499586478387</v>
      </c>
      <c r="D7" s="95"/>
      <c r="E7" s="95">
        <f t="shared" ref="E7:E70" si="1">((C7/B7-1)*100)</f>
        <v>2.030703064184336</v>
      </c>
      <c r="F7" s="95"/>
      <c r="G7" s="95">
        <v>32.215573293449253</v>
      </c>
      <c r="H7" s="95">
        <v>32.869775927463877</v>
      </c>
      <c r="I7" s="95"/>
      <c r="J7" s="95">
        <f>H7-G7</f>
        <v>0.65420263401462364</v>
      </c>
    </row>
    <row r="8" spans="1:10" ht="15.75" x14ac:dyDescent="0.25">
      <c r="A8" s="36" t="s">
        <v>57</v>
      </c>
      <c r="B8" s="96">
        <v>113.84929407100607</v>
      </c>
      <c r="C8" s="96">
        <v>116.26148630762292</v>
      </c>
      <c r="D8" s="96"/>
      <c r="E8" s="96">
        <f t="shared" si="1"/>
        <v>2.1187590632862463</v>
      </c>
      <c r="F8" s="96"/>
      <c r="G8" s="96">
        <v>29.739886947426495</v>
      </c>
      <c r="H8" s="96">
        <v>30.370003497536182</v>
      </c>
      <c r="I8" s="96"/>
      <c r="J8" s="96">
        <f t="shared" ref="J8:J71" si="2">H8-G8</f>
        <v>0.63011655010968681</v>
      </c>
    </row>
    <row r="9" spans="1:10" ht="15.75" x14ac:dyDescent="0.25">
      <c r="A9" s="60" t="s">
        <v>58</v>
      </c>
      <c r="B9" s="97">
        <v>137.32968124969528</v>
      </c>
      <c r="C9" s="97">
        <v>131.08673062004496</v>
      </c>
      <c r="D9" s="97"/>
      <c r="E9" s="97">
        <f t="shared" si="1"/>
        <v>-4.5459587270862967</v>
      </c>
      <c r="F9" s="97"/>
      <c r="G9" s="97">
        <v>5.6230875730089913</v>
      </c>
      <c r="H9" s="97">
        <v>5.3674643327520837</v>
      </c>
      <c r="I9" s="97"/>
      <c r="J9" s="97">
        <f t="shared" si="2"/>
        <v>-0.25562324025690764</v>
      </c>
    </row>
    <row r="10" spans="1:10" ht="15.75" x14ac:dyDescent="0.25">
      <c r="A10" s="37" t="s">
        <v>62</v>
      </c>
      <c r="B10" s="96">
        <v>93.624629981159913</v>
      </c>
      <c r="C10" s="96">
        <v>91.395017503639082</v>
      </c>
      <c r="D10" s="96"/>
      <c r="E10" s="96">
        <f t="shared" si="1"/>
        <v>-2.3814379591881929</v>
      </c>
      <c r="F10" s="96"/>
      <c r="G10" s="96">
        <v>0.97688464584946222</v>
      </c>
      <c r="H10" s="96">
        <v>0.95362074407572206</v>
      </c>
      <c r="I10" s="96"/>
      <c r="J10" s="96">
        <f t="shared" si="2"/>
        <v>-2.3263901773740159E-2</v>
      </c>
    </row>
    <row r="11" spans="1:10" ht="15.75" x14ac:dyDescent="0.25">
      <c r="A11" s="60" t="s">
        <v>63</v>
      </c>
      <c r="B11" s="97">
        <v>108.65115150556609</v>
      </c>
      <c r="C11" s="97">
        <v>114.6389664523081</v>
      </c>
      <c r="D11" s="97"/>
      <c r="E11" s="97">
        <f t="shared" si="1"/>
        <v>5.5110460071242429</v>
      </c>
      <c r="F11" s="97"/>
      <c r="G11" s="97">
        <v>9.3943413686783259</v>
      </c>
      <c r="H11" s="97">
        <v>9.912067843572494</v>
      </c>
      <c r="I11" s="97"/>
      <c r="J11" s="97">
        <f t="shared" si="2"/>
        <v>0.51772647489416812</v>
      </c>
    </row>
    <row r="12" spans="1:10" ht="15.75" x14ac:dyDescent="0.25">
      <c r="A12" s="37" t="s">
        <v>152</v>
      </c>
      <c r="B12" s="96">
        <v>102.4267515884822</v>
      </c>
      <c r="C12" s="96">
        <v>102.76917624204508</v>
      </c>
      <c r="D12" s="96"/>
      <c r="E12" s="96">
        <f t="shared" si="1"/>
        <v>0.33431173814690851</v>
      </c>
      <c r="F12" s="96"/>
      <c r="G12" s="96">
        <v>5.0060654350812612</v>
      </c>
      <c r="H12" s="96">
        <v>5.0228012994500535</v>
      </c>
      <c r="I12" s="96"/>
      <c r="J12" s="96">
        <f t="shared" si="2"/>
        <v>1.6735864368792264E-2</v>
      </c>
    </row>
    <row r="13" spans="1:10" ht="15.75" x14ac:dyDescent="0.25">
      <c r="A13" s="60" t="s">
        <v>153</v>
      </c>
      <c r="B13" s="97">
        <v>86.343780088458729</v>
      </c>
      <c r="C13" s="97">
        <v>85.760235126415125</v>
      </c>
      <c r="D13" s="97"/>
      <c r="E13" s="97">
        <f t="shared" si="1"/>
        <v>-0.67583902563191911</v>
      </c>
      <c r="F13" s="97"/>
      <c r="G13" s="97">
        <v>0.81185516584052142</v>
      </c>
      <c r="H13" s="97">
        <v>0.80636833179816236</v>
      </c>
      <c r="I13" s="97"/>
      <c r="J13" s="97">
        <f t="shared" si="2"/>
        <v>-5.4868340423590567E-3</v>
      </c>
    </row>
    <row r="14" spans="1:10" ht="15.75" x14ac:dyDescent="0.25">
      <c r="A14" s="37" t="s">
        <v>69</v>
      </c>
      <c r="B14" s="96">
        <v>110.45762983478092</v>
      </c>
      <c r="C14" s="96">
        <v>131.46563196020784</v>
      </c>
      <c r="D14" s="96"/>
      <c r="E14" s="96">
        <f t="shared" si="1"/>
        <v>19.019059305228669</v>
      </c>
      <c r="F14" s="96"/>
      <c r="G14" s="96">
        <v>1.8405134833584309</v>
      </c>
      <c r="H14" s="96">
        <v>2.1905618342791002</v>
      </c>
      <c r="I14" s="96"/>
      <c r="J14" s="96">
        <f t="shared" si="2"/>
        <v>0.35004835092066933</v>
      </c>
    </row>
    <row r="15" spans="1:10" ht="15.75" x14ac:dyDescent="0.25">
      <c r="A15" s="60" t="s">
        <v>72</v>
      </c>
      <c r="B15" s="97">
        <v>111.36059681044492</v>
      </c>
      <c r="C15" s="97">
        <v>117.91687051108947</v>
      </c>
      <c r="D15" s="97"/>
      <c r="E15" s="97">
        <f t="shared" si="1"/>
        <v>5.8874268712877598</v>
      </c>
      <c r="F15" s="97"/>
      <c r="G15" s="97">
        <v>1.8888500610829608</v>
      </c>
      <c r="H15" s="97">
        <v>2.0000547271374947</v>
      </c>
      <c r="I15" s="97"/>
      <c r="J15" s="97">
        <f t="shared" si="2"/>
        <v>0.11120466605453383</v>
      </c>
    </row>
    <row r="16" spans="1:10" ht="15.75" x14ac:dyDescent="0.25">
      <c r="A16" s="37" t="s">
        <v>154</v>
      </c>
      <c r="B16" s="96">
        <v>148.54315862374199</v>
      </c>
      <c r="C16" s="96">
        <v>141.40874479889203</v>
      </c>
      <c r="D16" s="96"/>
      <c r="E16" s="96">
        <f t="shared" si="1"/>
        <v>-4.8029231981806308</v>
      </c>
      <c r="F16" s="96"/>
      <c r="G16" s="96">
        <v>1.6419893408549451</v>
      </c>
      <c r="H16" s="96">
        <v>1.5631258538913697</v>
      </c>
      <c r="I16" s="96"/>
      <c r="J16" s="96">
        <f t="shared" si="2"/>
        <v>-7.8863486963575369E-2</v>
      </c>
    </row>
    <row r="17" spans="1:10" ht="15.75" x14ac:dyDescent="0.25">
      <c r="A17" s="60" t="s">
        <v>155</v>
      </c>
      <c r="B17" s="97">
        <v>125.16821591550976</v>
      </c>
      <c r="C17" s="97">
        <v>125.05259368158403</v>
      </c>
      <c r="D17" s="97"/>
      <c r="E17" s="97">
        <f t="shared" si="1"/>
        <v>-9.2373477627727407E-2</v>
      </c>
      <c r="F17" s="97"/>
      <c r="G17" s="97">
        <v>2.5562998736715965</v>
      </c>
      <c r="H17" s="97">
        <v>2.5539385305796931</v>
      </c>
      <c r="I17" s="97"/>
      <c r="J17" s="97">
        <f t="shared" si="2"/>
        <v>-2.3613430919033895E-3</v>
      </c>
    </row>
    <row r="18" spans="1:10" ht="15.75" x14ac:dyDescent="0.25">
      <c r="A18" s="36" t="s">
        <v>76</v>
      </c>
      <c r="B18" s="96">
        <v>107.02708651657211</v>
      </c>
      <c r="C18" s="96">
        <v>108.06835872380462</v>
      </c>
      <c r="D18" s="96"/>
      <c r="E18" s="96">
        <f t="shared" si="1"/>
        <v>0.97290530941556153</v>
      </c>
      <c r="F18" s="96"/>
      <c r="G18" s="96">
        <v>2.4756863460227607</v>
      </c>
      <c r="H18" s="96">
        <v>2.4997724299276927</v>
      </c>
      <c r="I18" s="96"/>
      <c r="J18" s="96">
        <f t="shared" si="2"/>
        <v>2.4086083904931943E-2</v>
      </c>
    </row>
    <row r="19" spans="1:10" ht="15.75" x14ac:dyDescent="0.25">
      <c r="A19" s="60" t="s">
        <v>156</v>
      </c>
      <c r="B19" s="97">
        <v>106.61333522846529</v>
      </c>
      <c r="C19" s="97">
        <v>106.99727616361616</v>
      </c>
      <c r="D19" s="97"/>
      <c r="E19" s="97">
        <f t="shared" si="1"/>
        <v>0.36012468264698949</v>
      </c>
      <c r="F19" s="97"/>
      <c r="G19" s="97">
        <v>0.67443358041548196</v>
      </c>
      <c r="H19" s="97">
        <v>0.6768623822066181</v>
      </c>
      <c r="I19" s="97"/>
      <c r="J19" s="97">
        <f t="shared" si="2"/>
        <v>2.428801791136137E-3</v>
      </c>
    </row>
    <row r="20" spans="1:10" ht="15.75" x14ac:dyDescent="0.25">
      <c r="A20" s="37" t="s">
        <v>157</v>
      </c>
      <c r="B20" s="96">
        <v>107.18283276177296</v>
      </c>
      <c r="C20" s="96">
        <v>108.47154076056117</v>
      </c>
      <c r="D20" s="96"/>
      <c r="E20" s="96">
        <f t="shared" si="1"/>
        <v>1.2023455301396258</v>
      </c>
      <c r="F20" s="96"/>
      <c r="G20" s="96">
        <v>1.8012527656072794</v>
      </c>
      <c r="H20" s="96">
        <v>1.8229100477210749</v>
      </c>
      <c r="I20" s="96"/>
      <c r="J20" s="96">
        <f t="shared" si="2"/>
        <v>2.1657282113795473E-2</v>
      </c>
    </row>
    <row r="21" spans="1:10" ht="15.75" x14ac:dyDescent="0.25">
      <c r="A21" s="57" t="s">
        <v>247</v>
      </c>
      <c r="B21" s="98">
        <v>159.98455374419413</v>
      </c>
      <c r="C21" s="98">
        <v>160.81041210237751</v>
      </c>
      <c r="D21" s="98"/>
      <c r="E21" s="98">
        <f t="shared" si="1"/>
        <v>0.51621130843910734</v>
      </c>
      <c r="F21" s="98"/>
      <c r="G21" s="98">
        <v>3.6063143172851473</v>
      </c>
      <c r="H21" s="98">
        <v>3.6249305196088315</v>
      </c>
      <c r="I21" s="98"/>
      <c r="J21" s="98">
        <f t="shared" si="2"/>
        <v>1.8616202323684217E-2</v>
      </c>
    </row>
    <row r="22" spans="1:10" ht="15.75" x14ac:dyDescent="0.25">
      <c r="A22" s="36" t="s">
        <v>1</v>
      </c>
      <c r="B22" s="96">
        <v>172.39870957030695</v>
      </c>
      <c r="C22" s="96">
        <v>173.62903876895504</v>
      </c>
      <c r="D22" s="96"/>
      <c r="E22" s="96">
        <f t="shared" si="1"/>
        <v>0.71365336881847874</v>
      </c>
      <c r="F22" s="96"/>
      <c r="G22" s="96">
        <v>2.8717431297264842</v>
      </c>
      <c r="H22" s="96">
        <v>2.8922374213155906</v>
      </c>
      <c r="I22" s="96"/>
      <c r="J22" s="96">
        <f t="shared" si="2"/>
        <v>2.0494291589106428E-2</v>
      </c>
    </row>
    <row r="23" spans="1:10" ht="15.75" x14ac:dyDescent="0.25">
      <c r="A23" s="60" t="s">
        <v>78</v>
      </c>
      <c r="B23" s="97">
        <v>172.39870957030695</v>
      </c>
      <c r="C23" s="97">
        <v>173.62903876895504</v>
      </c>
      <c r="D23" s="97"/>
      <c r="E23" s="97">
        <f t="shared" si="1"/>
        <v>0.71365336881847874</v>
      </c>
      <c r="F23" s="97"/>
      <c r="G23" s="97">
        <v>2.8717431297264842</v>
      </c>
      <c r="H23" s="97">
        <v>2.8922374213155906</v>
      </c>
      <c r="I23" s="97"/>
      <c r="J23" s="97">
        <f t="shared" si="2"/>
        <v>2.0494291589106428E-2</v>
      </c>
    </row>
    <row r="24" spans="1:10" ht="15.75" x14ac:dyDescent="0.25">
      <c r="A24" s="37" t="s">
        <v>16</v>
      </c>
      <c r="B24" s="96">
        <v>124.84059297157235</v>
      </c>
      <c r="C24" s="96">
        <v>124.52141113934171</v>
      </c>
      <c r="D24" s="96"/>
      <c r="E24" s="96">
        <f t="shared" si="1"/>
        <v>-0.25567151247296582</v>
      </c>
      <c r="F24" s="96"/>
      <c r="G24" s="96">
        <v>0.73457118755866346</v>
      </c>
      <c r="H24" s="96">
        <v>0.7326930982932417</v>
      </c>
      <c r="I24" s="96"/>
      <c r="J24" s="96">
        <f t="shared" si="2"/>
        <v>-1.8780892654217674E-3</v>
      </c>
    </row>
    <row r="25" spans="1:10" ht="15.75" x14ac:dyDescent="0.25">
      <c r="A25" s="57" t="s">
        <v>128</v>
      </c>
      <c r="B25" s="98">
        <v>100.55089549017585</v>
      </c>
      <c r="C25" s="98">
        <v>100.57977623452557</v>
      </c>
      <c r="D25" s="98"/>
      <c r="E25" s="98">
        <f t="shared" si="1"/>
        <v>2.8722513319179299E-2</v>
      </c>
      <c r="F25" s="98"/>
      <c r="G25" s="98">
        <v>3.9117446835063756</v>
      </c>
      <c r="H25" s="98">
        <v>3.9128682348941086</v>
      </c>
      <c r="I25" s="98"/>
      <c r="J25" s="98">
        <f t="shared" si="2"/>
        <v>1.1235513877330128E-3</v>
      </c>
    </row>
    <row r="26" spans="1:10" ht="15.75" x14ac:dyDescent="0.25">
      <c r="A26" s="36" t="s">
        <v>79</v>
      </c>
      <c r="B26" s="96">
        <v>100.39175034466084</v>
      </c>
      <c r="C26" s="96">
        <v>100.4081073406015</v>
      </c>
      <c r="D26" s="96"/>
      <c r="E26" s="96">
        <f t="shared" si="1"/>
        <v>1.6293167401215669E-2</v>
      </c>
      <c r="F26" s="96"/>
      <c r="G26" s="96">
        <v>3.0057586545443131</v>
      </c>
      <c r="H26" s="96">
        <v>3.0062483878335748</v>
      </c>
      <c r="I26" s="96"/>
      <c r="J26" s="96">
        <f t="shared" si="2"/>
        <v>4.8973328926171789E-4</v>
      </c>
    </row>
    <row r="27" spans="1:10" s="59" customFormat="1" ht="15.75" x14ac:dyDescent="0.25">
      <c r="A27" s="60" t="s">
        <v>80</v>
      </c>
      <c r="B27" s="97">
        <v>96.815140968759351</v>
      </c>
      <c r="C27" s="97">
        <v>96.815140968759351</v>
      </c>
      <c r="D27" s="97"/>
      <c r="E27" s="97">
        <f t="shared" si="1"/>
        <v>0</v>
      </c>
      <c r="F27" s="97"/>
      <c r="G27" s="97">
        <v>0.50178756894352383</v>
      </c>
      <c r="H27" s="97">
        <v>0.50178756894352394</v>
      </c>
      <c r="I27" s="97"/>
      <c r="J27" s="97">
        <f t="shared" si="2"/>
        <v>0</v>
      </c>
    </row>
    <row r="28" spans="1:10" ht="15.75" x14ac:dyDescent="0.25">
      <c r="A28" s="37" t="s">
        <v>82</v>
      </c>
      <c r="B28" s="96">
        <v>103.50957648711834</v>
      </c>
      <c r="C28" s="96">
        <v>103.52391899161168</v>
      </c>
      <c r="D28" s="96"/>
      <c r="E28" s="96">
        <f t="shared" si="1"/>
        <v>1.3856210198226471E-2</v>
      </c>
      <c r="F28" s="96"/>
      <c r="G28" s="96">
        <v>2.234311783888876</v>
      </c>
      <c r="H28" s="96">
        <v>2.2346213748261352</v>
      </c>
      <c r="I28" s="96"/>
      <c r="J28" s="96">
        <f t="shared" si="2"/>
        <v>3.0959093725924092E-4</v>
      </c>
    </row>
    <row r="29" spans="1:10" s="59" customFormat="1" ht="15.75" x14ac:dyDescent="0.25">
      <c r="A29" s="60" t="s">
        <v>158</v>
      </c>
      <c r="B29" s="97">
        <v>85.017913811312269</v>
      </c>
      <c r="C29" s="97">
        <v>85.074708911125342</v>
      </c>
      <c r="D29" s="97"/>
      <c r="E29" s="97">
        <f t="shared" si="1"/>
        <v>6.6803685561045434E-2</v>
      </c>
      <c r="F29" s="97"/>
      <c r="G29" s="97">
        <v>0.26965930171191332</v>
      </c>
      <c r="H29" s="97">
        <v>0.26983944406391508</v>
      </c>
      <c r="I29" s="97"/>
      <c r="J29" s="97">
        <f t="shared" si="2"/>
        <v>1.8014235200175532E-4</v>
      </c>
    </row>
    <row r="30" spans="1:10" ht="15.75" x14ac:dyDescent="0.25">
      <c r="A30" s="36" t="s">
        <v>83</v>
      </c>
      <c r="B30" s="96">
        <v>101.08251881886322</v>
      </c>
      <c r="C30" s="96">
        <v>101.15323506372619</v>
      </c>
      <c r="D30" s="96"/>
      <c r="E30" s="96">
        <f t="shared" si="1"/>
        <v>6.9958926320068393E-2</v>
      </c>
      <c r="F30" s="96"/>
      <c r="G30" s="96">
        <v>0.90598602896206237</v>
      </c>
      <c r="H30" s="96">
        <v>0.906619847060534</v>
      </c>
      <c r="I30" s="96"/>
      <c r="J30" s="96">
        <f t="shared" si="2"/>
        <v>6.3381809847162796E-4</v>
      </c>
    </row>
    <row r="31" spans="1:10" s="59" customFormat="1" ht="15.75" x14ac:dyDescent="0.25">
      <c r="A31" s="60" t="s">
        <v>159</v>
      </c>
      <c r="B31" s="97">
        <v>101.08251881886322</v>
      </c>
      <c r="C31" s="97">
        <v>101.15323506372619</v>
      </c>
      <c r="D31" s="97"/>
      <c r="E31" s="97">
        <f t="shared" si="1"/>
        <v>6.9958926320068393E-2</v>
      </c>
      <c r="F31" s="97"/>
      <c r="G31" s="97">
        <v>0.90598602896206237</v>
      </c>
      <c r="H31" s="97">
        <v>0.906619847060534</v>
      </c>
      <c r="I31" s="97"/>
      <c r="J31" s="97">
        <f t="shared" si="2"/>
        <v>6.3381809847162796E-4</v>
      </c>
    </row>
    <row r="32" spans="1:10" ht="15.75" x14ac:dyDescent="0.25">
      <c r="A32" s="35" t="s">
        <v>129</v>
      </c>
      <c r="B32" s="99">
        <v>110.38760486518682</v>
      </c>
      <c r="C32" s="99">
        <v>110.54035740868545</v>
      </c>
      <c r="D32" s="99"/>
      <c r="E32" s="99">
        <f t="shared" si="1"/>
        <v>0.13837834753747114</v>
      </c>
      <c r="F32" s="99"/>
      <c r="G32" s="99">
        <v>25.709790981590405</v>
      </c>
      <c r="H32" s="99">
        <v>25.745367765506067</v>
      </c>
      <c r="I32" s="99"/>
      <c r="J32" s="99">
        <f t="shared" si="2"/>
        <v>3.5576783915661991E-2</v>
      </c>
    </row>
    <row r="33" spans="1:10" s="59" customFormat="1" ht="15.75" x14ac:dyDescent="0.25">
      <c r="A33" s="63" t="s">
        <v>149</v>
      </c>
      <c r="B33" s="97">
        <v>119.39085674294863</v>
      </c>
      <c r="C33" s="97">
        <v>120.25326058718625</v>
      </c>
      <c r="D33" s="97"/>
      <c r="E33" s="97">
        <f t="shared" si="1"/>
        <v>0.72233659072771239</v>
      </c>
      <c r="F33" s="97"/>
      <c r="G33" s="97">
        <v>13.945327730725122</v>
      </c>
      <c r="H33" s="97">
        <v>14.04605993562105</v>
      </c>
      <c r="I33" s="97"/>
      <c r="J33" s="97">
        <f t="shared" si="2"/>
        <v>0.10073220489592849</v>
      </c>
    </row>
    <row r="34" spans="1:10" ht="15.75" x14ac:dyDescent="0.25">
      <c r="A34" s="37" t="s">
        <v>160</v>
      </c>
      <c r="B34" s="96">
        <v>119.39085674294863</v>
      </c>
      <c r="C34" s="96">
        <v>120.25326058718625</v>
      </c>
      <c r="D34" s="96"/>
      <c r="E34" s="96">
        <f t="shared" si="1"/>
        <v>0.72233659072771239</v>
      </c>
      <c r="F34" s="96"/>
      <c r="G34" s="96">
        <v>13.945327730725122</v>
      </c>
      <c r="H34" s="96">
        <v>14.04605993562105</v>
      </c>
      <c r="I34" s="96"/>
      <c r="J34" s="96">
        <f t="shared" si="2"/>
        <v>0.10073220489592849</v>
      </c>
    </row>
    <row r="35" spans="1:10" s="59" customFormat="1" ht="15.75" x14ac:dyDescent="0.25">
      <c r="A35" s="63" t="s">
        <v>148</v>
      </c>
      <c r="B35" s="97">
        <v>107.69991050496263</v>
      </c>
      <c r="C35" s="97">
        <v>107.31126563909793</v>
      </c>
      <c r="D35" s="97"/>
      <c r="E35" s="97">
        <f t="shared" si="1"/>
        <v>-0.36085904254005152</v>
      </c>
      <c r="F35" s="97"/>
      <c r="G35" s="97">
        <v>3.3497944559728432</v>
      </c>
      <c r="H35" s="97">
        <v>3.3377064197719597</v>
      </c>
      <c r="I35" s="97"/>
      <c r="J35" s="97">
        <f t="shared" si="2"/>
        <v>-1.2088036200883501E-2</v>
      </c>
    </row>
    <row r="36" spans="1:10" ht="15.75" x14ac:dyDescent="0.25">
      <c r="A36" s="37" t="s">
        <v>161</v>
      </c>
      <c r="B36" s="96">
        <v>104.23663176102484</v>
      </c>
      <c r="C36" s="96">
        <v>103.752315636909</v>
      </c>
      <c r="D36" s="96"/>
      <c r="E36" s="96">
        <f t="shared" si="1"/>
        <v>-0.46463140254395796</v>
      </c>
      <c r="F36" s="96"/>
      <c r="G36" s="96">
        <v>2.6016399525944793</v>
      </c>
      <c r="H36" s="96">
        <v>2.5895519163935958</v>
      </c>
      <c r="I36" s="96"/>
      <c r="J36" s="96">
        <f t="shared" si="2"/>
        <v>-1.2088036200883501E-2</v>
      </c>
    </row>
    <row r="37" spans="1:10" s="59" customFormat="1" ht="15.75" x14ac:dyDescent="0.25">
      <c r="A37" s="60" t="s">
        <v>162</v>
      </c>
      <c r="B37" s="97">
        <v>121.76877013422421</v>
      </c>
      <c r="C37" s="97">
        <v>121.76877013422421</v>
      </c>
      <c r="D37" s="97"/>
      <c r="E37" s="97">
        <f t="shared" si="1"/>
        <v>0</v>
      </c>
      <c r="F37" s="97"/>
      <c r="G37" s="97">
        <v>0.74815450337836342</v>
      </c>
      <c r="H37" s="97">
        <v>0.74815450337836342</v>
      </c>
      <c r="I37" s="97"/>
      <c r="J37" s="97">
        <f t="shared" si="2"/>
        <v>0</v>
      </c>
    </row>
    <row r="38" spans="1:10" ht="15.75" x14ac:dyDescent="0.25">
      <c r="A38" s="36" t="s">
        <v>147</v>
      </c>
      <c r="B38" s="96">
        <v>102.12659867612301</v>
      </c>
      <c r="C38" s="96">
        <v>102.12659867612301</v>
      </c>
      <c r="D38" s="96"/>
      <c r="E38" s="96">
        <f t="shared" si="1"/>
        <v>0</v>
      </c>
      <c r="F38" s="96"/>
      <c r="G38" s="96">
        <v>1.6149744798120509</v>
      </c>
      <c r="H38" s="96">
        <v>1.6149744798120509</v>
      </c>
      <c r="I38" s="96"/>
      <c r="J38" s="96">
        <f t="shared" si="2"/>
        <v>0</v>
      </c>
    </row>
    <row r="39" spans="1:10" s="59" customFormat="1" ht="15.75" x14ac:dyDescent="0.25">
      <c r="A39" s="60" t="s">
        <v>84</v>
      </c>
      <c r="B39" s="97">
        <v>100</v>
      </c>
      <c r="C39" s="97">
        <v>100</v>
      </c>
      <c r="D39" s="97"/>
      <c r="E39" s="97">
        <f t="shared" si="1"/>
        <v>0</v>
      </c>
      <c r="F39" s="97"/>
      <c r="G39" s="97">
        <v>1.3959538897111059</v>
      </c>
      <c r="H39" s="97">
        <v>1.3959538897111059</v>
      </c>
      <c r="I39" s="97"/>
      <c r="J39" s="97">
        <f t="shared" si="2"/>
        <v>0</v>
      </c>
    </row>
    <row r="40" spans="1:10" ht="15.75" x14ac:dyDescent="0.25">
      <c r="A40" s="37" t="s">
        <v>86</v>
      </c>
      <c r="B40" s="96">
        <v>118.13936217755054</v>
      </c>
      <c r="C40" s="96">
        <v>118.13936217755054</v>
      </c>
      <c r="D40" s="96"/>
      <c r="E40" s="96">
        <f t="shared" si="1"/>
        <v>0</v>
      </c>
      <c r="F40" s="96"/>
      <c r="G40" s="96">
        <v>0.21902059010094488</v>
      </c>
      <c r="H40" s="96">
        <v>0.21902059010094491</v>
      </c>
      <c r="I40" s="96"/>
      <c r="J40" s="96">
        <f t="shared" si="2"/>
        <v>0</v>
      </c>
    </row>
    <row r="41" spans="1:10" s="59" customFormat="1" ht="15.75" x14ac:dyDescent="0.25">
      <c r="A41" s="63" t="s">
        <v>146</v>
      </c>
      <c r="B41" s="97">
        <v>98.283901686483233</v>
      </c>
      <c r="C41" s="97">
        <v>97.516856965539176</v>
      </c>
      <c r="D41" s="97"/>
      <c r="E41" s="97">
        <f t="shared" si="1"/>
        <v>-0.78043780088306036</v>
      </c>
      <c r="F41" s="97"/>
      <c r="G41" s="97">
        <v>6.7996943150803899</v>
      </c>
      <c r="H41" s="97">
        <v>6.7466269303010069</v>
      </c>
      <c r="I41" s="97"/>
      <c r="J41" s="97">
        <f t="shared" si="2"/>
        <v>-5.3067384779382998E-2</v>
      </c>
    </row>
    <row r="42" spans="1:10" ht="15.75" x14ac:dyDescent="0.25">
      <c r="A42" s="37" t="s">
        <v>17</v>
      </c>
      <c r="B42" s="96">
        <v>92.905289461701429</v>
      </c>
      <c r="C42" s="96">
        <v>93.24718620588871</v>
      </c>
      <c r="D42" s="96"/>
      <c r="E42" s="96">
        <f t="shared" si="1"/>
        <v>0.36800568209651718</v>
      </c>
      <c r="F42" s="96"/>
      <c r="G42" s="96">
        <v>4.1764858730751229</v>
      </c>
      <c r="H42" s="96">
        <v>4.1918555783999976</v>
      </c>
      <c r="I42" s="96"/>
      <c r="J42" s="96">
        <f t="shared" si="2"/>
        <v>1.5369705324874694E-2</v>
      </c>
    </row>
    <row r="43" spans="1:10" s="59" customFormat="1" ht="15.75" x14ac:dyDescent="0.25">
      <c r="A43" s="60" t="s">
        <v>88</v>
      </c>
      <c r="B43" s="97">
        <v>97.709840830703513</v>
      </c>
      <c r="C43" s="97">
        <v>93.792883061874164</v>
      </c>
      <c r="D43" s="97"/>
      <c r="E43" s="97">
        <f t="shared" si="1"/>
        <v>-4.0087648649597574</v>
      </c>
      <c r="F43" s="97"/>
      <c r="G43" s="97">
        <v>1.7071864379589392</v>
      </c>
      <c r="H43" s="97">
        <v>1.6387493478546831</v>
      </c>
      <c r="I43" s="97"/>
      <c r="J43" s="97">
        <f t="shared" si="2"/>
        <v>-6.8437090104256137E-2</v>
      </c>
    </row>
    <row r="44" spans="1:10" ht="15.75" x14ac:dyDescent="0.25">
      <c r="A44" s="37" t="s">
        <v>90</v>
      </c>
      <c r="B44" s="96">
        <v>135.54671882237798</v>
      </c>
      <c r="C44" s="96">
        <v>135.54671882237798</v>
      </c>
      <c r="D44" s="96"/>
      <c r="E44" s="96">
        <f t="shared" si="1"/>
        <v>0</v>
      </c>
      <c r="F44" s="96"/>
      <c r="G44" s="96">
        <v>0.91602200404632728</v>
      </c>
      <c r="H44" s="96">
        <v>0.91602200404632728</v>
      </c>
      <c r="I44" s="96"/>
      <c r="J44" s="96">
        <f t="shared" si="2"/>
        <v>0</v>
      </c>
    </row>
    <row r="45" spans="1:10" s="59" customFormat="1" ht="15.75" x14ac:dyDescent="0.25">
      <c r="A45" s="57" t="s">
        <v>250</v>
      </c>
      <c r="B45" s="98">
        <v>100.3589566274928</v>
      </c>
      <c r="C45" s="98">
        <v>96.854831151878116</v>
      </c>
      <c r="D45" s="98"/>
      <c r="E45" s="98">
        <f t="shared" si="1"/>
        <v>-3.4915921741007327</v>
      </c>
      <c r="F45" s="98"/>
      <c r="G45" s="98">
        <v>8.7454450264047967</v>
      </c>
      <c r="H45" s="98">
        <v>8.4400897522725646</v>
      </c>
      <c r="I45" s="98"/>
      <c r="J45" s="98">
        <f t="shared" si="2"/>
        <v>-0.30535527413223207</v>
      </c>
    </row>
    <row r="46" spans="1:10" ht="15.75" x14ac:dyDescent="0.25">
      <c r="A46" s="36" t="s">
        <v>145</v>
      </c>
      <c r="B46" s="96">
        <v>101.97453587819672</v>
      </c>
      <c r="C46" s="96">
        <v>97.061531485196184</v>
      </c>
      <c r="D46" s="96"/>
      <c r="E46" s="96">
        <f t="shared" si="1"/>
        <v>-4.8178737472939996</v>
      </c>
      <c r="F46" s="96"/>
      <c r="G46" s="96">
        <v>2.1102931953143758</v>
      </c>
      <c r="H46" s="96">
        <v>2.0086219334663928</v>
      </c>
      <c r="I46" s="96"/>
      <c r="J46" s="96">
        <f t="shared" si="2"/>
        <v>-0.10167126184798292</v>
      </c>
    </row>
    <row r="47" spans="1:10" s="59" customFormat="1" ht="15.75" x14ac:dyDescent="0.25">
      <c r="A47" s="60" t="s">
        <v>163</v>
      </c>
      <c r="B47" s="97">
        <v>101.97453587819672</v>
      </c>
      <c r="C47" s="97">
        <v>97.061531485196184</v>
      </c>
      <c r="D47" s="97"/>
      <c r="E47" s="97">
        <f t="shared" si="1"/>
        <v>-4.8178737472939996</v>
      </c>
      <c r="F47" s="97"/>
      <c r="G47" s="97">
        <v>2.1102931953143758</v>
      </c>
      <c r="H47" s="97">
        <v>2.0086219334663928</v>
      </c>
      <c r="I47" s="97"/>
      <c r="J47" s="97">
        <f t="shared" si="2"/>
        <v>-0.10167126184798292</v>
      </c>
    </row>
    <row r="48" spans="1:10" ht="15.75" x14ac:dyDescent="0.25">
      <c r="A48" s="36" t="s">
        <v>92</v>
      </c>
      <c r="B48" s="96">
        <v>96.294124171091596</v>
      </c>
      <c r="C48" s="96">
        <v>93.87096800352009</v>
      </c>
      <c r="D48" s="96"/>
      <c r="E48" s="96">
        <f t="shared" si="1"/>
        <v>-2.5164112436041663</v>
      </c>
      <c r="F48" s="96"/>
      <c r="G48" s="96">
        <v>0.30102080108062718</v>
      </c>
      <c r="H48" s="96">
        <v>0.29344587979664699</v>
      </c>
      <c r="I48" s="96"/>
      <c r="J48" s="96">
        <f t="shared" si="2"/>
        <v>-7.5749212839801849E-3</v>
      </c>
    </row>
    <row r="49" spans="1:10" s="59" customFormat="1" ht="15.75" x14ac:dyDescent="0.25">
      <c r="A49" s="60" t="s">
        <v>93</v>
      </c>
      <c r="B49" s="97">
        <v>96.294124171091596</v>
      </c>
      <c r="C49" s="97">
        <v>93.87096800352009</v>
      </c>
      <c r="D49" s="97"/>
      <c r="E49" s="97">
        <f t="shared" si="1"/>
        <v>-2.5164112436041663</v>
      </c>
      <c r="F49" s="97"/>
      <c r="G49" s="97">
        <v>0.30102080108062718</v>
      </c>
      <c r="H49" s="97">
        <v>0.29344587979664699</v>
      </c>
      <c r="I49" s="97"/>
      <c r="J49" s="97">
        <f t="shared" si="2"/>
        <v>-7.5749212839801849E-3</v>
      </c>
    </row>
    <row r="50" spans="1:10" ht="15.75" x14ac:dyDescent="0.25">
      <c r="A50" s="36" t="s">
        <v>94</v>
      </c>
      <c r="B50" s="96">
        <v>87.025249900898515</v>
      </c>
      <c r="C50" s="96">
        <v>84.255052250219521</v>
      </c>
      <c r="D50" s="96"/>
      <c r="E50" s="96">
        <f t="shared" si="1"/>
        <v>-3.1832113712211174</v>
      </c>
      <c r="F50" s="96"/>
      <c r="G50" s="96">
        <v>2.1433908502216132</v>
      </c>
      <c r="H50" s="96">
        <v>2.0751621889476457</v>
      </c>
      <c r="I50" s="96"/>
      <c r="J50" s="96">
        <f t="shared" si="2"/>
        <v>-6.8228661273967539E-2</v>
      </c>
    </row>
    <row r="51" spans="1:10" s="59" customFormat="1" ht="15.75" x14ac:dyDescent="0.25">
      <c r="A51" s="60" t="s">
        <v>164</v>
      </c>
      <c r="B51" s="97">
        <v>85.91202533247494</v>
      </c>
      <c r="C51" s="97">
        <v>83.182866884657884</v>
      </c>
      <c r="D51" s="97"/>
      <c r="E51" s="97">
        <f t="shared" si="1"/>
        <v>-3.1766896860542571</v>
      </c>
      <c r="F51" s="97"/>
      <c r="G51" s="97">
        <v>1.9063454071962236</v>
      </c>
      <c r="H51" s="97">
        <v>1.8457867292652521</v>
      </c>
      <c r="I51" s="97"/>
      <c r="J51" s="97">
        <f t="shared" si="2"/>
        <v>-6.0558677930971472E-2</v>
      </c>
    </row>
    <row r="52" spans="1:10" ht="15.75" x14ac:dyDescent="0.25">
      <c r="A52" s="37" t="s">
        <v>97</v>
      </c>
      <c r="B52" s="96">
        <v>97.148888754049011</v>
      </c>
      <c r="C52" s="96">
        <v>94.005481527889842</v>
      </c>
      <c r="D52" s="96"/>
      <c r="E52" s="96">
        <f t="shared" si="1"/>
        <v>-3.2356594773999992</v>
      </c>
      <c r="F52" s="96"/>
      <c r="G52" s="96">
        <v>0.23704544302538968</v>
      </c>
      <c r="H52" s="96">
        <v>0.22937545968239384</v>
      </c>
      <c r="I52" s="96"/>
      <c r="J52" s="96">
        <f t="shared" si="2"/>
        <v>-7.6699833429958453E-3</v>
      </c>
    </row>
    <row r="53" spans="1:10" s="59" customFormat="1" ht="15.75" x14ac:dyDescent="0.25">
      <c r="A53" s="63" t="s">
        <v>144</v>
      </c>
      <c r="B53" s="97">
        <v>103.68003397561125</v>
      </c>
      <c r="C53" s="97">
        <v>91.705289820124605</v>
      </c>
      <c r="D53" s="97"/>
      <c r="E53" s="97">
        <f t="shared" si="1"/>
        <v>-11.549710871336593</v>
      </c>
      <c r="F53" s="97"/>
      <c r="G53" s="97">
        <v>0.9199453305924773</v>
      </c>
      <c r="H53" s="97">
        <v>0.81369430473468474</v>
      </c>
      <c r="I53" s="97"/>
      <c r="J53" s="97">
        <f t="shared" si="2"/>
        <v>-0.10625102585779256</v>
      </c>
    </row>
    <row r="54" spans="1:10" ht="15.75" x14ac:dyDescent="0.25">
      <c r="A54" s="37" t="s">
        <v>165</v>
      </c>
      <c r="B54" s="96">
        <v>103.68003397561125</v>
      </c>
      <c r="C54" s="96">
        <v>91.705289820124605</v>
      </c>
      <c r="D54" s="96"/>
      <c r="E54" s="96">
        <f t="shared" si="1"/>
        <v>-11.549710871336593</v>
      </c>
      <c r="F54" s="96"/>
      <c r="G54" s="96">
        <v>0.9199453305924773</v>
      </c>
      <c r="H54" s="96">
        <v>0.81369430473468474</v>
      </c>
      <c r="I54" s="96"/>
      <c r="J54" s="96">
        <f t="shared" si="2"/>
        <v>-0.10625102585779256</v>
      </c>
    </row>
    <row r="55" spans="1:10" s="59" customFormat="1" ht="15.75" x14ac:dyDescent="0.25">
      <c r="A55" s="63" t="s">
        <v>143</v>
      </c>
      <c r="B55" s="97">
        <v>99.35379120976728</v>
      </c>
      <c r="C55" s="97">
        <v>95.416437298833046</v>
      </c>
      <c r="D55" s="97"/>
      <c r="E55" s="97">
        <f t="shared" si="1"/>
        <v>-3.9629629257138643</v>
      </c>
      <c r="F55" s="97"/>
      <c r="G55" s="97">
        <v>0.55104409090464923</v>
      </c>
      <c r="H55" s="97">
        <v>0.52920641787776102</v>
      </c>
      <c r="I55" s="97"/>
      <c r="J55" s="97">
        <f t="shared" si="2"/>
        <v>-2.1837673026888216E-2</v>
      </c>
    </row>
    <row r="56" spans="1:10" ht="15.75" x14ac:dyDescent="0.25">
      <c r="A56" s="37" t="s">
        <v>166</v>
      </c>
      <c r="B56" s="96">
        <v>99.35379120976728</v>
      </c>
      <c r="C56" s="96">
        <v>95.416437298833046</v>
      </c>
      <c r="D56" s="96"/>
      <c r="E56" s="96">
        <f t="shared" si="1"/>
        <v>-3.9629629257138643</v>
      </c>
      <c r="F56" s="96"/>
      <c r="G56" s="96">
        <v>0.55104409090464923</v>
      </c>
      <c r="H56" s="96">
        <v>0.52920641787776102</v>
      </c>
      <c r="I56" s="96"/>
      <c r="J56" s="96">
        <f t="shared" si="2"/>
        <v>-2.1837673026888216E-2</v>
      </c>
    </row>
    <row r="57" spans="1:10" s="59" customFormat="1" ht="15.75" x14ac:dyDescent="0.25">
      <c r="A57" s="63" t="s">
        <v>142</v>
      </c>
      <c r="B57" s="97">
        <v>112.05051103173744</v>
      </c>
      <c r="C57" s="97">
        <v>112.05909147447011</v>
      </c>
      <c r="D57" s="97"/>
      <c r="E57" s="97">
        <f t="shared" si="1"/>
        <v>7.6576560460672738E-3</v>
      </c>
      <c r="F57" s="97"/>
      <c r="G57" s="97">
        <v>2.7197507582910547</v>
      </c>
      <c r="H57" s="97">
        <v>2.7199590274494345</v>
      </c>
      <c r="I57" s="97"/>
      <c r="J57" s="97">
        <f t="shared" si="2"/>
        <v>2.0826915837979243E-4</v>
      </c>
    </row>
    <row r="58" spans="1:10" ht="15.75" x14ac:dyDescent="0.25">
      <c r="A58" s="37" t="s">
        <v>99</v>
      </c>
      <c r="B58" s="96">
        <v>99.847871012489108</v>
      </c>
      <c r="C58" s="96">
        <v>99.859974100764177</v>
      </c>
      <c r="D58" s="96"/>
      <c r="E58" s="96">
        <f t="shared" si="1"/>
        <v>1.2121528633857181E-2</v>
      </c>
      <c r="F58" s="96"/>
      <c r="G58" s="96">
        <v>1.7181756911306909</v>
      </c>
      <c r="H58" s="96">
        <v>1.7183839602890711</v>
      </c>
      <c r="I58" s="96"/>
      <c r="J58" s="96">
        <f t="shared" si="2"/>
        <v>2.0826915838023652E-4</v>
      </c>
    </row>
    <row r="59" spans="1:10" s="59" customFormat="1" ht="15.75" x14ac:dyDescent="0.25">
      <c r="A59" s="60" t="s">
        <v>167</v>
      </c>
      <c r="B59" s="97">
        <v>141.77364173348306</v>
      </c>
      <c r="C59" s="97">
        <v>141.77364173348306</v>
      </c>
      <c r="D59" s="97"/>
      <c r="E59" s="97">
        <f t="shared" si="1"/>
        <v>0</v>
      </c>
      <c r="F59" s="97"/>
      <c r="G59" s="97">
        <v>1.0015750671603636</v>
      </c>
      <c r="H59" s="97">
        <v>1.0015750671603636</v>
      </c>
      <c r="I59" s="97"/>
      <c r="J59" s="97">
        <f t="shared" si="2"/>
        <v>0</v>
      </c>
    </row>
    <row r="60" spans="1:10" ht="15.75" x14ac:dyDescent="0.25">
      <c r="A60" s="35" t="s">
        <v>2</v>
      </c>
      <c r="B60" s="99">
        <v>125.3963615949699</v>
      </c>
      <c r="C60" s="99">
        <v>125.49360096447738</v>
      </c>
      <c r="D60" s="99"/>
      <c r="E60" s="99">
        <f t="shared" si="1"/>
        <v>7.7545606802820188E-2</v>
      </c>
      <c r="F60" s="99"/>
      <c r="G60" s="99">
        <v>6.7961425679964966</v>
      </c>
      <c r="H60" s="99">
        <v>6.8014126779900357</v>
      </c>
      <c r="I60" s="99"/>
      <c r="J60" s="99">
        <f t="shared" si="2"/>
        <v>5.2701099935390516E-3</v>
      </c>
    </row>
    <row r="61" spans="1:10" s="59" customFormat="1" ht="15.75" x14ac:dyDescent="0.25">
      <c r="A61" s="63" t="s">
        <v>141</v>
      </c>
      <c r="B61" s="97">
        <v>103.15359631308112</v>
      </c>
      <c r="C61" s="97">
        <v>103.3185286800981</v>
      </c>
      <c r="D61" s="97"/>
      <c r="E61" s="97">
        <f t="shared" si="1"/>
        <v>0.15989007936900723</v>
      </c>
      <c r="F61" s="97"/>
      <c r="G61" s="97">
        <v>3.2960831680967715</v>
      </c>
      <c r="H61" s="97">
        <v>3.3013532780903097</v>
      </c>
      <c r="I61" s="97"/>
      <c r="J61" s="97">
        <f t="shared" si="2"/>
        <v>5.2701099935381635E-3</v>
      </c>
    </row>
    <row r="62" spans="1:10" ht="15.75" x14ac:dyDescent="0.25">
      <c r="A62" s="37" t="s">
        <v>102</v>
      </c>
      <c r="B62" s="96">
        <v>106.29718036309576</v>
      </c>
      <c r="C62" s="96">
        <v>106.54127127366039</v>
      </c>
      <c r="D62" s="96"/>
      <c r="E62" s="96">
        <f t="shared" si="1"/>
        <v>0.2296306541065718</v>
      </c>
      <c r="F62" s="96"/>
      <c r="G62" s="96">
        <v>2.5815225110097262</v>
      </c>
      <c r="H62" s="96">
        <v>2.5874504780376659</v>
      </c>
      <c r="I62" s="96"/>
      <c r="J62" s="96">
        <f t="shared" si="2"/>
        <v>5.9279670279397401E-3</v>
      </c>
    </row>
    <row r="63" spans="1:10" s="59" customFormat="1" ht="15.75" x14ac:dyDescent="0.25">
      <c r="A63" s="60" t="s">
        <v>168</v>
      </c>
      <c r="B63" s="97">
        <v>93.196354122681129</v>
      </c>
      <c r="C63" s="97">
        <v>93.110553321122765</v>
      </c>
      <c r="D63" s="97"/>
      <c r="E63" s="97">
        <f t="shared" si="1"/>
        <v>-9.2064547337777913E-2</v>
      </c>
      <c r="F63" s="97"/>
      <c r="G63" s="97">
        <v>0.71456065708704519</v>
      </c>
      <c r="H63" s="97">
        <v>0.71390280005264417</v>
      </c>
      <c r="I63" s="97"/>
      <c r="J63" s="97">
        <f t="shared" si="2"/>
        <v>-6.578570344010215E-4</v>
      </c>
    </row>
    <row r="64" spans="1:10" ht="15.75" x14ac:dyDescent="0.25">
      <c r="A64" s="36" t="s">
        <v>104</v>
      </c>
      <c r="B64" s="96">
        <v>157.34756115310969</v>
      </c>
      <c r="C64" s="96">
        <v>157.34756115310969</v>
      </c>
      <c r="D64" s="96"/>
      <c r="E64" s="96">
        <f t="shared" si="1"/>
        <v>0</v>
      </c>
      <c r="F64" s="96"/>
      <c r="G64" s="96">
        <v>3.5000593998997256</v>
      </c>
      <c r="H64" s="96">
        <v>3.5000593998997256</v>
      </c>
      <c r="I64" s="96"/>
      <c r="J64" s="96">
        <f t="shared" si="2"/>
        <v>0</v>
      </c>
    </row>
    <row r="65" spans="1:10" s="59" customFormat="1" ht="15.75" x14ac:dyDescent="0.25">
      <c r="A65" s="60" t="s">
        <v>19</v>
      </c>
      <c r="B65" s="97">
        <v>163.57117066583655</v>
      </c>
      <c r="C65" s="97">
        <v>163.57117066583655</v>
      </c>
      <c r="D65" s="97"/>
      <c r="E65" s="97">
        <f t="shared" si="1"/>
        <v>0</v>
      </c>
      <c r="F65" s="97"/>
      <c r="G65" s="97">
        <v>2.8659697635359933</v>
      </c>
      <c r="H65" s="97">
        <v>2.8659697635359933</v>
      </c>
      <c r="I65" s="97"/>
      <c r="J65" s="97">
        <f t="shared" si="2"/>
        <v>0</v>
      </c>
    </row>
    <row r="66" spans="1:10" ht="15.75" x14ac:dyDescent="0.25">
      <c r="A66" s="37" t="s">
        <v>106</v>
      </c>
      <c r="B66" s="96">
        <v>146.66666666666663</v>
      </c>
      <c r="C66" s="96">
        <v>146.66666666666663</v>
      </c>
      <c r="D66" s="96"/>
      <c r="E66" s="96">
        <f t="shared" si="1"/>
        <v>0</v>
      </c>
      <c r="F66" s="96"/>
      <c r="G66" s="96">
        <v>0.1029862877593303</v>
      </c>
      <c r="H66" s="96">
        <v>0.1029862877593303</v>
      </c>
      <c r="I66" s="96"/>
      <c r="J66" s="96">
        <f t="shared" si="2"/>
        <v>0</v>
      </c>
    </row>
    <row r="67" spans="1:10" s="59" customFormat="1" ht="15.75" x14ac:dyDescent="0.25">
      <c r="A67" s="60" t="s">
        <v>108</v>
      </c>
      <c r="B67" s="97">
        <v>132.09195402298855</v>
      </c>
      <c r="C67" s="97">
        <v>132.09195402298855</v>
      </c>
      <c r="D67" s="97"/>
      <c r="E67" s="97">
        <f t="shared" si="1"/>
        <v>0</v>
      </c>
      <c r="F67" s="97"/>
      <c r="G67" s="97">
        <v>0.53110334860440189</v>
      </c>
      <c r="H67" s="97">
        <v>0.53110334860440189</v>
      </c>
      <c r="I67" s="97"/>
      <c r="J67" s="97">
        <f t="shared" si="2"/>
        <v>0</v>
      </c>
    </row>
    <row r="68" spans="1:10" ht="15.75" x14ac:dyDescent="0.25">
      <c r="A68" s="35" t="s">
        <v>3</v>
      </c>
      <c r="B68" s="99">
        <v>102.91268725784089</v>
      </c>
      <c r="C68" s="99">
        <v>101.77646010607812</v>
      </c>
      <c r="D68" s="99"/>
      <c r="E68" s="99">
        <f t="shared" si="1"/>
        <v>-1.1040690725683033</v>
      </c>
      <c r="F68" s="99"/>
      <c r="G68" s="99">
        <v>5.5962605187369157</v>
      </c>
      <c r="H68" s="99">
        <v>5.5344739371291904</v>
      </c>
      <c r="I68" s="99"/>
      <c r="J68" s="99">
        <f t="shared" si="2"/>
        <v>-6.1786581607725211E-2</v>
      </c>
    </row>
    <row r="69" spans="1:10" s="59" customFormat="1" ht="15.75" x14ac:dyDescent="0.25">
      <c r="A69" s="63" t="s">
        <v>150</v>
      </c>
      <c r="B69" s="97">
        <v>94.794207781908568</v>
      </c>
      <c r="C69" s="97">
        <v>93.005393413646317</v>
      </c>
      <c r="D69" s="97"/>
      <c r="E69" s="97">
        <f t="shared" si="1"/>
        <v>-1.8870502851585091</v>
      </c>
      <c r="F69" s="97"/>
      <c r="G69" s="97">
        <v>2.4406819289623103</v>
      </c>
      <c r="H69" s="97">
        <v>2.394625033662015</v>
      </c>
      <c r="I69" s="97"/>
      <c r="J69" s="97">
        <f t="shared" si="2"/>
        <v>-4.6056895300295331E-2</v>
      </c>
    </row>
    <row r="70" spans="1:10" ht="15.75" x14ac:dyDescent="0.25">
      <c r="A70" s="37" t="s">
        <v>109</v>
      </c>
      <c r="B70" s="96">
        <v>101.30847625469664</v>
      </c>
      <c r="C70" s="96">
        <v>98.64450408544856</v>
      </c>
      <c r="D70" s="96"/>
      <c r="E70" s="96">
        <f t="shared" si="1"/>
        <v>-2.6295649364527662</v>
      </c>
      <c r="F70" s="96"/>
      <c r="G70" s="96">
        <v>1.7552636317917465</v>
      </c>
      <c r="H70" s="96">
        <v>1.7091078347878434</v>
      </c>
      <c r="I70" s="96"/>
      <c r="J70" s="96">
        <f t="shared" si="2"/>
        <v>-4.6155797003903043E-2</v>
      </c>
    </row>
    <row r="71" spans="1:10" s="59" customFormat="1" ht="15.75" x14ac:dyDescent="0.25">
      <c r="A71" s="60" t="s">
        <v>169</v>
      </c>
      <c r="B71" s="97">
        <v>65.965261064983437</v>
      </c>
      <c r="C71" s="97">
        <v>65.984409842269983</v>
      </c>
      <c r="D71" s="97"/>
      <c r="E71" s="97">
        <f t="shared" ref="E71:E115" si="3">((C71/B71-1)*100)</f>
        <v>2.9028578038503561E-2</v>
      </c>
      <c r="F71" s="97"/>
      <c r="G71" s="97">
        <v>0.34070461004482228</v>
      </c>
      <c r="H71" s="97">
        <v>0.34080351174842999</v>
      </c>
      <c r="I71" s="97"/>
      <c r="J71" s="97">
        <f t="shared" si="2"/>
        <v>9.8901703607712221E-5</v>
      </c>
    </row>
    <row r="72" spans="1:10" ht="15.75" x14ac:dyDescent="0.25">
      <c r="A72" s="37" t="s">
        <v>170</v>
      </c>
      <c r="B72" s="96">
        <v>105.85979965943839</v>
      </c>
      <c r="C72" s="96">
        <v>105.85979965943839</v>
      </c>
      <c r="D72" s="96"/>
      <c r="E72" s="96">
        <f t="shared" si="3"/>
        <v>0</v>
      </c>
      <c r="F72" s="96"/>
      <c r="G72" s="96">
        <v>0.34471368712574174</v>
      </c>
      <c r="H72" s="96">
        <v>0.34471368712574174</v>
      </c>
      <c r="I72" s="96"/>
      <c r="J72" s="96">
        <f t="shared" ref="J72:J115" si="4">H72-G72</f>
        <v>0</v>
      </c>
    </row>
    <row r="73" spans="1:10" s="59" customFormat="1" ht="15.75" x14ac:dyDescent="0.25">
      <c r="A73" s="63" t="s">
        <v>111</v>
      </c>
      <c r="B73" s="97">
        <v>110.21329594274481</v>
      </c>
      <c r="C73" s="97">
        <v>109.66391315199293</v>
      </c>
      <c r="D73" s="97"/>
      <c r="E73" s="97">
        <f t="shared" si="3"/>
        <v>-0.49847233589428441</v>
      </c>
      <c r="F73" s="97"/>
      <c r="G73" s="97">
        <v>3.1555785897746049</v>
      </c>
      <c r="H73" s="97">
        <v>3.1398489034671755</v>
      </c>
      <c r="I73" s="97"/>
      <c r="J73" s="97">
        <f t="shared" si="4"/>
        <v>-1.5729686307429436E-2</v>
      </c>
    </row>
    <row r="74" spans="1:10" ht="15.75" x14ac:dyDescent="0.25">
      <c r="A74" s="37" t="s">
        <v>171</v>
      </c>
      <c r="B74" s="96">
        <v>110.32982955934074</v>
      </c>
      <c r="C74" s="96">
        <v>110.32982955934074</v>
      </c>
      <c r="D74" s="96"/>
      <c r="E74" s="96">
        <f t="shared" si="3"/>
        <v>0</v>
      </c>
      <c r="F74" s="96"/>
      <c r="G74" s="96">
        <v>1.0774456361279943</v>
      </c>
      <c r="H74" s="96">
        <v>1.0774456361279943</v>
      </c>
      <c r="I74" s="96"/>
      <c r="J74" s="96">
        <f t="shared" si="4"/>
        <v>0</v>
      </c>
    </row>
    <row r="75" spans="1:10" s="59" customFormat="1" ht="15.75" x14ac:dyDescent="0.25">
      <c r="A75" s="60" t="s">
        <v>172</v>
      </c>
      <c r="B75" s="97">
        <v>101.11218049530474</v>
      </c>
      <c r="C75" s="97">
        <v>97.281637634345032</v>
      </c>
      <c r="D75" s="97"/>
      <c r="E75" s="97">
        <f t="shared" si="3"/>
        <v>-3.7884089159145207</v>
      </c>
      <c r="F75" s="97"/>
      <c r="G75" s="97">
        <v>0.41520560891279873</v>
      </c>
      <c r="H75" s="97">
        <v>0.39947592260536913</v>
      </c>
      <c r="I75" s="97"/>
      <c r="J75" s="97">
        <f t="shared" si="4"/>
        <v>-1.5729686307429602E-2</v>
      </c>
    </row>
    <row r="76" spans="1:10" ht="15.75" x14ac:dyDescent="0.25">
      <c r="A76" s="37" t="s">
        <v>173</v>
      </c>
      <c r="B76" s="96">
        <v>112.66830257545074</v>
      </c>
      <c r="C76" s="96">
        <v>112.66830257545074</v>
      </c>
      <c r="D76" s="96"/>
      <c r="E76" s="96">
        <f t="shared" si="3"/>
        <v>0</v>
      </c>
      <c r="F76" s="96"/>
      <c r="G76" s="96">
        <v>1.662927344733812</v>
      </c>
      <c r="H76" s="96">
        <v>1.662927344733812</v>
      </c>
      <c r="I76" s="96"/>
      <c r="J76" s="96">
        <f t="shared" si="4"/>
        <v>0</v>
      </c>
    </row>
    <row r="77" spans="1:10" s="59" customFormat="1" ht="15.75" x14ac:dyDescent="0.25">
      <c r="A77" s="57" t="s">
        <v>4</v>
      </c>
      <c r="B77" s="98">
        <v>99.25672955425857</v>
      </c>
      <c r="C77" s="98">
        <v>99.25672955425857</v>
      </c>
      <c r="D77" s="98"/>
      <c r="E77" s="98">
        <f t="shared" si="3"/>
        <v>0</v>
      </c>
      <c r="F77" s="98"/>
      <c r="G77" s="98">
        <v>4.7157177215935304</v>
      </c>
      <c r="H77" s="98">
        <v>4.7157177215935304</v>
      </c>
      <c r="I77" s="98"/>
      <c r="J77" s="98">
        <f t="shared" si="4"/>
        <v>0</v>
      </c>
    </row>
    <row r="78" spans="1:10" ht="15.75" x14ac:dyDescent="0.25">
      <c r="A78" s="36" t="s">
        <v>140</v>
      </c>
      <c r="B78" s="96">
        <v>77.408827796194288</v>
      </c>
      <c r="C78" s="96">
        <v>77.408827796194288</v>
      </c>
      <c r="D78" s="96"/>
      <c r="E78" s="96">
        <f t="shared" si="3"/>
        <v>0</v>
      </c>
      <c r="F78" s="96"/>
      <c r="G78" s="96">
        <v>0.89747412742094412</v>
      </c>
      <c r="H78" s="96">
        <v>0.89747412742094412</v>
      </c>
      <c r="I78" s="96"/>
      <c r="J78" s="96">
        <f t="shared" si="4"/>
        <v>0</v>
      </c>
    </row>
    <row r="79" spans="1:10" s="59" customFormat="1" ht="15.75" x14ac:dyDescent="0.25">
      <c r="A79" s="60" t="s">
        <v>174</v>
      </c>
      <c r="B79" s="97">
        <v>77.408827796194288</v>
      </c>
      <c r="C79" s="97">
        <v>77.408827796194288</v>
      </c>
      <c r="D79" s="97"/>
      <c r="E79" s="97">
        <f t="shared" si="3"/>
        <v>0</v>
      </c>
      <c r="F79" s="97"/>
      <c r="G79" s="97">
        <v>0.89747412742094412</v>
      </c>
      <c r="H79" s="97">
        <v>0.89747412742094412</v>
      </c>
      <c r="I79" s="97"/>
      <c r="J79" s="97">
        <f t="shared" si="4"/>
        <v>0</v>
      </c>
    </row>
    <row r="80" spans="1:10" ht="15.75" x14ac:dyDescent="0.25">
      <c r="A80" s="36" t="s">
        <v>139</v>
      </c>
      <c r="B80" s="96">
        <v>106.30932390895443</v>
      </c>
      <c r="C80" s="96">
        <v>106.30932390895443</v>
      </c>
      <c r="D80" s="96"/>
      <c r="E80" s="96">
        <f t="shared" si="3"/>
        <v>0</v>
      </c>
      <c r="F80" s="96"/>
      <c r="G80" s="96">
        <v>3.8182435941725865</v>
      </c>
      <c r="H80" s="96">
        <v>3.8182435941725865</v>
      </c>
      <c r="I80" s="96"/>
      <c r="J80" s="96">
        <f t="shared" si="4"/>
        <v>0</v>
      </c>
    </row>
    <row r="81" spans="1:10" s="59" customFormat="1" ht="15.75" x14ac:dyDescent="0.25">
      <c r="A81" s="60" t="s">
        <v>175</v>
      </c>
      <c r="B81" s="97">
        <v>106.30932390895443</v>
      </c>
      <c r="C81" s="97">
        <v>106.30932390895443</v>
      </c>
      <c r="D81" s="97"/>
      <c r="E81" s="97">
        <f t="shared" si="3"/>
        <v>0</v>
      </c>
      <c r="F81" s="97"/>
      <c r="G81" s="97">
        <v>3.8182435941725865</v>
      </c>
      <c r="H81" s="97">
        <v>3.8182435941725865</v>
      </c>
      <c r="I81" s="97"/>
      <c r="J81" s="97">
        <f t="shared" si="4"/>
        <v>0</v>
      </c>
    </row>
    <row r="82" spans="1:10" ht="15.75" x14ac:dyDescent="0.25">
      <c r="A82" s="35" t="s">
        <v>130</v>
      </c>
      <c r="B82" s="99">
        <v>101.75936358610916</v>
      </c>
      <c r="C82" s="99">
        <v>100.13613685073707</v>
      </c>
      <c r="D82" s="99"/>
      <c r="E82" s="99">
        <f t="shared" si="3"/>
        <v>-1.5951620353821361</v>
      </c>
      <c r="F82" s="99"/>
      <c r="G82" s="99">
        <v>5.1929832361770503</v>
      </c>
      <c r="H82" s="99">
        <v>5.1101467390897959</v>
      </c>
      <c r="I82" s="99"/>
      <c r="J82" s="99">
        <f t="shared" si="4"/>
        <v>-8.2836497087254379E-2</v>
      </c>
    </row>
    <row r="83" spans="1:10" s="59" customFormat="1" ht="15.75" x14ac:dyDescent="0.25">
      <c r="A83" s="63" t="s">
        <v>138</v>
      </c>
      <c r="B83" s="97">
        <v>91.005455645003053</v>
      </c>
      <c r="C83" s="97">
        <v>90.504563467577867</v>
      </c>
      <c r="D83" s="97"/>
      <c r="E83" s="97">
        <f t="shared" si="3"/>
        <v>-0.55039796666596086</v>
      </c>
      <c r="F83" s="97"/>
      <c r="G83" s="97">
        <v>2.4675017472490155</v>
      </c>
      <c r="H83" s="97">
        <v>2.4539206678047094</v>
      </c>
      <c r="I83" s="97"/>
      <c r="J83" s="97">
        <f t="shared" si="4"/>
        <v>-1.3581079444306088E-2</v>
      </c>
    </row>
    <row r="84" spans="1:10" ht="15.75" x14ac:dyDescent="0.25">
      <c r="A84" s="37" t="s">
        <v>176</v>
      </c>
      <c r="B84" s="96">
        <v>75.398246670947628</v>
      </c>
      <c r="C84" s="96">
        <v>74.187023996341637</v>
      </c>
      <c r="D84" s="96"/>
      <c r="E84" s="96">
        <f t="shared" si="3"/>
        <v>-1.6064334756907495</v>
      </c>
      <c r="F84" s="96"/>
      <c r="G84" s="96">
        <v>0.84541810475318036</v>
      </c>
      <c r="H84" s="96">
        <v>0.83183702530887493</v>
      </c>
      <c r="I84" s="96"/>
      <c r="J84" s="96">
        <f t="shared" si="4"/>
        <v>-1.3581079444305422E-2</v>
      </c>
    </row>
    <row r="85" spans="1:10" s="59" customFormat="1" ht="15.75" x14ac:dyDescent="0.25">
      <c r="A85" s="60" t="s">
        <v>177</v>
      </c>
      <c r="B85" s="97">
        <v>99.262187476460838</v>
      </c>
      <c r="C85" s="97">
        <v>99.262187476460838</v>
      </c>
      <c r="D85" s="97"/>
      <c r="E85" s="97">
        <f t="shared" si="3"/>
        <v>0</v>
      </c>
      <c r="F85" s="97"/>
      <c r="G85" s="97">
        <v>0.14932741656095092</v>
      </c>
      <c r="H85" s="97">
        <v>0.14932741656095092</v>
      </c>
      <c r="I85" s="97"/>
      <c r="J85" s="97">
        <f t="shared" si="4"/>
        <v>0</v>
      </c>
    </row>
    <row r="86" spans="1:10" ht="15.75" x14ac:dyDescent="0.25">
      <c r="A86" s="37" t="s">
        <v>112</v>
      </c>
      <c r="B86" s="96">
        <v>100.04769782417017</v>
      </c>
      <c r="C86" s="96">
        <v>100.04769782417017</v>
      </c>
      <c r="D86" s="96"/>
      <c r="E86" s="96">
        <f t="shared" si="3"/>
        <v>0</v>
      </c>
      <c r="F86" s="96"/>
      <c r="G86" s="96">
        <v>1.3630900643148915</v>
      </c>
      <c r="H86" s="96">
        <v>1.3630900643148915</v>
      </c>
      <c r="I86" s="96"/>
      <c r="J86" s="96">
        <f t="shared" si="4"/>
        <v>0</v>
      </c>
    </row>
    <row r="87" spans="1:10" s="59" customFormat="1" ht="15.75" x14ac:dyDescent="0.25">
      <c r="A87" s="60" t="s">
        <v>178</v>
      </c>
      <c r="B87" s="97">
        <v>141.99941030830831</v>
      </c>
      <c r="C87" s="97">
        <v>141.99941030830831</v>
      </c>
      <c r="D87" s="97"/>
      <c r="E87" s="97">
        <f t="shared" si="3"/>
        <v>0</v>
      </c>
      <c r="F87" s="97"/>
      <c r="G87" s="97">
        <v>0.10966616161999256</v>
      </c>
      <c r="H87" s="97">
        <v>0.10966616161999256</v>
      </c>
      <c r="I87" s="97"/>
      <c r="J87" s="97">
        <f t="shared" si="4"/>
        <v>0</v>
      </c>
    </row>
    <row r="88" spans="1:10" ht="15.75" x14ac:dyDescent="0.25">
      <c r="A88" s="36" t="s">
        <v>137</v>
      </c>
      <c r="B88" s="96">
        <v>112.15517289409321</v>
      </c>
      <c r="C88" s="96">
        <v>112.15517289409321</v>
      </c>
      <c r="D88" s="96"/>
      <c r="E88" s="96">
        <f t="shared" si="3"/>
        <v>0</v>
      </c>
      <c r="F88" s="96"/>
      <c r="G88" s="96">
        <v>0.76458043551000721</v>
      </c>
      <c r="H88" s="96">
        <v>0.76458043551000721</v>
      </c>
      <c r="I88" s="96"/>
      <c r="J88" s="96">
        <f t="shared" si="4"/>
        <v>0</v>
      </c>
    </row>
    <row r="89" spans="1:10" s="59" customFormat="1" ht="15.75" x14ac:dyDescent="0.25">
      <c r="A89" s="60" t="s">
        <v>179</v>
      </c>
      <c r="B89" s="97">
        <v>112.15517289409321</v>
      </c>
      <c r="C89" s="97">
        <v>112.15517289409321</v>
      </c>
      <c r="D89" s="97"/>
      <c r="E89" s="97">
        <f t="shared" si="3"/>
        <v>0</v>
      </c>
      <c r="F89" s="97"/>
      <c r="G89" s="97">
        <v>0.76458043551000721</v>
      </c>
      <c r="H89" s="97">
        <v>0.76458043551000721</v>
      </c>
      <c r="I89" s="97"/>
      <c r="J89" s="97">
        <f t="shared" si="4"/>
        <v>0</v>
      </c>
    </row>
    <row r="90" spans="1:10" ht="15.75" x14ac:dyDescent="0.25">
      <c r="A90" s="36" t="s">
        <v>136</v>
      </c>
      <c r="B90" s="96">
        <v>123.32994953028259</v>
      </c>
      <c r="C90" s="96">
        <v>115.49497690663523</v>
      </c>
      <c r="D90" s="96"/>
      <c r="E90" s="96">
        <f t="shared" si="3"/>
        <v>-6.35285480411516</v>
      </c>
      <c r="F90" s="96"/>
      <c r="G90" s="96">
        <v>1.0837568709276735</v>
      </c>
      <c r="H90" s="96">
        <v>1.0149073704880167</v>
      </c>
      <c r="I90" s="96"/>
      <c r="J90" s="96">
        <f t="shared" si="4"/>
        <v>-6.8849500439656763E-2</v>
      </c>
    </row>
    <row r="91" spans="1:10" s="59" customFormat="1" ht="15.75" x14ac:dyDescent="0.25">
      <c r="A91" s="60" t="s">
        <v>180</v>
      </c>
      <c r="B91" s="97">
        <v>143.54637931897167</v>
      </c>
      <c r="C91" s="97">
        <v>143.54637931897167</v>
      </c>
      <c r="D91" s="97"/>
      <c r="E91" s="97">
        <f t="shared" si="3"/>
        <v>0</v>
      </c>
      <c r="F91" s="97"/>
      <c r="G91" s="97">
        <v>0.17259657697186812</v>
      </c>
      <c r="H91" s="97">
        <v>0.17259657697186812</v>
      </c>
      <c r="I91" s="97"/>
      <c r="J91" s="97">
        <f t="shared" si="4"/>
        <v>0</v>
      </c>
    </row>
    <row r="92" spans="1:10" ht="15.75" x14ac:dyDescent="0.25">
      <c r="A92" s="37" t="s">
        <v>114</v>
      </c>
      <c r="B92" s="96">
        <v>120.12527444275696</v>
      </c>
      <c r="C92" s="96">
        <v>111.04831488863306</v>
      </c>
      <c r="D92" s="96"/>
      <c r="E92" s="96">
        <f t="shared" si="3"/>
        <v>-7.5562445923479054</v>
      </c>
      <c r="F92" s="96"/>
      <c r="G92" s="96">
        <v>0.91116029395580544</v>
      </c>
      <c r="H92" s="96">
        <v>0.84231079351614857</v>
      </c>
      <c r="I92" s="96"/>
      <c r="J92" s="96">
        <f t="shared" si="4"/>
        <v>-6.8849500439656874E-2</v>
      </c>
    </row>
    <row r="93" spans="1:10" s="59" customFormat="1" ht="15.75" x14ac:dyDescent="0.25">
      <c r="A93" s="63" t="s">
        <v>151</v>
      </c>
      <c r="B93" s="97">
        <v>105.50726019827394</v>
      </c>
      <c r="C93" s="97">
        <v>105.45843446033754</v>
      </c>
      <c r="D93" s="97"/>
      <c r="E93" s="97">
        <f t="shared" si="3"/>
        <v>-4.6277135663119751E-2</v>
      </c>
      <c r="F93" s="97"/>
      <c r="G93" s="97">
        <v>0.87714418249035397</v>
      </c>
      <c r="H93" s="97">
        <v>0.87673826528706178</v>
      </c>
      <c r="I93" s="97"/>
      <c r="J93" s="97">
        <f t="shared" si="4"/>
        <v>-4.0591720329219427E-4</v>
      </c>
    </row>
    <row r="94" spans="1:10" ht="15.75" x14ac:dyDescent="0.25">
      <c r="A94" s="37" t="s">
        <v>116</v>
      </c>
      <c r="B94" s="96">
        <v>107.43936419161457</v>
      </c>
      <c r="C94" s="96">
        <v>107.43936419161457</v>
      </c>
      <c r="D94" s="96"/>
      <c r="E94" s="96">
        <f t="shared" si="3"/>
        <v>0</v>
      </c>
      <c r="F94" s="96"/>
      <c r="G94" s="96">
        <v>0.29237006809142996</v>
      </c>
      <c r="H94" s="96">
        <v>0.29237006809143001</v>
      </c>
      <c r="I94" s="96"/>
      <c r="J94" s="96">
        <f t="shared" si="4"/>
        <v>0</v>
      </c>
    </row>
    <row r="95" spans="1:10" s="59" customFormat="1" ht="15.75" x14ac:dyDescent="0.25">
      <c r="A95" s="60" t="s">
        <v>181</v>
      </c>
      <c r="B95" s="97">
        <v>104.56708918681669</v>
      </c>
      <c r="C95" s="97">
        <v>104.49450461209973</v>
      </c>
      <c r="D95" s="97"/>
      <c r="E95" s="97">
        <f t="shared" si="3"/>
        <v>-6.9414359031527706E-2</v>
      </c>
      <c r="F95" s="97"/>
      <c r="G95" s="97">
        <v>0.58477411439892413</v>
      </c>
      <c r="H95" s="97">
        <v>0.58436819719563171</v>
      </c>
      <c r="I95" s="97"/>
      <c r="J95" s="97">
        <f t="shared" si="4"/>
        <v>-4.0591720329241632E-4</v>
      </c>
    </row>
    <row r="96" spans="1:10" ht="15.75" x14ac:dyDescent="0.25">
      <c r="A96" s="35" t="s">
        <v>117</v>
      </c>
      <c r="B96" s="99">
        <v>130.07791242751054</v>
      </c>
      <c r="C96" s="99">
        <v>130.07791242751054</v>
      </c>
      <c r="D96" s="99"/>
      <c r="E96" s="99">
        <f t="shared" si="3"/>
        <v>0</v>
      </c>
      <c r="F96" s="99"/>
      <c r="G96" s="99">
        <v>3.2497964751648722</v>
      </c>
      <c r="H96" s="99">
        <v>3.2497964751648722</v>
      </c>
      <c r="I96" s="99"/>
      <c r="J96" s="99">
        <f t="shared" si="4"/>
        <v>0</v>
      </c>
    </row>
    <row r="97" spans="1:10" s="59" customFormat="1" ht="15.75" x14ac:dyDescent="0.25">
      <c r="A97" s="63" t="s">
        <v>135</v>
      </c>
      <c r="B97" s="97">
        <v>134.96624853431223</v>
      </c>
      <c r="C97" s="97">
        <v>134.96624853431223</v>
      </c>
      <c r="D97" s="97"/>
      <c r="E97" s="97">
        <f t="shared" si="3"/>
        <v>0</v>
      </c>
      <c r="F97" s="97"/>
      <c r="G97" s="97">
        <v>0.90097523478461061</v>
      </c>
      <c r="H97" s="97">
        <v>0.9009752347846105</v>
      </c>
      <c r="I97" s="97"/>
      <c r="J97" s="97">
        <f t="shared" si="4"/>
        <v>0</v>
      </c>
    </row>
    <row r="98" spans="1:10" ht="15.75" x14ac:dyDescent="0.25">
      <c r="A98" s="37" t="s">
        <v>182</v>
      </c>
      <c r="B98" s="96">
        <v>134.96624853431223</v>
      </c>
      <c r="C98" s="96">
        <v>134.96624853431223</v>
      </c>
      <c r="D98" s="96"/>
      <c r="E98" s="96">
        <f t="shared" si="3"/>
        <v>0</v>
      </c>
      <c r="F98" s="96"/>
      <c r="G98" s="96">
        <v>0.90097523478461061</v>
      </c>
      <c r="H98" s="96">
        <v>0.9009752347846105</v>
      </c>
      <c r="I98" s="96"/>
      <c r="J98" s="96">
        <f t="shared" si="4"/>
        <v>0</v>
      </c>
    </row>
    <row r="99" spans="1:10" s="59" customFormat="1" ht="15.75" x14ac:dyDescent="0.25">
      <c r="A99" s="63" t="s">
        <v>118</v>
      </c>
      <c r="B99" s="97">
        <v>128.21527648985492</v>
      </c>
      <c r="C99" s="97">
        <v>128.21527648985492</v>
      </c>
      <c r="D99" s="97"/>
      <c r="E99" s="97">
        <f t="shared" si="3"/>
        <v>0</v>
      </c>
      <c r="F99" s="97"/>
      <c r="G99" s="97">
        <v>2.2071499270713915</v>
      </c>
      <c r="H99" s="97">
        <v>2.2071499270713915</v>
      </c>
      <c r="I99" s="97"/>
      <c r="J99" s="97">
        <f t="shared" si="4"/>
        <v>0</v>
      </c>
    </row>
    <row r="100" spans="1:10" ht="15.75" x14ac:dyDescent="0.25">
      <c r="A100" s="37" t="s">
        <v>119</v>
      </c>
      <c r="B100" s="96">
        <v>128.21527648985492</v>
      </c>
      <c r="C100" s="96">
        <v>128.21527648985492</v>
      </c>
      <c r="D100" s="96"/>
      <c r="E100" s="96">
        <f t="shared" si="3"/>
        <v>0</v>
      </c>
      <c r="F100" s="96"/>
      <c r="G100" s="96">
        <v>2.2071499270713915</v>
      </c>
      <c r="H100" s="96">
        <v>2.2071499270713915</v>
      </c>
      <c r="I100" s="96"/>
      <c r="J100" s="96">
        <f t="shared" si="4"/>
        <v>0</v>
      </c>
    </row>
    <row r="101" spans="1:10" s="59" customFormat="1" ht="15.75" x14ac:dyDescent="0.25">
      <c r="A101" s="63" t="s">
        <v>120</v>
      </c>
      <c r="B101" s="97">
        <v>129.55828833898522</v>
      </c>
      <c r="C101" s="97">
        <v>129.55828833898522</v>
      </c>
      <c r="D101" s="97"/>
      <c r="E101" s="97">
        <f t="shared" si="3"/>
        <v>0</v>
      </c>
      <c r="F101" s="97"/>
      <c r="G101" s="97">
        <v>0.14167131330887006</v>
      </c>
      <c r="H101" s="97">
        <v>0.14167131330887006</v>
      </c>
      <c r="I101" s="97"/>
      <c r="J101" s="97">
        <f t="shared" si="4"/>
        <v>0</v>
      </c>
    </row>
    <row r="102" spans="1:10" ht="15.75" x14ac:dyDescent="0.25">
      <c r="A102" s="37" t="s">
        <v>121</v>
      </c>
      <c r="B102" s="96">
        <v>129.55828833898522</v>
      </c>
      <c r="C102" s="96">
        <v>129.55828833898522</v>
      </c>
      <c r="D102" s="96"/>
      <c r="E102" s="96">
        <f t="shared" si="3"/>
        <v>0</v>
      </c>
      <c r="F102" s="96"/>
      <c r="G102" s="96">
        <v>0.14167131330887006</v>
      </c>
      <c r="H102" s="96">
        <v>0.14167131330887006</v>
      </c>
      <c r="I102" s="96"/>
      <c r="J102" s="96">
        <f t="shared" si="4"/>
        <v>0</v>
      </c>
    </row>
    <row r="103" spans="1:10" s="59" customFormat="1" ht="15.75" x14ac:dyDescent="0.25">
      <c r="A103" s="57" t="s">
        <v>131</v>
      </c>
      <c r="B103" s="98">
        <v>125.27368908992756</v>
      </c>
      <c r="C103" s="98">
        <v>125.27368908992756</v>
      </c>
      <c r="D103" s="98"/>
      <c r="E103" s="98">
        <f t="shared" si="3"/>
        <v>0</v>
      </c>
      <c r="F103" s="98"/>
      <c r="G103" s="98">
        <v>3.7887115882272679</v>
      </c>
      <c r="H103" s="98">
        <v>3.7887115882272675</v>
      </c>
      <c r="I103" s="98"/>
      <c r="J103" s="98">
        <f t="shared" si="4"/>
        <v>0</v>
      </c>
    </row>
    <row r="104" spans="1:10" ht="15.75" x14ac:dyDescent="0.25">
      <c r="A104" s="36" t="s">
        <v>122</v>
      </c>
      <c r="B104" s="96">
        <v>125.34849388734686</v>
      </c>
      <c r="C104" s="96">
        <v>125.34849388734686</v>
      </c>
      <c r="D104" s="96"/>
      <c r="E104" s="96">
        <f t="shared" si="3"/>
        <v>0</v>
      </c>
      <c r="F104" s="96"/>
      <c r="G104" s="96">
        <v>3.6714983281830276</v>
      </c>
      <c r="H104" s="96">
        <v>3.671498328183028</v>
      </c>
      <c r="I104" s="96"/>
      <c r="J104" s="96">
        <f t="shared" si="4"/>
        <v>0</v>
      </c>
    </row>
    <row r="105" spans="1:10" s="59" customFormat="1" ht="15.75" x14ac:dyDescent="0.25">
      <c r="A105" s="60" t="s">
        <v>183</v>
      </c>
      <c r="B105" s="97">
        <v>125.34849388734686</v>
      </c>
      <c r="C105" s="97">
        <v>125.34849388734686</v>
      </c>
      <c r="D105" s="97"/>
      <c r="E105" s="97">
        <f t="shared" si="3"/>
        <v>0</v>
      </c>
      <c r="F105" s="97"/>
      <c r="G105" s="97">
        <v>3.6714983281830276</v>
      </c>
      <c r="H105" s="97">
        <v>3.671498328183028</v>
      </c>
      <c r="I105" s="97"/>
      <c r="J105" s="97">
        <f t="shared" si="4"/>
        <v>0</v>
      </c>
    </row>
    <row r="106" spans="1:10" ht="15.75" x14ac:dyDescent="0.25">
      <c r="A106" s="36" t="s">
        <v>123</v>
      </c>
      <c r="B106" s="96">
        <v>122.97492976527279</v>
      </c>
      <c r="C106" s="96">
        <v>122.97492976527279</v>
      </c>
      <c r="D106" s="96"/>
      <c r="E106" s="96">
        <f t="shared" si="3"/>
        <v>0</v>
      </c>
      <c r="F106" s="96"/>
      <c r="G106" s="96">
        <v>0.11721326004424019</v>
      </c>
      <c r="H106" s="96">
        <v>0.11721326004424021</v>
      </c>
      <c r="I106" s="96"/>
      <c r="J106" s="96">
        <f t="shared" si="4"/>
        <v>0</v>
      </c>
    </row>
    <row r="107" spans="1:10" s="59" customFormat="1" ht="15.75" x14ac:dyDescent="0.25">
      <c r="A107" s="60" t="s">
        <v>124</v>
      </c>
      <c r="B107" s="97">
        <v>122.97492976527279</v>
      </c>
      <c r="C107" s="97">
        <v>122.97492976527279</v>
      </c>
      <c r="D107" s="97"/>
      <c r="E107" s="97">
        <f t="shared" si="3"/>
        <v>0</v>
      </c>
      <c r="F107" s="97"/>
      <c r="G107" s="97">
        <v>0.11721326004424019</v>
      </c>
      <c r="H107" s="97">
        <v>0.11721326004424021</v>
      </c>
      <c r="I107" s="97"/>
      <c r="J107" s="97">
        <f t="shared" si="4"/>
        <v>0</v>
      </c>
    </row>
    <row r="108" spans="1:10" ht="15.75" x14ac:dyDescent="0.25">
      <c r="A108" s="35" t="s">
        <v>132</v>
      </c>
      <c r="B108" s="99">
        <v>98.36233315851166</v>
      </c>
      <c r="C108" s="99">
        <v>98.296244855685458</v>
      </c>
      <c r="D108" s="99"/>
      <c r="E108" s="99">
        <f t="shared" si="3"/>
        <v>-6.7188628720005195E-2</v>
      </c>
      <c r="F108" s="99"/>
      <c r="G108" s="99">
        <v>7.0634689649999469</v>
      </c>
      <c r="H108" s="99">
        <v>7.0587231170623008</v>
      </c>
      <c r="I108" s="99"/>
      <c r="J108" s="99">
        <f t="shared" si="4"/>
        <v>-4.7458479376460971E-3</v>
      </c>
    </row>
    <row r="109" spans="1:10" s="59" customFormat="1" ht="15.75" x14ac:dyDescent="0.25">
      <c r="A109" s="63" t="s">
        <v>125</v>
      </c>
      <c r="B109" s="97">
        <v>98.866245808140135</v>
      </c>
      <c r="C109" s="97">
        <v>98.793165043295147</v>
      </c>
      <c r="D109" s="97"/>
      <c r="E109" s="97">
        <f t="shared" si="3"/>
        <v>-7.3918822594731814E-2</v>
      </c>
      <c r="F109" s="97"/>
      <c r="G109" s="97">
        <v>5.1846979616574496</v>
      </c>
      <c r="H109" s="97">
        <v>5.1808654939690992</v>
      </c>
      <c r="I109" s="97"/>
      <c r="J109" s="97">
        <f>H109-G109</f>
        <v>-3.8324676883503273E-3</v>
      </c>
    </row>
    <row r="110" spans="1:10" ht="15.75" x14ac:dyDescent="0.25">
      <c r="A110" s="37" t="s">
        <v>184</v>
      </c>
      <c r="B110" s="96">
        <v>120.09215057311731</v>
      </c>
      <c r="C110" s="96">
        <v>120.09215057311731</v>
      </c>
      <c r="D110" s="96"/>
      <c r="E110" s="96">
        <f t="shared" si="3"/>
        <v>0</v>
      </c>
      <c r="F110" s="96"/>
      <c r="G110" s="96">
        <v>0.13971738065705419</v>
      </c>
      <c r="H110" s="96">
        <v>0.13971738065705419</v>
      </c>
      <c r="I110" s="96"/>
      <c r="J110" s="96">
        <f t="shared" si="4"/>
        <v>0</v>
      </c>
    </row>
    <row r="111" spans="1:10" s="59" customFormat="1" ht="15.75" x14ac:dyDescent="0.25">
      <c r="A111" s="60" t="s">
        <v>185</v>
      </c>
      <c r="B111" s="97">
        <v>98.384664155323534</v>
      </c>
      <c r="C111" s="97">
        <v>98.309925305421004</v>
      </c>
      <c r="D111" s="97"/>
      <c r="E111" s="97">
        <f t="shared" si="3"/>
        <v>-7.5965955206735991E-2</v>
      </c>
      <c r="F111" s="97"/>
      <c r="G111" s="97">
        <v>5.0449805810003951</v>
      </c>
      <c r="H111" s="97">
        <v>5.0411481133120448</v>
      </c>
      <c r="I111" s="97"/>
      <c r="J111" s="97">
        <f t="shared" si="4"/>
        <v>-3.8324676883503273E-3</v>
      </c>
    </row>
    <row r="112" spans="1:10" ht="15.75" x14ac:dyDescent="0.25">
      <c r="A112" s="36" t="s">
        <v>134</v>
      </c>
      <c r="B112" s="96">
        <v>87.573391601929771</v>
      </c>
      <c r="C112" s="96">
        <v>87.378190235726791</v>
      </c>
      <c r="D112" s="96"/>
      <c r="E112" s="96">
        <f t="shared" si="3"/>
        <v>-0.22290031553223733</v>
      </c>
      <c r="F112" s="96"/>
      <c r="G112" s="96">
        <v>0.4097707296260007</v>
      </c>
      <c r="H112" s="96">
        <v>0.40885734937670565</v>
      </c>
      <c r="I112" s="96"/>
      <c r="J112" s="96">
        <f t="shared" si="4"/>
        <v>-9.1338024929504824E-4</v>
      </c>
    </row>
    <row r="113" spans="1:10" s="59" customFormat="1" ht="15.75" x14ac:dyDescent="0.25">
      <c r="A113" s="60" t="s">
        <v>126</v>
      </c>
      <c r="B113" s="97">
        <v>87.573391601929771</v>
      </c>
      <c r="C113" s="97">
        <v>87.378190235726791</v>
      </c>
      <c r="D113" s="97"/>
      <c r="E113" s="97">
        <f t="shared" si="3"/>
        <v>-0.22290031553223733</v>
      </c>
      <c r="F113" s="97"/>
      <c r="G113" s="97">
        <v>0.4097707296260007</v>
      </c>
      <c r="H113" s="97">
        <v>0.40885734937670565</v>
      </c>
      <c r="I113" s="97"/>
      <c r="J113" s="97">
        <f t="shared" si="4"/>
        <v>-9.1338024929504824E-4</v>
      </c>
    </row>
    <row r="114" spans="1:10" ht="15.75" x14ac:dyDescent="0.25">
      <c r="A114" s="36" t="s">
        <v>133</v>
      </c>
      <c r="B114" s="96">
        <v>100</v>
      </c>
      <c r="C114" s="96">
        <v>100</v>
      </c>
      <c r="D114" s="96"/>
      <c r="E114" s="96">
        <f t="shared" si="3"/>
        <v>0</v>
      </c>
      <c r="F114" s="96"/>
      <c r="G114" s="96">
        <v>1.4690002737164951</v>
      </c>
      <c r="H114" s="96">
        <v>1.4690002737164951</v>
      </c>
      <c r="I114" s="96"/>
      <c r="J114" s="96">
        <f t="shared" si="4"/>
        <v>0</v>
      </c>
    </row>
    <row r="115" spans="1:10" s="59" customFormat="1" ht="15.75" x14ac:dyDescent="0.25">
      <c r="A115" s="60" t="s">
        <v>186</v>
      </c>
      <c r="B115" s="97">
        <v>100</v>
      </c>
      <c r="C115" s="97">
        <v>100</v>
      </c>
      <c r="D115" s="97"/>
      <c r="E115" s="97">
        <f t="shared" si="3"/>
        <v>0</v>
      </c>
      <c r="F115" s="97"/>
      <c r="G115" s="97">
        <v>1.4690002737164951</v>
      </c>
      <c r="H115" s="97">
        <v>1.4690002737164951</v>
      </c>
      <c r="I115" s="97"/>
      <c r="J115" s="97">
        <f t="shared" si="4"/>
        <v>0</v>
      </c>
    </row>
    <row r="116" spans="1:10" ht="15.75" x14ac:dyDescent="0.25">
      <c r="A116" s="46"/>
      <c r="B116" s="92"/>
      <c r="C116" s="92"/>
      <c r="D116" s="92"/>
      <c r="E116" s="92"/>
      <c r="F116" s="92"/>
      <c r="G116" s="92"/>
      <c r="H116" s="92"/>
      <c r="I116" s="92"/>
      <c r="J116" s="92"/>
    </row>
    <row r="117" spans="1:10" x14ac:dyDescent="0.25">
      <c r="A117" s="164" t="s">
        <v>54</v>
      </c>
      <c r="B117" s="89"/>
      <c r="C117" s="89"/>
    </row>
    <row r="118" spans="1:10" x14ac:dyDescent="0.25">
      <c r="A118" s="23"/>
      <c r="B118" s="100"/>
      <c r="C118" s="100"/>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M17" sqref="M17"/>
    </sheetView>
  </sheetViews>
  <sheetFormatPr defaultRowHeight="15" x14ac:dyDescent="0.25"/>
  <cols>
    <col min="1" max="1" width="54.140625" style="4" customWidth="1"/>
    <col min="2" max="3" width="8.85546875" style="101" customWidth="1"/>
    <col min="4" max="4" width="0.85546875" style="89" customWidth="1"/>
    <col min="5" max="5" width="11.5703125" style="89" customWidth="1"/>
    <col min="6" max="6" width="1.140625" style="89" customWidth="1"/>
    <col min="7" max="8" width="9.28515625" style="89" customWidth="1"/>
    <col min="9" max="9" width="0.85546875" style="89" customWidth="1"/>
    <col min="10" max="10" width="12" style="89" customWidth="1"/>
  </cols>
  <sheetData>
    <row r="1" spans="1:13" ht="15.75" x14ac:dyDescent="0.25">
      <c r="A1" s="55" t="s">
        <v>254</v>
      </c>
      <c r="B1" s="102"/>
      <c r="C1" s="102"/>
      <c r="D1" s="103"/>
      <c r="E1" s="103"/>
      <c r="F1" s="103"/>
      <c r="G1" s="103"/>
      <c r="H1" s="103"/>
      <c r="I1" s="103"/>
      <c r="J1" s="103"/>
    </row>
    <row r="2" spans="1:13" ht="6" customHeight="1" x14ac:dyDescent="0.25">
      <c r="A2" s="44"/>
      <c r="B2" s="104"/>
      <c r="C2" s="104"/>
      <c r="D2" s="105"/>
      <c r="E2" s="105"/>
      <c r="F2" s="105"/>
      <c r="G2" s="105"/>
      <c r="H2" s="105"/>
      <c r="I2" s="105"/>
      <c r="J2" s="105"/>
    </row>
    <row r="3" spans="1:13" ht="45" x14ac:dyDescent="0.25">
      <c r="A3" s="169" t="s">
        <v>56</v>
      </c>
      <c r="B3" s="171" t="s">
        <v>242</v>
      </c>
      <c r="C3" s="171"/>
      <c r="D3" s="106"/>
      <c r="E3" s="163" t="s">
        <v>243</v>
      </c>
      <c r="F3" s="93"/>
      <c r="G3" s="168" t="s">
        <v>244</v>
      </c>
      <c r="H3" s="168"/>
      <c r="I3" s="93"/>
      <c r="J3" s="163" t="s">
        <v>245</v>
      </c>
    </row>
    <row r="4" spans="1:13" ht="36" customHeight="1" x14ac:dyDescent="0.25">
      <c r="A4" s="170"/>
      <c r="B4" s="86">
        <v>42828</v>
      </c>
      <c r="C4" s="119">
        <v>42858</v>
      </c>
      <c r="D4" s="87"/>
      <c r="E4" s="88" t="s">
        <v>269</v>
      </c>
      <c r="F4" s="87"/>
      <c r="G4" s="86">
        <v>42828</v>
      </c>
      <c r="H4" s="119">
        <v>42858</v>
      </c>
      <c r="I4" s="87"/>
      <c r="J4" s="88" t="s">
        <v>269</v>
      </c>
    </row>
    <row r="5" spans="1:13" s="59" customFormat="1" ht="15.75" x14ac:dyDescent="0.25">
      <c r="A5" s="64" t="s">
        <v>241</v>
      </c>
      <c r="B5" s="95">
        <v>110.4759024861235</v>
      </c>
      <c r="C5" s="95">
        <v>110.76399676778138</v>
      </c>
      <c r="D5" s="95"/>
      <c r="E5" s="95">
        <f t="shared" ref="E5:E68" si="0">((C5/B5-1)*100)</f>
        <v>0.26077567612001751</v>
      </c>
      <c r="F5" s="95"/>
      <c r="G5" s="95">
        <v>110.4759024861235</v>
      </c>
      <c r="H5" s="95">
        <v>110.76399676778138</v>
      </c>
      <c r="I5" s="107"/>
      <c r="J5" s="95">
        <f>((H5-G5))</f>
        <v>0.28809428165787665</v>
      </c>
    </row>
    <row r="6" spans="1:13" ht="8.25" customHeight="1" x14ac:dyDescent="0.25">
      <c r="A6" s="41"/>
      <c r="B6" s="94"/>
      <c r="C6" s="94"/>
      <c r="D6" s="94"/>
      <c r="E6" s="94"/>
      <c r="F6" s="94"/>
      <c r="G6" s="94"/>
      <c r="H6" s="94"/>
      <c r="J6" s="94"/>
    </row>
    <row r="7" spans="1:13" ht="15.75" x14ac:dyDescent="0.25">
      <c r="A7" s="35" t="s">
        <v>127</v>
      </c>
      <c r="B7" s="94">
        <v>108.99546337034545</v>
      </c>
      <c r="C7" s="94">
        <v>111.82477021410688</v>
      </c>
      <c r="D7" s="94"/>
      <c r="E7" s="94">
        <f t="shared" si="0"/>
        <v>2.5958023905527039</v>
      </c>
      <c r="F7" s="94"/>
      <c r="G7" s="94">
        <v>25.923603749925963</v>
      </c>
      <c r="H7" s="94">
        <v>26.596529275783954</v>
      </c>
      <c r="J7" s="94">
        <f>H7-G7</f>
        <v>0.67292552585799115</v>
      </c>
      <c r="L7" s="1"/>
      <c r="M7" s="1"/>
    </row>
    <row r="8" spans="1:13" s="59" customFormat="1" ht="15.75" x14ac:dyDescent="0.25">
      <c r="A8" s="63" t="s">
        <v>57</v>
      </c>
      <c r="B8" s="97">
        <v>109.25962099938802</v>
      </c>
      <c r="C8" s="97">
        <v>112.2141471430652</v>
      </c>
      <c r="D8" s="97"/>
      <c r="E8" s="97">
        <f t="shared" si="0"/>
        <v>2.7041336192203502</v>
      </c>
      <c r="F8" s="97"/>
      <c r="G8" s="97">
        <v>23.626194806838438</v>
      </c>
      <c r="H8" s="97">
        <v>24.265078683552645</v>
      </c>
      <c r="I8" s="107"/>
      <c r="J8" s="97">
        <f t="shared" ref="J8:J71" si="1">H8-G8</f>
        <v>0.63888387671420688</v>
      </c>
      <c r="L8" s="1"/>
      <c r="M8" s="1"/>
    </row>
    <row r="9" spans="1:13" ht="15.75" x14ac:dyDescent="0.25">
      <c r="A9" s="37" t="s">
        <v>58</v>
      </c>
      <c r="B9" s="96">
        <v>124.46842220552884</v>
      </c>
      <c r="C9" s="96">
        <v>121.7748076325332</v>
      </c>
      <c r="D9" s="96"/>
      <c r="E9" s="96">
        <f t="shared" si="0"/>
        <v>-2.1640947360510476</v>
      </c>
      <c r="F9" s="96"/>
      <c r="G9" s="96">
        <v>3.6315574840571787</v>
      </c>
      <c r="H9" s="96">
        <v>3.5529671397080294</v>
      </c>
      <c r="J9" s="96">
        <f t="shared" si="1"/>
        <v>-7.8590344349149355E-2</v>
      </c>
      <c r="L9" s="1"/>
      <c r="M9" s="1"/>
    </row>
    <row r="10" spans="1:13" s="59" customFormat="1" ht="15.75" x14ac:dyDescent="0.25">
      <c r="A10" s="60" t="s">
        <v>62</v>
      </c>
      <c r="B10" s="97">
        <v>95.561989371524277</v>
      </c>
      <c r="C10" s="97">
        <v>92.144492917998534</v>
      </c>
      <c r="D10" s="97"/>
      <c r="E10" s="97">
        <f t="shared" si="0"/>
        <v>-3.5762089885333581</v>
      </c>
      <c r="F10" s="97"/>
      <c r="G10" s="97">
        <v>1.2373637805044588</v>
      </c>
      <c r="H10" s="97">
        <v>1.193113065765202</v>
      </c>
      <c r="I10" s="107"/>
      <c r="J10" s="97">
        <f t="shared" si="1"/>
        <v>-4.4250714739256791E-2</v>
      </c>
      <c r="L10" s="1"/>
      <c r="M10" s="1"/>
    </row>
    <row r="11" spans="1:13" ht="15.75" x14ac:dyDescent="0.25">
      <c r="A11" s="37" t="s">
        <v>63</v>
      </c>
      <c r="B11" s="96">
        <v>99.837744864466188</v>
      </c>
      <c r="C11" s="96">
        <v>103.15070868782344</v>
      </c>
      <c r="D11" s="96"/>
      <c r="E11" s="96">
        <f t="shared" si="0"/>
        <v>3.3183480134239218</v>
      </c>
      <c r="F11" s="96"/>
      <c r="G11" s="96">
        <v>7.6305213968883248</v>
      </c>
      <c r="H11" s="96">
        <v>7.883728652075856</v>
      </c>
      <c r="J11" s="96">
        <f t="shared" si="1"/>
        <v>0.25320725518753129</v>
      </c>
      <c r="L11" s="1"/>
      <c r="M11" s="1"/>
    </row>
    <row r="12" spans="1:13" s="59" customFormat="1" ht="15.75" x14ac:dyDescent="0.25">
      <c r="A12" s="60" t="s">
        <v>152</v>
      </c>
      <c r="B12" s="97">
        <v>101.83516600363374</v>
      </c>
      <c r="C12" s="97">
        <v>101.49478339381902</v>
      </c>
      <c r="D12" s="97"/>
      <c r="E12" s="97">
        <f t="shared" si="0"/>
        <v>-0.33424859326353085</v>
      </c>
      <c r="F12" s="97"/>
      <c r="G12" s="97">
        <v>3.6525864836545145</v>
      </c>
      <c r="H12" s="97">
        <v>3.6403777647151658</v>
      </c>
      <c r="I12" s="107"/>
      <c r="J12" s="97">
        <f t="shared" si="1"/>
        <v>-1.2208718939348717E-2</v>
      </c>
      <c r="L12" s="1"/>
      <c r="M12" s="1"/>
    </row>
    <row r="13" spans="1:13" ht="15.75" x14ac:dyDescent="0.25">
      <c r="A13" s="37" t="s">
        <v>153</v>
      </c>
      <c r="B13" s="96">
        <v>89.878369162156147</v>
      </c>
      <c r="C13" s="96">
        <v>89.156962214382517</v>
      </c>
      <c r="D13" s="96"/>
      <c r="E13" s="96">
        <f t="shared" si="0"/>
        <v>-0.8026480169795791</v>
      </c>
      <c r="F13" s="96"/>
      <c r="G13" s="96">
        <v>0.52781444794207333</v>
      </c>
      <c r="H13" s="96">
        <v>0.52357795574233457</v>
      </c>
      <c r="J13" s="96">
        <f t="shared" si="1"/>
        <v>-4.2364921997387617E-3</v>
      </c>
      <c r="L13" s="1"/>
      <c r="M13" s="1"/>
    </row>
    <row r="14" spans="1:13" s="59" customFormat="1" ht="15.75" x14ac:dyDescent="0.25">
      <c r="A14" s="60" t="s">
        <v>69</v>
      </c>
      <c r="B14" s="97">
        <v>133.73094806450612</v>
      </c>
      <c r="C14" s="97">
        <v>160.38327616630053</v>
      </c>
      <c r="D14" s="97"/>
      <c r="E14" s="97">
        <f t="shared" si="0"/>
        <v>19.929813171546851</v>
      </c>
      <c r="F14" s="97"/>
      <c r="G14" s="97">
        <v>1.6648625175460485</v>
      </c>
      <c r="H14" s="97">
        <v>1.9966665068560878</v>
      </c>
      <c r="I14" s="107"/>
      <c r="J14" s="97">
        <f t="shared" si="1"/>
        <v>0.33180398931003929</v>
      </c>
      <c r="L14" s="1"/>
      <c r="M14" s="1"/>
    </row>
    <row r="15" spans="1:13" ht="15.75" x14ac:dyDescent="0.25">
      <c r="A15" s="37" t="s">
        <v>72</v>
      </c>
      <c r="B15" s="96">
        <v>102.21565618482998</v>
      </c>
      <c r="C15" s="96">
        <v>114.70900537295843</v>
      </c>
      <c r="D15" s="96"/>
      <c r="E15" s="96">
        <f t="shared" si="0"/>
        <v>12.222539730643156</v>
      </c>
      <c r="F15" s="96"/>
      <c r="G15" s="96">
        <v>1.5629183321894988</v>
      </c>
      <c r="H15" s="96">
        <v>1.7539466462988658</v>
      </c>
      <c r="J15" s="96">
        <f t="shared" si="1"/>
        <v>0.19102831410936694</v>
      </c>
      <c r="L15" s="1"/>
      <c r="M15" s="1"/>
    </row>
    <row r="16" spans="1:13" s="59" customFormat="1" ht="15.75" x14ac:dyDescent="0.25">
      <c r="A16" s="60" t="s">
        <v>154</v>
      </c>
      <c r="B16" s="97">
        <v>127.44732673067169</v>
      </c>
      <c r="C16" s="97">
        <v>126.99361342924763</v>
      </c>
      <c r="D16" s="97"/>
      <c r="E16" s="97">
        <f t="shared" si="0"/>
        <v>-0.35600064204004411</v>
      </c>
      <c r="F16" s="97"/>
      <c r="G16" s="97">
        <v>1.004273423167217</v>
      </c>
      <c r="H16" s="97">
        <v>1.0006982033329042</v>
      </c>
      <c r="I16" s="107"/>
      <c r="J16" s="97">
        <f t="shared" si="1"/>
        <v>-3.5752198343128594E-3</v>
      </c>
      <c r="L16" s="1"/>
      <c r="M16" s="1"/>
    </row>
    <row r="17" spans="1:13" ht="15.75" x14ac:dyDescent="0.25">
      <c r="A17" s="37" t="s">
        <v>155</v>
      </c>
      <c r="B17" s="96">
        <v>133.54370262684031</v>
      </c>
      <c r="C17" s="96">
        <v>133.82442900496736</v>
      </c>
      <c r="D17" s="96"/>
      <c r="E17" s="96">
        <f t="shared" si="0"/>
        <v>0.21021311571050028</v>
      </c>
      <c r="F17" s="96"/>
      <c r="G17" s="96">
        <v>2.7142969408891204</v>
      </c>
      <c r="H17" s="96">
        <v>2.7200027490581977</v>
      </c>
      <c r="J17" s="96">
        <f t="shared" si="1"/>
        <v>5.7058081690772866E-3</v>
      </c>
      <c r="L17" s="1"/>
      <c r="M17" s="1"/>
    </row>
    <row r="18" spans="1:13" s="59" customFormat="1" ht="15.75" x14ac:dyDescent="0.25">
      <c r="A18" s="63" t="s">
        <v>76</v>
      </c>
      <c r="B18" s="97">
        <v>106.35122003831788</v>
      </c>
      <c r="C18" s="97">
        <v>107.92706961853744</v>
      </c>
      <c r="D18" s="97"/>
      <c r="E18" s="97">
        <f t="shared" si="0"/>
        <v>1.4817409519625624</v>
      </c>
      <c r="F18" s="97"/>
      <c r="G18" s="97">
        <v>2.2974089430875289</v>
      </c>
      <c r="H18" s="97">
        <v>2.3314505922313069</v>
      </c>
      <c r="I18" s="107"/>
      <c r="J18" s="97">
        <f t="shared" si="1"/>
        <v>3.4041649143778052E-2</v>
      </c>
      <c r="L18" s="1"/>
      <c r="M18" s="1"/>
    </row>
    <row r="19" spans="1:13" ht="15.75" x14ac:dyDescent="0.25">
      <c r="A19" s="37" t="s">
        <v>156</v>
      </c>
      <c r="B19" s="96">
        <v>107.54887661190078</v>
      </c>
      <c r="C19" s="96">
        <v>107.97505028863331</v>
      </c>
      <c r="D19" s="96"/>
      <c r="E19" s="96">
        <f t="shared" si="0"/>
        <v>0.3962604632965272</v>
      </c>
      <c r="F19" s="96"/>
      <c r="G19" s="96">
        <v>0.52692924266968477</v>
      </c>
      <c r="H19" s="96">
        <v>0.52901725492793261</v>
      </c>
      <c r="J19" s="96">
        <f t="shared" si="1"/>
        <v>2.08801225824784E-3</v>
      </c>
      <c r="L19" s="1"/>
      <c r="M19" s="1"/>
    </row>
    <row r="20" spans="1:13" s="59" customFormat="1" ht="15.75" x14ac:dyDescent="0.25">
      <c r="A20" s="60" t="s">
        <v>157</v>
      </c>
      <c r="B20" s="97">
        <v>105.99990781462168</v>
      </c>
      <c r="C20" s="97">
        <v>107.91299530351451</v>
      </c>
      <c r="D20" s="97"/>
      <c r="E20" s="97">
        <f t="shared" si="0"/>
        <v>1.8048010874108789</v>
      </c>
      <c r="F20" s="97"/>
      <c r="G20" s="97">
        <v>1.7704797004178441</v>
      </c>
      <c r="H20" s="97">
        <v>1.8024333373033745</v>
      </c>
      <c r="I20" s="107"/>
      <c r="J20" s="97">
        <f t="shared" si="1"/>
        <v>3.1953636885530434E-2</v>
      </c>
      <c r="L20" s="1"/>
      <c r="M20" s="1"/>
    </row>
    <row r="21" spans="1:13" ht="15.75" x14ac:dyDescent="0.25">
      <c r="A21" s="35" t="s">
        <v>247</v>
      </c>
      <c r="B21" s="99">
        <v>160.26372492819607</v>
      </c>
      <c r="C21" s="99">
        <v>160.70412757373788</v>
      </c>
      <c r="D21" s="99"/>
      <c r="E21" s="99">
        <f t="shared" si="0"/>
        <v>0.27479870802897821</v>
      </c>
      <c r="F21" s="99"/>
      <c r="G21" s="99">
        <v>2.0115123651725533</v>
      </c>
      <c r="H21" s="99">
        <v>2.0170399751638906</v>
      </c>
      <c r="J21" s="99">
        <f t="shared" si="1"/>
        <v>5.5276099913372789E-3</v>
      </c>
      <c r="L21" s="1"/>
      <c r="M21" s="1"/>
    </row>
    <row r="22" spans="1:13" s="59" customFormat="1" ht="15.75" x14ac:dyDescent="0.25">
      <c r="A22" s="63" t="s">
        <v>1</v>
      </c>
      <c r="B22" s="97">
        <v>179.3139530594438</v>
      </c>
      <c r="C22" s="97">
        <v>179.3139530594438</v>
      </c>
      <c r="D22" s="97"/>
      <c r="E22" s="97">
        <f t="shared" si="0"/>
        <v>0</v>
      </c>
      <c r="F22" s="97"/>
      <c r="G22" s="97">
        <v>1.5596311507715088</v>
      </c>
      <c r="H22" s="97">
        <v>1.5596311507715088</v>
      </c>
      <c r="I22" s="107"/>
      <c r="J22" s="97">
        <f t="shared" si="1"/>
        <v>0</v>
      </c>
      <c r="L22" s="1"/>
      <c r="M22" s="1"/>
    </row>
    <row r="23" spans="1:13" ht="15.75" x14ac:dyDescent="0.25">
      <c r="A23" s="37" t="s">
        <v>78</v>
      </c>
      <c r="B23" s="96">
        <v>179.3139530594438</v>
      </c>
      <c r="C23" s="96">
        <v>179.3139530594438</v>
      </c>
      <c r="D23" s="96"/>
      <c r="E23" s="96">
        <f t="shared" si="0"/>
        <v>0</v>
      </c>
      <c r="F23" s="96"/>
      <c r="G23" s="96">
        <v>1.5596311507715088</v>
      </c>
      <c r="H23" s="96">
        <v>1.5596311507715088</v>
      </c>
      <c r="J23" s="96">
        <f t="shared" si="1"/>
        <v>0</v>
      </c>
      <c r="L23" s="1"/>
      <c r="M23" s="1"/>
    </row>
    <row r="24" spans="1:13" s="59" customFormat="1" ht="15.75" x14ac:dyDescent="0.25">
      <c r="A24" s="60" t="s">
        <v>16</v>
      </c>
      <c r="B24" s="97">
        <v>117.26525064762063</v>
      </c>
      <c r="C24" s="97">
        <v>118.69969082893157</v>
      </c>
      <c r="D24" s="97"/>
      <c r="E24" s="97">
        <f t="shared" si="0"/>
        <v>1.2232440329841499</v>
      </c>
      <c r="F24" s="97"/>
      <c r="G24" s="97">
        <v>0.45188121440104456</v>
      </c>
      <c r="H24" s="97">
        <v>0.45740882439238162</v>
      </c>
      <c r="I24" s="107"/>
      <c r="J24" s="97">
        <f t="shared" si="1"/>
        <v>5.5276099913370569E-3</v>
      </c>
      <c r="L24" s="1"/>
      <c r="M24" s="1"/>
    </row>
    <row r="25" spans="1:13" ht="15.75" x14ac:dyDescent="0.25">
      <c r="A25" s="35" t="s">
        <v>128</v>
      </c>
      <c r="B25" s="99">
        <v>97.831083914163571</v>
      </c>
      <c r="C25" s="99">
        <v>97.900423211003826</v>
      </c>
      <c r="D25" s="99"/>
      <c r="E25" s="99">
        <f t="shared" si="0"/>
        <v>7.0876549728393634E-2</v>
      </c>
      <c r="F25" s="99"/>
      <c r="G25" s="99">
        <v>3.2531131408676615</v>
      </c>
      <c r="H25" s="99">
        <v>3.2554188352206692</v>
      </c>
      <c r="J25" s="99">
        <f t="shared" si="1"/>
        <v>2.3056943530077589E-3</v>
      </c>
      <c r="L25" s="1"/>
      <c r="M25" s="1"/>
    </row>
    <row r="26" spans="1:13" s="59" customFormat="1" ht="15.75" x14ac:dyDescent="0.25">
      <c r="A26" s="63" t="s">
        <v>79</v>
      </c>
      <c r="B26" s="97">
        <v>97.481715558887785</v>
      </c>
      <c r="C26" s="97">
        <v>97.516460583537636</v>
      </c>
      <c r="D26" s="97"/>
      <c r="E26" s="97">
        <f t="shared" si="0"/>
        <v>3.5642606873143023E-2</v>
      </c>
      <c r="F26" s="97"/>
      <c r="G26" s="97">
        <v>2.6116256542790643</v>
      </c>
      <c r="H26" s="97">
        <v>2.612556505744017</v>
      </c>
      <c r="I26" s="107"/>
      <c r="J26" s="97">
        <f t="shared" si="1"/>
        <v>9.3085146495264226E-4</v>
      </c>
      <c r="L26" s="1"/>
      <c r="M26" s="1"/>
    </row>
    <row r="27" spans="1:13" ht="15.75" x14ac:dyDescent="0.25">
      <c r="A27" s="37" t="s">
        <v>80</v>
      </c>
      <c r="B27" s="96">
        <v>96.241905188848747</v>
      </c>
      <c r="C27" s="96">
        <v>96.241905188848747</v>
      </c>
      <c r="D27" s="96"/>
      <c r="E27" s="96">
        <f t="shared" si="0"/>
        <v>0</v>
      </c>
      <c r="F27" s="96"/>
      <c r="G27" s="96">
        <v>0.42037562851369875</v>
      </c>
      <c r="H27" s="96">
        <v>0.42037562851369875</v>
      </c>
      <c r="J27" s="96">
        <f t="shared" si="1"/>
        <v>0</v>
      </c>
      <c r="L27" s="1"/>
      <c r="M27" s="1"/>
    </row>
    <row r="28" spans="1:13" s="59" customFormat="1" ht="15.75" x14ac:dyDescent="0.25">
      <c r="A28" s="60" t="s">
        <v>82</v>
      </c>
      <c r="B28" s="97">
        <v>102.12102727739233</v>
      </c>
      <c r="C28" s="97">
        <v>102.16738563459234</v>
      </c>
      <c r="D28" s="97"/>
      <c r="E28" s="97">
        <f t="shared" si="0"/>
        <v>4.5395506132228647E-2</v>
      </c>
      <c r="F28" s="97"/>
      <c r="G28" s="97">
        <v>2.0505365932949524</v>
      </c>
      <c r="H28" s="97">
        <v>2.0514674447599055</v>
      </c>
      <c r="I28" s="107"/>
      <c r="J28" s="97">
        <f t="shared" si="1"/>
        <v>9.3085146495308635E-4</v>
      </c>
      <c r="L28" s="1"/>
      <c r="M28" s="1"/>
    </row>
    <row r="29" spans="1:13" ht="15.75" x14ac:dyDescent="0.25">
      <c r="A29" s="37" t="s">
        <v>158</v>
      </c>
      <c r="B29" s="96">
        <v>60.04292709251169</v>
      </c>
      <c r="C29" s="96">
        <v>60.04292709251169</v>
      </c>
      <c r="D29" s="96"/>
      <c r="E29" s="96">
        <f t="shared" si="0"/>
        <v>0</v>
      </c>
      <c r="F29" s="96"/>
      <c r="G29" s="96">
        <v>0.14071343247041287</v>
      </c>
      <c r="H29" s="96">
        <v>0.14071343247041287</v>
      </c>
      <c r="J29" s="96">
        <f t="shared" si="1"/>
        <v>0</v>
      </c>
      <c r="L29" s="1"/>
      <c r="M29" s="1"/>
    </row>
    <row r="30" spans="1:13" s="59" customFormat="1" ht="15.75" x14ac:dyDescent="0.25">
      <c r="A30" s="63" t="s">
        <v>83</v>
      </c>
      <c r="B30" s="97">
        <v>99.279667137453032</v>
      </c>
      <c r="C30" s="97">
        <v>99.492444388991089</v>
      </c>
      <c r="D30" s="97"/>
      <c r="E30" s="97">
        <f t="shared" si="0"/>
        <v>0.21432107668477585</v>
      </c>
      <c r="F30" s="97"/>
      <c r="G30" s="97">
        <v>0.64148748658859711</v>
      </c>
      <c r="H30" s="97">
        <v>0.64286232947665189</v>
      </c>
      <c r="I30" s="107"/>
      <c r="J30" s="97">
        <f t="shared" si="1"/>
        <v>1.3748428880547836E-3</v>
      </c>
      <c r="L30" s="1"/>
      <c r="M30" s="1"/>
    </row>
    <row r="31" spans="1:13" ht="15.75" x14ac:dyDescent="0.25">
      <c r="A31" s="37" t="s">
        <v>159</v>
      </c>
      <c r="B31" s="96">
        <v>99.279667137453032</v>
      </c>
      <c r="C31" s="96">
        <v>99.492444388991089</v>
      </c>
      <c r="D31" s="96"/>
      <c r="E31" s="96">
        <f t="shared" si="0"/>
        <v>0.21432107668477585</v>
      </c>
      <c r="F31" s="96"/>
      <c r="G31" s="96">
        <v>0.64148748658859711</v>
      </c>
      <c r="H31" s="96">
        <v>0.64286232947665189</v>
      </c>
      <c r="J31" s="96">
        <f t="shared" si="1"/>
        <v>1.3748428880547836E-3</v>
      </c>
      <c r="L31" s="1"/>
      <c r="M31" s="1"/>
    </row>
    <row r="32" spans="1:13" s="59" customFormat="1" ht="15.75" x14ac:dyDescent="0.25">
      <c r="A32" s="57" t="s">
        <v>129</v>
      </c>
      <c r="B32" s="98">
        <v>113.97257056379492</v>
      </c>
      <c r="C32" s="98">
        <v>114.11746050624473</v>
      </c>
      <c r="D32" s="98"/>
      <c r="E32" s="98">
        <f t="shared" si="0"/>
        <v>0.12712702866406467</v>
      </c>
      <c r="F32" s="98"/>
      <c r="G32" s="98">
        <v>37.899632257730339</v>
      </c>
      <c r="H32" s="98">
        <v>37.947812934094202</v>
      </c>
      <c r="I32" s="107"/>
      <c r="J32" s="98">
        <f t="shared" si="1"/>
        <v>4.8180676363863029E-2</v>
      </c>
      <c r="L32" s="1"/>
      <c r="M32" s="1"/>
    </row>
    <row r="33" spans="1:13" ht="15.75" x14ac:dyDescent="0.25">
      <c r="A33" s="36" t="s">
        <v>149</v>
      </c>
      <c r="B33" s="96">
        <v>120.08068912370557</v>
      </c>
      <c r="C33" s="96">
        <v>120.99054331106096</v>
      </c>
      <c r="D33" s="96"/>
      <c r="E33" s="96">
        <f t="shared" si="0"/>
        <v>0.75770233664971265</v>
      </c>
      <c r="F33" s="96"/>
      <c r="G33" s="96">
        <v>28.837535947811286</v>
      </c>
      <c r="H33" s="96">
        <v>29.056038631520053</v>
      </c>
      <c r="J33" s="96">
        <f t="shared" si="1"/>
        <v>0.21850268370876691</v>
      </c>
      <c r="L33" s="1"/>
      <c r="M33" s="1"/>
    </row>
    <row r="34" spans="1:13" s="59" customFormat="1" ht="15.75" x14ac:dyDescent="0.25">
      <c r="A34" s="60" t="s">
        <v>160</v>
      </c>
      <c r="B34" s="97">
        <v>120.08068912370557</v>
      </c>
      <c r="C34" s="97">
        <v>120.99054331106096</v>
      </c>
      <c r="D34" s="97"/>
      <c r="E34" s="97">
        <f t="shared" si="0"/>
        <v>0.75770233664971265</v>
      </c>
      <c r="F34" s="97"/>
      <c r="G34" s="97">
        <v>28.837535947811286</v>
      </c>
      <c r="H34" s="97">
        <v>29.056038631520053</v>
      </c>
      <c r="I34" s="107"/>
      <c r="J34" s="97">
        <f t="shared" si="1"/>
        <v>0.21850268370876691</v>
      </c>
      <c r="L34" s="1"/>
      <c r="M34" s="1"/>
    </row>
    <row r="35" spans="1:13" ht="15.75" x14ac:dyDescent="0.25">
      <c r="A35" s="36" t="s">
        <v>148</v>
      </c>
      <c r="B35" s="96">
        <v>109.68955787467563</v>
      </c>
      <c r="C35" s="96">
        <v>107.89811449484614</v>
      </c>
      <c r="D35" s="96"/>
      <c r="E35" s="96">
        <f t="shared" si="0"/>
        <v>-1.6331940929840139</v>
      </c>
      <c r="F35" s="96"/>
      <c r="G35" s="96">
        <v>1.3392214984124209</v>
      </c>
      <c r="H35" s="96">
        <v>1.3173494120083773</v>
      </c>
      <c r="J35" s="96">
        <f t="shared" si="1"/>
        <v>-2.1872086404043589E-2</v>
      </c>
      <c r="L35" s="1"/>
      <c r="M35" s="1"/>
    </row>
    <row r="36" spans="1:13" s="59" customFormat="1" ht="15.75" x14ac:dyDescent="0.25">
      <c r="A36" s="60" t="s">
        <v>161</v>
      </c>
      <c r="B36" s="97">
        <v>97.658957426064902</v>
      </c>
      <c r="C36" s="97">
        <v>93.979700614200468</v>
      </c>
      <c r="D36" s="97"/>
      <c r="E36" s="97">
        <f t="shared" si="0"/>
        <v>-3.7674545262782577</v>
      </c>
      <c r="F36" s="97"/>
      <c r="G36" s="97">
        <v>0.58055342809008403</v>
      </c>
      <c r="H36" s="97">
        <v>0.55868134168604056</v>
      </c>
      <c r="I36" s="107"/>
      <c r="J36" s="97">
        <f t="shared" si="1"/>
        <v>-2.1872086404043478E-2</v>
      </c>
      <c r="L36" s="1"/>
      <c r="M36" s="1"/>
    </row>
    <row r="37" spans="1:13" ht="15.75" x14ac:dyDescent="0.25">
      <c r="A37" s="37" t="s">
        <v>162</v>
      </c>
      <c r="B37" s="96">
        <v>121.10601416389966</v>
      </c>
      <c r="C37" s="96">
        <v>121.10601416389966</v>
      </c>
      <c r="D37" s="96"/>
      <c r="E37" s="96">
        <f t="shared" si="0"/>
        <v>0</v>
      </c>
      <c r="F37" s="96"/>
      <c r="G37" s="96">
        <v>0.75866807032233696</v>
      </c>
      <c r="H37" s="96">
        <v>0.75866807032233685</v>
      </c>
      <c r="J37" s="96">
        <f t="shared" si="1"/>
        <v>0</v>
      </c>
      <c r="L37" s="1"/>
      <c r="M37" s="1"/>
    </row>
    <row r="38" spans="1:13" s="59" customFormat="1" ht="15.75" x14ac:dyDescent="0.25">
      <c r="A38" s="63" t="s">
        <v>147</v>
      </c>
      <c r="B38" s="97">
        <v>101.33458127757973</v>
      </c>
      <c r="C38" s="97">
        <v>101.33458127757973</v>
      </c>
      <c r="D38" s="97"/>
      <c r="E38" s="97">
        <f t="shared" si="0"/>
        <v>0</v>
      </c>
      <c r="F38" s="97"/>
      <c r="G38" s="97">
        <v>3.0910336413052333</v>
      </c>
      <c r="H38" s="97">
        <v>3.0910336413052328</v>
      </c>
      <c r="I38" s="107"/>
      <c r="J38" s="97">
        <f t="shared" si="1"/>
        <v>0</v>
      </c>
      <c r="L38" s="1"/>
      <c r="M38" s="1"/>
    </row>
    <row r="39" spans="1:13" ht="15.75" x14ac:dyDescent="0.25">
      <c r="A39" s="37" t="s">
        <v>84</v>
      </c>
      <c r="B39" s="96">
        <v>100.00000000000001</v>
      </c>
      <c r="C39" s="96">
        <v>100.00000000000001</v>
      </c>
      <c r="D39" s="96"/>
      <c r="E39" s="96">
        <f t="shared" si="0"/>
        <v>0</v>
      </c>
      <c r="F39" s="96"/>
      <c r="G39" s="96">
        <v>2.7871770751551552</v>
      </c>
      <c r="H39" s="96">
        <v>2.7871770751551552</v>
      </c>
      <c r="J39" s="96">
        <f t="shared" si="1"/>
        <v>0</v>
      </c>
      <c r="L39" s="1"/>
      <c r="M39" s="1"/>
    </row>
    <row r="40" spans="1:13" s="59" customFormat="1" ht="15.75" x14ac:dyDescent="0.25">
      <c r="A40" s="60" t="s">
        <v>86</v>
      </c>
      <c r="B40" s="97">
        <v>115.47005383792515</v>
      </c>
      <c r="C40" s="97">
        <v>115.47005383792515</v>
      </c>
      <c r="D40" s="97"/>
      <c r="E40" s="97">
        <f t="shared" si="0"/>
        <v>0</v>
      </c>
      <c r="F40" s="97"/>
      <c r="G40" s="97">
        <v>0.30385656615007761</v>
      </c>
      <c r="H40" s="97">
        <v>0.30385656615007761</v>
      </c>
      <c r="I40" s="107"/>
      <c r="J40" s="97">
        <f t="shared" si="1"/>
        <v>0</v>
      </c>
      <c r="L40" s="1"/>
      <c r="M40" s="1"/>
    </row>
    <row r="41" spans="1:13" ht="15.75" x14ac:dyDescent="0.25">
      <c r="A41" s="36" t="s">
        <v>146</v>
      </c>
      <c r="B41" s="96">
        <v>93.253862005155511</v>
      </c>
      <c r="C41" s="96">
        <v>90.265087577578797</v>
      </c>
      <c r="D41" s="96"/>
      <c r="E41" s="96">
        <f t="shared" si="0"/>
        <v>-3.2049872930854928</v>
      </c>
      <c r="F41" s="96"/>
      <c r="G41" s="96">
        <v>4.6318411702013984</v>
      </c>
      <c r="H41" s="96">
        <v>4.4833912492605403</v>
      </c>
      <c r="J41" s="96">
        <f t="shared" si="1"/>
        <v>-0.14844992094085807</v>
      </c>
      <c r="L41" s="1"/>
      <c r="M41" s="1"/>
    </row>
    <row r="42" spans="1:13" s="59" customFormat="1" ht="15.75" x14ac:dyDescent="0.25">
      <c r="A42" s="60" t="s">
        <v>17</v>
      </c>
      <c r="B42" s="97">
        <v>84.468980577922025</v>
      </c>
      <c r="C42" s="97">
        <v>84.468980577922025</v>
      </c>
      <c r="D42" s="97"/>
      <c r="E42" s="97">
        <f t="shared" si="0"/>
        <v>0</v>
      </c>
      <c r="F42" s="97"/>
      <c r="G42" s="97">
        <v>2.6320373049518446</v>
      </c>
      <c r="H42" s="97">
        <v>2.6320373049518442</v>
      </c>
      <c r="I42" s="107"/>
      <c r="J42" s="97">
        <f t="shared" si="1"/>
        <v>0</v>
      </c>
      <c r="L42" s="1"/>
      <c r="M42" s="1"/>
    </row>
    <row r="43" spans="1:13" ht="15.75" x14ac:dyDescent="0.25">
      <c r="A43" s="37" t="s">
        <v>88</v>
      </c>
      <c r="B43" s="96">
        <v>88.888888888888886</v>
      </c>
      <c r="C43" s="96">
        <v>75.555555555555557</v>
      </c>
      <c r="D43" s="96"/>
      <c r="E43" s="96">
        <f t="shared" si="0"/>
        <v>-14.999999999999991</v>
      </c>
      <c r="F43" s="96"/>
      <c r="G43" s="96">
        <v>0.9896661396057117</v>
      </c>
      <c r="H43" s="96">
        <v>0.84121621866485496</v>
      </c>
      <c r="J43" s="96">
        <f t="shared" si="1"/>
        <v>-0.14844992094085674</v>
      </c>
      <c r="L43" s="1"/>
      <c r="M43" s="1"/>
    </row>
    <row r="44" spans="1:13" s="59" customFormat="1" ht="15.75" x14ac:dyDescent="0.25">
      <c r="A44" s="60" t="s">
        <v>90</v>
      </c>
      <c r="B44" s="97">
        <v>136.95652173913044</v>
      </c>
      <c r="C44" s="97">
        <v>136.95652173913044</v>
      </c>
      <c r="D44" s="97"/>
      <c r="E44" s="97">
        <f t="shared" si="0"/>
        <v>0</v>
      </c>
      <c r="F44" s="97"/>
      <c r="G44" s="97">
        <v>1.0101377256438413</v>
      </c>
      <c r="H44" s="97">
        <v>1.0101377256438413</v>
      </c>
      <c r="I44" s="107"/>
      <c r="J44" s="97">
        <f t="shared" si="1"/>
        <v>0</v>
      </c>
      <c r="L44" s="1"/>
      <c r="M44" s="1"/>
    </row>
    <row r="45" spans="1:13" ht="15.75" x14ac:dyDescent="0.25">
      <c r="A45" s="35" t="s">
        <v>250</v>
      </c>
      <c r="B45" s="99">
        <v>99.511092311215066</v>
      </c>
      <c r="C45" s="99">
        <v>94.929118230845233</v>
      </c>
      <c r="D45" s="99"/>
      <c r="E45" s="99">
        <f t="shared" si="0"/>
        <v>-4.6044857653054212</v>
      </c>
      <c r="F45" s="99"/>
      <c r="G45" s="99">
        <v>7.3426616604889556</v>
      </c>
      <c r="H45" s="99">
        <v>7.0045698495372015</v>
      </c>
      <c r="J45" s="99">
        <f t="shared" si="1"/>
        <v>-0.33809181095175411</v>
      </c>
      <c r="L45" s="1"/>
      <c r="M45" s="1"/>
    </row>
    <row r="46" spans="1:13" s="59" customFormat="1" ht="15.75" x14ac:dyDescent="0.25">
      <c r="A46" s="63" t="s">
        <v>145</v>
      </c>
      <c r="B46" s="97">
        <v>100.24014749758653</v>
      </c>
      <c r="C46" s="97">
        <v>93.919757228794651</v>
      </c>
      <c r="D46" s="97"/>
      <c r="E46" s="97">
        <f t="shared" si="0"/>
        <v>-6.3052483726084514</v>
      </c>
      <c r="F46" s="97"/>
      <c r="G46" s="97">
        <v>2.1926550119092756</v>
      </c>
      <c r="H46" s="97">
        <v>2.0544026674539482</v>
      </c>
      <c r="I46" s="107"/>
      <c r="J46" s="97">
        <f t="shared" si="1"/>
        <v>-0.13825234445532741</v>
      </c>
      <c r="L46" s="1"/>
      <c r="M46" s="1"/>
    </row>
    <row r="47" spans="1:13" ht="15.75" x14ac:dyDescent="0.25">
      <c r="A47" s="37" t="s">
        <v>163</v>
      </c>
      <c r="B47" s="96">
        <v>100.24014749758653</v>
      </c>
      <c r="C47" s="96">
        <v>93.919757228794651</v>
      </c>
      <c r="D47" s="96"/>
      <c r="E47" s="96">
        <f t="shared" si="0"/>
        <v>-6.3052483726084514</v>
      </c>
      <c r="F47" s="96"/>
      <c r="G47" s="96">
        <v>2.1926550119092756</v>
      </c>
      <c r="H47" s="96">
        <v>2.0544026674539482</v>
      </c>
      <c r="J47" s="96">
        <f t="shared" si="1"/>
        <v>-0.13825234445532741</v>
      </c>
      <c r="L47" s="1"/>
      <c r="M47" s="1"/>
    </row>
    <row r="48" spans="1:13" s="59" customFormat="1" ht="15.75" x14ac:dyDescent="0.25">
      <c r="A48" s="63" t="s">
        <v>92</v>
      </c>
      <c r="B48" s="97">
        <v>94.007409121132213</v>
      </c>
      <c r="C48" s="97">
        <v>88.865805821187493</v>
      </c>
      <c r="D48" s="97"/>
      <c r="E48" s="97">
        <f t="shared" si="0"/>
        <v>-5.469359647301375</v>
      </c>
      <c r="F48" s="97"/>
      <c r="G48" s="97">
        <v>0.30042085467462942</v>
      </c>
      <c r="H48" s="97">
        <v>0.28398975767697732</v>
      </c>
      <c r="I48" s="107"/>
      <c r="J48" s="97">
        <f t="shared" si="1"/>
        <v>-1.6431096997652106E-2</v>
      </c>
      <c r="L48" s="1"/>
      <c r="M48" s="1"/>
    </row>
    <row r="49" spans="1:13" ht="15.75" x14ac:dyDescent="0.25">
      <c r="A49" s="37" t="s">
        <v>93</v>
      </c>
      <c r="B49" s="96">
        <v>94.007409121132213</v>
      </c>
      <c r="C49" s="96">
        <v>88.865805821187493</v>
      </c>
      <c r="D49" s="96"/>
      <c r="E49" s="96">
        <f t="shared" si="0"/>
        <v>-5.469359647301375</v>
      </c>
      <c r="F49" s="96"/>
      <c r="G49" s="96">
        <v>0.30042085467462942</v>
      </c>
      <c r="H49" s="96">
        <v>0.28398975767697732</v>
      </c>
      <c r="J49" s="96">
        <f t="shared" si="1"/>
        <v>-1.6431096997652106E-2</v>
      </c>
      <c r="L49" s="1"/>
      <c r="M49" s="1"/>
    </row>
    <row r="50" spans="1:13" s="59" customFormat="1" ht="15.75" x14ac:dyDescent="0.25">
      <c r="A50" s="63" t="s">
        <v>94</v>
      </c>
      <c r="B50" s="97">
        <v>81.621604392691779</v>
      </c>
      <c r="C50" s="97">
        <v>77.451242076258168</v>
      </c>
      <c r="D50" s="97"/>
      <c r="E50" s="97">
        <f t="shared" si="0"/>
        <v>-5.1093853734722856</v>
      </c>
      <c r="F50" s="97"/>
      <c r="G50" s="97">
        <v>1.6612808756153616</v>
      </c>
      <c r="H50" s="97">
        <v>1.576399633544378</v>
      </c>
      <c r="I50" s="107"/>
      <c r="J50" s="97">
        <f t="shared" si="1"/>
        <v>-8.4881242070983687E-2</v>
      </c>
      <c r="L50" s="1"/>
      <c r="M50" s="1"/>
    </row>
    <row r="51" spans="1:13" ht="15.75" x14ac:dyDescent="0.25">
      <c r="A51" s="37" t="s">
        <v>164</v>
      </c>
      <c r="B51" s="96">
        <v>80.904321934332501</v>
      </c>
      <c r="C51" s="96">
        <v>77.012432678259387</v>
      </c>
      <c r="D51" s="96"/>
      <c r="E51" s="96">
        <f t="shared" si="0"/>
        <v>-4.8104837455186118</v>
      </c>
      <c r="F51" s="96"/>
      <c r="G51" s="96">
        <v>1.5074727828814753</v>
      </c>
      <c r="H51" s="96">
        <v>1.4349560496928448</v>
      </c>
      <c r="J51" s="96">
        <f t="shared" si="1"/>
        <v>-7.25167331886305E-2</v>
      </c>
      <c r="L51" s="1"/>
      <c r="M51" s="1"/>
    </row>
    <row r="52" spans="1:13" s="59" customFormat="1" ht="15.75" x14ac:dyDescent="0.25">
      <c r="A52" s="60" t="s">
        <v>97</v>
      </c>
      <c r="B52" s="97">
        <v>89.388949745555934</v>
      </c>
      <c r="C52" s="97">
        <v>82.20304396213659</v>
      </c>
      <c r="D52" s="97"/>
      <c r="E52" s="97">
        <f t="shared" si="0"/>
        <v>-8.0389195799636326</v>
      </c>
      <c r="F52" s="97"/>
      <c r="G52" s="97">
        <v>0.15380809273388604</v>
      </c>
      <c r="H52" s="97">
        <v>0.14144358385153308</v>
      </c>
      <c r="I52" s="107"/>
      <c r="J52" s="97">
        <f t="shared" si="1"/>
        <v>-1.2364508882352965E-2</v>
      </c>
      <c r="L52" s="1"/>
      <c r="M52" s="1"/>
    </row>
    <row r="53" spans="1:13" ht="15.75" x14ac:dyDescent="0.25">
      <c r="A53" s="36" t="s">
        <v>144</v>
      </c>
      <c r="B53" s="96">
        <v>107.21302172505487</v>
      </c>
      <c r="C53" s="96">
        <v>95.51479334651836</v>
      </c>
      <c r="D53" s="96"/>
      <c r="E53" s="96">
        <f t="shared" si="0"/>
        <v>-10.911201074563802</v>
      </c>
      <c r="F53" s="96"/>
      <c r="G53" s="96">
        <v>0.81398390685296351</v>
      </c>
      <c r="H53" s="96">
        <v>0.72516848606164652</v>
      </c>
      <c r="J53" s="96">
        <f t="shared" si="1"/>
        <v>-8.881542079131699E-2</v>
      </c>
      <c r="L53" s="1"/>
      <c r="M53" s="1"/>
    </row>
    <row r="54" spans="1:13" s="59" customFormat="1" ht="15.75" x14ac:dyDescent="0.25">
      <c r="A54" s="60" t="s">
        <v>165</v>
      </c>
      <c r="B54" s="97">
        <v>107.21302172505487</v>
      </c>
      <c r="C54" s="97">
        <v>95.51479334651836</v>
      </c>
      <c r="D54" s="97"/>
      <c r="E54" s="97">
        <f t="shared" si="0"/>
        <v>-10.911201074563802</v>
      </c>
      <c r="F54" s="97"/>
      <c r="G54" s="97">
        <v>0.81398390685296351</v>
      </c>
      <c r="H54" s="97">
        <v>0.72516848606164652</v>
      </c>
      <c r="I54" s="107"/>
      <c r="J54" s="97">
        <f t="shared" si="1"/>
        <v>-8.881542079131699E-2</v>
      </c>
      <c r="L54" s="1"/>
      <c r="M54" s="1"/>
    </row>
    <row r="55" spans="1:13" ht="15.75" x14ac:dyDescent="0.25">
      <c r="A55" s="36" t="s">
        <v>143</v>
      </c>
      <c r="B55" s="96">
        <v>96.012044718019368</v>
      </c>
      <c r="C55" s="96">
        <v>94.007737987262885</v>
      </c>
      <c r="D55" s="96"/>
      <c r="E55" s="96">
        <f t="shared" si="0"/>
        <v>-2.087557594094569</v>
      </c>
      <c r="F55" s="96"/>
      <c r="G55" s="96">
        <v>0.26896423662767921</v>
      </c>
      <c r="H55" s="96">
        <v>0.26334945328055959</v>
      </c>
      <c r="J55" s="96">
        <f t="shared" si="1"/>
        <v>-5.6147833471196229E-3</v>
      </c>
      <c r="L55" s="1"/>
      <c r="M55" s="1"/>
    </row>
    <row r="56" spans="1:13" s="59" customFormat="1" ht="15.75" x14ac:dyDescent="0.25">
      <c r="A56" s="60" t="s">
        <v>166</v>
      </c>
      <c r="B56" s="97">
        <v>96.012044718019368</v>
      </c>
      <c r="C56" s="97">
        <v>94.007737987262885</v>
      </c>
      <c r="D56" s="97"/>
      <c r="E56" s="97">
        <f t="shared" si="0"/>
        <v>-2.087557594094569</v>
      </c>
      <c r="F56" s="97"/>
      <c r="G56" s="97">
        <v>0.26896423662767921</v>
      </c>
      <c r="H56" s="97">
        <v>0.26334945328055959</v>
      </c>
      <c r="I56" s="107"/>
      <c r="J56" s="97">
        <f t="shared" si="1"/>
        <v>-5.6147833471196229E-3</v>
      </c>
      <c r="L56" s="1"/>
      <c r="M56" s="1"/>
    </row>
    <row r="57" spans="1:13" ht="15.75" x14ac:dyDescent="0.25">
      <c r="A57" s="36" t="s">
        <v>142</v>
      </c>
      <c r="B57" s="96">
        <v>117.15550320016885</v>
      </c>
      <c r="C57" s="96">
        <v>116.92752421091639</v>
      </c>
      <c r="D57" s="96"/>
      <c r="E57" s="96">
        <f t="shared" si="0"/>
        <v>-0.19459520297816502</v>
      </c>
      <c r="F57" s="96"/>
      <c r="G57" s="96">
        <v>2.1053567748090463</v>
      </c>
      <c r="H57" s="96">
        <v>2.1012598515196919</v>
      </c>
      <c r="J57" s="96">
        <f t="shared" si="1"/>
        <v>-4.0969232893544039E-3</v>
      </c>
      <c r="L57" s="1"/>
      <c r="M57" s="1"/>
    </row>
    <row r="58" spans="1:13" s="59" customFormat="1" ht="15.75" x14ac:dyDescent="0.25">
      <c r="A58" s="60" t="s">
        <v>99</v>
      </c>
      <c r="B58" s="97">
        <v>99.767928482660452</v>
      </c>
      <c r="C58" s="97">
        <v>99.376489325433127</v>
      </c>
      <c r="D58" s="97"/>
      <c r="E58" s="97">
        <f t="shared" si="0"/>
        <v>-0.39234968910411006</v>
      </c>
      <c r="F58" s="97"/>
      <c r="G58" s="97">
        <v>1.0442019971289718</v>
      </c>
      <c r="H58" s="97">
        <v>1.0401050738396171</v>
      </c>
      <c r="I58" s="107"/>
      <c r="J58" s="97">
        <f t="shared" si="1"/>
        <v>-4.0969232893546259E-3</v>
      </c>
      <c r="L58" s="1"/>
      <c r="M58" s="1"/>
    </row>
    <row r="59" spans="1:13" ht="15.75" x14ac:dyDescent="0.25">
      <c r="A59" s="37" t="s">
        <v>167</v>
      </c>
      <c r="B59" s="96">
        <v>141.40606992085807</v>
      </c>
      <c r="C59" s="96">
        <v>141.40606992085807</v>
      </c>
      <c r="D59" s="96"/>
      <c r="E59" s="96">
        <f t="shared" si="0"/>
        <v>0</v>
      </c>
      <c r="F59" s="96"/>
      <c r="G59" s="96">
        <v>1.0611547776800749</v>
      </c>
      <c r="H59" s="96">
        <v>1.0611547776800749</v>
      </c>
      <c r="J59" s="96">
        <f t="shared" si="1"/>
        <v>0</v>
      </c>
      <c r="L59" s="1"/>
      <c r="M59" s="1"/>
    </row>
    <row r="60" spans="1:13" s="65" customFormat="1" ht="15.75" x14ac:dyDescent="0.25">
      <c r="A60" s="57" t="s">
        <v>2</v>
      </c>
      <c r="B60" s="98">
        <v>128.87693609345939</v>
      </c>
      <c r="C60" s="98">
        <v>129.01350673957566</v>
      </c>
      <c r="D60" s="98"/>
      <c r="E60" s="98">
        <f t="shared" si="0"/>
        <v>0.10596981139994188</v>
      </c>
      <c r="F60" s="98"/>
      <c r="G60" s="98">
        <v>4.3101394566564357</v>
      </c>
      <c r="H60" s="98">
        <v>4.3147069033097294</v>
      </c>
      <c r="I60" s="108"/>
      <c r="J60" s="98">
        <f t="shared" si="1"/>
        <v>4.5674466532936719E-3</v>
      </c>
      <c r="L60" s="1"/>
      <c r="M60" s="1"/>
    </row>
    <row r="61" spans="1:13" ht="15.75" x14ac:dyDescent="0.25">
      <c r="A61" s="36" t="s">
        <v>141</v>
      </c>
      <c r="B61" s="96">
        <v>102.07417043805275</v>
      </c>
      <c r="C61" s="96">
        <v>102.31655817889661</v>
      </c>
      <c r="D61" s="96"/>
      <c r="E61" s="96">
        <f t="shared" si="0"/>
        <v>0.23746236663364506</v>
      </c>
      <c r="F61" s="96"/>
      <c r="G61" s="96">
        <v>1.9234402141456346</v>
      </c>
      <c r="H61" s="96">
        <v>1.928007660798928</v>
      </c>
      <c r="J61" s="96">
        <f t="shared" si="1"/>
        <v>4.5674466532934499E-3</v>
      </c>
      <c r="L61" s="1"/>
      <c r="M61" s="1"/>
    </row>
    <row r="62" spans="1:13" s="59" customFormat="1" ht="15.75" x14ac:dyDescent="0.25">
      <c r="A62" s="60" t="s">
        <v>102</v>
      </c>
      <c r="B62" s="97">
        <v>107.5551496165461</v>
      </c>
      <c r="C62" s="97">
        <v>107.95715878628728</v>
      </c>
      <c r="D62" s="97"/>
      <c r="E62" s="97">
        <f t="shared" si="0"/>
        <v>0.37377026685789794</v>
      </c>
      <c r="F62" s="97"/>
      <c r="G62" s="97">
        <v>1.3326304197718684</v>
      </c>
      <c r="H62" s="97">
        <v>1.3376113960480791</v>
      </c>
      <c r="I62" s="107"/>
      <c r="J62" s="97">
        <f t="shared" si="1"/>
        <v>4.9809762762107468E-3</v>
      </c>
      <c r="L62" s="1"/>
      <c r="M62" s="1"/>
    </row>
    <row r="63" spans="1:13" ht="15.75" x14ac:dyDescent="0.25">
      <c r="A63" s="37" t="s">
        <v>168</v>
      </c>
      <c r="B63" s="96">
        <v>91.550881173224226</v>
      </c>
      <c r="C63" s="96">
        <v>91.48680132598767</v>
      </c>
      <c r="D63" s="96"/>
      <c r="E63" s="96">
        <f t="shared" si="0"/>
        <v>-6.9993697947390299E-2</v>
      </c>
      <c r="F63" s="96"/>
      <c r="G63" s="96">
        <v>0.59080979437376635</v>
      </c>
      <c r="H63" s="96">
        <v>0.59039626475084883</v>
      </c>
      <c r="J63" s="96">
        <f t="shared" si="1"/>
        <v>-4.1352962291751894E-4</v>
      </c>
      <c r="L63" s="1"/>
      <c r="M63" s="1"/>
    </row>
    <row r="64" spans="1:13" s="59" customFormat="1" ht="15.75" x14ac:dyDescent="0.25">
      <c r="A64" s="63" t="s">
        <v>104</v>
      </c>
      <c r="B64" s="97">
        <v>163.46937158495564</v>
      </c>
      <c r="C64" s="97">
        <v>163.46937158495564</v>
      </c>
      <c r="D64" s="97"/>
      <c r="E64" s="97">
        <f t="shared" si="0"/>
        <v>0</v>
      </c>
      <c r="F64" s="97"/>
      <c r="G64" s="97">
        <v>2.3866992425108018</v>
      </c>
      <c r="H64" s="97">
        <v>2.3866992425108013</v>
      </c>
      <c r="I64" s="107"/>
      <c r="J64" s="97">
        <f t="shared" si="1"/>
        <v>0</v>
      </c>
      <c r="L64" s="1"/>
      <c r="M64" s="1"/>
    </row>
    <row r="65" spans="1:13" ht="15.75" x14ac:dyDescent="0.25">
      <c r="A65" s="37" t="s">
        <v>19</v>
      </c>
      <c r="B65" s="96">
        <v>169.42514348606315</v>
      </c>
      <c r="C65" s="96">
        <v>169.42514348606315</v>
      </c>
      <c r="D65" s="96"/>
      <c r="E65" s="96">
        <f t="shared" si="0"/>
        <v>0</v>
      </c>
      <c r="F65" s="96"/>
      <c r="G65" s="96">
        <v>2.0171197944637975</v>
      </c>
      <c r="H65" s="96">
        <v>2.0171197944637975</v>
      </c>
      <c r="J65" s="96">
        <f t="shared" si="1"/>
        <v>0</v>
      </c>
      <c r="L65" s="1"/>
      <c r="M65" s="1"/>
    </row>
    <row r="66" spans="1:13" s="59" customFormat="1" ht="15.75" x14ac:dyDescent="0.25">
      <c r="A66" s="60" t="s">
        <v>106</v>
      </c>
      <c r="B66" s="97">
        <v>146.66666666666663</v>
      </c>
      <c r="C66" s="97">
        <v>146.66666666666663</v>
      </c>
      <c r="D66" s="97"/>
      <c r="E66" s="97">
        <f t="shared" si="0"/>
        <v>0</v>
      </c>
      <c r="F66" s="97"/>
      <c r="G66" s="97">
        <v>0.13728657167136601</v>
      </c>
      <c r="H66" s="97">
        <v>0.13728657167136604</v>
      </c>
      <c r="I66" s="107"/>
      <c r="J66" s="97">
        <f t="shared" si="1"/>
        <v>0</v>
      </c>
      <c r="L66" s="1"/>
      <c r="M66" s="1"/>
    </row>
    <row r="67" spans="1:13" ht="15.75" x14ac:dyDescent="0.25">
      <c r="A67" s="37" t="s">
        <v>108</v>
      </c>
      <c r="B67" s="96">
        <v>132.09195402298852</v>
      </c>
      <c r="C67" s="96">
        <v>132.09195402298852</v>
      </c>
      <c r="D67" s="96"/>
      <c r="E67" s="96">
        <f t="shared" si="0"/>
        <v>0</v>
      </c>
      <c r="F67" s="96"/>
      <c r="G67" s="96">
        <v>0.23229287637563809</v>
      </c>
      <c r="H67" s="96">
        <v>0.23229287637563809</v>
      </c>
      <c r="J67" s="96">
        <f t="shared" si="1"/>
        <v>0</v>
      </c>
      <c r="L67" s="1"/>
      <c r="M67" s="1"/>
    </row>
    <row r="68" spans="1:13" s="59" customFormat="1" ht="15.75" x14ac:dyDescent="0.25">
      <c r="A68" s="57" t="s">
        <v>3</v>
      </c>
      <c r="B68" s="98">
        <v>106.7766222593232</v>
      </c>
      <c r="C68" s="98">
        <v>105.0148507534213</v>
      </c>
      <c r="D68" s="98"/>
      <c r="E68" s="98">
        <f t="shared" si="0"/>
        <v>-1.6499599524914532</v>
      </c>
      <c r="F68" s="98"/>
      <c r="G68" s="98">
        <v>5.365265526450048</v>
      </c>
      <c r="H68" s="98">
        <v>5.2767407939187922</v>
      </c>
      <c r="I68" s="107"/>
      <c r="J68" s="98">
        <f t="shared" si="1"/>
        <v>-8.8524732531255701E-2</v>
      </c>
      <c r="L68" s="1"/>
      <c r="M68" s="1"/>
    </row>
    <row r="69" spans="1:13" ht="15.75" x14ac:dyDescent="0.25">
      <c r="A69" s="36" t="s">
        <v>150</v>
      </c>
      <c r="B69" s="96">
        <v>101.90867048792187</v>
      </c>
      <c r="C69" s="96">
        <v>99.345990411621187</v>
      </c>
      <c r="D69" s="96"/>
      <c r="E69" s="96">
        <f t="shared" ref="E69:E115" si="2">((C69/B69-1)*100)</f>
        <v>-2.5146830628159478</v>
      </c>
      <c r="F69" s="96"/>
      <c r="G69" s="96">
        <v>2.9089895354797854</v>
      </c>
      <c r="H69" s="96">
        <v>2.8358376683319872</v>
      </c>
      <c r="J69" s="96">
        <f t="shared" si="1"/>
        <v>-7.31518671477982E-2</v>
      </c>
      <c r="L69" s="1"/>
      <c r="M69" s="1"/>
    </row>
    <row r="70" spans="1:13" s="59" customFormat="1" ht="15.75" x14ac:dyDescent="0.25">
      <c r="A70" s="60" t="s">
        <v>109</v>
      </c>
      <c r="B70" s="97">
        <v>102.27703707009215</v>
      </c>
      <c r="C70" s="97">
        <v>99.069330901216887</v>
      </c>
      <c r="D70" s="97"/>
      <c r="E70" s="97">
        <f t="shared" si="2"/>
        <v>-3.1362916454814482</v>
      </c>
      <c r="F70" s="97"/>
      <c r="G70" s="97">
        <v>2.3324319105715432</v>
      </c>
      <c r="H70" s="97">
        <v>2.2592800434237446</v>
      </c>
      <c r="I70" s="107"/>
      <c r="J70" s="97">
        <f t="shared" si="1"/>
        <v>-7.3151867147798644E-2</v>
      </c>
      <c r="L70" s="1"/>
      <c r="M70" s="1"/>
    </row>
    <row r="71" spans="1:13" ht="15.75" x14ac:dyDescent="0.25">
      <c r="A71" s="37" t="s">
        <v>169</v>
      </c>
      <c r="B71" s="96">
        <v>59.089331926559844</v>
      </c>
      <c r="C71" s="96">
        <v>59.089331926559844</v>
      </c>
      <c r="D71" s="96"/>
      <c r="E71" s="96">
        <f t="shared" si="2"/>
        <v>0</v>
      </c>
      <c r="F71" s="96"/>
      <c r="G71" s="96">
        <v>3.8229017905479445E-2</v>
      </c>
      <c r="H71" s="96">
        <v>3.8229017905479445E-2</v>
      </c>
      <c r="J71" s="96">
        <f t="shared" si="1"/>
        <v>0</v>
      </c>
      <c r="L71" s="1"/>
      <c r="M71" s="1"/>
    </row>
    <row r="72" spans="1:13" s="59" customFormat="1" ht="15.75" x14ac:dyDescent="0.25">
      <c r="A72" s="60" t="s">
        <v>170</v>
      </c>
      <c r="B72" s="97">
        <v>105.69857852291514</v>
      </c>
      <c r="C72" s="97">
        <v>105.69857852291514</v>
      </c>
      <c r="D72" s="97"/>
      <c r="E72" s="97">
        <f t="shared" si="2"/>
        <v>0</v>
      </c>
      <c r="F72" s="97"/>
      <c r="G72" s="97">
        <v>0.5383286070027633</v>
      </c>
      <c r="H72" s="97">
        <v>0.5383286070027633</v>
      </c>
      <c r="I72" s="107"/>
      <c r="J72" s="97">
        <f t="shared" ref="J72:J115" si="3">H72-G72</f>
        <v>0</v>
      </c>
      <c r="L72" s="1"/>
      <c r="M72" s="1"/>
    </row>
    <row r="73" spans="1:13" ht="15.75" x14ac:dyDescent="0.25">
      <c r="A73" s="36" t="s">
        <v>111</v>
      </c>
      <c r="B73" s="96">
        <v>113.1793857430748</v>
      </c>
      <c r="C73" s="96">
        <v>112.47104048073183</v>
      </c>
      <c r="D73" s="96"/>
      <c r="E73" s="96">
        <f t="shared" si="2"/>
        <v>-0.62586067037947446</v>
      </c>
      <c r="F73" s="96"/>
      <c r="G73" s="96">
        <v>2.4562759909702621</v>
      </c>
      <c r="H73" s="96">
        <v>2.4409031255868059</v>
      </c>
      <c r="J73" s="96">
        <f t="shared" si="3"/>
        <v>-1.5372865383456169E-2</v>
      </c>
      <c r="L73" s="1"/>
      <c r="M73" s="1"/>
    </row>
    <row r="74" spans="1:13" s="59" customFormat="1" ht="15.75" x14ac:dyDescent="0.25">
      <c r="A74" s="60" t="s">
        <v>171</v>
      </c>
      <c r="B74" s="97">
        <v>122.09635610194326</v>
      </c>
      <c r="C74" s="97">
        <v>122.09635610194326</v>
      </c>
      <c r="D74" s="97"/>
      <c r="E74" s="97">
        <f t="shared" si="2"/>
        <v>0</v>
      </c>
      <c r="F74" s="97"/>
      <c r="G74" s="97">
        <v>0.9062783712463256</v>
      </c>
      <c r="H74" s="97">
        <v>0.9062783712463256</v>
      </c>
      <c r="I74" s="107"/>
      <c r="J74" s="97">
        <f t="shared" si="3"/>
        <v>0</v>
      </c>
      <c r="L74" s="1"/>
      <c r="M74" s="1"/>
    </row>
    <row r="75" spans="1:13" ht="15.75" x14ac:dyDescent="0.25">
      <c r="A75" s="37" t="s">
        <v>172</v>
      </c>
      <c r="B75" s="96">
        <v>102.11178722025305</v>
      </c>
      <c r="C75" s="96">
        <v>98.170404281437328</v>
      </c>
      <c r="D75" s="96"/>
      <c r="E75" s="96">
        <f t="shared" si="2"/>
        <v>-3.8598706830135443</v>
      </c>
      <c r="F75" s="96"/>
      <c r="G75" s="96">
        <v>0.39827410413278824</v>
      </c>
      <c r="H75" s="96">
        <v>0.38290123874933196</v>
      </c>
      <c r="J75" s="96">
        <f t="shared" si="3"/>
        <v>-1.537286538345628E-2</v>
      </c>
      <c r="L75" s="1"/>
      <c r="M75" s="1"/>
    </row>
    <row r="76" spans="1:13" s="59" customFormat="1" ht="15.75" x14ac:dyDescent="0.25">
      <c r="A76" s="60" t="s">
        <v>173</v>
      </c>
      <c r="B76" s="97">
        <v>110.96157043944844</v>
      </c>
      <c r="C76" s="97">
        <v>110.96157043944844</v>
      </c>
      <c r="D76" s="97"/>
      <c r="E76" s="97">
        <f t="shared" si="2"/>
        <v>0</v>
      </c>
      <c r="F76" s="97"/>
      <c r="G76" s="97">
        <v>1.1517235155911483</v>
      </c>
      <c r="H76" s="97">
        <v>1.1517235155911483</v>
      </c>
      <c r="I76" s="107"/>
      <c r="J76" s="97">
        <f t="shared" si="3"/>
        <v>0</v>
      </c>
      <c r="L76" s="1"/>
      <c r="M76" s="1"/>
    </row>
    <row r="77" spans="1:13" ht="15.75" x14ac:dyDescent="0.25">
      <c r="A77" s="35" t="s">
        <v>4</v>
      </c>
      <c r="B77" s="99">
        <v>95.746365973594948</v>
      </c>
      <c r="C77" s="99">
        <v>95.746365973594948</v>
      </c>
      <c r="D77" s="99"/>
      <c r="E77" s="99">
        <f t="shared" si="2"/>
        <v>0</v>
      </c>
      <c r="F77" s="99"/>
      <c r="G77" s="99">
        <v>4.7393814630301447</v>
      </c>
      <c r="H77" s="99">
        <v>4.7393814630301438</v>
      </c>
      <c r="J77" s="99">
        <f t="shared" si="3"/>
        <v>0</v>
      </c>
      <c r="L77" s="1"/>
      <c r="M77" s="1"/>
    </row>
    <row r="78" spans="1:13" s="59" customFormat="1" ht="15.75" x14ac:dyDescent="0.25">
      <c r="A78" s="63" t="s">
        <v>140</v>
      </c>
      <c r="B78" s="97">
        <v>67.034874246153493</v>
      </c>
      <c r="C78" s="97">
        <v>67.034874246153493</v>
      </c>
      <c r="D78" s="97"/>
      <c r="E78" s="97">
        <f t="shared" si="2"/>
        <v>0</v>
      </c>
      <c r="F78" s="97"/>
      <c r="G78" s="97">
        <v>0.90138280018030781</v>
      </c>
      <c r="H78" s="97">
        <v>0.90138280018030792</v>
      </c>
      <c r="I78" s="107"/>
      <c r="J78" s="97">
        <f t="shared" si="3"/>
        <v>0</v>
      </c>
      <c r="L78" s="1"/>
      <c r="M78" s="1"/>
    </row>
    <row r="79" spans="1:13" ht="15.75" x14ac:dyDescent="0.25">
      <c r="A79" s="37" t="s">
        <v>174</v>
      </c>
      <c r="B79" s="96">
        <v>67.034874246153493</v>
      </c>
      <c r="C79" s="96">
        <v>67.034874246153493</v>
      </c>
      <c r="D79" s="96"/>
      <c r="E79" s="96">
        <f t="shared" si="2"/>
        <v>0</v>
      </c>
      <c r="F79" s="96"/>
      <c r="G79" s="96">
        <v>0.90138280018030781</v>
      </c>
      <c r="H79" s="96">
        <v>0.90138280018030792</v>
      </c>
      <c r="J79" s="96">
        <f t="shared" si="3"/>
        <v>0</v>
      </c>
      <c r="L79" s="1"/>
      <c r="M79" s="1"/>
    </row>
    <row r="80" spans="1:13" s="59" customFormat="1" ht="15.75" x14ac:dyDescent="0.25">
      <c r="A80" s="63" t="s">
        <v>139</v>
      </c>
      <c r="B80" s="97">
        <v>106.45476405536553</v>
      </c>
      <c r="C80" s="97">
        <v>106.45476405536553</v>
      </c>
      <c r="D80" s="97"/>
      <c r="E80" s="97">
        <f t="shared" si="2"/>
        <v>0</v>
      </c>
      <c r="F80" s="97"/>
      <c r="G80" s="97">
        <v>3.8379986628498366</v>
      </c>
      <c r="H80" s="97">
        <v>3.8379986628498362</v>
      </c>
      <c r="I80" s="107"/>
      <c r="J80" s="97">
        <f t="shared" si="3"/>
        <v>0</v>
      </c>
      <c r="L80" s="1"/>
      <c r="M80" s="1"/>
    </row>
    <row r="81" spans="1:13" ht="15.75" x14ac:dyDescent="0.25">
      <c r="A81" s="37" t="s">
        <v>175</v>
      </c>
      <c r="B81" s="96">
        <v>106.45476405536553</v>
      </c>
      <c r="C81" s="96">
        <v>106.45476405536553</v>
      </c>
      <c r="D81" s="96"/>
      <c r="E81" s="96">
        <f t="shared" si="2"/>
        <v>0</v>
      </c>
      <c r="F81" s="96"/>
      <c r="G81" s="96">
        <v>3.8379986628498366</v>
      </c>
      <c r="H81" s="96">
        <v>3.8379986628498362</v>
      </c>
      <c r="J81" s="96">
        <f t="shared" si="3"/>
        <v>0</v>
      </c>
      <c r="L81" s="1"/>
      <c r="M81" s="1"/>
    </row>
    <row r="82" spans="1:13" s="59" customFormat="1" ht="15.75" x14ac:dyDescent="0.25">
      <c r="A82" s="57" t="s">
        <v>130</v>
      </c>
      <c r="B82" s="98">
        <v>102.48197574553998</v>
      </c>
      <c r="C82" s="98">
        <v>102.06328167516989</v>
      </c>
      <c r="D82" s="98"/>
      <c r="E82" s="98">
        <f t="shared" si="2"/>
        <v>-0.40855386259306403</v>
      </c>
      <c r="F82" s="98"/>
      <c r="G82" s="98">
        <v>3.9721990796885129</v>
      </c>
      <c r="H82" s="98">
        <v>3.9559705069185584</v>
      </c>
      <c r="I82" s="107"/>
      <c r="J82" s="98">
        <f t="shared" si="3"/>
        <v>-1.6228572769954486E-2</v>
      </c>
      <c r="L82" s="1"/>
      <c r="M82" s="1"/>
    </row>
    <row r="83" spans="1:13" ht="15.75" x14ac:dyDescent="0.25">
      <c r="A83" s="36" t="s">
        <v>138</v>
      </c>
      <c r="B83" s="96">
        <v>94.257401135375574</v>
      </c>
      <c r="C83" s="96">
        <v>93.473672023711302</v>
      </c>
      <c r="D83" s="96"/>
      <c r="E83" s="96">
        <f t="shared" si="2"/>
        <v>-0.83147753091415977</v>
      </c>
      <c r="F83" s="96"/>
      <c r="G83" s="96">
        <v>1.9517752635012577</v>
      </c>
      <c r="H83" s="96">
        <v>1.9355466907313039</v>
      </c>
      <c r="J83" s="96">
        <f t="shared" si="3"/>
        <v>-1.622857276995382E-2</v>
      </c>
      <c r="L83" s="1"/>
      <c r="M83" s="1"/>
    </row>
    <row r="84" spans="1:13" s="59" customFormat="1" ht="15.75" x14ac:dyDescent="0.25">
      <c r="A84" s="60" t="s">
        <v>176</v>
      </c>
      <c r="B84" s="97">
        <v>81.740187779980687</v>
      </c>
      <c r="C84" s="97">
        <v>79.888988380917155</v>
      </c>
      <c r="D84" s="97"/>
      <c r="E84" s="97">
        <f t="shared" si="2"/>
        <v>-2.2647359265266065</v>
      </c>
      <c r="F84" s="97"/>
      <c r="G84" s="97">
        <v>0.71657682380845822</v>
      </c>
      <c r="H84" s="97">
        <v>0.70034825103850484</v>
      </c>
      <c r="I84" s="107"/>
      <c r="J84" s="97">
        <f t="shared" si="3"/>
        <v>-1.6228572769953375E-2</v>
      </c>
      <c r="L84" s="1"/>
      <c r="M84" s="1"/>
    </row>
    <row r="85" spans="1:13" ht="15.75" x14ac:dyDescent="0.25">
      <c r="A85" s="37" t="s">
        <v>177</v>
      </c>
      <c r="B85" s="96">
        <v>99.262187476460795</v>
      </c>
      <c r="C85" s="96">
        <v>99.262187476460795</v>
      </c>
      <c r="D85" s="96"/>
      <c r="E85" s="96">
        <f t="shared" si="2"/>
        <v>0</v>
      </c>
      <c r="F85" s="96"/>
      <c r="G85" s="96">
        <v>0.17182709087528877</v>
      </c>
      <c r="H85" s="96">
        <v>0.17182709087528875</v>
      </c>
      <c r="J85" s="96">
        <f t="shared" si="3"/>
        <v>0</v>
      </c>
      <c r="L85" s="1"/>
      <c r="M85" s="1"/>
    </row>
    <row r="86" spans="1:13" s="59" customFormat="1" ht="15.75" x14ac:dyDescent="0.25">
      <c r="A86" s="60" t="s">
        <v>112</v>
      </c>
      <c r="B86" s="97">
        <v>96.809263820244652</v>
      </c>
      <c r="C86" s="97">
        <v>96.809263820244652</v>
      </c>
      <c r="D86" s="97"/>
      <c r="E86" s="97">
        <f t="shared" si="2"/>
        <v>0</v>
      </c>
      <c r="F86" s="97"/>
      <c r="G86" s="97">
        <v>0.8746848053194789</v>
      </c>
      <c r="H86" s="97">
        <v>0.8746848053194789</v>
      </c>
      <c r="I86" s="107"/>
      <c r="J86" s="97">
        <f t="shared" si="3"/>
        <v>0</v>
      </c>
      <c r="L86" s="1"/>
      <c r="M86" s="1"/>
    </row>
    <row r="87" spans="1:13" ht="15.75" x14ac:dyDescent="0.25">
      <c r="A87" s="37" t="s">
        <v>178</v>
      </c>
      <c r="B87" s="96">
        <v>160.69798195713369</v>
      </c>
      <c r="C87" s="96">
        <v>160.69798195713369</v>
      </c>
      <c r="D87" s="96"/>
      <c r="E87" s="96">
        <f t="shared" si="2"/>
        <v>0</v>
      </c>
      <c r="F87" s="96"/>
      <c r="G87" s="96">
        <v>0.18868654349803174</v>
      </c>
      <c r="H87" s="96">
        <v>0.18868654349803174</v>
      </c>
      <c r="J87" s="96">
        <f t="shared" si="3"/>
        <v>0</v>
      </c>
      <c r="L87" s="1"/>
      <c r="M87" s="1"/>
    </row>
    <row r="88" spans="1:13" s="59" customFormat="1" ht="15.75" x14ac:dyDescent="0.25">
      <c r="A88" s="63" t="s">
        <v>137</v>
      </c>
      <c r="B88" s="97">
        <v>111.50561142510205</v>
      </c>
      <c r="C88" s="97">
        <v>111.50561142510205</v>
      </c>
      <c r="D88" s="97"/>
      <c r="E88" s="97">
        <f t="shared" si="2"/>
        <v>0</v>
      </c>
      <c r="F88" s="97"/>
      <c r="G88" s="97">
        <v>0.51790337017018195</v>
      </c>
      <c r="H88" s="97">
        <v>0.51790337017018195</v>
      </c>
      <c r="I88" s="107"/>
      <c r="J88" s="97">
        <f t="shared" si="3"/>
        <v>0</v>
      </c>
      <c r="L88" s="1"/>
      <c r="M88" s="1"/>
    </row>
    <row r="89" spans="1:13" ht="15.75" x14ac:dyDescent="0.25">
      <c r="A89" s="37" t="s">
        <v>179</v>
      </c>
      <c r="B89" s="96">
        <v>111.50561142510205</v>
      </c>
      <c r="C89" s="96">
        <v>111.50561142510205</v>
      </c>
      <c r="D89" s="96"/>
      <c r="E89" s="96">
        <f t="shared" si="2"/>
        <v>0</v>
      </c>
      <c r="F89" s="96"/>
      <c r="G89" s="96">
        <v>0.51790337017018195</v>
      </c>
      <c r="H89" s="96">
        <v>0.51790337017018195</v>
      </c>
      <c r="J89" s="96">
        <f t="shared" si="3"/>
        <v>0</v>
      </c>
      <c r="L89" s="1"/>
      <c r="M89" s="1"/>
    </row>
    <row r="90" spans="1:13" s="59" customFormat="1" ht="15.75" x14ac:dyDescent="0.25">
      <c r="A90" s="63" t="s">
        <v>136</v>
      </c>
      <c r="B90" s="97">
        <v>121.72430619846665</v>
      </c>
      <c r="C90" s="97">
        <v>121.72430619846665</v>
      </c>
      <c r="D90" s="97"/>
      <c r="E90" s="97">
        <f t="shared" si="2"/>
        <v>0</v>
      </c>
      <c r="F90" s="97"/>
      <c r="G90" s="97">
        <v>0.88983005461707121</v>
      </c>
      <c r="H90" s="97">
        <v>0.8898300546170711</v>
      </c>
      <c r="I90" s="107"/>
      <c r="J90" s="97">
        <f t="shared" si="3"/>
        <v>0</v>
      </c>
      <c r="L90" s="1"/>
      <c r="M90" s="1"/>
    </row>
    <row r="91" spans="1:13" ht="15.75" x14ac:dyDescent="0.25">
      <c r="A91" s="37" t="s">
        <v>180</v>
      </c>
      <c r="B91" s="96">
        <v>148.50950270622093</v>
      </c>
      <c r="C91" s="96">
        <v>148.50950270622093</v>
      </c>
      <c r="D91" s="96"/>
      <c r="E91" s="96">
        <f t="shared" si="2"/>
        <v>0</v>
      </c>
      <c r="F91" s="96"/>
      <c r="G91" s="96">
        <v>0.27576536390561629</v>
      </c>
      <c r="H91" s="96">
        <v>0.27576536390561623</v>
      </c>
      <c r="J91" s="96">
        <f t="shared" si="3"/>
        <v>0</v>
      </c>
      <c r="L91" s="1"/>
      <c r="M91" s="1"/>
    </row>
    <row r="92" spans="1:13" s="59" customFormat="1" ht="15.75" x14ac:dyDescent="0.25">
      <c r="A92" s="60" t="s">
        <v>114</v>
      </c>
      <c r="B92" s="97">
        <v>112.60379438279131</v>
      </c>
      <c r="C92" s="97">
        <v>112.60379438279131</v>
      </c>
      <c r="D92" s="97"/>
      <c r="E92" s="97">
        <f t="shared" si="2"/>
        <v>0</v>
      </c>
      <c r="F92" s="97"/>
      <c r="G92" s="97">
        <v>0.61406469071145486</v>
      </c>
      <c r="H92" s="97">
        <v>0.61406469071145486</v>
      </c>
      <c r="I92" s="107"/>
      <c r="J92" s="97">
        <f t="shared" si="3"/>
        <v>0</v>
      </c>
      <c r="L92" s="1"/>
      <c r="M92" s="1"/>
    </row>
    <row r="93" spans="1:13" ht="15.75" x14ac:dyDescent="0.25">
      <c r="A93" s="36" t="s">
        <v>151</v>
      </c>
      <c r="B93" s="96">
        <v>100.46962830637797</v>
      </c>
      <c r="C93" s="96">
        <v>100.46962830637797</v>
      </c>
      <c r="D93" s="96"/>
      <c r="E93" s="96">
        <f t="shared" si="2"/>
        <v>0</v>
      </c>
      <c r="F93" s="96"/>
      <c r="G93" s="96">
        <v>0.61269039140000181</v>
      </c>
      <c r="H93" s="96">
        <v>0.61269039140000181</v>
      </c>
      <c r="J93" s="96">
        <f t="shared" si="3"/>
        <v>0</v>
      </c>
      <c r="L93" s="1"/>
      <c r="M93" s="1"/>
    </row>
    <row r="94" spans="1:13" s="59" customFormat="1" ht="15.75" x14ac:dyDescent="0.25">
      <c r="A94" s="60" t="s">
        <v>116</v>
      </c>
      <c r="B94" s="97">
        <v>99.110843992442682</v>
      </c>
      <c r="C94" s="97">
        <v>99.110843992442682</v>
      </c>
      <c r="D94" s="97"/>
      <c r="E94" s="97">
        <f t="shared" si="2"/>
        <v>0</v>
      </c>
      <c r="F94" s="97"/>
      <c r="G94" s="97">
        <v>0.18610715426975105</v>
      </c>
      <c r="H94" s="97">
        <v>0.18610715426975105</v>
      </c>
      <c r="I94" s="107"/>
      <c r="J94" s="97">
        <f t="shared" si="3"/>
        <v>0</v>
      </c>
      <c r="L94" s="1"/>
      <c r="M94" s="1"/>
    </row>
    <row r="95" spans="1:13" ht="15.75" x14ac:dyDescent="0.25">
      <c r="A95" s="37" t="s">
        <v>181</v>
      </c>
      <c r="B95" s="96">
        <v>101.07417358278701</v>
      </c>
      <c r="C95" s="96">
        <v>101.07417358278701</v>
      </c>
      <c r="D95" s="96"/>
      <c r="E95" s="96">
        <f t="shared" si="2"/>
        <v>0</v>
      </c>
      <c r="F95" s="96"/>
      <c r="G95" s="96">
        <v>0.42658323713025076</v>
      </c>
      <c r="H95" s="96">
        <v>0.4265832371302507</v>
      </c>
      <c r="J95" s="96">
        <f t="shared" si="3"/>
        <v>0</v>
      </c>
      <c r="L95" s="1"/>
      <c r="M95" s="1"/>
    </row>
    <row r="96" spans="1:13" s="59" customFormat="1" ht="15.75" x14ac:dyDescent="0.25">
      <c r="A96" s="57" t="s">
        <v>117</v>
      </c>
      <c r="B96" s="98">
        <v>127.7970169576827</v>
      </c>
      <c r="C96" s="98">
        <v>127.7970169576827</v>
      </c>
      <c r="D96" s="98"/>
      <c r="E96" s="98">
        <f t="shared" si="2"/>
        <v>0</v>
      </c>
      <c r="F96" s="98"/>
      <c r="G96" s="98">
        <v>4.022471395384521</v>
      </c>
      <c r="H96" s="98">
        <v>4.0224713953845201</v>
      </c>
      <c r="I96" s="107"/>
      <c r="J96" s="98">
        <f t="shared" si="3"/>
        <v>0</v>
      </c>
      <c r="L96" s="1"/>
      <c r="M96" s="1"/>
    </row>
    <row r="97" spans="1:13" ht="15.75" x14ac:dyDescent="0.25">
      <c r="A97" s="36" t="s">
        <v>135</v>
      </c>
      <c r="B97" s="96">
        <v>146.63602035335904</v>
      </c>
      <c r="C97" s="96">
        <v>146.63602035335904</v>
      </c>
      <c r="D97" s="96"/>
      <c r="E97" s="96">
        <f t="shared" si="2"/>
        <v>0</v>
      </c>
      <c r="F97" s="96"/>
      <c r="G97" s="96">
        <v>1.0635968537962699</v>
      </c>
      <c r="H97" s="96">
        <v>1.0635968537962699</v>
      </c>
      <c r="J97" s="96">
        <f t="shared" si="3"/>
        <v>0</v>
      </c>
      <c r="L97" s="1"/>
      <c r="M97" s="1"/>
    </row>
    <row r="98" spans="1:13" s="59" customFormat="1" ht="15.75" x14ac:dyDescent="0.25">
      <c r="A98" s="60" t="s">
        <v>182</v>
      </c>
      <c r="B98" s="97">
        <v>146.63602035335904</v>
      </c>
      <c r="C98" s="97">
        <v>146.63602035335904</v>
      </c>
      <c r="D98" s="97"/>
      <c r="E98" s="97">
        <f t="shared" si="2"/>
        <v>0</v>
      </c>
      <c r="F98" s="97"/>
      <c r="G98" s="97">
        <v>1.0635968537962699</v>
      </c>
      <c r="H98" s="97">
        <v>1.0635968537962699</v>
      </c>
      <c r="I98" s="107"/>
      <c r="J98" s="97">
        <f t="shared" si="3"/>
        <v>0</v>
      </c>
      <c r="L98" s="1"/>
      <c r="M98" s="1"/>
    </row>
    <row r="99" spans="1:13" ht="15.75" x14ac:dyDescent="0.25">
      <c r="A99" s="36" t="s">
        <v>118</v>
      </c>
      <c r="B99" s="96">
        <v>121.06598345610905</v>
      </c>
      <c r="C99" s="96">
        <v>121.06598345610905</v>
      </c>
      <c r="D99" s="96"/>
      <c r="E99" s="96">
        <f t="shared" si="2"/>
        <v>0</v>
      </c>
      <c r="F99" s="96"/>
      <c r="G99" s="96">
        <v>2.8034741911959595</v>
      </c>
      <c r="H99" s="96">
        <v>2.8034741911959595</v>
      </c>
      <c r="J99" s="96">
        <f t="shared" si="3"/>
        <v>0</v>
      </c>
      <c r="L99" s="1"/>
      <c r="M99" s="1"/>
    </row>
    <row r="100" spans="1:13" s="59" customFormat="1" ht="15.75" x14ac:dyDescent="0.25">
      <c r="A100" s="60" t="s">
        <v>119</v>
      </c>
      <c r="B100" s="97">
        <v>121.06598345610905</v>
      </c>
      <c r="C100" s="97">
        <v>121.06598345610905</v>
      </c>
      <c r="D100" s="97"/>
      <c r="E100" s="97">
        <f t="shared" si="2"/>
        <v>0</v>
      </c>
      <c r="F100" s="97"/>
      <c r="G100" s="97">
        <v>2.8034741911959595</v>
      </c>
      <c r="H100" s="97">
        <v>2.8034741911959595</v>
      </c>
      <c r="I100" s="107"/>
      <c r="J100" s="97">
        <f t="shared" si="3"/>
        <v>0</v>
      </c>
      <c r="L100" s="1"/>
      <c r="M100" s="1"/>
    </row>
    <row r="101" spans="1:13" ht="15.75" x14ac:dyDescent="0.25">
      <c r="A101" s="36" t="s">
        <v>120</v>
      </c>
      <c r="B101" s="96">
        <v>145.83654765374885</v>
      </c>
      <c r="C101" s="96">
        <v>145.83654765374885</v>
      </c>
      <c r="D101" s="96"/>
      <c r="E101" s="96">
        <f t="shared" si="2"/>
        <v>0</v>
      </c>
      <c r="F101" s="96"/>
      <c r="G101" s="96">
        <v>0.15540035039229166</v>
      </c>
      <c r="H101" s="96">
        <v>0.15540035039229166</v>
      </c>
      <c r="J101" s="96">
        <f t="shared" si="3"/>
        <v>0</v>
      </c>
      <c r="L101" s="1"/>
      <c r="M101" s="1"/>
    </row>
    <row r="102" spans="1:13" s="59" customFormat="1" ht="15.75" x14ac:dyDescent="0.25">
      <c r="A102" s="60" t="s">
        <v>121</v>
      </c>
      <c r="B102" s="97">
        <v>145.83654765374885</v>
      </c>
      <c r="C102" s="97">
        <v>145.83654765374885</v>
      </c>
      <c r="D102" s="97"/>
      <c r="E102" s="97">
        <f t="shared" si="2"/>
        <v>0</v>
      </c>
      <c r="F102" s="97"/>
      <c r="G102" s="97">
        <v>0.15540035039229166</v>
      </c>
      <c r="H102" s="97">
        <v>0.15540035039229166</v>
      </c>
      <c r="I102" s="107"/>
      <c r="J102" s="97">
        <f t="shared" si="3"/>
        <v>0</v>
      </c>
      <c r="L102" s="1"/>
      <c r="M102" s="1"/>
    </row>
    <row r="103" spans="1:13" ht="15.75" x14ac:dyDescent="0.25">
      <c r="A103" s="35" t="s">
        <v>131</v>
      </c>
      <c r="B103" s="99">
        <v>127.46380896773262</v>
      </c>
      <c r="C103" s="99">
        <v>127.46380896773262</v>
      </c>
      <c r="D103" s="99"/>
      <c r="E103" s="99">
        <f t="shared" si="2"/>
        <v>0</v>
      </c>
      <c r="F103" s="99"/>
      <c r="G103" s="99">
        <v>5.2155596437427718</v>
      </c>
      <c r="H103" s="99">
        <v>5.2155596437427718</v>
      </c>
      <c r="J103" s="99">
        <f t="shared" si="3"/>
        <v>0</v>
      </c>
      <c r="L103" s="1"/>
      <c r="M103" s="1"/>
    </row>
    <row r="104" spans="1:13" s="59" customFormat="1" ht="15.75" x14ac:dyDescent="0.25">
      <c r="A104" s="63" t="s">
        <v>122</v>
      </c>
      <c r="B104" s="97">
        <v>127.59195608940512</v>
      </c>
      <c r="C104" s="97">
        <v>127.59195608940512</v>
      </c>
      <c r="D104" s="97"/>
      <c r="E104" s="97">
        <f t="shared" si="2"/>
        <v>0</v>
      </c>
      <c r="F104" s="97"/>
      <c r="G104" s="97">
        <v>5.0758980118253181</v>
      </c>
      <c r="H104" s="97">
        <v>5.0758980118253181</v>
      </c>
      <c r="I104" s="107"/>
      <c r="J104" s="97">
        <f t="shared" si="3"/>
        <v>0</v>
      </c>
      <c r="L104" s="1"/>
      <c r="M104" s="1"/>
    </row>
    <row r="105" spans="1:13" ht="15.75" x14ac:dyDescent="0.25">
      <c r="A105" s="37" t="s">
        <v>183</v>
      </c>
      <c r="B105" s="96">
        <v>127.59195608940512</v>
      </c>
      <c r="C105" s="96">
        <v>127.59195608940512</v>
      </c>
      <c r="D105" s="96"/>
      <c r="E105" s="96">
        <f t="shared" si="2"/>
        <v>0</v>
      </c>
      <c r="F105" s="96"/>
      <c r="G105" s="96">
        <v>5.0758980118253181</v>
      </c>
      <c r="H105" s="96">
        <v>5.0758980118253181</v>
      </c>
      <c r="J105" s="96">
        <f t="shared" si="3"/>
        <v>0</v>
      </c>
      <c r="L105" s="1"/>
      <c r="M105" s="1"/>
    </row>
    <row r="106" spans="1:13" s="59" customFormat="1" ht="15.75" x14ac:dyDescent="0.25">
      <c r="A106" s="63" t="s">
        <v>123</v>
      </c>
      <c r="B106" s="97">
        <v>122.97492976527282</v>
      </c>
      <c r="C106" s="97">
        <v>122.97492976527282</v>
      </c>
      <c r="D106" s="97"/>
      <c r="E106" s="97">
        <f t="shared" si="2"/>
        <v>0</v>
      </c>
      <c r="F106" s="97"/>
      <c r="G106" s="97">
        <v>0.13966163191745348</v>
      </c>
      <c r="H106" s="97">
        <v>0.13966163191745348</v>
      </c>
      <c r="I106" s="107"/>
      <c r="J106" s="97">
        <f t="shared" si="3"/>
        <v>0</v>
      </c>
      <c r="L106" s="1"/>
      <c r="M106" s="1"/>
    </row>
    <row r="107" spans="1:13" ht="15.75" x14ac:dyDescent="0.25">
      <c r="A107" s="37" t="s">
        <v>124</v>
      </c>
      <c r="B107" s="96">
        <v>122.97492976527282</v>
      </c>
      <c r="C107" s="96">
        <v>122.97492976527282</v>
      </c>
      <c r="D107" s="96"/>
      <c r="E107" s="96">
        <f t="shared" si="2"/>
        <v>0</v>
      </c>
      <c r="F107" s="96"/>
      <c r="G107" s="96">
        <v>0.13966163191745348</v>
      </c>
      <c r="H107" s="96">
        <v>0.13966163191745348</v>
      </c>
      <c r="J107" s="96">
        <f t="shared" si="3"/>
        <v>0</v>
      </c>
      <c r="L107" s="1"/>
      <c r="M107" s="1"/>
    </row>
    <row r="108" spans="1:13" s="59" customFormat="1" ht="15.75" x14ac:dyDescent="0.25">
      <c r="A108" s="57" t="s">
        <v>132</v>
      </c>
      <c r="B108" s="98">
        <v>97.736081946315139</v>
      </c>
      <c r="C108" s="98">
        <v>97.696996491810637</v>
      </c>
      <c r="D108" s="98"/>
      <c r="E108" s="98">
        <f t="shared" si="2"/>
        <v>-3.9990813756962673E-2</v>
      </c>
      <c r="F108" s="98"/>
      <c r="G108" s="98">
        <v>6.4203627469855915</v>
      </c>
      <c r="H108" s="98">
        <v>6.4177951916769223</v>
      </c>
      <c r="I108" s="107"/>
      <c r="J108" s="98">
        <f t="shared" si="3"/>
        <v>-2.567555308669256E-3</v>
      </c>
      <c r="L108" s="1"/>
      <c r="M108" s="1"/>
    </row>
    <row r="109" spans="1:13" ht="15.75" x14ac:dyDescent="0.25">
      <c r="A109" s="36" t="s">
        <v>125</v>
      </c>
      <c r="B109" s="96">
        <v>99.118403550843496</v>
      </c>
      <c r="C109" s="96">
        <v>99.10545373764235</v>
      </c>
      <c r="D109" s="96"/>
      <c r="E109" s="96">
        <f t="shared" si="2"/>
        <v>-1.3064993721878526E-2</v>
      </c>
      <c r="F109" s="96"/>
      <c r="G109" s="96">
        <v>4.4875780215518652</v>
      </c>
      <c r="H109" s="96">
        <v>4.4869917197650846</v>
      </c>
      <c r="J109" s="96">
        <f t="shared" si="3"/>
        <v>-5.8630178678065192E-4</v>
      </c>
      <c r="L109" s="1"/>
      <c r="M109" s="1"/>
    </row>
    <row r="110" spans="1:13" s="59" customFormat="1" ht="15.75" x14ac:dyDescent="0.25">
      <c r="A110" s="60" t="s">
        <v>184</v>
      </c>
      <c r="B110" s="97">
        <v>119.03936600643362</v>
      </c>
      <c r="C110" s="97">
        <v>119.03936600643362</v>
      </c>
      <c r="D110" s="97"/>
      <c r="E110" s="97">
        <f t="shared" si="2"/>
        <v>0</v>
      </c>
      <c r="F110" s="97"/>
      <c r="G110" s="97">
        <v>0.19088997706404653</v>
      </c>
      <c r="H110" s="97">
        <v>0.19088997706404653</v>
      </c>
      <c r="I110" s="107"/>
      <c r="J110" s="97">
        <f t="shared" si="3"/>
        <v>0</v>
      </c>
      <c r="L110" s="1"/>
      <c r="M110" s="1"/>
    </row>
    <row r="111" spans="1:13" ht="15.75" x14ac:dyDescent="0.25">
      <c r="A111" s="37" t="s">
        <v>185</v>
      </c>
      <c r="B111" s="96">
        <v>98.38691696570767</v>
      </c>
      <c r="C111" s="96">
        <v>98.373491642618006</v>
      </c>
      <c r="D111" s="96"/>
      <c r="E111" s="96">
        <f t="shared" si="2"/>
        <v>-1.3645435291298469E-2</v>
      </c>
      <c r="F111" s="96"/>
      <c r="G111" s="96">
        <v>4.2966880444878193</v>
      </c>
      <c r="H111" s="96">
        <v>4.2961017427010386</v>
      </c>
      <c r="J111" s="96">
        <f t="shared" si="3"/>
        <v>-5.8630178678065192E-4</v>
      </c>
      <c r="L111" s="1"/>
      <c r="M111" s="1"/>
    </row>
    <row r="112" spans="1:13" s="59" customFormat="1" ht="15.75" x14ac:dyDescent="0.25">
      <c r="A112" s="63" t="s">
        <v>134</v>
      </c>
      <c r="B112" s="97">
        <v>74.589698183208057</v>
      </c>
      <c r="C112" s="97">
        <v>74.126994044869832</v>
      </c>
      <c r="D112" s="97"/>
      <c r="E112" s="97">
        <f t="shared" si="2"/>
        <v>-0.62033249846611405</v>
      </c>
      <c r="F112" s="97"/>
      <c r="G112" s="97">
        <v>0.31938573696957029</v>
      </c>
      <c r="H112" s="97">
        <v>0.31740448344768252</v>
      </c>
      <c r="I112" s="107"/>
      <c r="J112" s="97">
        <f t="shared" si="3"/>
        <v>-1.9812535218877714E-3</v>
      </c>
      <c r="L112" s="1"/>
      <c r="M112" s="1"/>
    </row>
    <row r="113" spans="1:13" ht="15.75" x14ac:dyDescent="0.25">
      <c r="A113" s="37" t="s">
        <v>126</v>
      </c>
      <c r="B113" s="96">
        <v>74.589698183208057</v>
      </c>
      <c r="C113" s="96">
        <v>74.126994044869832</v>
      </c>
      <c r="D113" s="96"/>
      <c r="E113" s="96">
        <f t="shared" si="2"/>
        <v>-0.62033249846611405</v>
      </c>
      <c r="F113" s="96"/>
      <c r="G113" s="96">
        <v>0.31938573696957029</v>
      </c>
      <c r="H113" s="96">
        <v>0.31740448344768252</v>
      </c>
      <c r="J113" s="96">
        <f t="shared" si="3"/>
        <v>-1.9812535218877714E-3</v>
      </c>
      <c r="L113" s="1"/>
      <c r="M113" s="1"/>
    </row>
    <row r="114" spans="1:13" s="59" customFormat="1" ht="15.75" x14ac:dyDescent="0.25">
      <c r="A114" s="63" t="s">
        <v>133</v>
      </c>
      <c r="B114" s="97">
        <v>100.00000000000001</v>
      </c>
      <c r="C114" s="97">
        <v>100.00000000000001</v>
      </c>
      <c r="D114" s="97"/>
      <c r="E114" s="97">
        <f t="shared" si="2"/>
        <v>0</v>
      </c>
      <c r="F114" s="97"/>
      <c r="G114" s="97">
        <v>1.6133989884641549</v>
      </c>
      <c r="H114" s="97">
        <v>1.6133989884641546</v>
      </c>
      <c r="I114" s="107"/>
      <c r="J114" s="97">
        <f t="shared" si="3"/>
        <v>0</v>
      </c>
      <c r="L114" s="1"/>
      <c r="M114" s="1"/>
    </row>
    <row r="115" spans="1:13" ht="15.75" x14ac:dyDescent="0.25">
      <c r="A115" s="37" t="s">
        <v>186</v>
      </c>
      <c r="B115" s="96">
        <v>100.00000000000001</v>
      </c>
      <c r="C115" s="96">
        <v>100.00000000000001</v>
      </c>
      <c r="D115" s="96"/>
      <c r="E115" s="96">
        <f t="shared" si="2"/>
        <v>0</v>
      </c>
      <c r="F115" s="96"/>
      <c r="G115" s="96">
        <v>1.6133989884641549</v>
      </c>
      <c r="H115" s="96">
        <v>1.6133989884641546</v>
      </c>
      <c r="J115" s="96">
        <f t="shared" si="3"/>
        <v>0</v>
      </c>
      <c r="L115" s="1"/>
      <c r="M115" s="1"/>
    </row>
    <row r="116" spans="1:13" ht="21.75" customHeight="1" x14ac:dyDescent="0.25">
      <c r="A116" s="46"/>
      <c r="B116" s="92"/>
      <c r="C116" s="92"/>
      <c r="D116" s="92"/>
      <c r="E116" s="92"/>
      <c r="F116" s="92"/>
      <c r="G116" s="92"/>
      <c r="H116" s="92"/>
      <c r="I116" s="87"/>
      <c r="J116" s="92"/>
    </row>
    <row r="117" spans="1:13" x14ac:dyDescent="0.25">
      <c r="A117" s="172" t="s">
        <v>54</v>
      </c>
      <c r="B117" s="173"/>
      <c r="C117" s="173"/>
    </row>
    <row r="118" spans="1:13" x14ac:dyDescent="0.25">
      <c r="A118" s="23"/>
      <c r="B118" s="100"/>
      <c r="C118" s="100"/>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6" t="s">
        <v>268</v>
      </c>
      <c r="B1" s="85"/>
      <c r="C1" s="85"/>
      <c r="D1" s="43"/>
      <c r="I1" s="43"/>
    </row>
    <row r="2" spans="1:14" ht="7.5" customHeight="1" x14ac:dyDescent="0.25">
      <c r="A2" s="44"/>
      <c r="B2" s="45"/>
      <c r="C2" s="45"/>
      <c r="D2" s="31"/>
      <c r="E2" s="31"/>
      <c r="F2" s="31"/>
      <c r="G2" s="31"/>
      <c r="H2" s="31"/>
      <c r="I2" s="31"/>
      <c r="J2" s="31"/>
    </row>
    <row r="3" spans="1:14" ht="57" customHeight="1" x14ac:dyDescent="0.25">
      <c r="A3" s="169" t="s">
        <v>56</v>
      </c>
      <c r="B3" s="174" t="s">
        <v>242</v>
      </c>
      <c r="C3" s="174"/>
      <c r="D3" s="81"/>
      <c r="E3" s="165" t="s">
        <v>243</v>
      </c>
      <c r="F3" s="82"/>
      <c r="G3" s="175" t="s">
        <v>244</v>
      </c>
      <c r="H3" s="175"/>
      <c r="I3" s="81"/>
      <c r="J3" s="165" t="s">
        <v>245</v>
      </c>
    </row>
    <row r="4" spans="1:14" ht="30" x14ac:dyDescent="0.25">
      <c r="A4" s="170"/>
      <c r="B4" s="86">
        <v>42828</v>
      </c>
      <c r="C4" s="119">
        <v>42858</v>
      </c>
      <c r="D4" s="87"/>
      <c r="E4" s="88" t="s">
        <v>269</v>
      </c>
      <c r="F4" s="87"/>
      <c r="G4" s="86">
        <v>42828</v>
      </c>
      <c r="H4" s="119">
        <v>42858</v>
      </c>
      <c r="I4" s="87"/>
      <c r="J4" s="88" t="s">
        <v>269</v>
      </c>
      <c r="K4" s="89"/>
    </row>
    <row r="5" spans="1:14" s="59" customFormat="1" ht="15.75" x14ac:dyDescent="0.25">
      <c r="A5" s="64" t="s">
        <v>241</v>
      </c>
      <c r="B5" s="95">
        <v>110.69120734808921</v>
      </c>
      <c r="C5" s="95">
        <v>110.92729831231124</v>
      </c>
      <c r="D5" s="58"/>
      <c r="E5" s="58">
        <f>((C5/B5-1)*100)</f>
        <v>0.21328791136914216</v>
      </c>
      <c r="F5" s="58"/>
      <c r="G5" s="95">
        <v>110.69120734808921</v>
      </c>
      <c r="H5" s="95">
        <v>110.92729831231124</v>
      </c>
      <c r="I5" s="58"/>
      <c r="J5" s="58">
        <f>H5-G5</f>
        <v>0.23609096422202924</v>
      </c>
    </row>
    <row r="6" spans="1:14" ht="10.5" customHeight="1" x14ac:dyDescent="0.25">
      <c r="A6" s="41"/>
      <c r="B6" s="40"/>
      <c r="C6" s="40"/>
      <c r="D6" s="40"/>
      <c r="E6" s="40"/>
      <c r="F6" s="40"/>
      <c r="G6" s="40"/>
      <c r="H6" s="40"/>
      <c r="I6" s="40"/>
      <c r="J6" s="40"/>
    </row>
    <row r="7" spans="1:14" ht="15.75" x14ac:dyDescent="0.25">
      <c r="A7" s="35" t="s">
        <v>127</v>
      </c>
      <c r="B7" s="40">
        <v>115.99234597313864</v>
      </c>
      <c r="C7" s="40">
        <v>117.96123873306081</v>
      </c>
      <c r="D7" s="40"/>
      <c r="E7" s="40">
        <f t="shared" ref="E7:E70" si="0">((C7/B7-1)*100)</f>
        <v>1.6974333464883307</v>
      </c>
      <c r="F7" s="40"/>
      <c r="G7" s="40">
        <v>37.597261231258898</v>
      </c>
      <c r="H7" s="40">
        <v>38.235449680764624</v>
      </c>
      <c r="I7" s="40"/>
      <c r="J7" s="40">
        <f>H7-G7</f>
        <v>0.6381884495057264</v>
      </c>
      <c r="L7" s="1"/>
      <c r="N7" s="1"/>
    </row>
    <row r="8" spans="1:14" s="59" customFormat="1" ht="15.75" x14ac:dyDescent="0.25">
      <c r="A8" s="63" t="s">
        <v>57</v>
      </c>
      <c r="B8" s="61">
        <v>116.68177132065364</v>
      </c>
      <c r="C8" s="61">
        <v>118.75926685240924</v>
      </c>
      <c r="D8" s="61"/>
      <c r="E8" s="61">
        <f t="shared" si="0"/>
        <v>1.7804799397897586</v>
      </c>
      <c r="F8" s="61"/>
      <c r="G8" s="61">
        <v>34.969089508070233</v>
      </c>
      <c r="H8" s="61">
        <v>35.591707131888548</v>
      </c>
      <c r="I8" s="61"/>
      <c r="J8" s="61">
        <f t="shared" ref="J8:J71" si="1">H8-G8</f>
        <v>0.62261762381831431</v>
      </c>
      <c r="L8" s="1"/>
      <c r="N8" s="1"/>
    </row>
    <row r="9" spans="1:14" ht="15.75" x14ac:dyDescent="0.25">
      <c r="A9" s="37" t="s">
        <v>58</v>
      </c>
      <c r="B9" s="28">
        <v>143.62144040143315</v>
      </c>
      <c r="C9" s="28">
        <v>135.64214595502568</v>
      </c>
      <c r="D9" s="28"/>
      <c r="E9" s="28">
        <f t="shared" si="0"/>
        <v>-5.5557822175468452</v>
      </c>
      <c r="F9" s="28"/>
      <c r="G9" s="28">
        <v>7.326495922868121</v>
      </c>
      <c r="H9" s="28">
        <v>6.9194517652161203</v>
      </c>
      <c r="I9" s="28"/>
      <c r="J9" s="28">
        <f t="shared" si="1"/>
        <v>-0.40704415765200075</v>
      </c>
      <c r="L9" s="1"/>
      <c r="N9" s="1"/>
    </row>
    <row r="10" spans="1:14" s="59" customFormat="1" ht="15.75" x14ac:dyDescent="0.25">
      <c r="A10" s="60" t="s">
        <v>62</v>
      </c>
      <c r="B10" s="61">
        <v>91.034409498698381</v>
      </c>
      <c r="C10" s="61">
        <v>90.392980102096274</v>
      </c>
      <c r="D10" s="61"/>
      <c r="E10" s="61">
        <f t="shared" si="0"/>
        <v>-0.70460104056727646</v>
      </c>
      <c r="F10" s="61"/>
      <c r="G10" s="61">
        <v>0.75408995376980126</v>
      </c>
      <c r="H10" s="61">
        <v>0.74877662810872592</v>
      </c>
      <c r="I10" s="61"/>
      <c r="J10" s="61">
        <f t="shared" si="1"/>
        <v>-5.313325661075341E-3</v>
      </c>
      <c r="L10" s="1"/>
      <c r="N10" s="1"/>
    </row>
    <row r="11" spans="1:14" ht="15.75" x14ac:dyDescent="0.25">
      <c r="A11" s="37" t="s">
        <v>63</v>
      </c>
      <c r="B11" s="28">
        <v>114.71296132423143</v>
      </c>
      <c r="C11" s="28">
        <v>122.54052331357438</v>
      </c>
      <c r="D11" s="28"/>
      <c r="E11" s="28">
        <f t="shared" si="0"/>
        <v>6.8236072881238563</v>
      </c>
      <c r="F11" s="28"/>
      <c r="G11" s="28">
        <v>10.902983233676071</v>
      </c>
      <c r="H11" s="28">
        <v>11.646959992232118</v>
      </c>
      <c r="I11" s="28"/>
      <c r="J11" s="28">
        <f t="shared" si="1"/>
        <v>0.74397675855604639</v>
      </c>
      <c r="L11" s="1"/>
      <c r="N11" s="1"/>
    </row>
    <row r="12" spans="1:14" s="59" customFormat="1" ht="15.75" x14ac:dyDescent="0.25">
      <c r="A12" s="60" t="s">
        <v>152</v>
      </c>
      <c r="B12" s="61">
        <v>102.72923568082795</v>
      </c>
      <c r="C12" s="61">
        <v>103.42078705518941</v>
      </c>
      <c r="D12" s="61"/>
      <c r="E12" s="61">
        <f t="shared" si="0"/>
        <v>0.67317873999379607</v>
      </c>
      <c r="F12" s="61"/>
      <c r="G12" s="61">
        <v>6.1637317741484026</v>
      </c>
      <c r="H12" s="61">
        <v>6.2052247060422125</v>
      </c>
      <c r="I12" s="61"/>
      <c r="J12" s="61">
        <f t="shared" si="1"/>
        <v>4.1492931893809981E-2</v>
      </c>
      <c r="L12" s="1"/>
      <c r="N12" s="1"/>
    </row>
    <row r="13" spans="1:14" ht="15.75" x14ac:dyDescent="0.25">
      <c r="A13" s="37" t="s">
        <v>153</v>
      </c>
      <c r="B13" s="28">
        <v>84.914531719153601</v>
      </c>
      <c r="C13" s="28">
        <v>84.386732704994017</v>
      </c>
      <c r="D13" s="28"/>
      <c r="E13" s="28">
        <f t="shared" si="0"/>
        <v>-0.62156500598180564</v>
      </c>
      <c r="F13" s="28"/>
      <c r="G13" s="28">
        <v>1.0548027031397711</v>
      </c>
      <c r="H13" s="28">
        <v>1.0482464186549041</v>
      </c>
      <c r="I13" s="28"/>
      <c r="J13" s="28">
        <f>H13-G13</f>
        <v>-6.5562844848670032E-3</v>
      </c>
      <c r="L13" s="1"/>
      <c r="N13" s="1"/>
    </row>
    <row r="14" spans="1:14" s="59" customFormat="1" ht="15.75" x14ac:dyDescent="0.25">
      <c r="A14" s="60" t="s">
        <v>69</v>
      </c>
      <c r="B14" s="61">
        <v>98.229467349521457</v>
      </c>
      <c r="C14" s="61">
        <v>116.27185303480367</v>
      </c>
      <c r="D14" s="61"/>
      <c r="E14" s="61">
        <f t="shared" si="0"/>
        <v>18.36758986087499</v>
      </c>
      <c r="F14" s="61"/>
      <c r="G14" s="61">
        <v>1.9907523993986667</v>
      </c>
      <c r="H14" s="61">
        <v>2.3564056352657419</v>
      </c>
      <c r="I14" s="61"/>
      <c r="J14" s="61">
        <f t="shared" si="1"/>
        <v>0.36565323586707521</v>
      </c>
      <c r="L14" s="1"/>
      <c r="N14" s="1"/>
    </row>
    <row r="15" spans="1:14" ht="15.75" x14ac:dyDescent="0.25">
      <c r="A15" s="37" t="s">
        <v>72</v>
      </c>
      <c r="B15" s="28">
        <v>117.86379998845011</v>
      </c>
      <c r="C15" s="28">
        <v>120.19806615958534</v>
      </c>
      <c r="D15" s="28"/>
      <c r="E15" s="28">
        <f t="shared" si="0"/>
        <v>1.9804776117552381</v>
      </c>
      <c r="F15" s="28"/>
      <c r="G15" s="28">
        <v>2.167628087868064</v>
      </c>
      <c r="H15" s="28">
        <v>2.2105574768544098</v>
      </c>
      <c r="I15" s="28"/>
      <c r="J15" s="28">
        <f t="shared" si="1"/>
        <v>4.2929388986345796E-2</v>
      </c>
      <c r="L15" s="1"/>
      <c r="N15" s="1"/>
    </row>
    <row r="16" spans="1:14" s="59" customFormat="1" ht="15.75" x14ac:dyDescent="0.25">
      <c r="A16" s="60" t="s">
        <v>154</v>
      </c>
      <c r="B16" s="61">
        <v>158.86967233886475</v>
      </c>
      <c r="C16" s="61">
        <v>148.46502267162333</v>
      </c>
      <c r="D16" s="61"/>
      <c r="E16" s="61">
        <f t="shared" si="0"/>
        <v>-6.549172988189067</v>
      </c>
      <c r="F16" s="61"/>
      <c r="G16" s="61">
        <v>2.1874446292553795</v>
      </c>
      <c r="H16" s="61">
        <v>2.0441850964645933</v>
      </c>
      <c r="I16" s="61"/>
      <c r="J16" s="61">
        <f t="shared" si="1"/>
        <v>-0.14325953279078618</v>
      </c>
      <c r="L16" s="1"/>
      <c r="N16" s="1"/>
    </row>
    <row r="17" spans="1:14" ht="15.75" x14ac:dyDescent="0.25">
      <c r="A17" s="37" t="s">
        <v>155</v>
      </c>
      <c r="B17" s="28">
        <v>118.06780084945805</v>
      </c>
      <c r="C17" s="28">
        <v>117.61616952693559</v>
      </c>
      <c r="D17" s="28"/>
      <c r="E17" s="28">
        <f t="shared" si="0"/>
        <v>-0.38251862004130555</v>
      </c>
      <c r="F17" s="28"/>
      <c r="G17" s="28">
        <v>2.421160803945952</v>
      </c>
      <c r="H17" s="28">
        <v>2.4118994130497171</v>
      </c>
      <c r="I17" s="28"/>
      <c r="J17" s="28">
        <f t="shared" si="1"/>
        <v>-9.2613908962349001E-3</v>
      </c>
      <c r="L17" s="1"/>
      <c r="N17" s="1"/>
    </row>
    <row r="18" spans="1:14" s="59" customFormat="1" ht="15.75" x14ac:dyDescent="0.25">
      <c r="A18" s="63" t="s">
        <v>76</v>
      </c>
      <c r="B18" s="61">
        <v>107.53805850206136</v>
      </c>
      <c r="C18" s="61">
        <v>108.17517682615055</v>
      </c>
      <c r="D18" s="61"/>
      <c r="E18" s="61">
        <f>((C18/B18-1)*100)</f>
        <v>0.59245845885991244</v>
      </c>
      <c r="F18" s="61"/>
      <c r="G18" s="61">
        <v>2.6281717231886725</v>
      </c>
      <c r="H18" s="61">
        <v>2.6437425488760682</v>
      </c>
      <c r="I18" s="61"/>
      <c r="J18" s="61">
        <f t="shared" si="1"/>
        <v>1.5570825687395651E-2</v>
      </c>
      <c r="L18" s="1"/>
      <c r="N18" s="1"/>
    </row>
    <row r="19" spans="1:14" ht="15.75" x14ac:dyDescent="0.25">
      <c r="A19" s="37" t="s">
        <v>156</v>
      </c>
      <c r="B19" s="28">
        <v>106.09379778586394</v>
      </c>
      <c r="C19" s="28">
        <v>106.4542854660933</v>
      </c>
      <c r="D19" s="28"/>
      <c r="E19" s="28">
        <f t="shared" si="0"/>
        <v>0.33978204923623689</v>
      </c>
      <c r="F19" s="28"/>
      <c r="G19" s="28">
        <v>0.80059794115023564</v>
      </c>
      <c r="H19" s="28">
        <v>0.80331822924081908</v>
      </c>
      <c r="I19" s="28"/>
      <c r="J19" s="28">
        <f t="shared" si="1"/>
        <v>2.7202880905834448E-3</v>
      </c>
      <c r="L19" s="1"/>
      <c r="N19" s="1"/>
    </row>
    <row r="20" spans="1:14" s="59" customFormat="1" ht="15.75" x14ac:dyDescent="0.25">
      <c r="A20" s="60" t="s">
        <v>157</v>
      </c>
      <c r="B20" s="61">
        <v>108.18319999661718</v>
      </c>
      <c r="C20" s="61">
        <v>108.94388735849721</v>
      </c>
      <c r="D20" s="61"/>
      <c r="E20" s="61">
        <f t="shared" si="0"/>
        <v>0.70314740357451111</v>
      </c>
      <c r="F20" s="61"/>
      <c r="G20" s="61">
        <v>1.827573782038437</v>
      </c>
      <c r="H20" s="61">
        <v>1.840424319635249</v>
      </c>
      <c r="I20" s="61"/>
      <c r="J20" s="61">
        <f t="shared" si="1"/>
        <v>1.2850537596811984E-2</v>
      </c>
      <c r="L20" s="1"/>
      <c r="N20" s="1"/>
    </row>
    <row r="21" spans="1:14" ht="15.75" x14ac:dyDescent="0.25">
      <c r="A21" s="35" t="s">
        <v>247</v>
      </c>
      <c r="B21" s="39">
        <v>159.88814515958322</v>
      </c>
      <c r="C21" s="39">
        <v>160.84711625223017</v>
      </c>
      <c r="D21" s="39"/>
      <c r="E21" s="39">
        <f t="shared" si="0"/>
        <v>0.59977623212139619</v>
      </c>
      <c r="F21" s="39"/>
      <c r="G21" s="39">
        <v>4.9703906004760485</v>
      </c>
      <c r="H21" s="39">
        <v>5.0002018219413005</v>
      </c>
      <c r="I21" s="39"/>
      <c r="J21" s="39">
        <f t="shared" si="1"/>
        <v>2.9811221465251947E-2</v>
      </c>
      <c r="L21" s="1"/>
      <c r="N21" s="1"/>
    </row>
    <row r="22" spans="1:14" s="59" customFormat="1" ht="15.75" x14ac:dyDescent="0.25">
      <c r="A22" s="63" t="s">
        <v>1</v>
      </c>
      <c r="B22" s="61">
        <v>170.2063492658487</v>
      </c>
      <c r="C22" s="61">
        <v>171.82673340627417</v>
      </c>
      <c r="D22" s="61"/>
      <c r="E22" s="61">
        <f t="shared" si="0"/>
        <v>0.95201157149229498</v>
      </c>
      <c r="F22" s="61"/>
      <c r="G22" s="61">
        <v>3.9940272033145741</v>
      </c>
      <c r="H22" s="61">
        <v>4.0320508044586791</v>
      </c>
      <c r="I22" s="61"/>
      <c r="J22" s="61">
        <f t="shared" si="1"/>
        <v>3.8023601144105079E-2</v>
      </c>
      <c r="L22" s="1"/>
      <c r="N22" s="1"/>
    </row>
    <row r="23" spans="1:14" ht="15.75" x14ac:dyDescent="0.25">
      <c r="A23" s="37" t="s">
        <v>78</v>
      </c>
      <c r="B23" s="28">
        <v>170.2063492658487</v>
      </c>
      <c r="C23" s="28">
        <v>171.82673340627417</v>
      </c>
      <c r="D23" s="28"/>
      <c r="E23" s="28">
        <f t="shared" si="0"/>
        <v>0.95201157149229498</v>
      </c>
      <c r="F23" s="28"/>
      <c r="G23" s="28">
        <v>3.9940272033145741</v>
      </c>
      <c r="H23" s="28">
        <v>4.0320508044586791</v>
      </c>
      <c r="I23" s="28"/>
      <c r="J23" s="28">
        <f t="shared" si="1"/>
        <v>3.8023601144105079E-2</v>
      </c>
      <c r="L23" s="1"/>
      <c r="N23" s="1"/>
    </row>
    <row r="24" spans="1:14" s="59" customFormat="1" ht="15.75" x14ac:dyDescent="0.25">
      <c r="A24" s="60" t="s">
        <v>16</v>
      </c>
      <c r="B24" s="61">
        <v>128.11689575666429</v>
      </c>
      <c r="C24" s="61">
        <v>127.03927998953425</v>
      </c>
      <c r="D24" s="61"/>
      <c r="E24" s="61">
        <f t="shared" si="0"/>
        <v>-0.84111916758956573</v>
      </c>
      <c r="F24" s="61"/>
      <c r="G24" s="61">
        <v>0.97636339716147469</v>
      </c>
      <c r="H24" s="61">
        <v>0.96815101748262078</v>
      </c>
      <c r="I24" s="61"/>
      <c r="J24" s="61">
        <f t="shared" si="1"/>
        <v>-8.2123796788539094E-3</v>
      </c>
      <c r="L24" s="1"/>
      <c r="N24" s="1"/>
    </row>
    <row r="25" spans="1:14" ht="15.75" x14ac:dyDescent="0.25">
      <c r="A25" s="35" t="s">
        <v>128</v>
      </c>
      <c r="B25" s="39">
        <v>102.31957857293285</v>
      </c>
      <c r="C25" s="39">
        <v>102.3221492750819</v>
      </c>
      <c r="D25" s="39"/>
      <c r="E25" s="39">
        <f t="shared" si="0"/>
        <v>2.5124244889429548E-3</v>
      </c>
      <c r="F25" s="39"/>
      <c r="G25" s="39">
        <v>4.4750896590281268</v>
      </c>
      <c r="H25" s="39">
        <v>4.4752020922766231</v>
      </c>
      <c r="I25" s="39"/>
      <c r="J25" s="39">
        <f t="shared" si="1"/>
        <v>1.1243324849630199E-4</v>
      </c>
      <c r="L25" s="1"/>
      <c r="N25" s="1"/>
    </row>
    <row r="26" spans="1:14" s="59" customFormat="1" ht="15.75" x14ac:dyDescent="0.25">
      <c r="A26" s="63" t="s">
        <v>79</v>
      </c>
      <c r="B26" s="61">
        <v>102.43512077452458</v>
      </c>
      <c r="C26" s="61">
        <v>102.43856605053955</v>
      </c>
      <c r="D26" s="61"/>
      <c r="E26" s="61">
        <f t="shared" si="0"/>
        <v>3.3633738008242986E-3</v>
      </c>
      <c r="F26" s="61"/>
      <c r="G26" s="61">
        <v>3.3428710322740502</v>
      </c>
      <c r="H26" s="61">
        <v>3.3429834655225452</v>
      </c>
      <c r="I26" s="61"/>
      <c r="J26" s="61">
        <f t="shared" si="1"/>
        <v>1.1243324849496972E-4</v>
      </c>
      <c r="L26" s="1"/>
      <c r="N26" s="1"/>
    </row>
    <row r="27" spans="1:14" ht="15.75" x14ac:dyDescent="0.25">
      <c r="A27" s="37" t="s">
        <v>80</v>
      </c>
      <c r="B27" s="28">
        <v>97.179354478655355</v>
      </c>
      <c r="C27" s="28">
        <v>97.179354478655355</v>
      </c>
      <c r="D27" s="28"/>
      <c r="E27" s="28">
        <f t="shared" si="0"/>
        <v>0</v>
      </c>
      <c r="F27" s="28"/>
      <c r="G27" s="28">
        <v>0.57142135448145059</v>
      </c>
      <c r="H27" s="28">
        <v>0.57142135448145071</v>
      </c>
      <c r="I27" s="28"/>
      <c r="J27" s="28">
        <f t="shared" si="1"/>
        <v>0</v>
      </c>
      <c r="L27" s="1"/>
      <c r="N27" s="1"/>
    </row>
    <row r="28" spans="1:14" s="59" customFormat="1" ht="15.75" x14ac:dyDescent="0.25">
      <c r="A28" s="60" t="s">
        <v>82</v>
      </c>
      <c r="B28" s="61">
        <v>104.55215363441908</v>
      </c>
      <c r="C28" s="61">
        <v>104.54245738238185</v>
      </c>
      <c r="D28" s="61"/>
      <c r="E28" s="61">
        <f t="shared" si="0"/>
        <v>-9.2740815948566535E-3</v>
      </c>
      <c r="F28" s="61"/>
      <c r="G28" s="61">
        <v>2.3914995642248531</v>
      </c>
      <c r="H28" s="61">
        <v>2.3912777746039264</v>
      </c>
      <c r="I28" s="61"/>
      <c r="J28" s="61">
        <f t="shared" si="1"/>
        <v>-2.217896209266712E-4</v>
      </c>
      <c r="L28" s="1"/>
      <c r="N28" s="1"/>
    </row>
    <row r="29" spans="1:14" ht="15.75" x14ac:dyDescent="0.25">
      <c r="A29" s="37" t="s">
        <v>158</v>
      </c>
      <c r="B29" s="28">
        <v>97.919854714288789</v>
      </c>
      <c r="C29" s="28">
        <v>98.005989850579866</v>
      </c>
      <c r="D29" s="28"/>
      <c r="E29" s="28">
        <f t="shared" si="0"/>
        <v>8.7964934734019451E-2</v>
      </c>
      <c r="F29" s="28"/>
      <c r="G29" s="28">
        <v>0.37995011356774661</v>
      </c>
      <c r="H29" s="28">
        <v>0.38028433643716836</v>
      </c>
      <c r="I29" s="28"/>
      <c r="J29" s="28">
        <f t="shared" si="1"/>
        <v>3.3422286942175194E-4</v>
      </c>
      <c r="L29" s="1"/>
      <c r="N29" s="1"/>
    </row>
    <row r="30" spans="1:14" s="59" customFormat="1" ht="15.75" x14ac:dyDescent="0.25">
      <c r="A30" s="63" t="s">
        <v>83</v>
      </c>
      <c r="B30" s="61">
        <v>101.97995650382751</v>
      </c>
      <c r="C30" s="61">
        <v>101.97995650382751</v>
      </c>
      <c r="D30" s="61"/>
      <c r="E30" s="61">
        <f t="shared" si="0"/>
        <v>0</v>
      </c>
      <c r="F30" s="61"/>
      <c r="G30" s="61">
        <v>1.1322186267540768</v>
      </c>
      <c r="H30" s="61">
        <v>1.132218626754077</v>
      </c>
      <c r="I30" s="61"/>
      <c r="J30" s="61">
        <f t="shared" si="1"/>
        <v>0</v>
      </c>
      <c r="L30" s="1"/>
      <c r="N30" s="1"/>
    </row>
    <row r="31" spans="1:14" ht="15.75" x14ac:dyDescent="0.25">
      <c r="A31" s="37" t="s">
        <v>159</v>
      </c>
      <c r="B31" s="28">
        <v>101.97995650382751</v>
      </c>
      <c r="C31" s="28">
        <v>101.97995650382751</v>
      </c>
      <c r="D31" s="28"/>
      <c r="E31" s="28">
        <f t="shared" si="0"/>
        <v>0</v>
      </c>
      <c r="F31" s="28"/>
      <c r="G31" s="28">
        <v>1.1322186267540768</v>
      </c>
      <c r="H31" s="28">
        <v>1.132218626754077</v>
      </c>
      <c r="I31" s="28"/>
      <c r="J31" s="28">
        <f t="shared" si="1"/>
        <v>0</v>
      </c>
      <c r="L31" s="1"/>
      <c r="N31" s="1"/>
    </row>
    <row r="32" spans="1:14" s="59" customFormat="1" ht="15.75" x14ac:dyDescent="0.25">
      <c r="A32" s="57" t="s">
        <v>129</v>
      </c>
      <c r="B32" s="62">
        <v>103.4836111863692</v>
      </c>
      <c r="C32" s="62">
        <v>103.65150567333501</v>
      </c>
      <c r="D32" s="62"/>
      <c r="E32" s="62">
        <f t="shared" si="0"/>
        <v>0.16224258608779074</v>
      </c>
      <c r="F32" s="62"/>
      <c r="G32" s="62">
        <v>15.283497385311955</v>
      </c>
      <c r="H32" s="62">
        <v>15.308293726714545</v>
      </c>
      <c r="I32" s="62"/>
      <c r="J32" s="62">
        <f>H32-G32</f>
        <v>2.4796341402590016E-2</v>
      </c>
      <c r="L32" s="1"/>
      <c r="N32" s="1"/>
    </row>
    <row r="33" spans="1:14" ht="15.75" x14ac:dyDescent="0.25">
      <c r="A33" s="36" t="s">
        <v>149</v>
      </c>
      <c r="B33" s="28">
        <v>106.8532425139463</v>
      </c>
      <c r="C33" s="28">
        <v>106.8532425139463</v>
      </c>
      <c r="D33" s="28"/>
      <c r="E33" s="28">
        <f t="shared" si="0"/>
        <v>0</v>
      </c>
      <c r="F33" s="28"/>
      <c r="G33" s="28">
        <v>1.2076282274368091</v>
      </c>
      <c r="H33" s="28">
        <v>1.2076282274368091</v>
      </c>
      <c r="I33" s="28"/>
      <c r="J33" s="28">
        <f t="shared" si="1"/>
        <v>0</v>
      </c>
      <c r="L33" s="1"/>
      <c r="N33" s="1"/>
    </row>
    <row r="34" spans="1:14" s="59" customFormat="1" ht="15.75" x14ac:dyDescent="0.25">
      <c r="A34" s="60" t="s">
        <v>160</v>
      </c>
      <c r="B34" s="61">
        <v>106.8532425139463</v>
      </c>
      <c r="C34" s="61">
        <v>106.8532425139463</v>
      </c>
      <c r="D34" s="61"/>
      <c r="E34" s="61">
        <f t="shared" si="0"/>
        <v>0</v>
      </c>
      <c r="F34" s="61"/>
      <c r="G34" s="61">
        <v>1.2076282274368091</v>
      </c>
      <c r="H34" s="61">
        <v>1.2076282274368091</v>
      </c>
      <c r="I34" s="61"/>
      <c r="J34" s="61">
        <f t="shared" si="1"/>
        <v>0</v>
      </c>
      <c r="L34" s="1"/>
      <c r="N34" s="1"/>
    </row>
    <row r="35" spans="1:14" ht="15.75" x14ac:dyDescent="0.25">
      <c r="A35" s="36" t="s">
        <v>148</v>
      </c>
      <c r="B35" s="28">
        <v>107.26029823080063</v>
      </c>
      <c r="C35" s="28">
        <v>107.18160147649699</v>
      </c>
      <c r="D35" s="28"/>
      <c r="E35" s="28">
        <f t="shared" si="0"/>
        <v>-7.3369882054863389E-2</v>
      </c>
      <c r="F35" s="28"/>
      <c r="G35" s="28">
        <v>5.0694906749297717</v>
      </c>
      <c r="H35" s="28">
        <v>5.0657711956007931</v>
      </c>
      <c r="I35" s="28"/>
      <c r="J35" s="28">
        <f t="shared" si="1"/>
        <v>-3.7194793289785366E-3</v>
      </c>
      <c r="L35" s="1"/>
      <c r="N35" s="1"/>
    </row>
    <row r="36" spans="1:14" s="59" customFormat="1" ht="15.75" x14ac:dyDescent="0.25">
      <c r="A36" s="60" t="s">
        <v>161</v>
      </c>
      <c r="B36" s="61">
        <v>105.04796855536524</v>
      </c>
      <c r="C36" s="61">
        <v>104.95773897365068</v>
      </c>
      <c r="D36" s="61"/>
      <c r="E36" s="61">
        <f t="shared" si="0"/>
        <v>-8.5893694999927828E-2</v>
      </c>
      <c r="F36" s="61"/>
      <c r="G36" s="61">
        <v>4.3303287033833486</v>
      </c>
      <c r="H36" s="61">
        <v>4.3266092240543701</v>
      </c>
      <c r="I36" s="61"/>
      <c r="J36" s="61">
        <f t="shared" si="1"/>
        <v>-3.7194793289785366E-3</v>
      </c>
      <c r="L36" s="1"/>
      <c r="N36" s="1"/>
    </row>
    <row r="37" spans="1:14" ht="15.75" x14ac:dyDescent="0.25">
      <c r="A37" s="37" t="s">
        <v>162</v>
      </c>
      <c r="B37" s="28">
        <v>122.35661058360637</v>
      </c>
      <c r="C37" s="28">
        <v>122.35661058360637</v>
      </c>
      <c r="D37" s="28"/>
      <c r="E37" s="28">
        <f t="shared" si="0"/>
        <v>0</v>
      </c>
      <c r="F37" s="28"/>
      <c r="G37" s="28">
        <v>0.73916197154642305</v>
      </c>
      <c r="H37" s="28">
        <v>0.73916197154642305</v>
      </c>
      <c r="I37" s="28"/>
      <c r="J37" s="28">
        <f t="shared" si="1"/>
        <v>0</v>
      </c>
      <c r="L37" s="1"/>
      <c r="N37" s="1"/>
    </row>
    <row r="38" spans="1:14" s="59" customFormat="1" ht="15.75" x14ac:dyDescent="0.25">
      <c r="A38" s="63" t="s">
        <v>147</v>
      </c>
      <c r="B38" s="61">
        <v>108.48689886243125</v>
      </c>
      <c r="C38" s="61">
        <v>108.48689886243125</v>
      </c>
      <c r="D38" s="61"/>
      <c r="E38" s="61">
        <f t="shared" si="0"/>
        <v>0</v>
      </c>
      <c r="F38" s="61"/>
      <c r="G38" s="61">
        <v>0.3524620455174261</v>
      </c>
      <c r="H38" s="61">
        <v>0.35246204551742616</v>
      </c>
      <c r="I38" s="61"/>
      <c r="J38" s="61">
        <f t="shared" si="1"/>
        <v>0</v>
      </c>
      <c r="L38" s="1"/>
      <c r="N38" s="1"/>
    </row>
    <row r="39" spans="1:14" ht="15.75" x14ac:dyDescent="0.25">
      <c r="A39" s="37" t="s">
        <v>84</v>
      </c>
      <c r="B39" s="28">
        <v>99.999999999999986</v>
      </c>
      <c r="C39" s="28">
        <v>99.999999999999986</v>
      </c>
      <c r="D39" s="28"/>
      <c r="E39" s="28">
        <f t="shared" si="0"/>
        <v>0</v>
      </c>
      <c r="F39" s="28"/>
      <c r="G39" s="28">
        <v>0.20600390916610054</v>
      </c>
      <c r="H39" s="28">
        <v>0.20600390916610054</v>
      </c>
      <c r="I39" s="28"/>
      <c r="J39" s="28">
        <f t="shared" si="1"/>
        <v>0</v>
      </c>
      <c r="L39" s="1"/>
      <c r="N39" s="1"/>
    </row>
    <row r="40" spans="1:14" s="59" customFormat="1" ht="15.75" x14ac:dyDescent="0.25">
      <c r="A40" s="60" t="s">
        <v>86</v>
      </c>
      <c r="B40" s="61">
        <v>123.19297953692291</v>
      </c>
      <c r="C40" s="61">
        <v>123.19297953692291</v>
      </c>
      <c r="D40" s="61"/>
      <c r="E40" s="61">
        <f t="shared" si="0"/>
        <v>0</v>
      </c>
      <c r="F40" s="61"/>
      <c r="G40" s="61">
        <v>0.14645813635132557</v>
      </c>
      <c r="H40" s="61">
        <v>0.1464581363513256</v>
      </c>
      <c r="I40" s="61"/>
      <c r="J40" s="61">
        <f t="shared" si="1"/>
        <v>0</v>
      </c>
      <c r="L40" s="1"/>
      <c r="N40" s="1"/>
    </row>
    <row r="41" spans="1:14" ht="15.75" x14ac:dyDescent="0.25">
      <c r="A41" s="36" t="s">
        <v>146</v>
      </c>
      <c r="B41" s="28">
        <v>100.77229246745476</v>
      </c>
      <c r="C41" s="28">
        <v>101.10435074967742</v>
      </c>
      <c r="D41" s="28"/>
      <c r="E41" s="28">
        <f t="shared" si="0"/>
        <v>0.32951347448000323</v>
      </c>
      <c r="F41" s="28"/>
      <c r="G41" s="28">
        <v>8.6539164374279505</v>
      </c>
      <c r="H41" s="28">
        <v>8.6824322581595172</v>
      </c>
      <c r="I41" s="28"/>
      <c r="J41" s="28">
        <f t="shared" si="1"/>
        <v>2.8515820731566777E-2</v>
      </c>
      <c r="L41" s="1"/>
      <c r="N41" s="1"/>
    </row>
    <row r="42" spans="1:14" s="59" customFormat="1" ht="15.75" x14ac:dyDescent="0.25">
      <c r="A42" s="60" t="s">
        <v>17</v>
      </c>
      <c r="B42" s="61">
        <v>96.867071695262425</v>
      </c>
      <c r="C42" s="61">
        <v>97.369526862036352</v>
      </c>
      <c r="D42" s="61"/>
      <c r="E42" s="61">
        <f t="shared" si="0"/>
        <v>0.51870584913995543</v>
      </c>
      <c r="F42" s="61"/>
      <c r="G42" s="61">
        <v>5.4974935753759375</v>
      </c>
      <c r="H42" s="61">
        <v>5.526009396107507</v>
      </c>
      <c r="I42" s="61"/>
      <c r="J42" s="61">
        <f t="shared" si="1"/>
        <v>2.8515820731569441E-2</v>
      </c>
      <c r="L42" s="1"/>
      <c r="N42" s="1"/>
    </row>
    <row r="43" spans="1:14" ht="15.75" x14ac:dyDescent="0.25">
      <c r="A43" s="37" t="s">
        <v>88</v>
      </c>
      <c r="B43" s="28">
        <v>101.37911846308744</v>
      </c>
      <c r="C43" s="28">
        <v>101.37911846308744</v>
      </c>
      <c r="D43" s="28"/>
      <c r="E43" s="28">
        <f t="shared" si="0"/>
        <v>0</v>
      </c>
      <c r="F43" s="28"/>
      <c r="G43" s="28">
        <v>2.3209005235199509</v>
      </c>
      <c r="H43" s="28">
        <v>2.3209005235199509</v>
      </c>
      <c r="I43" s="28"/>
      <c r="J43" s="28">
        <f t="shared" si="1"/>
        <v>0</v>
      </c>
      <c r="L43" s="1"/>
      <c r="N43" s="1"/>
    </row>
    <row r="44" spans="1:14" s="59" customFormat="1" ht="15.75" x14ac:dyDescent="0.25">
      <c r="A44" s="60" t="s">
        <v>90</v>
      </c>
      <c r="B44" s="61">
        <v>134.11907242766719</v>
      </c>
      <c r="C44" s="61">
        <v>134.11907242766719</v>
      </c>
      <c r="D44" s="61"/>
      <c r="E44" s="61">
        <f t="shared" si="0"/>
        <v>0</v>
      </c>
      <c r="F44" s="61"/>
      <c r="G44" s="61">
        <v>0.83552233853205959</v>
      </c>
      <c r="H44" s="61">
        <v>0.83552233853205971</v>
      </c>
      <c r="I44" s="61"/>
      <c r="J44" s="61">
        <f t="shared" si="1"/>
        <v>0</v>
      </c>
      <c r="L44" s="1"/>
      <c r="N44" s="1"/>
    </row>
    <row r="45" spans="1:14" ht="15.75" x14ac:dyDescent="0.25">
      <c r="A45" s="35" t="s">
        <v>250</v>
      </c>
      <c r="B45" s="39">
        <v>100.90185972219595</v>
      </c>
      <c r="C45" s="39">
        <v>98.087900505390124</v>
      </c>
      <c r="D45" s="39"/>
      <c r="E45" s="39">
        <f t="shared" si="0"/>
        <v>-2.7888080800029358</v>
      </c>
      <c r="F45" s="39"/>
      <c r="G45" s="39">
        <v>9.9452827350091422</v>
      </c>
      <c r="H45" s="39">
        <v>9.66792788651607</v>
      </c>
      <c r="I45" s="39"/>
      <c r="J45" s="39">
        <f t="shared" si="1"/>
        <v>-0.27735484849307213</v>
      </c>
      <c r="L45" s="1"/>
      <c r="N45" s="1"/>
    </row>
    <row r="46" spans="1:14" s="59" customFormat="1" ht="15.75" x14ac:dyDescent="0.25">
      <c r="A46" s="63" t="s">
        <v>145</v>
      </c>
      <c r="B46" s="61">
        <v>103.62294577494708</v>
      </c>
      <c r="C46" s="61">
        <v>100.0475592028092</v>
      </c>
      <c r="D46" s="61"/>
      <c r="E46" s="61">
        <f t="shared" si="0"/>
        <v>-3.4503811346022428</v>
      </c>
      <c r="F46" s="61"/>
      <c r="G46" s="61">
        <v>2.039846955573577</v>
      </c>
      <c r="H46" s="61">
        <v>1.969464461043708</v>
      </c>
      <c r="I46" s="61"/>
      <c r="J46" s="61">
        <f t="shared" si="1"/>
        <v>-7.0382494529869E-2</v>
      </c>
      <c r="L46" s="1"/>
      <c r="N46" s="1"/>
    </row>
    <row r="47" spans="1:14" ht="15.75" x14ac:dyDescent="0.25">
      <c r="A47" s="37" t="s">
        <v>163</v>
      </c>
      <c r="B47" s="28">
        <v>103.62294577494708</v>
      </c>
      <c r="C47" s="28">
        <v>100.0475592028092</v>
      </c>
      <c r="D47" s="28"/>
      <c r="E47" s="28">
        <f t="shared" si="0"/>
        <v>-3.4503811346022428</v>
      </c>
      <c r="F47" s="28"/>
      <c r="G47" s="28">
        <v>2.039846955573577</v>
      </c>
      <c r="H47" s="28">
        <v>1.969464461043708</v>
      </c>
      <c r="I47" s="28"/>
      <c r="J47" s="28">
        <f t="shared" si="1"/>
        <v>-7.0382494529869E-2</v>
      </c>
      <c r="L47" s="1"/>
      <c r="N47" s="1"/>
    </row>
    <row r="48" spans="1:14" s="59" customFormat="1" ht="15.75" x14ac:dyDescent="0.25">
      <c r="A48" s="63" t="s">
        <v>92</v>
      </c>
      <c r="B48" s="61">
        <v>98.332445097329483</v>
      </c>
      <c r="C48" s="61">
        <v>98.332445097329483</v>
      </c>
      <c r="D48" s="61"/>
      <c r="E48" s="61">
        <f t="shared" si="0"/>
        <v>0</v>
      </c>
      <c r="F48" s="61"/>
      <c r="G48" s="61">
        <v>0.30153395110688819</v>
      </c>
      <c r="H48" s="61">
        <v>0.30153395110688824</v>
      </c>
      <c r="I48" s="61"/>
      <c r="J48" s="61">
        <f t="shared" si="1"/>
        <v>0</v>
      </c>
      <c r="L48" s="1"/>
      <c r="N48" s="1"/>
    </row>
    <row r="49" spans="1:14" ht="15.75" x14ac:dyDescent="0.25">
      <c r="A49" s="37" t="s">
        <v>93</v>
      </c>
      <c r="B49" s="28">
        <v>98.332445097329483</v>
      </c>
      <c r="C49" s="28">
        <v>98.332445097329483</v>
      </c>
      <c r="D49" s="28"/>
      <c r="E49" s="28">
        <f t="shared" si="0"/>
        <v>0</v>
      </c>
      <c r="F49" s="28"/>
      <c r="G49" s="28">
        <v>0.30153395110688819</v>
      </c>
      <c r="H49" s="28">
        <v>0.30153395110688824</v>
      </c>
      <c r="I49" s="28"/>
      <c r="J49" s="28">
        <f t="shared" si="1"/>
        <v>0</v>
      </c>
      <c r="L49" s="1"/>
      <c r="N49" s="1"/>
    </row>
    <row r="50" spans="1:14" s="59" customFormat="1" ht="15.75" x14ac:dyDescent="0.25">
      <c r="A50" s="63" t="s">
        <v>94</v>
      </c>
      <c r="B50" s="61">
        <v>90.350851216092565</v>
      </c>
      <c r="C50" s="61">
        <v>88.442366171625423</v>
      </c>
      <c r="D50" s="61"/>
      <c r="E50" s="61">
        <f t="shared" si="0"/>
        <v>-2.1123044429350313</v>
      </c>
      <c r="F50" s="61"/>
      <c r="G50" s="61">
        <v>2.555752260601758</v>
      </c>
      <c r="H50" s="61">
        <v>2.5017669920506544</v>
      </c>
      <c r="I50" s="61"/>
      <c r="J50" s="61">
        <f t="shared" si="1"/>
        <v>-5.3985268551103527E-2</v>
      </c>
      <c r="L50" s="1"/>
      <c r="N50" s="1"/>
    </row>
    <row r="51" spans="1:14" ht="15.75" x14ac:dyDescent="0.25">
      <c r="A51" s="37" t="s">
        <v>164</v>
      </c>
      <c r="B51" s="28">
        <v>89.075048395797779</v>
      </c>
      <c r="C51" s="28">
        <v>87.080307318688853</v>
      </c>
      <c r="D51" s="28"/>
      <c r="E51" s="28">
        <f t="shared" si="0"/>
        <v>-2.2393937618147119</v>
      </c>
      <c r="F51" s="28"/>
      <c r="G51" s="28">
        <v>2.2475117107119158</v>
      </c>
      <c r="H51" s="28">
        <v>2.1971810736661781</v>
      </c>
      <c r="I51" s="28"/>
      <c r="J51" s="28">
        <f t="shared" si="1"/>
        <v>-5.0330637045737703E-2</v>
      </c>
      <c r="L51" s="1"/>
      <c r="N51" s="1"/>
    </row>
    <row r="52" spans="1:14" s="59" customFormat="1" ht="15.75" x14ac:dyDescent="0.25">
      <c r="A52" s="60" t="s">
        <v>97</v>
      </c>
      <c r="B52" s="61">
        <v>100.8868102829064</v>
      </c>
      <c r="C52" s="61">
        <v>99.690653205365649</v>
      </c>
      <c r="D52" s="61"/>
      <c r="E52" s="61">
        <f t="shared" si="0"/>
        <v>-1.1856426763681815</v>
      </c>
      <c r="F52" s="61"/>
      <c r="G52" s="61">
        <v>0.30824054988984206</v>
      </c>
      <c r="H52" s="61">
        <v>0.30458591838447613</v>
      </c>
      <c r="I52" s="61"/>
      <c r="J52" s="61">
        <f t="shared" si="1"/>
        <v>-3.6546315053659351E-3</v>
      </c>
      <c r="L52" s="1"/>
      <c r="N52" s="1"/>
    </row>
    <row r="53" spans="1:14" ht="15.75" x14ac:dyDescent="0.25">
      <c r="A53" s="36" t="s">
        <v>144</v>
      </c>
      <c r="B53" s="28">
        <v>101.37849274287134</v>
      </c>
      <c r="C53" s="28">
        <v>89.223614234455212</v>
      </c>
      <c r="D53" s="28"/>
      <c r="E53" s="28">
        <f t="shared" si="0"/>
        <v>-11.989602705225488</v>
      </c>
      <c r="F53" s="28"/>
      <c r="G53" s="28">
        <v>1.010576938401049</v>
      </c>
      <c r="H53" s="28">
        <v>0.88941277845613209</v>
      </c>
      <c r="I53" s="28"/>
      <c r="J53" s="28">
        <f t="shared" si="1"/>
        <v>-0.12116415994491692</v>
      </c>
      <c r="L53" s="1"/>
      <c r="N53" s="1"/>
    </row>
    <row r="54" spans="1:14" s="59" customFormat="1" ht="15.75" x14ac:dyDescent="0.25">
      <c r="A54" s="60" t="s">
        <v>165</v>
      </c>
      <c r="B54" s="61">
        <v>101.37849274287134</v>
      </c>
      <c r="C54" s="61">
        <v>89.223614234455212</v>
      </c>
      <c r="D54" s="61"/>
      <c r="E54" s="61">
        <f t="shared" si="0"/>
        <v>-11.989602705225488</v>
      </c>
      <c r="F54" s="61"/>
      <c r="G54" s="61">
        <v>1.010576938401049</v>
      </c>
      <c r="H54" s="61">
        <v>0.88941277845613209</v>
      </c>
      <c r="I54" s="61"/>
      <c r="J54" s="61">
        <f t="shared" si="1"/>
        <v>-0.12116415994491692</v>
      </c>
      <c r="L54" s="1"/>
      <c r="N54" s="1"/>
    </row>
    <row r="55" spans="1:14" ht="15.75" x14ac:dyDescent="0.25">
      <c r="A55" s="36" t="s">
        <v>143</v>
      </c>
      <c r="B55" s="28">
        <v>100.36810508643966</v>
      </c>
      <c r="C55" s="28">
        <v>95.844017087818514</v>
      </c>
      <c r="D55" s="28"/>
      <c r="E55" s="28">
        <f t="shared" si="0"/>
        <v>-4.5074956777602537</v>
      </c>
      <c r="F55" s="28"/>
      <c r="G55" s="28">
        <v>0.7923144496946255</v>
      </c>
      <c r="H55" s="28">
        <v>0.75660091012037034</v>
      </c>
      <c r="I55" s="28"/>
      <c r="J55" s="28">
        <f t="shared" si="1"/>
        <v>-3.571353957425516E-2</v>
      </c>
      <c r="L55" s="1"/>
      <c r="N55" s="1"/>
    </row>
    <row r="56" spans="1:14" s="59" customFormat="1" ht="15.75" x14ac:dyDescent="0.25">
      <c r="A56" s="60" t="s">
        <v>166</v>
      </c>
      <c r="B56" s="61">
        <v>100.36810508643966</v>
      </c>
      <c r="C56" s="61">
        <v>95.844017087818514</v>
      </c>
      <c r="D56" s="61"/>
      <c r="E56" s="61">
        <f t="shared" si="0"/>
        <v>-4.5074956777602537</v>
      </c>
      <c r="F56" s="61"/>
      <c r="G56" s="61">
        <v>0.7923144496946255</v>
      </c>
      <c r="H56" s="61">
        <v>0.75660091012037034</v>
      </c>
      <c r="I56" s="61"/>
      <c r="J56" s="61">
        <f t="shared" si="1"/>
        <v>-3.571353957425516E-2</v>
      </c>
      <c r="L56" s="1"/>
      <c r="N56" s="1"/>
    </row>
    <row r="57" spans="1:14" ht="15.75" x14ac:dyDescent="0.25">
      <c r="A57" s="36" t="s">
        <v>142</v>
      </c>
      <c r="B57" s="28">
        <v>109.40518836626214</v>
      </c>
      <c r="C57" s="28">
        <v>109.53635000138763</v>
      </c>
      <c r="D57" s="28"/>
      <c r="E57" s="28">
        <f t="shared" si="0"/>
        <v>0.11988611973903218</v>
      </c>
      <c r="F57" s="28"/>
      <c r="G57" s="28">
        <v>3.2452581796312447</v>
      </c>
      <c r="H57" s="28">
        <v>3.2491487937383181</v>
      </c>
      <c r="I57" s="28"/>
      <c r="J57" s="28">
        <f t="shared" si="1"/>
        <v>3.8906141070733646E-3</v>
      </c>
      <c r="L57" s="1"/>
      <c r="N57" s="1"/>
    </row>
    <row r="58" spans="1:14" s="59" customFormat="1" ht="15.75" x14ac:dyDescent="0.25">
      <c r="A58" s="60" t="s">
        <v>99</v>
      </c>
      <c r="B58" s="61">
        <v>99.879021328847301</v>
      </c>
      <c r="C58" s="61">
        <v>100.04836823512866</v>
      </c>
      <c r="D58" s="61"/>
      <c r="E58" s="61">
        <f t="shared" si="0"/>
        <v>0.16955202807182879</v>
      </c>
      <c r="F58" s="61"/>
      <c r="G58" s="61">
        <v>2.2946432144269</v>
      </c>
      <c r="H58" s="61">
        <v>2.2985338285339738</v>
      </c>
      <c r="I58" s="61"/>
      <c r="J58" s="61">
        <f t="shared" si="1"/>
        <v>3.8906141070738087E-3</v>
      </c>
      <c r="L58" s="1"/>
      <c r="N58" s="1"/>
    </row>
    <row r="59" spans="1:14" ht="15.75" x14ac:dyDescent="0.25">
      <c r="A59" s="37" t="s">
        <v>167</v>
      </c>
      <c r="B59" s="28">
        <v>142.12638183391462</v>
      </c>
      <c r="C59" s="28">
        <v>142.12638183391462</v>
      </c>
      <c r="D59" s="28"/>
      <c r="E59" s="28">
        <f t="shared" si="0"/>
        <v>0</v>
      </c>
      <c r="F59" s="28"/>
      <c r="G59" s="28">
        <v>0.95061496520434452</v>
      </c>
      <c r="H59" s="28">
        <v>0.95061496520434452</v>
      </c>
      <c r="I59" s="28"/>
      <c r="J59" s="28">
        <f t="shared" si="1"/>
        <v>0</v>
      </c>
      <c r="L59" s="1"/>
      <c r="N59" s="1"/>
    </row>
    <row r="60" spans="1:14" s="65" customFormat="1" ht="15.75" x14ac:dyDescent="0.25">
      <c r="A60" s="57" t="s">
        <v>2</v>
      </c>
      <c r="B60" s="62">
        <v>124.01254460300299</v>
      </c>
      <c r="C60" s="62">
        <v>124.09414652848778</v>
      </c>
      <c r="D60" s="62"/>
      <c r="E60" s="62">
        <f t="shared" si="0"/>
        <v>6.5801347554006462E-2</v>
      </c>
      <c r="F60" s="62"/>
      <c r="G60" s="62">
        <v>8.9224867699368478</v>
      </c>
      <c r="H60" s="62">
        <v>8.9283578864667952</v>
      </c>
      <c r="I60" s="62"/>
      <c r="J60" s="62">
        <f t="shared" si="1"/>
        <v>5.8711165299474288E-3</v>
      </c>
      <c r="L60" s="1"/>
      <c r="N60" s="1"/>
    </row>
    <row r="61" spans="1:14" ht="15.75" x14ac:dyDescent="0.25">
      <c r="A61" s="36" t="s">
        <v>141</v>
      </c>
      <c r="B61" s="28">
        <v>103.55663269924464</v>
      </c>
      <c r="C61" s="28">
        <v>103.69264475345616</v>
      </c>
      <c r="D61" s="28"/>
      <c r="E61" s="28">
        <f t="shared" si="0"/>
        <v>0.13134074628182724</v>
      </c>
      <c r="F61" s="28"/>
      <c r="G61" s="28">
        <v>4.470140985303189</v>
      </c>
      <c r="H61" s="28">
        <v>4.4760121018331365</v>
      </c>
      <c r="I61" s="28"/>
      <c r="J61" s="28">
        <f t="shared" si="1"/>
        <v>5.8711165299474288E-3</v>
      </c>
      <c r="L61" s="1"/>
      <c r="N61" s="1"/>
    </row>
    <row r="62" spans="1:14" s="59" customFormat="1" ht="15.75" x14ac:dyDescent="0.25">
      <c r="A62" s="60" t="s">
        <v>102</v>
      </c>
      <c r="B62" s="61">
        <v>105.91031698468827</v>
      </c>
      <c r="C62" s="61">
        <v>106.1058432812214</v>
      </c>
      <c r="D62" s="61"/>
      <c r="E62" s="61">
        <f t="shared" si="0"/>
        <v>0.18461496679440526</v>
      </c>
      <c r="F62" s="61"/>
      <c r="G62" s="61">
        <v>3.6497329428226259</v>
      </c>
      <c r="H62" s="61">
        <v>3.6564708960831025</v>
      </c>
      <c r="I62" s="61"/>
      <c r="J62" s="61">
        <f t="shared" si="1"/>
        <v>6.737953260476548E-3</v>
      </c>
      <c r="L62" s="1"/>
      <c r="N62" s="1"/>
    </row>
    <row r="63" spans="1:14" ht="15.75" x14ac:dyDescent="0.25">
      <c r="A63" s="37" t="s">
        <v>168</v>
      </c>
      <c r="B63" s="28">
        <v>94.239659882938284</v>
      </c>
      <c r="C63" s="28">
        <v>94.140086994291096</v>
      </c>
      <c r="D63" s="28"/>
      <c r="E63" s="28">
        <f t="shared" si="0"/>
        <v>-0.10565921902824238</v>
      </c>
      <c r="F63" s="28"/>
      <c r="G63" s="28">
        <v>0.82040804248056376</v>
      </c>
      <c r="H63" s="28">
        <v>0.81954120575003397</v>
      </c>
      <c r="I63" s="28"/>
      <c r="J63" s="28">
        <f t="shared" si="1"/>
        <v>-8.6683673052978527E-4</v>
      </c>
      <c r="L63" s="1"/>
      <c r="N63" s="1"/>
    </row>
    <row r="64" spans="1:14" s="59" customFormat="1" ht="15.75" x14ac:dyDescent="0.25">
      <c r="A64" s="63" t="s">
        <v>104</v>
      </c>
      <c r="B64" s="61">
        <v>154.69142439904226</v>
      </c>
      <c r="C64" s="61">
        <v>154.69142439904226</v>
      </c>
      <c r="D64" s="61"/>
      <c r="E64" s="61">
        <f t="shared" si="0"/>
        <v>0</v>
      </c>
      <c r="F64" s="61"/>
      <c r="G64" s="61">
        <v>4.4523457846336587</v>
      </c>
      <c r="H64" s="61">
        <v>4.4523457846336587</v>
      </c>
      <c r="I64" s="61"/>
      <c r="J64" s="61">
        <f t="shared" si="1"/>
        <v>0</v>
      </c>
      <c r="L64" s="1"/>
      <c r="N64" s="1"/>
    </row>
    <row r="65" spans="1:14" ht="15.75" x14ac:dyDescent="0.25">
      <c r="A65" s="37" t="s">
        <v>19</v>
      </c>
      <c r="B65" s="28">
        <v>160.90089003441557</v>
      </c>
      <c r="C65" s="28">
        <v>160.90089003441557</v>
      </c>
      <c r="D65" s="28"/>
      <c r="E65" s="28">
        <f t="shared" si="0"/>
        <v>0</v>
      </c>
      <c r="F65" s="28"/>
      <c r="G65" s="28">
        <v>3.5920135893946696</v>
      </c>
      <c r="H65" s="28">
        <v>3.5920135893946701</v>
      </c>
      <c r="I65" s="28"/>
      <c r="J65" s="28">
        <f t="shared" si="1"/>
        <v>0</v>
      </c>
      <c r="L65" s="1"/>
      <c r="N65" s="1"/>
    </row>
    <row r="66" spans="1:14" s="59" customFormat="1" ht="15.75" x14ac:dyDescent="0.25">
      <c r="A66" s="60" t="s">
        <v>106</v>
      </c>
      <c r="B66" s="61">
        <v>146.66666666666669</v>
      </c>
      <c r="C66" s="61">
        <v>146.66666666666669</v>
      </c>
      <c r="D66" s="61"/>
      <c r="E66" s="61">
        <f t="shared" si="0"/>
        <v>0</v>
      </c>
      <c r="F66" s="61"/>
      <c r="G66" s="61">
        <v>7.3648347879621115E-2</v>
      </c>
      <c r="H66" s="61">
        <v>7.3648347879621115E-2</v>
      </c>
      <c r="I66" s="61"/>
      <c r="J66" s="61">
        <f t="shared" si="1"/>
        <v>0</v>
      </c>
      <c r="L66" s="1"/>
      <c r="N66" s="1"/>
    </row>
    <row r="67" spans="1:14" ht="15.75" x14ac:dyDescent="0.25">
      <c r="A67" s="37" t="s">
        <v>108</v>
      </c>
      <c r="B67" s="28">
        <v>132.09195402298857</v>
      </c>
      <c r="C67" s="28">
        <v>132.09195402298857</v>
      </c>
      <c r="D67" s="28"/>
      <c r="E67" s="28">
        <f t="shared" si="0"/>
        <v>0</v>
      </c>
      <c r="F67" s="28"/>
      <c r="G67" s="28">
        <v>0.78668384735936758</v>
      </c>
      <c r="H67" s="28">
        <v>0.78668384735936769</v>
      </c>
      <c r="I67" s="28"/>
      <c r="J67" s="28">
        <f t="shared" si="1"/>
        <v>0</v>
      </c>
      <c r="L67" s="1"/>
      <c r="N67" s="1"/>
    </row>
    <row r="68" spans="1:14" s="59" customFormat="1" ht="15.75" x14ac:dyDescent="0.25">
      <c r="A68" s="57" t="s">
        <v>3</v>
      </c>
      <c r="B68" s="62">
        <v>100.04516619223442</v>
      </c>
      <c r="C68" s="62">
        <v>99.373170869494928</v>
      </c>
      <c r="D68" s="62"/>
      <c r="E68" s="62">
        <f t="shared" si="0"/>
        <v>-0.67169194506435659</v>
      </c>
      <c r="F68" s="62"/>
      <c r="G68" s="62">
        <v>5.7938366441592546</v>
      </c>
      <c r="H68" s="62">
        <v>5.7549199101102504</v>
      </c>
      <c r="I68" s="62"/>
      <c r="J68" s="62">
        <f t="shared" si="1"/>
        <v>-3.8916734049004198E-2</v>
      </c>
      <c r="L68" s="1"/>
      <c r="N68" s="1"/>
    </row>
    <row r="69" spans="1:14" ht="15.75" x14ac:dyDescent="0.25">
      <c r="A69" s="36" t="s">
        <v>150</v>
      </c>
      <c r="B69" s="28">
        <v>87.356434620396087</v>
      </c>
      <c r="C69" s="28">
        <v>86.376653601763749</v>
      </c>
      <c r="D69" s="28"/>
      <c r="E69" s="28">
        <f t="shared" si="0"/>
        <v>-1.1215899811959362</v>
      </c>
      <c r="F69" s="28"/>
      <c r="G69" s="28">
        <v>2.0401260490035686</v>
      </c>
      <c r="H69" s="28">
        <v>2.0172441996341766</v>
      </c>
      <c r="I69" s="28"/>
      <c r="J69" s="28">
        <f t="shared" si="1"/>
        <v>-2.2881849369392082E-2</v>
      </c>
      <c r="L69" s="1"/>
      <c r="N69" s="1"/>
    </row>
    <row r="70" spans="1:14" s="59" customFormat="1" ht="15.75" x14ac:dyDescent="0.25">
      <c r="A70" s="60" t="s">
        <v>109</v>
      </c>
      <c r="B70" s="61">
        <v>99.813757054029509</v>
      </c>
      <c r="C70" s="61">
        <v>97.988895487213128</v>
      </c>
      <c r="D70" s="61"/>
      <c r="E70" s="61">
        <f t="shared" si="0"/>
        <v>-1.8282665843632917</v>
      </c>
      <c r="F70" s="61"/>
      <c r="G70" s="61">
        <v>1.261596340094046</v>
      </c>
      <c r="H70" s="61">
        <v>1.2385309957785566</v>
      </c>
      <c r="I70" s="61"/>
      <c r="J70" s="61">
        <f t="shared" si="1"/>
        <v>-2.3065344315489344E-2</v>
      </c>
      <c r="L70" s="1"/>
      <c r="N70" s="1"/>
    </row>
    <row r="71" spans="1:14" ht="15.75" x14ac:dyDescent="0.25">
      <c r="A71" s="37" t="s">
        <v>169</v>
      </c>
      <c r="B71" s="28">
        <v>66.38666343916519</v>
      </c>
      <c r="C71" s="28">
        <v>66.406985780060211</v>
      </c>
      <c r="D71" s="28"/>
      <c r="E71" s="28">
        <f t="shared" ref="E71:E115" si="2">((C71/B71-1)*100)</f>
        <v>3.0612083575554117E-2</v>
      </c>
      <c r="F71" s="28"/>
      <c r="G71" s="28">
        <v>0.59941998278113018</v>
      </c>
      <c r="H71" s="28">
        <v>0.59960347772722777</v>
      </c>
      <c r="I71" s="28"/>
      <c r="J71" s="28">
        <f t="shared" si="1"/>
        <v>1.8349494609759542E-4</v>
      </c>
      <c r="L71" s="1"/>
      <c r="N71" s="1"/>
    </row>
    <row r="72" spans="1:14" s="59" customFormat="1" ht="15.75" x14ac:dyDescent="0.25">
      <c r="A72" s="60" t="s">
        <v>170</v>
      </c>
      <c r="B72" s="61">
        <v>106.27652543887797</v>
      </c>
      <c r="C72" s="61">
        <v>106.27652543887797</v>
      </c>
      <c r="D72" s="61"/>
      <c r="E72" s="61">
        <f t="shared" si="2"/>
        <v>0</v>
      </c>
      <c r="F72" s="61"/>
      <c r="G72" s="61">
        <v>0.17910972612839254</v>
      </c>
      <c r="H72" s="61">
        <v>0.17910972612839257</v>
      </c>
      <c r="I72" s="61"/>
      <c r="J72" s="61">
        <f t="shared" ref="J72:J115" si="3">H72-G72</f>
        <v>0</v>
      </c>
      <c r="L72" s="1"/>
      <c r="N72" s="1"/>
    </row>
    <row r="73" spans="1:14" ht="15.75" x14ac:dyDescent="0.25">
      <c r="A73" s="36" t="s">
        <v>111</v>
      </c>
      <c r="B73" s="28">
        <v>108.62007741827608</v>
      </c>
      <c r="C73" s="28">
        <v>108.15608042885972</v>
      </c>
      <c r="D73" s="28"/>
      <c r="E73" s="28">
        <f t="shared" si="2"/>
        <v>-0.42717423927952636</v>
      </c>
      <c r="F73" s="28"/>
      <c r="G73" s="28">
        <v>3.7537105951556851</v>
      </c>
      <c r="H73" s="28">
        <v>3.7376757104760738</v>
      </c>
      <c r="I73" s="28"/>
      <c r="J73" s="28">
        <f t="shared" si="3"/>
        <v>-1.6034884679611228E-2</v>
      </c>
      <c r="L73" s="1"/>
      <c r="N73" s="1"/>
    </row>
    <row r="74" spans="1:14" s="59" customFormat="1" ht="15.75" x14ac:dyDescent="0.25">
      <c r="A74" s="60" t="s">
        <v>171</v>
      </c>
      <c r="B74" s="61">
        <v>103.98277170353322</v>
      </c>
      <c r="C74" s="61">
        <v>103.98277170353322</v>
      </c>
      <c r="D74" s="61"/>
      <c r="E74" s="61">
        <f t="shared" si="2"/>
        <v>0</v>
      </c>
      <c r="F74" s="61"/>
      <c r="G74" s="61">
        <v>1.2238495241934984</v>
      </c>
      <c r="H74" s="61">
        <v>1.2238495241934986</v>
      </c>
      <c r="I74" s="61"/>
      <c r="J74" s="61">
        <f t="shared" si="3"/>
        <v>0</v>
      </c>
      <c r="L74" s="1"/>
      <c r="N74" s="1"/>
    </row>
    <row r="75" spans="1:14" ht="15.75" x14ac:dyDescent="0.25">
      <c r="A75" s="37" t="s">
        <v>172</v>
      </c>
      <c r="B75" s="28">
        <v>100.33349798408992</v>
      </c>
      <c r="C75" s="28">
        <v>96.589298309919641</v>
      </c>
      <c r="D75" s="28"/>
      <c r="E75" s="28">
        <f t="shared" si="2"/>
        <v>-3.7317543486463545</v>
      </c>
      <c r="F75" s="28"/>
      <c r="G75" s="28">
        <v>0.42968757269429014</v>
      </c>
      <c r="H75" s="28">
        <v>0.41365268801467797</v>
      </c>
      <c r="I75" s="28"/>
      <c r="J75" s="28">
        <f t="shared" si="3"/>
        <v>-1.6034884679612171E-2</v>
      </c>
      <c r="L75" s="1"/>
      <c r="N75" s="1"/>
    </row>
    <row r="76" spans="1:14" s="59" customFormat="1" ht="15.75" x14ac:dyDescent="0.25">
      <c r="A76" s="60" t="s">
        <v>173</v>
      </c>
      <c r="B76" s="61">
        <v>113.48707675862873</v>
      </c>
      <c r="C76" s="61">
        <v>113.48707675862873</v>
      </c>
      <c r="D76" s="61"/>
      <c r="E76" s="61">
        <f t="shared" si="2"/>
        <v>0</v>
      </c>
      <c r="F76" s="61"/>
      <c r="G76" s="61">
        <v>2.100173498267897</v>
      </c>
      <c r="H76" s="61">
        <v>2.100173498267897</v>
      </c>
      <c r="I76" s="61"/>
      <c r="J76" s="61">
        <f t="shared" si="3"/>
        <v>0</v>
      </c>
      <c r="L76" s="1"/>
      <c r="N76" s="1"/>
    </row>
    <row r="77" spans="1:14" ht="15.75" x14ac:dyDescent="0.25">
      <c r="A77" s="35" t="s">
        <v>4</v>
      </c>
      <c r="B77" s="39">
        <v>102.5011130507078</v>
      </c>
      <c r="C77" s="39">
        <v>102.5011130507078</v>
      </c>
      <c r="D77" s="39"/>
      <c r="E77" s="39">
        <f t="shared" si="2"/>
        <v>0</v>
      </c>
      <c r="F77" s="39"/>
      <c r="G77" s="39">
        <v>4.6954774977698266</v>
      </c>
      <c r="H77" s="39">
        <v>4.6954774977698257</v>
      </c>
      <c r="I77" s="39"/>
      <c r="J77" s="39">
        <f t="shared" si="3"/>
        <v>0</v>
      </c>
      <c r="L77" s="1"/>
      <c r="N77" s="1"/>
    </row>
    <row r="78" spans="1:14" s="59" customFormat="1" ht="15.75" x14ac:dyDescent="0.25">
      <c r="A78" s="63" t="s">
        <v>140</v>
      </c>
      <c r="B78" s="61">
        <v>89.328793733949823</v>
      </c>
      <c r="C78" s="61">
        <v>89.328793733949823</v>
      </c>
      <c r="D78" s="61"/>
      <c r="E78" s="61">
        <f t="shared" si="2"/>
        <v>0</v>
      </c>
      <c r="F78" s="61"/>
      <c r="G78" s="61">
        <v>0.89413093624743312</v>
      </c>
      <c r="H78" s="61">
        <v>0.89413093624743323</v>
      </c>
      <c r="I78" s="61"/>
      <c r="J78" s="61">
        <f t="shared" si="3"/>
        <v>0</v>
      </c>
      <c r="L78" s="1"/>
      <c r="N78" s="1"/>
    </row>
    <row r="79" spans="1:14" ht="15.75" x14ac:dyDescent="0.25">
      <c r="A79" s="37" t="s">
        <v>174</v>
      </c>
      <c r="B79" s="28">
        <v>89.328793733949823</v>
      </c>
      <c r="C79" s="28">
        <v>89.328793733949823</v>
      </c>
      <c r="D79" s="28"/>
      <c r="E79" s="28">
        <f t="shared" si="2"/>
        <v>0</v>
      </c>
      <c r="F79" s="28"/>
      <c r="G79" s="28">
        <v>0.89413093624743312</v>
      </c>
      <c r="H79" s="28">
        <v>0.89413093624743323</v>
      </c>
      <c r="I79" s="28"/>
      <c r="J79" s="28">
        <f t="shared" si="3"/>
        <v>0</v>
      </c>
      <c r="L79" s="1"/>
      <c r="N79" s="1"/>
    </row>
    <row r="80" spans="1:14" s="59" customFormat="1" ht="15.75" x14ac:dyDescent="0.25">
      <c r="A80" s="63" t="s">
        <v>139</v>
      </c>
      <c r="B80" s="61">
        <v>106.18404506983349</v>
      </c>
      <c r="C80" s="61">
        <v>106.18404506983349</v>
      </c>
      <c r="D80" s="61"/>
      <c r="E80" s="61">
        <f t="shared" si="2"/>
        <v>0</v>
      </c>
      <c r="F80" s="61"/>
      <c r="G80" s="61">
        <v>3.8013465615223931</v>
      </c>
      <c r="H80" s="61">
        <v>3.8013465615223931</v>
      </c>
      <c r="I80" s="61"/>
      <c r="J80" s="61">
        <f t="shared" si="3"/>
        <v>0</v>
      </c>
      <c r="L80" s="1"/>
      <c r="N80" s="1"/>
    </row>
    <row r="81" spans="1:14" ht="15.75" x14ac:dyDescent="0.25">
      <c r="A81" s="37" t="s">
        <v>175</v>
      </c>
      <c r="B81" s="28">
        <v>106.18404506983349</v>
      </c>
      <c r="C81" s="28">
        <v>106.18404506983349</v>
      </c>
      <c r="D81" s="28"/>
      <c r="E81" s="28">
        <f t="shared" si="2"/>
        <v>0</v>
      </c>
      <c r="F81" s="28"/>
      <c r="G81" s="28">
        <v>3.8013465615223931</v>
      </c>
      <c r="H81" s="28">
        <v>3.8013465615223931</v>
      </c>
      <c r="I81" s="28"/>
      <c r="J81" s="28">
        <f t="shared" si="3"/>
        <v>0</v>
      </c>
      <c r="L81" s="1"/>
      <c r="N81" s="1"/>
    </row>
    <row r="82" spans="1:14" s="59" customFormat="1" ht="15.75" x14ac:dyDescent="0.25">
      <c r="A82" s="57" t="s">
        <v>130</v>
      </c>
      <c r="B82" s="62">
        <v>101.37001031319875</v>
      </c>
      <c r="C82" s="62">
        <v>99.09776497313635</v>
      </c>
      <c r="D82" s="62"/>
      <c r="E82" s="62">
        <f t="shared" si="2"/>
        <v>-2.2415360648005644</v>
      </c>
      <c r="F82" s="62"/>
      <c r="G82" s="62">
        <v>6.2371522081019481</v>
      </c>
      <c r="H82" s="62">
        <v>6.0973441919408389</v>
      </c>
      <c r="I82" s="62"/>
      <c r="J82" s="62">
        <f t="shared" si="3"/>
        <v>-0.13980801616110927</v>
      </c>
      <c r="L82" s="1"/>
      <c r="N82" s="1"/>
    </row>
    <row r="83" spans="1:14" ht="15.75" x14ac:dyDescent="0.25">
      <c r="A83" s="36" t="s">
        <v>138</v>
      </c>
      <c r="B83" s="28">
        <v>89.238381532784231</v>
      </c>
      <c r="C83" s="28">
        <v>88.89118006941095</v>
      </c>
      <c r="D83" s="28"/>
      <c r="E83" s="28">
        <f t="shared" si="2"/>
        <v>-0.38907189643027085</v>
      </c>
      <c r="F83" s="28"/>
      <c r="G83" s="28">
        <v>2.9086162468656358</v>
      </c>
      <c r="H83" s="28">
        <v>2.897299638474077</v>
      </c>
      <c r="I83" s="28"/>
      <c r="J83" s="28">
        <f t="shared" si="3"/>
        <v>-1.1316608391558791E-2</v>
      </c>
      <c r="L83" s="1"/>
      <c r="N83" s="1"/>
    </row>
    <row r="84" spans="1:14" s="59" customFormat="1" ht="15.75" x14ac:dyDescent="0.25">
      <c r="A84" s="60" t="s">
        <v>176</v>
      </c>
      <c r="B84" s="61">
        <v>71.824146501743755</v>
      </c>
      <c r="C84" s="61">
        <v>70.973592726429857</v>
      </c>
      <c r="D84" s="61"/>
      <c r="E84" s="61">
        <f t="shared" si="2"/>
        <v>-1.1842170310972677</v>
      </c>
      <c r="F84" s="61"/>
      <c r="G84" s="61">
        <v>0.95561945947300708</v>
      </c>
      <c r="H84" s="61">
        <v>0.94430285108144818</v>
      </c>
      <c r="I84" s="61"/>
      <c r="J84" s="61">
        <f t="shared" si="3"/>
        <v>-1.1316608391558902E-2</v>
      </c>
      <c r="L84" s="1"/>
      <c r="N84" s="1"/>
    </row>
    <row r="85" spans="1:14" ht="15.75" x14ac:dyDescent="0.25">
      <c r="A85" s="37" t="s">
        <v>177</v>
      </c>
      <c r="B85" s="28">
        <v>99.262187476460824</v>
      </c>
      <c r="C85" s="28">
        <v>99.262187476460824</v>
      </c>
      <c r="D85" s="28"/>
      <c r="E85" s="28">
        <f t="shared" si="2"/>
        <v>0</v>
      </c>
      <c r="F85" s="28"/>
      <c r="G85" s="28">
        <v>0.13008285012995835</v>
      </c>
      <c r="H85" s="28">
        <v>0.13008285012995838</v>
      </c>
      <c r="I85" s="28"/>
      <c r="J85" s="28">
        <f t="shared" si="3"/>
        <v>0</v>
      </c>
      <c r="L85" s="1"/>
      <c r="N85" s="1"/>
    </row>
    <row r="86" spans="1:14" s="59" customFormat="1" ht="15.75" x14ac:dyDescent="0.25">
      <c r="A86" s="60" t="s">
        <v>112</v>
      </c>
      <c r="B86" s="61">
        <v>101.47373662419359</v>
      </c>
      <c r="C86" s="61">
        <v>101.47373662419359</v>
      </c>
      <c r="D86" s="61"/>
      <c r="E86" s="61">
        <f t="shared" si="2"/>
        <v>0</v>
      </c>
      <c r="F86" s="61"/>
      <c r="G86" s="61">
        <v>1.7808359979079782</v>
      </c>
      <c r="H86" s="61">
        <v>1.7808359979079786</v>
      </c>
      <c r="I86" s="61"/>
      <c r="J86" s="61">
        <f t="shared" si="3"/>
        <v>0</v>
      </c>
      <c r="L86" s="1"/>
      <c r="N86" s="1"/>
    </row>
    <row r="87" spans="1:14" ht="15.75" x14ac:dyDescent="0.25">
      <c r="A87" s="37" t="s">
        <v>178</v>
      </c>
      <c r="B87" s="28">
        <v>98.181892359425817</v>
      </c>
      <c r="C87" s="28">
        <v>98.181892359425817</v>
      </c>
      <c r="D87" s="28"/>
      <c r="E87" s="28">
        <f t="shared" si="2"/>
        <v>0</v>
      </c>
      <c r="F87" s="28"/>
      <c r="G87" s="28">
        <v>4.207793935469218E-2</v>
      </c>
      <c r="H87" s="28">
        <v>4.207793935469218E-2</v>
      </c>
      <c r="I87" s="28"/>
      <c r="J87" s="28">
        <f t="shared" si="3"/>
        <v>0</v>
      </c>
      <c r="L87" s="1"/>
      <c r="N87" s="1"/>
    </row>
    <row r="88" spans="1:14" s="59" customFormat="1" ht="15.75" x14ac:dyDescent="0.25">
      <c r="A88" s="63" t="s">
        <v>137</v>
      </c>
      <c r="B88" s="61">
        <v>112.45262386481691</v>
      </c>
      <c r="C88" s="61">
        <v>112.45262386481691</v>
      </c>
      <c r="D88" s="61"/>
      <c r="E88" s="61">
        <f t="shared" si="2"/>
        <v>0</v>
      </c>
      <c r="F88" s="61"/>
      <c r="G88" s="61">
        <v>0.97556985271723651</v>
      </c>
      <c r="H88" s="61">
        <v>0.97556985271723651</v>
      </c>
      <c r="I88" s="61"/>
      <c r="J88" s="61">
        <f t="shared" si="3"/>
        <v>0</v>
      </c>
      <c r="L88" s="1"/>
      <c r="N88" s="1"/>
    </row>
    <row r="89" spans="1:14" ht="15.75" x14ac:dyDescent="0.25">
      <c r="A89" s="37" t="s">
        <v>179</v>
      </c>
      <c r="B89" s="28">
        <v>112.45262386481691</v>
      </c>
      <c r="C89" s="28">
        <v>112.45262386481691</v>
      </c>
      <c r="D89" s="28"/>
      <c r="E89" s="28">
        <f t="shared" si="2"/>
        <v>0</v>
      </c>
      <c r="F89" s="28"/>
      <c r="G89" s="28">
        <v>0.97556985271723651</v>
      </c>
      <c r="H89" s="28">
        <v>0.97556985271723651</v>
      </c>
      <c r="I89" s="28"/>
      <c r="J89" s="28">
        <f t="shared" si="3"/>
        <v>0</v>
      </c>
      <c r="L89" s="1"/>
      <c r="N89" s="1"/>
    </row>
    <row r="90" spans="1:14" s="59" customFormat="1" ht="15.75" x14ac:dyDescent="0.25">
      <c r="A90" s="63" t="s">
        <v>136</v>
      </c>
      <c r="B90" s="61">
        <v>124.32880323467771</v>
      </c>
      <c r="C90" s="61">
        <v>111.61977715601265</v>
      </c>
      <c r="D90" s="61"/>
      <c r="E90" s="61">
        <f t="shared" si="2"/>
        <v>-10.222109236164734</v>
      </c>
      <c r="F90" s="61"/>
      <c r="G90" s="61">
        <v>1.2496276051925737</v>
      </c>
      <c r="H90" s="61">
        <v>1.1218893063445194</v>
      </c>
      <c r="I90" s="61"/>
      <c r="J90" s="61">
        <f t="shared" si="3"/>
        <v>-0.12773829884805421</v>
      </c>
      <c r="L90" s="1"/>
      <c r="N90" s="1"/>
    </row>
    <row r="91" spans="1:14" ht="15.75" x14ac:dyDescent="0.25">
      <c r="A91" s="37" t="s">
        <v>180</v>
      </c>
      <c r="B91" s="28">
        <v>131.27868056662001</v>
      </c>
      <c r="C91" s="28">
        <v>131.27868056662001</v>
      </c>
      <c r="D91" s="28"/>
      <c r="E91" s="28">
        <f t="shared" si="2"/>
        <v>0</v>
      </c>
      <c r="F91" s="28"/>
      <c r="G91" s="28">
        <v>8.4353585272818027E-2</v>
      </c>
      <c r="H91" s="28">
        <v>8.4353585272818027E-2</v>
      </c>
      <c r="I91" s="28"/>
      <c r="J91" s="28">
        <f t="shared" si="3"/>
        <v>0</v>
      </c>
      <c r="L91" s="1"/>
      <c r="N91" s="1"/>
    </row>
    <row r="92" spans="1:14" s="59" customFormat="1" ht="15.75" x14ac:dyDescent="0.25">
      <c r="A92" s="60" t="s">
        <v>114</v>
      </c>
      <c r="B92" s="61">
        <v>123.85415812578725</v>
      </c>
      <c r="C92" s="61">
        <v>110.27716319258224</v>
      </c>
      <c r="D92" s="61"/>
      <c r="E92" s="61">
        <f t="shared" si="2"/>
        <v>-10.962082451374878</v>
      </c>
      <c r="F92" s="61"/>
      <c r="G92" s="61">
        <v>1.1652740199197553</v>
      </c>
      <c r="H92" s="61">
        <v>1.0375357210717013</v>
      </c>
      <c r="I92" s="61"/>
      <c r="J92" s="61">
        <f t="shared" si="3"/>
        <v>-0.12773829884805399</v>
      </c>
      <c r="L92" s="1"/>
      <c r="N92" s="1"/>
    </row>
    <row r="93" spans="1:14" ht="15.75" x14ac:dyDescent="0.25">
      <c r="A93" s="36" t="s">
        <v>151</v>
      </c>
      <c r="B93" s="28">
        <v>108.08124615054639</v>
      </c>
      <c r="C93" s="28">
        <v>108.00747282488334</v>
      </c>
      <c r="D93" s="28"/>
      <c r="E93" s="28">
        <f t="shared" si="2"/>
        <v>-6.8257286338369028E-2</v>
      </c>
      <c r="F93" s="28"/>
      <c r="G93" s="28">
        <v>1.1033385033265017</v>
      </c>
      <c r="H93" s="28">
        <v>1.102585394405005</v>
      </c>
      <c r="I93" s="28"/>
      <c r="J93" s="28">
        <f t="shared" si="3"/>
        <v>-7.531089214967146E-4</v>
      </c>
      <c r="L93" s="1"/>
      <c r="N93" s="1"/>
    </row>
    <row r="94" spans="1:14" s="59" customFormat="1" ht="15.75" x14ac:dyDescent="0.25">
      <c r="A94" s="60" t="s">
        <v>116</v>
      </c>
      <c r="B94" s="61">
        <v>111.32480777392232</v>
      </c>
      <c r="C94" s="61">
        <v>111.32480777392232</v>
      </c>
      <c r="D94" s="61"/>
      <c r="E94" s="61">
        <f t="shared" si="2"/>
        <v>0</v>
      </c>
      <c r="F94" s="61"/>
      <c r="G94" s="61">
        <v>0.3832595483399952</v>
      </c>
      <c r="H94" s="61">
        <v>0.38325954833999526</v>
      </c>
      <c r="I94" s="61"/>
      <c r="J94" s="61">
        <f t="shared" si="3"/>
        <v>0</v>
      </c>
      <c r="L94" s="1"/>
      <c r="N94" s="1"/>
    </row>
    <row r="95" spans="1:14" ht="15.75" x14ac:dyDescent="0.25">
      <c r="A95" s="37" t="s">
        <v>181</v>
      </c>
      <c r="B95" s="28">
        <v>106.43076619952572</v>
      </c>
      <c r="C95" s="28">
        <v>106.31945346223272</v>
      </c>
      <c r="D95" s="28"/>
      <c r="E95" s="28">
        <f t="shared" si="2"/>
        <v>-0.10458699234047186</v>
      </c>
      <c r="F95" s="28"/>
      <c r="G95" s="28">
        <v>0.72007895498650676</v>
      </c>
      <c r="H95" s="28">
        <v>0.71932584606500971</v>
      </c>
      <c r="I95" s="28"/>
      <c r="J95" s="28">
        <f t="shared" si="3"/>
        <v>-7.5310892149704767E-4</v>
      </c>
      <c r="L95" s="1"/>
      <c r="N95" s="1"/>
    </row>
    <row r="96" spans="1:14" s="59" customFormat="1" ht="15.75" x14ac:dyDescent="0.25">
      <c r="A96" s="57" t="s">
        <v>117</v>
      </c>
      <c r="B96" s="62">
        <v>133.23816424501564</v>
      </c>
      <c r="C96" s="62">
        <v>133.23816424501564</v>
      </c>
      <c r="D96" s="62"/>
      <c r="E96" s="62">
        <f t="shared" si="2"/>
        <v>0</v>
      </c>
      <c r="F96" s="62"/>
      <c r="G96" s="62">
        <v>2.5889071829917301</v>
      </c>
      <c r="H96" s="62">
        <v>2.5889071829917305</v>
      </c>
      <c r="I96" s="62"/>
      <c r="J96" s="62">
        <f t="shared" si="3"/>
        <v>0</v>
      </c>
      <c r="L96" s="1"/>
      <c r="N96" s="1"/>
    </row>
    <row r="97" spans="1:14" ht="15.75" x14ac:dyDescent="0.25">
      <c r="A97" s="36" t="s">
        <v>135</v>
      </c>
      <c r="B97" s="28">
        <v>123.25389080531031</v>
      </c>
      <c r="C97" s="28">
        <v>123.25389080531031</v>
      </c>
      <c r="D97" s="28"/>
      <c r="E97" s="28">
        <f>((C97/B97-1)*100)</f>
        <v>0</v>
      </c>
      <c r="F97" s="28"/>
      <c r="G97" s="28">
        <v>0.76188066361603479</v>
      </c>
      <c r="H97" s="28">
        <v>0.76188066361603479</v>
      </c>
      <c r="I97" s="28"/>
      <c r="J97" s="28">
        <f t="shared" si="3"/>
        <v>0</v>
      </c>
      <c r="L97" s="1"/>
      <c r="N97" s="1"/>
    </row>
    <row r="98" spans="1:14" s="59" customFormat="1" ht="15.75" x14ac:dyDescent="0.25">
      <c r="A98" s="60" t="s">
        <v>182</v>
      </c>
      <c r="B98" s="61">
        <v>123.25389080531031</v>
      </c>
      <c r="C98" s="61">
        <v>123.25389080531031</v>
      </c>
      <c r="D98" s="61"/>
      <c r="E98" s="61">
        <f t="shared" si="2"/>
        <v>0</v>
      </c>
      <c r="F98" s="61"/>
      <c r="G98" s="61">
        <v>0.76188066361603479</v>
      </c>
      <c r="H98" s="61">
        <v>0.76188066361603479</v>
      </c>
      <c r="I98" s="61"/>
      <c r="J98" s="61">
        <f t="shared" si="3"/>
        <v>0</v>
      </c>
      <c r="L98" s="1"/>
      <c r="N98" s="1"/>
    </row>
    <row r="99" spans="1:14" ht="15.75" x14ac:dyDescent="0.25">
      <c r="A99" s="36" t="s">
        <v>118</v>
      </c>
      <c r="B99" s="28">
        <v>139.88714267147293</v>
      </c>
      <c r="C99" s="28">
        <v>139.88714267147293</v>
      </c>
      <c r="D99" s="28"/>
      <c r="E99" s="28">
        <f t="shared" si="2"/>
        <v>0</v>
      </c>
      <c r="F99" s="28"/>
      <c r="G99" s="28">
        <v>1.6970980145401511</v>
      </c>
      <c r="H99" s="28">
        <v>1.6970980145401511</v>
      </c>
      <c r="I99" s="28"/>
      <c r="J99" s="28">
        <f t="shared" si="3"/>
        <v>0</v>
      </c>
      <c r="L99" s="1"/>
      <c r="N99" s="1"/>
    </row>
    <row r="100" spans="1:14" s="59" customFormat="1" ht="15.75" x14ac:dyDescent="0.25">
      <c r="A100" s="60" t="s">
        <v>119</v>
      </c>
      <c r="B100" s="61">
        <v>139.88714267147293</v>
      </c>
      <c r="C100" s="61">
        <v>139.88714267147293</v>
      </c>
      <c r="D100" s="61"/>
      <c r="E100" s="61">
        <f t="shared" si="2"/>
        <v>0</v>
      </c>
      <c r="F100" s="61"/>
      <c r="G100" s="61">
        <v>1.6970980145401511</v>
      </c>
      <c r="H100" s="61">
        <v>1.6970980145401511</v>
      </c>
      <c r="I100" s="61"/>
      <c r="J100" s="61">
        <f t="shared" si="3"/>
        <v>0</v>
      </c>
      <c r="L100" s="1"/>
      <c r="N100" s="1"/>
    </row>
    <row r="101" spans="1:14" ht="15.75" x14ac:dyDescent="0.25">
      <c r="A101" s="36" t="s">
        <v>120</v>
      </c>
      <c r="B101" s="28">
        <v>116.28043992448846</v>
      </c>
      <c r="C101" s="28">
        <v>116.28043992448846</v>
      </c>
      <c r="D101" s="28"/>
      <c r="E101" s="28">
        <f t="shared" si="2"/>
        <v>0</v>
      </c>
      <c r="F101" s="28"/>
      <c r="G101" s="28">
        <v>0.12992850483554472</v>
      </c>
      <c r="H101" s="28">
        <v>0.12992850483554474</v>
      </c>
      <c r="I101" s="28"/>
      <c r="J101" s="28">
        <f t="shared" si="3"/>
        <v>0</v>
      </c>
      <c r="L101" s="1"/>
      <c r="N101" s="1"/>
    </row>
    <row r="102" spans="1:14" s="59" customFormat="1" ht="15.75" x14ac:dyDescent="0.25">
      <c r="A102" s="60" t="s">
        <v>121</v>
      </c>
      <c r="B102" s="61">
        <v>116.28043992448846</v>
      </c>
      <c r="C102" s="61">
        <v>116.28043992448846</v>
      </c>
      <c r="D102" s="61"/>
      <c r="E102" s="61">
        <f t="shared" si="2"/>
        <v>0</v>
      </c>
      <c r="F102" s="61"/>
      <c r="G102" s="61">
        <v>0.12992850483554472</v>
      </c>
      <c r="H102" s="61">
        <v>0.12992850483554474</v>
      </c>
      <c r="I102" s="61"/>
      <c r="J102" s="61">
        <f t="shared" si="3"/>
        <v>0</v>
      </c>
      <c r="L102" s="1"/>
      <c r="N102" s="1"/>
    </row>
    <row r="103" spans="1:14" ht="15.75" x14ac:dyDescent="0.25">
      <c r="A103" s="35" t="s">
        <v>131</v>
      </c>
      <c r="B103" s="39">
        <v>121.64326226545897</v>
      </c>
      <c r="C103" s="39">
        <v>121.64326226545897</v>
      </c>
      <c r="D103" s="39"/>
      <c r="E103" s="39">
        <f t="shared" si="2"/>
        <v>0</v>
      </c>
      <c r="F103" s="39"/>
      <c r="G103" s="39">
        <v>2.5682907142325444</v>
      </c>
      <c r="H103" s="39">
        <v>2.5682907142325444</v>
      </c>
      <c r="I103" s="39"/>
      <c r="J103" s="39">
        <f t="shared" si="3"/>
        <v>0</v>
      </c>
      <c r="L103" s="1"/>
      <c r="N103" s="1"/>
    </row>
    <row r="104" spans="1:14" s="59" customFormat="1" ht="15.75" x14ac:dyDescent="0.25">
      <c r="A104" s="63" t="s">
        <v>122</v>
      </c>
      <c r="B104" s="61">
        <v>121.59102064247249</v>
      </c>
      <c r="C104" s="61">
        <v>121.59102064247249</v>
      </c>
      <c r="D104" s="61"/>
      <c r="E104" s="61">
        <f t="shared" si="2"/>
        <v>0</v>
      </c>
      <c r="F104" s="61"/>
      <c r="G104" s="61">
        <v>2.470278140284742</v>
      </c>
      <c r="H104" s="61">
        <v>2.4702781402847425</v>
      </c>
      <c r="I104" s="61"/>
      <c r="J104" s="61">
        <f t="shared" si="3"/>
        <v>0</v>
      </c>
      <c r="L104" s="1"/>
      <c r="N104" s="1"/>
    </row>
    <row r="105" spans="1:14" ht="15.75" x14ac:dyDescent="0.25">
      <c r="A105" s="37" t="s">
        <v>183</v>
      </c>
      <c r="B105" s="28">
        <v>121.59102064247249</v>
      </c>
      <c r="C105" s="28">
        <v>121.59102064247249</v>
      </c>
      <c r="D105" s="28"/>
      <c r="E105" s="28">
        <f t="shared" si="2"/>
        <v>0</v>
      </c>
      <c r="F105" s="28"/>
      <c r="G105" s="28">
        <v>2.470278140284742</v>
      </c>
      <c r="H105" s="28">
        <v>2.4702781402847425</v>
      </c>
      <c r="I105" s="28"/>
      <c r="J105" s="28">
        <f t="shared" si="3"/>
        <v>0</v>
      </c>
      <c r="L105" s="1"/>
      <c r="N105" s="1"/>
    </row>
    <row r="106" spans="1:14" s="59" customFormat="1" ht="15.75" x14ac:dyDescent="0.25">
      <c r="A106" s="63" t="s">
        <v>123</v>
      </c>
      <c r="B106" s="61">
        <v>122.97492976527282</v>
      </c>
      <c r="C106" s="61">
        <v>122.97492976527282</v>
      </c>
      <c r="D106" s="61"/>
      <c r="E106" s="61">
        <f>((C106/B106-1)*100)</f>
        <v>0</v>
      </c>
      <c r="F106" s="61"/>
      <c r="G106" s="61">
        <v>9.8012573947802689E-2</v>
      </c>
      <c r="H106" s="61">
        <v>9.8012573947802689E-2</v>
      </c>
      <c r="I106" s="61"/>
      <c r="J106" s="61">
        <f t="shared" si="3"/>
        <v>0</v>
      </c>
      <c r="L106" s="1"/>
      <c r="N106" s="1"/>
    </row>
    <row r="107" spans="1:14" ht="15.75" x14ac:dyDescent="0.25">
      <c r="A107" s="37" t="s">
        <v>124</v>
      </c>
      <c r="B107" s="28">
        <v>122.97492976527282</v>
      </c>
      <c r="C107" s="28">
        <v>122.97492976527282</v>
      </c>
      <c r="D107" s="28"/>
      <c r="E107" s="28">
        <f>((C107/B107-1)*100)</f>
        <v>0</v>
      </c>
      <c r="F107" s="28"/>
      <c r="G107" s="28">
        <v>9.8012573947802689E-2</v>
      </c>
      <c r="H107" s="28">
        <v>9.8012573947802689E-2</v>
      </c>
      <c r="I107" s="28"/>
      <c r="J107" s="28">
        <f t="shared" si="3"/>
        <v>0</v>
      </c>
      <c r="L107" s="1"/>
      <c r="N107" s="1"/>
    </row>
    <row r="108" spans="1:14" s="59" customFormat="1" ht="15.75" x14ac:dyDescent="0.25">
      <c r="A108" s="57" t="s">
        <v>132</v>
      </c>
      <c r="B108" s="62">
        <v>98.819042008029911</v>
      </c>
      <c r="C108" s="62">
        <v>98.733261224693422</v>
      </c>
      <c r="D108" s="62"/>
      <c r="E108" s="62">
        <f t="shared" si="2"/>
        <v>-8.6805924843436078E-2</v>
      </c>
      <c r="F108" s="62"/>
      <c r="G108" s="62">
        <v>7.6135347198129004</v>
      </c>
      <c r="H108" s="62">
        <v>7.6069257205860916</v>
      </c>
      <c r="I108" s="62"/>
      <c r="J108" s="62">
        <f t="shared" si="3"/>
        <v>-6.6089992268087983E-3</v>
      </c>
      <c r="L108" s="1"/>
      <c r="N108" s="1"/>
    </row>
    <row r="109" spans="1:14" ht="15.75" x14ac:dyDescent="0.25">
      <c r="A109" s="36" t="s">
        <v>125</v>
      </c>
      <c r="B109" s="28">
        <v>98.699529989215478</v>
      </c>
      <c r="C109" s="28">
        <v>98.586693233780849</v>
      </c>
      <c r="D109" s="28"/>
      <c r="E109" s="28">
        <f t="shared" si="2"/>
        <v>-0.11432349824458399</v>
      </c>
      <c r="F109" s="28"/>
      <c r="G109" s="28">
        <v>5.7809630813344279</v>
      </c>
      <c r="H109" s="28">
        <v>5.77435408210762</v>
      </c>
      <c r="I109" s="28"/>
      <c r="J109" s="28">
        <f t="shared" si="3"/>
        <v>-6.6089992268079101E-3</v>
      </c>
      <c r="L109" s="1"/>
      <c r="N109" s="1"/>
    </row>
    <row r="110" spans="1:14" s="59" customFormat="1" ht="15.75" x14ac:dyDescent="0.25">
      <c r="A110" s="60" t="s">
        <v>184</v>
      </c>
      <c r="B110" s="61">
        <v>121.92711574326775</v>
      </c>
      <c r="C110" s="61">
        <v>121.92711574326775</v>
      </c>
      <c r="D110" s="61"/>
      <c r="E110" s="61">
        <f t="shared" si="2"/>
        <v>0</v>
      </c>
      <c r="F110" s="61"/>
      <c r="G110" s="61">
        <v>9.5948105722564028E-2</v>
      </c>
      <c r="H110" s="61">
        <v>9.5948105722564028E-2</v>
      </c>
      <c r="I110" s="61"/>
      <c r="J110" s="61">
        <f t="shared" si="3"/>
        <v>0</v>
      </c>
      <c r="L110" s="1"/>
      <c r="N110" s="1"/>
    </row>
    <row r="111" spans="1:14" ht="15.75" x14ac:dyDescent="0.25">
      <c r="A111" s="37" t="s">
        <v>185</v>
      </c>
      <c r="B111" s="28">
        <v>98.383207883735736</v>
      </c>
      <c r="C111" s="28">
        <v>98.268834474408962</v>
      </c>
      <c r="D111" s="28"/>
      <c r="E111" s="28">
        <f t="shared" si="2"/>
        <v>-0.11625297831509007</v>
      </c>
      <c r="F111" s="28"/>
      <c r="G111" s="28">
        <v>5.685014975611864</v>
      </c>
      <c r="H111" s="28">
        <v>5.6784059763850552</v>
      </c>
      <c r="I111" s="28"/>
      <c r="J111" s="28">
        <f t="shared" si="3"/>
        <v>-6.6089992268087983E-3</v>
      </c>
      <c r="L111" s="1"/>
      <c r="N111" s="1"/>
    </row>
    <row r="112" spans="1:14" s="59" customFormat="1" ht="15.75" x14ac:dyDescent="0.25">
      <c r="A112" s="63" t="s">
        <v>134</v>
      </c>
      <c r="B112" s="61">
        <v>97.047815636735692</v>
      </c>
      <c r="C112" s="61">
        <v>97.047815636735692</v>
      </c>
      <c r="D112" s="61"/>
      <c r="E112" s="61">
        <f t="shared" si="2"/>
        <v>0</v>
      </c>
      <c r="F112" s="61"/>
      <c r="G112" s="61">
        <v>0.48707940402014671</v>
      </c>
      <c r="H112" s="61">
        <v>0.48707940402014671</v>
      </c>
      <c r="I112" s="61"/>
      <c r="J112" s="61">
        <f t="shared" si="3"/>
        <v>0</v>
      </c>
      <c r="L112" s="1"/>
      <c r="N112" s="1"/>
    </row>
    <row r="113" spans="1:14" ht="15.75" x14ac:dyDescent="0.25">
      <c r="A113" s="37" t="s">
        <v>126</v>
      </c>
      <c r="B113" s="28">
        <v>97.047815636735692</v>
      </c>
      <c r="C113" s="28">
        <v>97.047815636735692</v>
      </c>
      <c r="D113" s="28"/>
      <c r="E113" s="28">
        <f t="shared" si="2"/>
        <v>0</v>
      </c>
      <c r="F113" s="28"/>
      <c r="G113" s="28">
        <v>0.48707940402014671</v>
      </c>
      <c r="H113" s="28">
        <v>0.48707940402014671</v>
      </c>
      <c r="I113" s="28"/>
      <c r="J113" s="28">
        <f t="shared" si="3"/>
        <v>0</v>
      </c>
      <c r="L113" s="1"/>
      <c r="N113" s="1"/>
    </row>
    <row r="114" spans="1:14" s="59" customFormat="1" ht="15.75" x14ac:dyDescent="0.25">
      <c r="A114" s="63" t="s">
        <v>133</v>
      </c>
      <c r="B114" s="61">
        <v>100</v>
      </c>
      <c r="C114" s="61">
        <v>100</v>
      </c>
      <c r="D114" s="61"/>
      <c r="E114" s="61">
        <f t="shared" si="2"/>
        <v>0</v>
      </c>
      <c r="F114" s="61"/>
      <c r="G114" s="61">
        <v>1.3454922344583253</v>
      </c>
      <c r="H114" s="61">
        <v>1.3454922344583253</v>
      </c>
      <c r="I114" s="61"/>
      <c r="J114" s="61">
        <f t="shared" si="3"/>
        <v>0</v>
      </c>
      <c r="L114" s="1"/>
      <c r="N114" s="1"/>
    </row>
    <row r="115" spans="1:14" ht="15.75" x14ac:dyDescent="0.25">
      <c r="A115" s="37" t="s">
        <v>186</v>
      </c>
      <c r="B115" s="28">
        <v>100</v>
      </c>
      <c r="C115" s="28">
        <v>100</v>
      </c>
      <c r="D115" s="28"/>
      <c r="E115" s="28">
        <f t="shared" si="2"/>
        <v>0</v>
      </c>
      <c r="F115" s="28"/>
      <c r="G115" s="28">
        <v>1.3454922344583253</v>
      </c>
      <c r="H115" s="28">
        <v>1.3454922344583253</v>
      </c>
      <c r="I115" s="28"/>
      <c r="J115" s="28">
        <f t="shared" si="3"/>
        <v>0</v>
      </c>
      <c r="L115" s="1"/>
      <c r="N115" s="1"/>
    </row>
    <row r="116" spans="1:14" ht="15.75" x14ac:dyDescent="0.25">
      <c r="A116" s="46"/>
      <c r="B116" s="45"/>
      <c r="C116" s="45"/>
      <c r="D116" s="45"/>
      <c r="E116" s="45"/>
      <c r="F116" s="45"/>
      <c r="G116" s="45"/>
      <c r="H116" s="45"/>
      <c r="I116" s="45"/>
      <c r="J116" s="45"/>
      <c r="N116" s="1"/>
    </row>
    <row r="117" spans="1:14" x14ac:dyDescent="0.25">
      <c r="A117" s="172" t="s">
        <v>54</v>
      </c>
      <c r="B117" s="173"/>
      <c r="C117" s="173"/>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P16" sqref="P16"/>
    </sheetView>
  </sheetViews>
  <sheetFormatPr defaultRowHeight="15" x14ac:dyDescent="0.25"/>
  <cols>
    <col min="1" max="1" width="62.7109375" style="4" customWidth="1"/>
    <col min="2" max="2" width="9.7109375" style="148" customWidth="1"/>
    <col min="3" max="4" width="9.7109375" style="3" bestFit="1" customWidth="1"/>
    <col min="5" max="5" width="1.85546875" customWidth="1"/>
    <col min="6" max="6" width="12" customWidth="1"/>
    <col min="7" max="7" width="12" style="89" customWidth="1"/>
    <col min="8" max="8" width="1.85546875" customWidth="1"/>
    <col min="9" max="10" width="9.7109375" bestFit="1" customWidth="1"/>
    <col min="11" max="11" width="1.85546875" customWidth="1"/>
    <col min="12" max="12" width="12.5703125" customWidth="1"/>
  </cols>
  <sheetData>
    <row r="1" spans="1:19" ht="15.75" x14ac:dyDescent="0.25">
      <c r="A1" s="55" t="s">
        <v>255</v>
      </c>
      <c r="B1" s="138"/>
      <c r="C1" s="85"/>
      <c r="D1" s="85"/>
      <c r="E1" s="43"/>
    </row>
    <row r="2" spans="1:19" ht="6" customHeight="1" x14ac:dyDescent="0.25">
      <c r="A2" s="44"/>
      <c r="B2" s="139"/>
      <c r="C2" s="45"/>
      <c r="D2" s="45"/>
      <c r="E2" s="31"/>
      <c r="F2" s="31"/>
      <c r="G2" s="87"/>
      <c r="H2" s="31"/>
      <c r="I2" s="31"/>
      <c r="J2" s="31"/>
      <c r="K2" s="31"/>
      <c r="L2" s="31"/>
    </row>
    <row r="3" spans="1:19" ht="47.25" customHeight="1" x14ac:dyDescent="0.25">
      <c r="A3" s="169" t="s">
        <v>56</v>
      </c>
      <c r="B3" s="166"/>
      <c r="C3" s="174" t="s">
        <v>242</v>
      </c>
      <c r="D3" s="174"/>
      <c r="E3" s="81"/>
      <c r="F3" s="165" t="s">
        <v>243</v>
      </c>
      <c r="G3" s="163"/>
      <c r="H3" s="82"/>
      <c r="I3" s="175" t="s">
        <v>244</v>
      </c>
      <c r="J3" s="175"/>
      <c r="K3" s="82"/>
      <c r="L3" s="83" t="s">
        <v>245</v>
      </c>
    </row>
    <row r="4" spans="1:19" ht="30" x14ac:dyDescent="0.25">
      <c r="A4" s="170"/>
      <c r="B4" s="86">
        <v>42493</v>
      </c>
      <c r="C4" s="86">
        <v>42828</v>
      </c>
      <c r="D4" s="119">
        <v>42858</v>
      </c>
      <c r="E4" s="87"/>
      <c r="F4" s="88" t="s">
        <v>269</v>
      </c>
      <c r="G4" s="88" t="s">
        <v>270</v>
      </c>
      <c r="H4" s="87"/>
      <c r="I4" s="86">
        <v>42828</v>
      </c>
      <c r="J4" s="119">
        <v>42858</v>
      </c>
      <c r="K4" s="87"/>
      <c r="L4" s="88" t="s">
        <v>269</v>
      </c>
    </row>
    <row r="5" spans="1:19" s="59" customFormat="1" ht="15.75" x14ac:dyDescent="0.25">
      <c r="A5" s="64" t="s">
        <v>241</v>
      </c>
      <c r="B5" s="132">
        <v>105.93595093311723</v>
      </c>
      <c r="C5" s="95">
        <v>110.59194937513206</v>
      </c>
      <c r="D5" s="95">
        <v>110.85201445600245</v>
      </c>
      <c r="E5" s="58"/>
      <c r="F5" s="58">
        <f>((D5/C5-1)*100)</f>
        <v>0.23515733499572811</v>
      </c>
      <c r="G5" s="95">
        <f>((D5/B5-1)*100)</f>
        <v>4.6405997959927614</v>
      </c>
      <c r="H5" s="58"/>
      <c r="I5" s="95">
        <v>110.59194937513206</v>
      </c>
      <c r="J5" s="95">
        <v>110.85201445600245</v>
      </c>
      <c r="L5" s="58">
        <f>J5-I5</f>
        <v>0.26006508087039037</v>
      </c>
      <c r="M5" s="1"/>
      <c r="N5" s="1"/>
      <c r="O5" s="1"/>
      <c r="Q5" s="1"/>
      <c r="R5" s="1"/>
      <c r="S5" s="1"/>
    </row>
    <row r="6" spans="1:19" ht="6" customHeight="1" x14ac:dyDescent="0.25">
      <c r="A6" s="41"/>
      <c r="B6" s="140"/>
      <c r="C6"/>
      <c r="D6"/>
    </row>
    <row r="7" spans="1:19" ht="15.75" x14ac:dyDescent="0.25">
      <c r="A7" s="35" t="s">
        <v>127</v>
      </c>
      <c r="B7" s="141">
        <v>105.00040203020284</v>
      </c>
      <c r="C7" s="40">
        <v>113.29432454470755</v>
      </c>
      <c r="D7" s="40">
        <v>115.59499586478387</v>
      </c>
      <c r="E7" s="40"/>
      <c r="F7" s="40">
        <f t="shared" ref="F7:F70" si="0">((D7/C7-1)*100)</f>
        <v>2.030703064184336</v>
      </c>
      <c r="G7" s="94">
        <f>((D7/B7-1)*100)</f>
        <v>10.090050732885336</v>
      </c>
      <c r="H7" s="40"/>
      <c r="I7" s="40">
        <v>32.215573293449253</v>
      </c>
      <c r="J7" s="40">
        <v>32.869775927463877</v>
      </c>
      <c r="L7" s="40">
        <f>J7-I7</f>
        <v>0.65420263401462364</v>
      </c>
      <c r="M7" s="1"/>
      <c r="N7" s="1"/>
      <c r="O7" s="1"/>
      <c r="Q7" s="1"/>
      <c r="R7" s="1"/>
      <c r="S7" s="1"/>
    </row>
    <row r="8" spans="1:19" s="59" customFormat="1" ht="15.75" x14ac:dyDescent="0.25">
      <c r="A8" s="63" t="s">
        <v>57</v>
      </c>
      <c r="B8" s="142">
        <v>104.99959963581674</v>
      </c>
      <c r="C8" s="61">
        <v>113.84929407100607</v>
      </c>
      <c r="D8" s="61">
        <v>116.26148630762292</v>
      </c>
      <c r="E8" s="61"/>
      <c r="F8" s="61">
        <f t="shared" si="0"/>
        <v>2.1187590632862463</v>
      </c>
      <c r="G8" s="97">
        <f t="shared" ref="G8:G71" si="1">((D8/B8-1)*100)</f>
        <v>10.725647250910653</v>
      </c>
      <c r="H8" s="61"/>
      <c r="I8" s="61">
        <v>29.739886947426495</v>
      </c>
      <c r="J8" s="61">
        <v>30.370003497536182</v>
      </c>
      <c r="L8" s="61">
        <f t="shared" ref="L8:L71" si="2">J8-I8</f>
        <v>0.63011655010968681</v>
      </c>
      <c r="M8" s="1"/>
      <c r="N8" s="1"/>
      <c r="O8" s="1"/>
      <c r="Q8" s="1"/>
      <c r="R8" s="1"/>
      <c r="S8" s="1"/>
    </row>
    <row r="9" spans="1:19" ht="15.75" x14ac:dyDescent="0.25">
      <c r="A9" s="37" t="s">
        <v>58</v>
      </c>
      <c r="B9" s="143">
        <v>105.51993264915544</v>
      </c>
      <c r="C9" s="28">
        <v>137.32968124969528</v>
      </c>
      <c r="D9" s="28">
        <v>131.08673062004496</v>
      </c>
      <c r="E9" s="28"/>
      <c r="F9" s="28">
        <f t="shared" si="0"/>
        <v>-4.5459587270862967</v>
      </c>
      <c r="G9" s="96">
        <f t="shared" si="1"/>
        <v>24.22935395144432</v>
      </c>
      <c r="H9" s="28"/>
      <c r="I9" s="28">
        <v>5.6230875730089913</v>
      </c>
      <c r="J9" s="28">
        <v>5.3674643327520837</v>
      </c>
      <c r="L9" s="28">
        <f t="shared" si="2"/>
        <v>-0.25562324025690764</v>
      </c>
      <c r="M9" s="1"/>
      <c r="N9" s="1"/>
      <c r="O9" s="1"/>
      <c r="Q9" s="1"/>
      <c r="R9" s="1"/>
      <c r="S9" s="1"/>
    </row>
    <row r="10" spans="1:19" s="59" customFormat="1" ht="15.75" x14ac:dyDescent="0.25">
      <c r="A10" s="66" t="s">
        <v>6</v>
      </c>
      <c r="B10" s="142">
        <v>104.1625218363267</v>
      </c>
      <c r="C10" s="61">
        <v>174.54186654616598</v>
      </c>
      <c r="D10" s="61">
        <v>159.08917801698161</v>
      </c>
      <c r="E10" s="61"/>
      <c r="F10" s="61">
        <f t="shared" si="0"/>
        <v>-8.8532847934780001</v>
      </c>
      <c r="G10" s="97">
        <f t="shared" si="1"/>
        <v>52.731688146877431</v>
      </c>
      <c r="H10" s="61"/>
      <c r="I10" s="61">
        <v>2.1733157166078891</v>
      </c>
      <c r="J10" s="61">
        <v>1.9809058867551754</v>
      </c>
      <c r="L10" s="61">
        <f t="shared" si="2"/>
        <v>-0.19240982985271371</v>
      </c>
      <c r="M10" s="1"/>
      <c r="N10" s="1"/>
      <c r="O10" s="1"/>
      <c r="Q10" s="1"/>
      <c r="R10" s="1"/>
      <c r="S10" s="1"/>
    </row>
    <row r="11" spans="1:19" ht="15.75" x14ac:dyDescent="0.25">
      <c r="A11" s="38" t="s">
        <v>7</v>
      </c>
      <c r="B11" s="143">
        <v>103.74341077147322</v>
      </c>
      <c r="C11" s="28">
        <v>111.9962697894069</v>
      </c>
      <c r="D11" s="28">
        <v>110.20034407484965</v>
      </c>
      <c r="E11" s="28"/>
      <c r="F11" s="28">
        <f t="shared" si="0"/>
        <v>-1.6035585095237725</v>
      </c>
      <c r="G11" s="96">
        <f t="shared" si="1"/>
        <v>6.2239454586661136</v>
      </c>
      <c r="H11" s="28"/>
      <c r="I11" s="28">
        <v>0.33585573004278974</v>
      </c>
      <c r="J11" s="28">
        <v>0.3304700869039654</v>
      </c>
      <c r="L11" s="28">
        <f t="shared" si="2"/>
        <v>-5.3856431388243364E-3</v>
      </c>
      <c r="M11" s="1"/>
      <c r="N11" s="1"/>
      <c r="O11" s="1"/>
      <c r="Q11" s="1"/>
      <c r="R11" s="1"/>
      <c r="S11" s="1"/>
    </row>
    <row r="12" spans="1:19" s="59" customFormat="1" ht="15.75" x14ac:dyDescent="0.25">
      <c r="A12" s="66" t="s">
        <v>59</v>
      </c>
      <c r="B12" s="142">
        <v>108.31220309684416</v>
      </c>
      <c r="C12" s="61">
        <v>108.35021214253572</v>
      </c>
      <c r="D12" s="61">
        <v>108.61652466947005</v>
      </c>
      <c r="E12" s="61"/>
      <c r="F12" s="61">
        <f t="shared" si="0"/>
        <v>0.24578865298758856</v>
      </c>
      <c r="G12" s="97">
        <f t="shared" si="1"/>
        <v>0.28096702303599397</v>
      </c>
      <c r="H12" s="61"/>
      <c r="I12" s="61">
        <v>0.48618775056640157</v>
      </c>
      <c r="J12" s="61">
        <v>0.48738274488950944</v>
      </c>
      <c r="L12" s="61">
        <f t="shared" si="2"/>
        <v>1.1949943231078786E-3</v>
      </c>
      <c r="M12" s="1"/>
      <c r="N12" s="1"/>
      <c r="O12" s="1"/>
      <c r="Q12" s="1"/>
      <c r="R12" s="1"/>
      <c r="S12" s="1"/>
    </row>
    <row r="13" spans="1:19" ht="15.75" x14ac:dyDescent="0.25">
      <c r="A13" s="38" t="s">
        <v>60</v>
      </c>
      <c r="B13" s="143">
        <v>96.529818675721231</v>
      </c>
      <c r="C13" s="28">
        <v>99.82574709414763</v>
      </c>
      <c r="D13" s="28">
        <v>100.00287962833067</v>
      </c>
      <c r="E13" s="28"/>
      <c r="F13" s="28">
        <f t="shared" si="0"/>
        <v>0.17744173155647136</v>
      </c>
      <c r="G13" s="96">
        <f t="shared" si="1"/>
        <v>3.5979151315685298</v>
      </c>
      <c r="H13" s="28"/>
      <c r="I13" s="28">
        <v>0.35709665551911074</v>
      </c>
      <c r="J13" s="28">
        <v>0.35773029400799417</v>
      </c>
      <c r="L13" s="28">
        <f t="shared" si="2"/>
        <v>6.3363848888342567E-4</v>
      </c>
      <c r="M13" s="1"/>
      <c r="N13" s="1"/>
      <c r="O13" s="1"/>
      <c r="Q13" s="1"/>
      <c r="R13" s="1"/>
      <c r="S13" s="1"/>
    </row>
    <row r="14" spans="1:19" s="59" customFormat="1" ht="15.75" x14ac:dyDescent="0.25">
      <c r="A14" s="66" t="s">
        <v>61</v>
      </c>
      <c r="B14" s="142">
        <v>107.92133985780923</v>
      </c>
      <c r="C14" s="61">
        <v>130.26281643043629</v>
      </c>
      <c r="D14" s="61">
        <v>126.84041612535982</v>
      </c>
      <c r="E14" s="61"/>
      <c r="F14" s="61">
        <f t="shared" si="0"/>
        <v>-2.6273040909599255</v>
      </c>
      <c r="G14" s="97">
        <f t="shared" si="1"/>
        <v>17.530431231188604</v>
      </c>
      <c r="H14" s="61"/>
      <c r="I14" s="61">
        <v>2.2706317202727995</v>
      </c>
      <c r="J14" s="61">
        <v>2.2109753201954381</v>
      </c>
      <c r="L14" s="61">
        <f t="shared" si="2"/>
        <v>-5.9656400077361393E-2</v>
      </c>
      <c r="M14" s="1"/>
      <c r="N14" s="1"/>
      <c r="O14" s="1"/>
      <c r="Q14" s="1"/>
      <c r="R14" s="1"/>
      <c r="S14" s="1"/>
    </row>
    <row r="15" spans="1:19" ht="15.75" x14ac:dyDescent="0.25">
      <c r="A15" s="37" t="s">
        <v>62</v>
      </c>
      <c r="B15" s="143">
        <v>98.996829358878216</v>
      </c>
      <c r="C15" s="28">
        <v>93.624629981159913</v>
      </c>
      <c r="D15" s="28">
        <v>91.395017503639082</v>
      </c>
      <c r="E15" s="28"/>
      <c r="F15" s="28">
        <f t="shared" si="0"/>
        <v>-2.3814379591881929</v>
      </c>
      <c r="G15" s="96">
        <f t="shared" si="1"/>
        <v>-7.6788437614314304</v>
      </c>
      <c r="H15" s="28"/>
      <c r="I15" s="28">
        <v>0.97688464584946222</v>
      </c>
      <c r="J15" s="28">
        <v>0.95362074407572206</v>
      </c>
      <c r="L15" s="28">
        <f t="shared" si="2"/>
        <v>-2.3263901773740159E-2</v>
      </c>
      <c r="M15" s="1"/>
      <c r="N15" s="1"/>
      <c r="O15" s="1"/>
      <c r="Q15" s="1"/>
      <c r="R15" s="1"/>
      <c r="S15" s="1"/>
    </row>
    <row r="16" spans="1:19" s="59" customFormat="1" ht="15.75" x14ac:dyDescent="0.25">
      <c r="A16" s="66" t="s">
        <v>188</v>
      </c>
      <c r="B16" s="142">
        <v>127.03645232862277</v>
      </c>
      <c r="C16" s="61">
        <v>120.35064121225031</v>
      </c>
      <c r="D16" s="61">
        <v>116.41851528125899</v>
      </c>
      <c r="E16" s="61"/>
      <c r="F16" s="61">
        <f t="shared" si="0"/>
        <v>-3.2672247454474501</v>
      </c>
      <c r="G16" s="97">
        <f t="shared" si="1"/>
        <v>-8.3581813351469307</v>
      </c>
      <c r="H16" s="61"/>
      <c r="I16" s="61">
        <v>0.10758906109237305</v>
      </c>
      <c r="J16" s="61">
        <v>0.10407388466496847</v>
      </c>
      <c r="L16" s="61">
        <f t="shared" si="2"/>
        <v>-3.5151764274045788E-3</v>
      </c>
      <c r="M16" s="1"/>
      <c r="N16" s="1"/>
      <c r="O16" s="1"/>
      <c r="Q16" s="1"/>
      <c r="R16" s="1"/>
      <c r="S16" s="1"/>
    </row>
    <row r="17" spans="1:19" ht="15.75" x14ac:dyDescent="0.25">
      <c r="A17" s="38" t="s">
        <v>187</v>
      </c>
      <c r="B17" s="143">
        <v>95.205953746425024</v>
      </c>
      <c r="C17" s="28">
        <v>90.604913785199258</v>
      </c>
      <c r="D17" s="28">
        <v>87.48425253888594</v>
      </c>
      <c r="E17" s="28"/>
      <c r="F17" s="28">
        <f t="shared" si="0"/>
        <v>-3.4442516591446592</v>
      </c>
      <c r="G17" s="96">
        <f t="shared" si="1"/>
        <v>-8.110523453297203</v>
      </c>
      <c r="H17" s="28"/>
      <c r="I17" s="28">
        <v>0.63605407223455201</v>
      </c>
      <c r="J17" s="28">
        <v>0.61414676929855616</v>
      </c>
      <c r="L17" s="28">
        <f t="shared" si="2"/>
        <v>-2.1907302935995854E-2</v>
      </c>
      <c r="M17" s="1"/>
      <c r="N17" s="1"/>
      <c r="O17" s="1"/>
      <c r="Q17" s="1"/>
      <c r="R17" s="1"/>
      <c r="S17" s="1"/>
    </row>
    <row r="18" spans="1:19" s="59" customFormat="1" ht="15.75" x14ac:dyDescent="0.25">
      <c r="A18" s="66" t="s">
        <v>189</v>
      </c>
      <c r="B18" s="142">
        <v>99.610267148452863</v>
      </c>
      <c r="C18" s="61">
        <v>92.555818791775351</v>
      </c>
      <c r="D18" s="61">
        <v>93.412394081807633</v>
      </c>
      <c r="E18" s="61"/>
      <c r="F18" s="61">
        <f t="shared" si="0"/>
        <v>0.92546886971993647</v>
      </c>
      <c r="G18" s="97">
        <f t="shared" si="1"/>
        <v>-6.2221227229601883</v>
      </c>
      <c r="H18" s="61"/>
      <c r="I18" s="61">
        <v>0.23324151252253716</v>
      </c>
      <c r="J18" s="61">
        <v>0.23540009011219715</v>
      </c>
      <c r="L18" s="61">
        <f t="shared" si="2"/>
        <v>2.1585775896599824E-3</v>
      </c>
      <c r="M18" s="1"/>
      <c r="N18" s="1"/>
      <c r="O18" s="1"/>
      <c r="Q18" s="1"/>
      <c r="R18" s="1"/>
      <c r="S18" s="1"/>
    </row>
    <row r="19" spans="1:19" ht="15.75" x14ac:dyDescent="0.25">
      <c r="A19" s="37" t="s">
        <v>63</v>
      </c>
      <c r="B19" s="143">
        <v>105.23052338553575</v>
      </c>
      <c r="C19" s="28">
        <v>108.65115150556609</v>
      </c>
      <c r="D19" s="28">
        <v>114.6389664523081</v>
      </c>
      <c r="E19" s="28"/>
      <c r="F19" s="28">
        <f t="shared" si="0"/>
        <v>5.5110460071242429</v>
      </c>
      <c r="G19" s="96">
        <f t="shared" si="1"/>
        <v>8.9407928080927679</v>
      </c>
      <c r="H19" s="28"/>
      <c r="I19" s="28">
        <v>9.3943413686783259</v>
      </c>
      <c r="J19" s="28">
        <v>9.912067843572494</v>
      </c>
      <c r="L19" s="28">
        <f t="shared" si="2"/>
        <v>0.51772647489416812</v>
      </c>
      <c r="M19" s="1"/>
      <c r="N19" s="1"/>
      <c r="O19" s="1"/>
      <c r="Q19" s="1"/>
      <c r="R19" s="1"/>
      <c r="S19" s="1"/>
    </row>
    <row r="20" spans="1:19" s="59" customFormat="1" ht="15.75" x14ac:dyDescent="0.25">
      <c r="A20" s="66" t="s">
        <v>190</v>
      </c>
      <c r="B20" s="142">
        <v>112.31853209882694</v>
      </c>
      <c r="C20" s="61">
        <v>119.49657854288813</v>
      </c>
      <c r="D20" s="61">
        <v>133.2327531620825</v>
      </c>
      <c r="E20" s="61"/>
      <c r="F20" s="61">
        <f t="shared" si="0"/>
        <v>11.495035913739038</v>
      </c>
      <c r="G20" s="97">
        <f t="shared" si="1"/>
        <v>18.620454409832867</v>
      </c>
      <c r="H20" s="61"/>
      <c r="I20" s="61">
        <v>4.641204573562983</v>
      </c>
      <c r="J20" s="61">
        <v>5.1747127061241471</v>
      </c>
      <c r="L20" s="61">
        <f t="shared" si="2"/>
        <v>0.53350813256116414</v>
      </c>
      <c r="M20" s="1"/>
      <c r="N20" s="1"/>
      <c r="O20" s="1"/>
      <c r="Q20" s="1"/>
      <c r="R20" s="1"/>
      <c r="S20" s="1"/>
    </row>
    <row r="21" spans="1:19" ht="15.75" x14ac:dyDescent="0.25">
      <c r="A21" s="38" t="s">
        <v>191</v>
      </c>
      <c r="B21" s="143">
        <v>105.8991937006051</v>
      </c>
      <c r="C21" s="28">
        <v>104.11284866177415</v>
      </c>
      <c r="D21" s="28">
        <v>104.47827935614859</v>
      </c>
      <c r="E21" s="28"/>
      <c r="F21" s="28">
        <f t="shared" si="0"/>
        <v>0.35099480906684022</v>
      </c>
      <c r="G21" s="96">
        <f t="shared" si="1"/>
        <v>-1.341761249357265</v>
      </c>
      <c r="H21" s="28"/>
      <c r="I21" s="28">
        <v>0.74123406026805372</v>
      </c>
      <c r="J21" s="28">
        <v>0.74383575334263008</v>
      </c>
      <c r="L21" s="28">
        <f t="shared" si="2"/>
        <v>2.6016930745763611E-3</v>
      </c>
      <c r="M21" s="1"/>
      <c r="N21" s="1"/>
      <c r="O21" s="1"/>
      <c r="Q21" s="1"/>
      <c r="R21" s="1"/>
      <c r="S21" s="1"/>
    </row>
    <row r="22" spans="1:19" s="59" customFormat="1" ht="15.75" x14ac:dyDescent="0.25">
      <c r="A22" s="66" t="s">
        <v>192</v>
      </c>
      <c r="B22" s="142">
        <v>98.316263659695863</v>
      </c>
      <c r="C22" s="61">
        <v>99.049128683954848</v>
      </c>
      <c r="D22" s="61">
        <v>98.595265518871557</v>
      </c>
      <c r="E22" s="61"/>
      <c r="F22" s="61">
        <f t="shared" si="0"/>
        <v>-0.45822025000489264</v>
      </c>
      <c r="G22" s="97">
        <f t="shared" si="1"/>
        <v>0.2837799655827089</v>
      </c>
      <c r="H22" s="61"/>
      <c r="I22" s="61">
        <v>4.011902734847288</v>
      </c>
      <c r="J22" s="61">
        <v>3.9935193841057179</v>
      </c>
      <c r="L22" s="61">
        <f t="shared" si="2"/>
        <v>-1.8383350741570048E-2</v>
      </c>
      <c r="M22" s="1"/>
      <c r="N22" s="1"/>
      <c r="O22" s="1"/>
      <c r="Q22" s="1"/>
      <c r="R22" s="1"/>
      <c r="S22" s="1"/>
    </row>
    <row r="23" spans="1:19" ht="15.75" x14ac:dyDescent="0.25">
      <c r="A23" s="37" t="s">
        <v>152</v>
      </c>
      <c r="B23" s="143">
        <v>103.48123589730984</v>
      </c>
      <c r="C23" s="28">
        <v>102.4267515884822</v>
      </c>
      <c r="D23" s="28">
        <v>102.76917624204508</v>
      </c>
      <c r="E23" s="28"/>
      <c r="F23" s="28">
        <f t="shared" si="0"/>
        <v>0.33431173814690851</v>
      </c>
      <c r="G23" s="96">
        <f t="shared" si="1"/>
        <v>-0.68810509373059547</v>
      </c>
      <c r="H23" s="28"/>
      <c r="I23" s="28">
        <v>5.0060654350812612</v>
      </c>
      <c r="J23" s="28">
        <v>5.0228012994500535</v>
      </c>
      <c r="L23" s="28">
        <f t="shared" si="2"/>
        <v>1.6735864368792264E-2</v>
      </c>
      <c r="M23" s="1"/>
      <c r="N23" s="1"/>
      <c r="O23" s="1"/>
      <c r="Q23" s="1"/>
      <c r="R23" s="1"/>
      <c r="S23" s="1"/>
    </row>
    <row r="24" spans="1:19" s="59" customFormat="1" ht="15.75" x14ac:dyDescent="0.25">
      <c r="A24" s="66" t="s">
        <v>64</v>
      </c>
      <c r="B24" s="142">
        <v>101.02137287670078</v>
      </c>
      <c r="C24" s="61">
        <v>99.554737413525672</v>
      </c>
      <c r="D24" s="61">
        <v>100.30287148844712</v>
      </c>
      <c r="E24" s="61"/>
      <c r="F24" s="61">
        <f t="shared" si="0"/>
        <v>0.75148013480652587</v>
      </c>
      <c r="G24" s="97">
        <f t="shared" si="1"/>
        <v>-0.71123700638141552</v>
      </c>
      <c r="H24" s="61"/>
      <c r="I24" s="61">
        <v>8.7864589559561557E-2</v>
      </c>
      <c r="J24" s="61">
        <v>8.8524874495630956E-2</v>
      </c>
      <c r="L24" s="61">
        <f t="shared" si="2"/>
        <v>6.6028493606939964E-4</v>
      </c>
      <c r="M24" s="1"/>
      <c r="N24" s="1"/>
      <c r="O24" s="1"/>
      <c r="Q24" s="1"/>
      <c r="R24" s="1"/>
      <c r="S24" s="1"/>
    </row>
    <row r="25" spans="1:19" ht="15.75" x14ac:dyDescent="0.25">
      <c r="A25" s="38" t="s">
        <v>65</v>
      </c>
      <c r="B25" s="143">
        <v>103.56172757101024</v>
      </c>
      <c r="C25" s="28">
        <v>101.90520324839029</v>
      </c>
      <c r="D25" s="28">
        <v>102.00765477764745</v>
      </c>
      <c r="E25" s="28"/>
      <c r="F25" s="28">
        <f t="shared" si="0"/>
        <v>0.10053611198579393</v>
      </c>
      <c r="G25" s="96">
        <f t="shared" si="1"/>
        <v>-1.5006246321037753</v>
      </c>
      <c r="H25" s="28"/>
      <c r="I25" s="28">
        <v>3.1979680638694257</v>
      </c>
      <c r="J25" s="28">
        <v>3.2011831766233869</v>
      </c>
      <c r="L25" s="28">
        <f t="shared" si="2"/>
        <v>3.2151127539612467E-3</v>
      </c>
      <c r="M25" s="1"/>
      <c r="N25" s="1"/>
      <c r="O25" s="1"/>
      <c r="Q25" s="1"/>
      <c r="R25" s="1"/>
      <c r="S25" s="1"/>
    </row>
    <row r="26" spans="1:19" s="59" customFormat="1" ht="15.75" x14ac:dyDescent="0.25">
      <c r="A26" s="66" t="s">
        <v>193</v>
      </c>
      <c r="B26" s="142">
        <v>102.12886775729174</v>
      </c>
      <c r="C26" s="61">
        <v>99.116505357667492</v>
      </c>
      <c r="D26" s="61">
        <v>103.09917128899957</v>
      </c>
      <c r="E26" s="61"/>
      <c r="F26" s="61">
        <f t="shared" si="0"/>
        <v>4.0181662145577057</v>
      </c>
      <c r="G26" s="97">
        <f t="shared" si="1"/>
        <v>0.95007763526151479</v>
      </c>
      <c r="H26" s="61"/>
      <c r="I26" s="61">
        <v>0.25321918105751401</v>
      </c>
      <c r="J26" s="61">
        <v>0.26339394863954679</v>
      </c>
      <c r="L26" s="61">
        <f t="shared" si="2"/>
        <v>1.0174767582032784E-2</v>
      </c>
      <c r="M26" s="1"/>
      <c r="N26" s="1"/>
      <c r="O26" s="1"/>
      <c r="Q26" s="1"/>
      <c r="R26" s="1"/>
      <c r="S26" s="1"/>
    </row>
    <row r="27" spans="1:19" ht="15.75" x14ac:dyDescent="0.25">
      <c r="A27" s="38" t="s">
        <v>194</v>
      </c>
      <c r="B27" s="143">
        <v>100.55435681091694</v>
      </c>
      <c r="C27" s="28">
        <v>103.2962525126196</v>
      </c>
      <c r="D27" s="28">
        <v>104.82945471911592</v>
      </c>
      <c r="E27" s="28"/>
      <c r="F27" s="28">
        <f t="shared" si="0"/>
        <v>1.4842766985268874</v>
      </c>
      <c r="G27" s="96">
        <f t="shared" si="1"/>
        <v>4.251529266143983</v>
      </c>
      <c r="H27" s="28"/>
      <c r="I27" s="28">
        <v>2.9523571417248137E-2</v>
      </c>
      <c r="J27" s="28">
        <v>2.9961782908367294E-2</v>
      </c>
      <c r="L27" s="28">
        <f t="shared" si="2"/>
        <v>4.3821149111915661E-4</v>
      </c>
      <c r="M27" s="1"/>
      <c r="N27" s="1"/>
      <c r="O27" s="1"/>
      <c r="Q27" s="1"/>
      <c r="R27" s="1"/>
      <c r="S27" s="1"/>
    </row>
    <row r="28" spans="1:19" s="59" customFormat="1" ht="15.75" x14ac:dyDescent="0.25">
      <c r="A28" s="66" t="s">
        <v>66</v>
      </c>
      <c r="B28" s="142">
        <v>99.411903209676382</v>
      </c>
      <c r="C28" s="61">
        <v>100.18159946937362</v>
      </c>
      <c r="D28" s="61">
        <v>100.34146831861221</v>
      </c>
      <c r="E28" s="61"/>
      <c r="F28" s="61">
        <f t="shared" si="0"/>
        <v>0.15957905452235188</v>
      </c>
      <c r="G28" s="97">
        <f t="shared" si="1"/>
        <v>0.93506419143312147</v>
      </c>
      <c r="H28" s="61"/>
      <c r="I28" s="61">
        <v>0.8189207773863838</v>
      </c>
      <c r="J28" s="61">
        <v>0.82022760342022405</v>
      </c>
      <c r="L28" s="61">
        <f t="shared" si="2"/>
        <v>1.3068260338402471E-3</v>
      </c>
      <c r="M28" s="1"/>
      <c r="N28" s="1"/>
      <c r="O28" s="1"/>
      <c r="Q28" s="1"/>
      <c r="R28" s="1"/>
      <c r="S28" s="1"/>
    </row>
    <row r="29" spans="1:19" ht="15.75" x14ac:dyDescent="0.25">
      <c r="A29" s="38" t="s">
        <v>8</v>
      </c>
      <c r="B29" s="143">
        <v>110.12983510864576</v>
      </c>
      <c r="C29" s="28">
        <v>110.55198653831241</v>
      </c>
      <c r="D29" s="28">
        <v>110.72010353591338</v>
      </c>
      <c r="E29" s="28"/>
      <c r="F29" s="28">
        <f t="shared" si="0"/>
        <v>0.1520705351981233</v>
      </c>
      <c r="G29" s="96">
        <f t="shared" si="1"/>
        <v>0.53597503953883852</v>
      </c>
      <c r="H29" s="28"/>
      <c r="I29" s="28">
        <v>0.61856925179112743</v>
      </c>
      <c r="J29" s="28">
        <v>0.61950991336289729</v>
      </c>
      <c r="L29" s="28">
        <f t="shared" si="2"/>
        <v>9.4066157176986298E-4</v>
      </c>
      <c r="M29" s="1"/>
      <c r="N29" s="1"/>
      <c r="O29" s="1"/>
      <c r="Q29" s="1"/>
      <c r="R29" s="1"/>
      <c r="S29" s="1"/>
    </row>
    <row r="30" spans="1:19" s="59" customFormat="1" ht="15.75" x14ac:dyDescent="0.25">
      <c r="A30" s="60" t="s">
        <v>153</v>
      </c>
      <c r="B30" s="142">
        <v>88.585975186855649</v>
      </c>
      <c r="C30" s="61">
        <v>86.343780088458729</v>
      </c>
      <c r="D30" s="61">
        <v>85.760235126415125</v>
      </c>
      <c r="E30" s="61"/>
      <c r="F30" s="61">
        <f t="shared" si="0"/>
        <v>-0.67583902563191911</v>
      </c>
      <c r="G30" s="97">
        <f t="shared" si="1"/>
        <v>-3.1898277966463051</v>
      </c>
      <c r="H30" s="61"/>
      <c r="I30" s="61">
        <v>0.81185516584052142</v>
      </c>
      <c r="J30" s="61">
        <v>0.80636833179816236</v>
      </c>
      <c r="L30" s="61">
        <f t="shared" si="2"/>
        <v>-5.4868340423590567E-3</v>
      </c>
      <c r="M30" s="1"/>
      <c r="N30" s="1"/>
      <c r="O30" s="1"/>
      <c r="Q30" s="1"/>
      <c r="R30" s="1"/>
      <c r="S30" s="1"/>
    </row>
    <row r="31" spans="1:19" ht="15.75" x14ac:dyDescent="0.25">
      <c r="A31" s="38" t="s">
        <v>195</v>
      </c>
      <c r="B31" s="143">
        <v>95.841263479019148</v>
      </c>
      <c r="C31" s="28">
        <v>94.486179079600944</v>
      </c>
      <c r="D31" s="28">
        <v>94.188350031903013</v>
      </c>
      <c r="E31" s="28"/>
      <c r="F31" s="28">
        <f t="shared" si="0"/>
        <v>-0.31520911375516603</v>
      </c>
      <c r="G31" s="96">
        <f t="shared" si="1"/>
        <v>-1.7246365366186733</v>
      </c>
      <c r="H31" s="28"/>
      <c r="I31" s="28">
        <v>3.1818290494591964E-2</v>
      </c>
      <c r="J31" s="28">
        <v>3.1717996343111912E-2</v>
      </c>
      <c r="L31" s="28">
        <f t="shared" si="2"/>
        <v>-1.002941514800515E-4</v>
      </c>
      <c r="M31" s="1"/>
      <c r="N31" s="1"/>
      <c r="O31" s="1"/>
      <c r="Q31" s="1"/>
      <c r="R31" s="1"/>
      <c r="S31" s="1"/>
    </row>
    <row r="32" spans="1:19" s="59" customFormat="1" ht="15.75" x14ac:dyDescent="0.25">
      <c r="A32" s="66" t="s">
        <v>67</v>
      </c>
      <c r="B32" s="142">
        <v>129.98342251778669</v>
      </c>
      <c r="C32" s="61">
        <v>127.45604983409612</v>
      </c>
      <c r="D32" s="61">
        <v>129.24318642493208</v>
      </c>
      <c r="E32" s="61"/>
      <c r="F32" s="61">
        <f t="shared" si="0"/>
        <v>1.4021590918298354</v>
      </c>
      <c r="G32" s="97">
        <f t="shared" si="1"/>
        <v>-0.56948499933007213</v>
      </c>
      <c r="H32" s="61"/>
      <c r="I32" s="61">
        <v>2.5406256029149959E-2</v>
      </c>
      <c r="J32" s="61">
        <v>2.576249215795625E-2</v>
      </c>
      <c r="L32" s="61">
        <f t="shared" si="2"/>
        <v>3.5623612880629138E-4</v>
      </c>
      <c r="M32" s="1"/>
      <c r="N32" s="1"/>
      <c r="O32" s="1"/>
      <c r="Q32" s="1"/>
      <c r="R32" s="1"/>
      <c r="S32" s="1"/>
    </row>
    <row r="33" spans="1:19" ht="15.75" x14ac:dyDescent="0.25">
      <c r="A33" s="38" t="s">
        <v>68</v>
      </c>
      <c r="B33" s="143">
        <v>87.379736731313869</v>
      </c>
      <c r="C33" s="28">
        <v>85.11026033962024</v>
      </c>
      <c r="D33" s="28">
        <v>84.462567084673793</v>
      </c>
      <c r="E33" s="28"/>
      <c r="F33" s="28">
        <f t="shared" si="0"/>
        <v>-0.76100490394686027</v>
      </c>
      <c r="G33" s="96">
        <f t="shared" si="1"/>
        <v>-3.3384967221979145</v>
      </c>
      <c r="H33" s="28"/>
      <c r="I33" s="28">
        <v>0.75463061931677955</v>
      </c>
      <c r="J33" s="28">
        <v>0.74888784329709424</v>
      </c>
      <c r="L33" s="28">
        <f t="shared" si="2"/>
        <v>-5.7427760196853139E-3</v>
      </c>
      <c r="M33" s="1"/>
      <c r="N33" s="1"/>
      <c r="O33" s="1"/>
      <c r="Q33" s="1"/>
      <c r="R33" s="1"/>
      <c r="S33" s="1"/>
    </row>
    <row r="34" spans="1:19" s="59" customFormat="1" ht="15.75" x14ac:dyDescent="0.25">
      <c r="A34" s="60" t="s">
        <v>69</v>
      </c>
      <c r="B34" s="142">
        <v>113.42514551715755</v>
      </c>
      <c r="C34" s="61">
        <v>110.45762983478092</v>
      </c>
      <c r="D34" s="61">
        <v>131.46563196020784</v>
      </c>
      <c r="E34" s="61"/>
      <c r="F34" s="61">
        <f t="shared" si="0"/>
        <v>19.019059305228669</v>
      </c>
      <c r="G34" s="97">
        <f t="shared" si="1"/>
        <v>15.905191358402405</v>
      </c>
      <c r="H34" s="61"/>
      <c r="I34" s="61">
        <v>1.8405134833584309</v>
      </c>
      <c r="J34" s="61">
        <v>2.1905618342791002</v>
      </c>
      <c r="L34" s="61">
        <f t="shared" si="2"/>
        <v>0.35004835092066933</v>
      </c>
      <c r="M34" s="1"/>
      <c r="N34" s="1"/>
      <c r="O34" s="1"/>
      <c r="Q34" s="1"/>
      <c r="R34" s="1"/>
      <c r="S34" s="1"/>
    </row>
    <row r="35" spans="1:19" ht="15.75" x14ac:dyDescent="0.25">
      <c r="A35" s="38" t="s">
        <v>70</v>
      </c>
      <c r="B35" s="143">
        <v>126.3304869737679</v>
      </c>
      <c r="C35" s="28">
        <v>96.437545826345456</v>
      </c>
      <c r="D35" s="28">
        <v>114.99213180802923</v>
      </c>
      <c r="E35" s="28"/>
      <c r="F35" s="28">
        <f t="shared" si="0"/>
        <v>19.240002244659891</v>
      </c>
      <c r="G35" s="96">
        <f t="shared" si="1"/>
        <v>-8.975153533677938</v>
      </c>
      <c r="H35" s="28"/>
      <c r="I35" s="28">
        <v>0.23189972832434919</v>
      </c>
      <c r="J35" s="28">
        <v>0.27651724125931415</v>
      </c>
      <c r="L35" s="28">
        <f t="shared" si="2"/>
        <v>4.4617512934964965E-2</v>
      </c>
      <c r="M35" s="1"/>
      <c r="N35" s="1"/>
      <c r="O35" s="1"/>
      <c r="Q35" s="1"/>
      <c r="R35" s="1"/>
      <c r="S35" s="1"/>
    </row>
    <row r="36" spans="1:19" s="59" customFormat="1" ht="15.75" x14ac:dyDescent="0.25">
      <c r="A36" s="66" t="s">
        <v>9</v>
      </c>
      <c r="B36" s="142">
        <v>122.6607355472302</v>
      </c>
      <c r="C36" s="61">
        <v>109.81030607167725</v>
      </c>
      <c r="D36" s="61">
        <v>120.68283503733024</v>
      </c>
      <c r="E36" s="61"/>
      <c r="F36" s="61">
        <f t="shared" si="0"/>
        <v>9.9011917502133997</v>
      </c>
      <c r="G36" s="97">
        <f t="shared" si="1"/>
        <v>-1.6124968606097911</v>
      </c>
      <c r="H36" s="61"/>
      <c r="I36" s="61">
        <v>0.30211176548331115</v>
      </c>
      <c r="J36" s="61">
        <v>0.3320244306837688</v>
      </c>
      <c r="L36" s="61">
        <f t="shared" si="2"/>
        <v>2.9912665200457655E-2</v>
      </c>
      <c r="M36" s="1"/>
      <c r="N36" s="1"/>
      <c r="O36" s="1"/>
      <c r="Q36" s="1"/>
      <c r="R36" s="1"/>
      <c r="S36" s="1"/>
    </row>
    <row r="37" spans="1:19" ht="15.75" x14ac:dyDescent="0.25">
      <c r="A37" s="38" t="s">
        <v>10</v>
      </c>
      <c r="B37" s="143">
        <v>104.24434913829414</v>
      </c>
      <c r="C37" s="28">
        <v>102.90726308891111</v>
      </c>
      <c r="D37" s="28">
        <v>99.956248175173528</v>
      </c>
      <c r="E37" s="28"/>
      <c r="F37" s="28">
        <f t="shared" si="0"/>
        <v>-2.8676449311336949</v>
      </c>
      <c r="G37" s="96">
        <f t="shared" si="1"/>
        <v>-4.1135092679526197</v>
      </c>
      <c r="H37" s="28"/>
      <c r="I37" s="28">
        <v>0.16236027175863538</v>
      </c>
      <c r="J37" s="28">
        <v>0.157704355655374</v>
      </c>
      <c r="L37" s="28">
        <f t="shared" si="2"/>
        <v>-4.6559161032613816E-3</v>
      </c>
      <c r="M37" s="1"/>
      <c r="N37" s="1"/>
      <c r="O37" s="1"/>
      <c r="Q37" s="1"/>
      <c r="R37" s="1"/>
      <c r="S37" s="1"/>
    </row>
    <row r="38" spans="1:19" s="59" customFormat="1" ht="15.75" x14ac:dyDescent="0.25">
      <c r="A38" s="66" t="s">
        <v>196</v>
      </c>
      <c r="B38" s="142">
        <v>92.910593235986909</v>
      </c>
      <c r="C38" s="61">
        <v>98.36485358658409</v>
      </c>
      <c r="D38" s="61">
        <v>88.969446495996607</v>
      </c>
      <c r="E38" s="61"/>
      <c r="F38" s="61">
        <f t="shared" si="0"/>
        <v>-9.5515895647801941</v>
      </c>
      <c r="G38" s="97">
        <f t="shared" si="1"/>
        <v>-4.241870170799622</v>
      </c>
      <c r="H38" s="61"/>
      <c r="I38" s="61">
        <v>0.43256795915852458</v>
      </c>
      <c r="J38" s="61">
        <v>0.39125084311095626</v>
      </c>
      <c r="L38" s="61">
        <f t="shared" si="2"/>
        <v>-4.1317116047568325E-2</v>
      </c>
      <c r="M38" s="1"/>
      <c r="N38" s="1"/>
      <c r="O38" s="1"/>
      <c r="Q38" s="1"/>
      <c r="R38" s="1"/>
      <c r="S38" s="1"/>
    </row>
    <row r="39" spans="1:19" ht="15.75" x14ac:dyDescent="0.25">
      <c r="A39" s="38" t="s">
        <v>71</v>
      </c>
      <c r="B39" s="143">
        <v>129.53480636995371</v>
      </c>
      <c r="C39" s="28">
        <v>137.14522399152474</v>
      </c>
      <c r="D39" s="28">
        <v>214.13451878714193</v>
      </c>
      <c r="E39" s="28"/>
      <c r="F39" s="28">
        <f t="shared" si="0"/>
        <v>56.137058626536593</v>
      </c>
      <c r="G39" s="96">
        <f t="shared" si="1"/>
        <v>65.310409447457658</v>
      </c>
      <c r="H39" s="28"/>
      <c r="I39" s="28">
        <v>0.56781503821927459</v>
      </c>
      <c r="J39" s="28">
        <v>0.88656969911471994</v>
      </c>
      <c r="L39" s="28">
        <f t="shared" si="2"/>
        <v>0.31875466089544535</v>
      </c>
      <c r="M39" s="1"/>
      <c r="N39" s="1"/>
      <c r="O39" s="1"/>
      <c r="Q39" s="1"/>
      <c r="R39" s="1"/>
      <c r="S39" s="1"/>
    </row>
    <row r="40" spans="1:19" s="59" customFormat="1" ht="15.75" x14ac:dyDescent="0.25">
      <c r="A40" s="66" t="s">
        <v>197</v>
      </c>
      <c r="B40" s="142">
        <v>100.16968138849586</v>
      </c>
      <c r="C40" s="61">
        <v>103.33615178208554</v>
      </c>
      <c r="D40" s="61">
        <v>105.3032250109373</v>
      </c>
      <c r="E40" s="61"/>
      <c r="F40" s="61">
        <f t="shared" si="0"/>
        <v>1.9035673333374303</v>
      </c>
      <c r="G40" s="97">
        <f t="shared" si="1"/>
        <v>5.1248477096893286</v>
      </c>
      <c r="H40" s="61"/>
      <c r="I40" s="61">
        <v>0.14375872041433568</v>
      </c>
      <c r="J40" s="61">
        <v>0.14649526445496688</v>
      </c>
      <c r="L40" s="61">
        <f t="shared" si="2"/>
        <v>2.7365440406312003E-3</v>
      </c>
      <c r="M40" s="1"/>
      <c r="N40" s="1"/>
      <c r="O40" s="1"/>
      <c r="Q40" s="1"/>
      <c r="R40" s="1"/>
      <c r="S40" s="1"/>
    </row>
    <row r="41" spans="1:19" ht="15.75" x14ac:dyDescent="0.25">
      <c r="A41" s="37" t="s">
        <v>72</v>
      </c>
      <c r="B41" s="143">
        <v>111.11001885518682</v>
      </c>
      <c r="C41" s="28">
        <v>111.36059681044492</v>
      </c>
      <c r="D41" s="28">
        <v>117.91687051108947</v>
      </c>
      <c r="E41" s="28"/>
      <c r="F41" s="28">
        <f t="shared" si="0"/>
        <v>5.8874268712877598</v>
      </c>
      <c r="G41" s="96">
        <f t="shared" si="1"/>
        <v>6.126226712979177</v>
      </c>
      <c r="H41" s="28"/>
      <c r="I41" s="28">
        <v>1.8888500610829608</v>
      </c>
      <c r="J41" s="28">
        <v>2.0000547271374947</v>
      </c>
      <c r="L41" s="28">
        <f t="shared" si="2"/>
        <v>0.11120466605453383</v>
      </c>
      <c r="M41" s="1"/>
      <c r="N41" s="1"/>
      <c r="O41" s="1"/>
      <c r="Q41" s="1"/>
      <c r="R41" s="1"/>
      <c r="S41" s="1"/>
    </row>
    <row r="42" spans="1:19" s="59" customFormat="1" ht="15.75" x14ac:dyDescent="0.25">
      <c r="A42" s="66" t="s">
        <v>11</v>
      </c>
      <c r="B42" s="142">
        <v>107.38858457545618</v>
      </c>
      <c r="C42" s="61">
        <v>84.500867385595797</v>
      </c>
      <c r="D42" s="61">
        <v>98.786081477837129</v>
      </c>
      <c r="E42" s="61"/>
      <c r="F42" s="61">
        <f t="shared" si="0"/>
        <v>16.905405274782325</v>
      </c>
      <c r="G42" s="97">
        <f t="shared" si="1"/>
        <v>-8.0106308613971287</v>
      </c>
      <c r="H42" s="61"/>
      <c r="I42" s="61">
        <v>4.2400303474134655E-2</v>
      </c>
      <c r="J42" s="61">
        <v>4.9568246614174735E-2</v>
      </c>
      <c r="L42" s="61">
        <f t="shared" si="2"/>
        <v>7.1679431400400798E-3</v>
      </c>
      <c r="M42" s="1"/>
      <c r="N42" s="1"/>
      <c r="O42" s="1"/>
      <c r="Q42" s="1"/>
      <c r="R42" s="1"/>
      <c r="S42" s="1"/>
    </row>
    <row r="43" spans="1:19" ht="15.75" x14ac:dyDescent="0.25">
      <c r="A43" s="38" t="s">
        <v>198</v>
      </c>
      <c r="B43" s="143">
        <v>121.70311069334805</v>
      </c>
      <c r="C43" s="28">
        <v>114.38523602449951</v>
      </c>
      <c r="D43" s="28">
        <v>128.70814550225126</v>
      </c>
      <c r="E43" s="28"/>
      <c r="F43" s="28">
        <f t="shared" si="0"/>
        <v>12.521641756881996</v>
      </c>
      <c r="G43" s="96">
        <f t="shared" si="1"/>
        <v>5.7558387530073807</v>
      </c>
      <c r="H43" s="28"/>
      <c r="I43" s="28">
        <v>0.45161432299888077</v>
      </c>
      <c r="J43" s="28">
        <v>0.50816385064756864</v>
      </c>
      <c r="L43" s="28">
        <f t="shared" si="2"/>
        <v>5.654952764868787E-2</v>
      </c>
      <c r="M43" s="1"/>
      <c r="N43" s="1"/>
      <c r="O43" s="1"/>
      <c r="Q43" s="1"/>
      <c r="R43" s="1"/>
      <c r="S43" s="1"/>
    </row>
    <row r="44" spans="1:19" s="59" customFormat="1" ht="15.75" x14ac:dyDescent="0.25">
      <c r="A44" s="66" t="s">
        <v>199</v>
      </c>
      <c r="B44" s="142">
        <v>110.25329318420032</v>
      </c>
      <c r="C44" s="61">
        <v>119.22010059594407</v>
      </c>
      <c r="D44" s="61">
        <v>123.77840529395661</v>
      </c>
      <c r="E44" s="61"/>
      <c r="F44" s="61">
        <f t="shared" si="0"/>
        <v>3.8234363796264104</v>
      </c>
      <c r="G44" s="97">
        <f t="shared" si="1"/>
        <v>12.267308956622159</v>
      </c>
      <c r="H44" s="61"/>
      <c r="I44" s="61">
        <v>0.92080535385255968</v>
      </c>
      <c r="J44" s="61">
        <v>0.95601176073730632</v>
      </c>
      <c r="L44" s="61">
        <f t="shared" si="2"/>
        <v>3.5206406884746633E-2</v>
      </c>
      <c r="M44" s="1"/>
      <c r="N44" s="1"/>
      <c r="O44" s="1"/>
      <c r="Q44" s="1"/>
      <c r="R44" s="1"/>
      <c r="S44" s="1"/>
    </row>
    <row r="45" spans="1:19" ht="15.75" x14ac:dyDescent="0.25">
      <c r="A45" s="38" t="s">
        <v>73</v>
      </c>
      <c r="B45" s="143">
        <v>111.7469122632377</v>
      </c>
      <c r="C45" s="28">
        <v>109.64858512044248</v>
      </c>
      <c r="D45" s="28">
        <v>109.80958568572085</v>
      </c>
      <c r="E45" s="28"/>
      <c r="F45" s="28">
        <f t="shared" si="0"/>
        <v>0.14683323556023975</v>
      </c>
      <c r="G45" s="96">
        <f t="shared" si="1"/>
        <v>-1.7336734754273775</v>
      </c>
      <c r="H45" s="28"/>
      <c r="I45" s="28">
        <v>7.8188535603658668E-2</v>
      </c>
      <c r="J45" s="28">
        <v>7.8303342360322686E-2</v>
      </c>
      <c r="L45" s="28">
        <f t="shared" si="2"/>
        <v>1.1480675666401818E-4</v>
      </c>
      <c r="M45" s="1"/>
      <c r="N45" s="1"/>
      <c r="O45" s="1"/>
      <c r="Q45" s="1"/>
      <c r="R45" s="1"/>
      <c r="S45" s="1"/>
    </row>
    <row r="46" spans="1:19" s="59" customFormat="1" ht="15.75" x14ac:dyDescent="0.25">
      <c r="A46" s="66" t="s">
        <v>240</v>
      </c>
      <c r="B46" s="142">
        <v>100.82073043000032</v>
      </c>
      <c r="C46" s="61">
        <v>99.717188439351204</v>
      </c>
      <c r="D46" s="61">
        <v>99.521421064143055</v>
      </c>
      <c r="E46" s="61"/>
      <c r="F46" s="61">
        <f t="shared" si="0"/>
        <v>-0.19632259821206199</v>
      </c>
      <c r="G46" s="97">
        <f t="shared" si="1"/>
        <v>-1.2887323473215417</v>
      </c>
      <c r="H46" s="61"/>
      <c r="I46" s="61">
        <v>0.28743797617260047</v>
      </c>
      <c r="J46" s="61">
        <v>0.28687367046953027</v>
      </c>
      <c r="L46" s="61">
        <f t="shared" si="2"/>
        <v>-5.6430570307020034E-4</v>
      </c>
      <c r="M46" s="1"/>
      <c r="N46" s="1"/>
      <c r="O46" s="1"/>
      <c r="Q46" s="1"/>
      <c r="R46" s="1"/>
      <c r="S46" s="1"/>
    </row>
    <row r="47" spans="1:19" ht="15.75" x14ac:dyDescent="0.25">
      <c r="A47" s="38" t="s">
        <v>12</v>
      </c>
      <c r="B47" s="143">
        <v>107.64296896940228</v>
      </c>
      <c r="C47" s="28">
        <v>90.910923795712577</v>
      </c>
      <c r="D47" s="28">
        <v>101.58697618035512</v>
      </c>
      <c r="E47" s="28"/>
      <c r="F47" s="28">
        <f t="shared" si="0"/>
        <v>11.74342085515805</v>
      </c>
      <c r="G47" s="96">
        <f t="shared" si="1"/>
        <v>-5.6259994006376601</v>
      </c>
      <c r="H47" s="28"/>
      <c r="I47" s="28">
        <v>0.10840356898112655</v>
      </c>
      <c r="J47" s="28">
        <v>0.1211338563085918</v>
      </c>
      <c r="L47" s="28">
        <f t="shared" si="2"/>
        <v>1.2730287327465256E-2</v>
      </c>
      <c r="M47" s="1"/>
      <c r="N47" s="1"/>
      <c r="O47" s="1"/>
      <c r="Q47" s="1"/>
      <c r="R47" s="1"/>
      <c r="S47" s="1"/>
    </row>
    <row r="48" spans="1:19" s="59" customFormat="1" ht="15.75" x14ac:dyDescent="0.25">
      <c r="A48" s="60" t="s">
        <v>154</v>
      </c>
      <c r="B48" s="142">
        <v>102.632450943224</v>
      </c>
      <c r="C48" s="61">
        <v>148.54315862374199</v>
      </c>
      <c r="D48" s="61">
        <v>141.40874479889203</v>
      </c>
      <c r="E48" s="61"/>
      <c r="F48" s="61">
        <f t="shared" si="0"/>
        <v>-4.8029231981806308</v>
      </c>
      <c r="G48" s="97">
        <f t="shared" si="1"/>
        <v>37.781708903277547</v>
      </c>
      <c r="H48" s="61"/>
      <c r="I48" s="61">
        <v>1.6419893408549451</v>
      </c>
      <c r="J48" s="61">
        <v>1.5631258538913697</v>
      </c>
      <c r="L48" s="61">
        <f t="shared" si="2"/>
        <v>-7.8863486963575369E-2</v>
      </c>
      <c r="M48" s="1"/>
      <c r="N48" s="1"/>
      <c r="O48" s="1"/>
      <c r="Q48" s="1"/>
      <c r="R48" s="1"/>
      <c r="S48" s="1"/>
    </row>
    <row r="49" spans="1:19" ht="15.75" x14ac:dyDescent="0.25">
      <c r="A49" s="38" t="s">
        <v>239</v>
      </c>
      <c r="B49" s="143">
        <v>101.89065977804246</v>
      </c>
      <c r="C49" s="28">
        <v>185.74037033084599</v>
      </c>
      <c r="D49" s="28">
        <v>172.16168724401237</v>
      </c>
      <c r="E49" s="28"/>
      <c r="F49" s="28">
        <f t="shared" si="0"/>
        <v>-7.3105717742712013</v>
      </c>
      <c r="G49" s="96">
        <f t="shared" si="1"/>
        <v>68.967094352954007</v>
      </c>
      <c r="H49" s="28"/>
      <c r="I49" s="28">
        <v>1.1069010930199479</v>
      </c>
      <c r="J49" s="28">
        <v>1.025980294144532</v>
      </c>
      <c r="L49" s="28">
        <f t="shared" si="2"/>
        <v>-8.0920798875415922E-2</v>
      </c>
      <c r="M49" s="1"/>
      <c r="N49" s="1"/>
      <c r="O49" s="1"/>
      <c r="Q49" s="1"/>
      <c r="R49" s="1"/>
      <c r="S49" s="1"/>
    </row>
    <row r="50" spans="1:19" s="59" customFormat="1" ht="15.75" x14ac:dyDescent="0.25">
      <c r="A50" s="66" t="s">
        <v>238</v>
      </c>
      <c r="B50" s="142">
        <v>103.51768073524464</v>
      </c>
      <c r="C50" s="61">
        <v>104.13311638173259</v>
      </c>
      <c r="D50" s="61">
        <v>104.82484063006405</v>
      </c>
      <c r="E50" s="61"/>
      <c r="F50" s="61">
        <f t="shared" si="0"/>
        <v>0.66426922804818656</v>
      </c>
      <c r="G50" s="97">
        <f t="shared" si="1"/>
        <v>1.2627407081912789</v>
      </c>
      <c r="H50" s="61"/>
      <c r="I50" s="61">
        <v>3.0049543745954539E-2</v>
      </c>
      <c r="J50" s="61">
        <v>3.02491536182278E-2</v>
      </c>
      <c r="L50" s="61">
        <f t="shared" si="2"/>
        <v>1.9960987227326046E-4</v>
      </c>
      <c r="M50" s="1"/>
      <c r="N50" s="1"/>
      <c r="O50" s="1"/>
      <c r="Q50" s="1"/>
      <c r="R50" s="1"/>
      <c r="S50" s="1"/>
    </row>
    <row r="51" spans="1:19" ht="15.75" x14ac:dyDescent="0.25">
      <c r="A51" s="38" t="s">
        <v>237</v>
      </c>
      <c r="B51" s="143">
        <v>103.44756360151494</v>
      </c>
      <c r="C51" s="28">
        <v>107.32277553403657</v>
      </c>
      <c r="D51" s="28">
        <v>107.25803445922054</v>
      </c>
      <c r="E51" s="28"/>
      <c r="F51" s="28">
        <f t="shared" si="0"/>
        <v>-6.0323705284248685E-2</v>
      </c>
      <c r="G51" s="96">
        <f t="shared" si="1"/>
        <v>3.6834805238949109</v>
      </c>
      <c r="H51" s="28"/>
      <c r="I51" s="28">
        <v>0.15467230405584301</v>
      </c>
      <c r="J51" s="28">
        <v>0.15457899999098798</v>
      </c>
      <c r="L51" s="28">
        <f t="shared" si="2"/>
        <v>-9.3304064855026514E-5</v>
      </c>
      <c r="M51" s="1"/>
      <c r="N51" s="1"/>
      <c r="O51" s="1"/>
      <c r="Q51" s="1"/>
      <c r="R51" s="1"/>
      <c r="S51" s="1"/>
    </row>
    <row r="52" spans="1:19" s="59" customFormat="1" ht="15.75" x14ac:dyDescent="0.25">
      <c r="A52" s="66" t="s">
        <v>74</v>
      </c>
      <c r="B52" s="142">
        <v>103.07623485999092</v>
      </c>
      <c r="C52" s="61">
        <v>102.89795842468921</v>
      </c>
      <c r="D52" s="61">
        <v>102.75309409821685</v>
      </c>
      <c r="E52" s="61"/>
      <c r="F52" s="61">
        <f t="shared" si="0"/>
        <v>-0.14078445159666497</v>
      </c>
      <c r="G52" s="97">
        <f t="shared" si="1"/>
        <v>-0.31349686201964655</v>
      </c>
      <c r="H52" s="61"/>
      <c r="I52" s="61">
        <v>0.12337588042828428</v>
      </c>
      <c r="J52" s="61">
        <v>0.12320218637162075</v>
      </c>
      <c r="L52" s="61">
        <f t="shared" si="2"/>
        <v>-1.7369405666352311E-4</v>
      </c>
      <c r="M52" s="1"/>
      <c r="N52" s="1"/>
      <c r="O52" s="1"/>
      <c r="Q52" s="1"/>
      <c r="R52" s="1"/>
      <c r="S52" s="1"/>
    </row>
    <row r="53" spans="1:19" ht="15.75" x14ac:dyDescent="0.25">
      <c r="A53" s="38" t="s">
        <v>236</v>
      </c>
      <c r="B53" s="143">
        <v>101.21125446119464</v>
      </c>
      <c r="C53" s="28">
        <v>100.04143854227559</v>
      </c>
      <c r="D53" s="28">
        <v>100.88310316311346</v>
      </c>
      <c r="E53" s="28"/>
      <c r="F53" s="28">
        <f t="shared" si="0"/>
        <v>0.84131599175496508</v>
      </c>
      <c r="G53" s="96">
        <f t="shared" si="1"/>
        <v>-0.32422411897581327</v>
      </c>
      <c r="H53" s="28"/>
      <c r="I53" s="28">
        <v>0.14517478995736394</v>
      </c>
      <c r="J53" s="28">
        <v>0.14639616868127195</v>
      </c>
      <c r="L53" s="28">
        <f t="shared" si="2"/>
        <v>1.2213787239080121E-3</v>
      </c>
      <c r="M53" s="1"/>
      <c r="N53" s="1"/>
      <c r="O53" s="1"/>
      <c r="Q53" s="1"/>
      <c r="R53" s="1"/>
      <c r="S53" s="1"/>
    </row>
    <row r="54" spans="1:19" s="59" customFormat="1" ht="15.75" x14ac:dyDescent="0.25">
      <c r="A54" s="66" t="s">
        <v>75</v>
      </c>
      <c r="B54" s="142">
        <v>108.95831105286013</v>
      </c>
      <c r="C54" s="61">
        <v>114.48525273487756</v>
      </c>
      <c r="D54" s="61">
        <v>115.74927596710474</v>
      </c>
      <c r="E54" s="61"/>
      <c r="F54" s="61">
        <f t="shared" si="0"/>
        <v>1.1040926250600824</v>
      </c>
      <c r="G54" s="97">
        <f t="shared" si="1"/>
        <v>6.2326268171962074</v>
      </c>
      <c r="H54" s="61"/>
      <c r="I54" s="61">
        <v>8.1815729647551488E-2</v>
      </c>
      <c r="J54" s="61">
        <v>8.2719051084729198E-2</v>
      </c>
      <c r="L54" s="61">
        <f t="shared" si="2"/>
        <v>9.033214371777093E-4</v>
      </c>
      <c r="M54" s="1"/>
      <c r="N54" s="1"/>
      <c r="O54" s="1"/>
      <c r="Q54" s="1"/>
      <c r="R54" s="1"/>
      <c r="S54" s="1"/>
    </row>
    <row r="55" spans="1:19" ht="15.75" x14ac:dyDescent="0.25">
      <c r="A55" s="37" t="s">
        <v>155</v>
      </c>
      <c r="B55" s="143">
        <v>106.56811696293211</v>
      </c>
      <c r="C55" s="28">
        <v>125.16821591550976</v>
      </c>
      <c r="D55" s="28">
        <v>125.05259368158403</v>
      </c>
      <c r="E55" s="28"/>
      <c r="F55" s="28">
        <f t="shared" si="0"/>
        <v>-9.2373477627727407E-2</v>
      </c>
      <c r="G55" s="96">
        <f t="shared" si="1"/>
        <v>17.345222234790381</v>
      </c>
      <c r="H55" s="28"/>
      <c r="I55" s="28">
        <v>2.5562998736715965</v>
      </c>
      <c r="J55" s="28">
        <v>2.5539385305796931</v>
      </c>
      <c r="L55" s="28">
        <f t="shared" si="2"/>
        <v>-2.3613430919033895E-3</v>
      </c>
      <c r="M55" s="1"/>
      <c r="N55" s="1"/>
      <c r="O55" s="1"/>
      <c r="Q55" s="1"/>
      <c r="R55" s="1"/>
      <c r="S55" s="1"/>
    </row>
    <row r="56" spans="1:19" s="59" customFormat="1" ht="15.75" x14ac:dyDescent="0.25">
      <c r="A56" s="66" t="s">
        <v>235</v>
      </c>
      <c r="B56" s="142">
        <v>104.25565646562761</v>
      </c>
      <c r="C56" s="61">
        <v>109.26466420138485</v>
      </c>
      <c r="D56" s="61">
        <v>108.86462952252744</v>
      </c>
      <c r="E56" s="61"/>
      <c r="F56" s="61">
        <f t="shared" si="0"/>
        <v>-0.36611532354148268</v>
      </c>
      <c r="G56" s="97">
        <f t="shared" si="1"/>
        <v>4.4208374040782816</v>
      </c>
      <c r="H56" s="61"/>
      <c r="I56" s="61">
        <v>0.64653640231948817</v>
      </c>
      <c r="J56" s="61">
        <v>0.64416933347832284</v>
      </c>
      <c r="L56" s="61">
        <f t="shared" si="2"/>
        <v>-2.3670688411653318E-3</v>
      </c>
      <c r="M56" s="1"/>
      <c r="N56" s="1"/>
      <c r="O56" s="1"/>
      <c r="Q56" s="1"/>
      <c r="R56" s="1"/>
      <c r="S56" s="1"/>
    </row>
    <row r="57" spans="1:19" ht="15.75" x14ac:dyDescent="0.25">
      <c r="A57" s="38" t="s">
        <v>234</v>
      </c>
      <c r="B57" s="143">
        <v>107.51141123038531</v>
      </c>
      <c r="C57" s="28">
        <v>131.65556096705296</v>
      </c>
      <c r="D57" s="28">
        <v>131.65595568961535</v>
      </c>
      <c r="E57" s="28"/>
      <c r="F57" s="28">
        <f t="shared" si="0"/>
        <v>2.9981457638772468E-4</v>
      </c>
      <c r="G57" s="96">
        <f t="shared" si="1"/>
        <v>22.457657455068556</v>
      </c>
      <c r="H57" s="28"/>
      <c r="I57" s="28">
        <v>1.9097634713521083</v>
      </c>
      <c r="J57" s="28">
        <v>1.9097691971013702</v>
      </c>
      <c r="L57" s="28">
        <f t="shared" si="2"/>
        <v>5.7257492618312256E-6</v>
      </c>
      <c r="M57" s="1"/>
      <c r="N57" s="1"/>
      <c r="O57" s="1"/>
      <c r="Q57" s="1"/>
      <c r="R57" s="1"/>
      <c r="S57" s="1"/>
    </row>
    <row r="58" spans="1:19" s="59" customFormat="1" ht="15.75" x14ac:dyDescent="0.25">
      <c r="A58" s="63" t="s">
        <v>76</v>
      </c>
      <c r="B58" s="142">
        <v>105.00946342253576</v>
      </c>
      <c r="C58" s="61">
        <v>107.02708651657211</v>
      </c>
      <c r="D58" s="61">
        <v>108.06835872380462</v>
      </c>
      <c r="E58" s="61"/>
      <c r="F58" s="61">
        <f t="shared" si="0"/>
        <v>0.97290530941556153</v>
      </c>
      <c r="G58" s="97">
        <f t="shared" si="1"/>
        <v>2.9129710804830289</v>
      </c>
      <c r="H58" s="61"/>
      <c r="I58" s="61">
        <v>2.4756863460227607</v>
      </c>
      <c r="J58" s="61">
        <v>2.4997724299276927</v>
      </c>
      <c r="L58" s="61">
        <f t="shared" si="2"/>
        <v>2.4086083904931943E-2</v>
      </c>
      <c r="M58" s="1"/>
      <c r="N58" s="1"/>
      <c r="O58" s="1"/>
      <c r="Q58" s="1"/>
      <c r="R58" s="1"/>
      <c r="S58" s="1"/>
    </row>
    <row r="59" spans="1:19" ht="15.75" x14ac:dyDescent="0.25">
      <c r="A59" s="37" t="s">
        <v>156</v>
      </c>
      <c r="B59" s="143">
        <v>105.37640382119908</v>
      </c>
      <c r="C59" s="28">
        <v>106.61333522846529</v>
      </c>
      <c r="D59" s="28">
        <v>106.99727616361616</v>
      </c>
      <c r="E59" s="28"/>
      <c r="F59" s="28">
        <f t="shared" si="0"/>
        <v>0.36012468264698949</v>
      </c>
      <c r="G59" s="96">
        <f t="shared" si="1"/>
        <v>1.5381739019746377</v>
      </c>
      <c r="H59" s="28"/>
      <c r="I59" s="28">
        <v>0.67443358041548196</v>
      </c>
      <c r="J59" s="28">
        <v>0.6768623822066181</v>
      </c>
      <c r="L59" s="28">
        <f t="shared" si="2"/>
        <v>2.428801791136137E-3</v>
      </c>
      <c r="M59" s="1"/>
      <c r="N59" s="1"/>
      <c r="O59" s="1"/>
      <c r="Q59" s="1"/>
      <c r="R59" s="1"/>
      <c r="S59" s="1"/>
    </row>
    <row r="60" spans="1:19" s="59" customFormat="1" ht="15.75" x14ac:dyDescent="0.25">
      <c r="A60" s="66" t="s">
        <v>13</v>
      </c>
      <c r="B60" s="142">
        <v>107.49387658918992</v>
      </c>
      <c r="C60" s="61">
        <v>109.04446312763919</v>
      </c>
      <c r="D60" s="61">
        <v>109.54875297612203</v>
      </c>
      <c r="E60" s="61"/>
      <c r="F60" s="61">
        <f t="shared" si="0"/>
        <v>0.46246259004691925</v>
      </c>
      <c r="G60" s="97">
        <f t="shared" si="1"/>
        <v>1.9116218078032876</v>
      </c>
      <c r="H60" s="61"/>
      <c r="I60" s="61">
        <v>0.52735183573003275</v>
      </c>
      <c r="J60" s="61">
        <v>0.52979064068820991</v>
      </c>
      <c r="L60" s="61">
        <f t="shared" si="2"/>
        <v>2.4388049581771654E-3</v>
      </c>
      <c r="M60" s="1"/>
      <c r="N60" s="1"/>
      <c r="O60" s="1"/>
      <c r="Q60" s="1"/>
      <c r="R60" s="1"/>
      <c r="S60" s="1"/>
    </row>
    <row r="61" spans="1:19" ht="15.75" x14ac:dyDescent="0.25">
      <c r="A61" s="38" t="s">
        <v>14</v>
      </c>
      <c r="B61" s="143">
        <v>98.503042748684521</v>
      </c>
      <c r="C61" s="28">
        <v>98.721843013270899</v>
      </c>
      <c r="D61" s="28">
        <v>98.715128848380047</v>
      </c>
      <c r="E61" s="28"/>
      <c r="F61" s="28">
        <f t="shared" si="0"/>
        <v>-6.8010935431517261E-3</v>
      </c>
      <c r="G61" s="96">
        <f t="shared" si="1"/>
        <v>0.21530918617065353</v>
      </c>
      <c r="H61" s="28"/>
      <c r="I61" s="28">
        <v>0.14708174468544918</v>
      </c>
      <c r="J61" s="28">
        <v>0.14707174151840821</v>
      </c>
      <c r="L61" s="28">
        <f t="shared" si="2"/>
        <v>-1.0003167040972816E-5</v>
      </c>
      <c r="M61" s="1"/>
      <c r="N61" s="1"/>
      <c r="O61" s="1"/>
      <c r="Q61" s="1"/>
      <c r="R61" s="1"/>
      <c r="S61" s="1"/>
    </row>
    <row r="62" spans="1:19" s="59" customFormat="1" ht="15.75" x14ac:dyDescent="0.25">
      <c r="A62" s="60" t="s">
        <v>157</v>
      </c>
      <c r="B62" s="142">
        <v>104.87133795695496</v>
      </c>
      <c r="C62" s="61">
        <v>107.18283276177296</v>
      </c>
      <c r="D62" s="61">
        <v>108.47154076056117</v>
      </c>
      <c r="E62" s="61"/>
      <c r="F62" s="61">
        <f t="shared" si="0"/>
        <v>1.2023455301396258</v>
      </c>
      <c r="G62" s="97">
        <f t="shared" si="1"/>
        <v>3.4329711756742709</v>
      </c>
      <c r="H62" s="61"/>
      <c r="I62" s="61">
        <v>1.8012527656072794</v>
      </c>
      <c r="J62" s="61">
        <v>1.8229100477210749</v>
      </c>
      <c r="L62" s="61">
        <f t="shared" si="2"/>
        <v>2.1657282113795473E-2</v>
      </c>
      <c r="M62" s="1"/>
      <c r="N62" s="1"/>
      <c r="O62" s="1"/>
      <c r="Q62" s="1"/>
      <c r="R62" s="1"/>
      <c r="S62" s="1"/>
    </row>
    <row r="63" spans="1:19" ht="15.75" x14ac:dyDescent="0.25">
      <c r="A63" s="38" t="s">
        <v>233</v>
      </c>
      <c r="B63" s="143">
        <v>108.02973664890084</v>
      </c>
      <c r="C63" s="28">
        <v>109.15249351642473</v>
      </c>
      <c r="D63" s="28">
        <v>112.1861922273518</v>
      </c>
      <c r="E63" s="28"/>
      <c r="F63" s="28">
        <f t="shared" si="0"/>
        <v>2.779321491607134</v>
      </c>
      <c r="G63" s="96">
        <f t="shared" si="1"/>
        <v>3.8475106090090083</v>
      </c>
      <c r="H63" s="28"/>
      <c r="I63" s="28">
        <v>0.67299718381078222</v>
      </c>
      <c r="J63" s="28">
        <v>0.69170193917834599</v>
      </c>
      <c r="L63" s="28">
        <f t="shared" si="2"/>
        <v>1.8704755367563775E-2</v>
      </c>
      <c r="M63" s="1"/>
      <c r="N63" s="1"/>
      <c r="O63" s="1"/>
      <c r="Q63" s="1"/>
      <c r="R63" s="1"/>
      <c r="S63" s="1"/>
    </row>
    <row r="64" spans="1:19" s="59" customFormat="1" ht="15.75" x14ac:dyDescent="0.25">
      <c r="A64" s="66" t="s">
        <v>77</v>
      </c>
      <c r="B64" s="142">
        <v>101.84762465336178</v>
      </c>
      <c r="C64" s="61">
        <v>111.86898969421676</v>
      </c>
      <c r="D64" s="61">
        <v>112.70430997513115</v>
      </c>
      <c r="E64" s="61"/>
      <c r="F64" s="61">
        <f t="shared" si="0"/>
        <v>0.74669511470306649</v>
      </c>
      <c r="G64" s="97">
        <f t="shared" si="1"/>
        <v>10.659733458409161</v>
      </c>
      <c r="H64" s="61"/>
      <c r="I64" s="61">
        <v>0.46281822942433137</v>
      </c>
      <c r="J64" s="61">
        <v>0.46627407053339814</v>
      </c>
      <c r="L64" s="61">
        <f t="shared" si="2"/>
        <v>3.4558411090667707E-3</v>
      </c>
      <c r="M64" s="1"/>
      <c r="N64" s="1"/>
      <c r="O64" s="1"/>
      <c r="Q64" s="1"/>
      <c r="R64" s="1"/>
      <c r="S64" s="1"/>
    </row>
    <row r="65" spans="1:19" ht="15.75" x14ac:dyDescent="0.25">
      <c r="A65" s="38" t="s">
        <v>232</v>
      </c>
      <c r="B65" s="143">
        <v>103.80037335324771</v>
      </c>
      <c r="C65" s="28">
        <v>102.33377444848628</v>
      </c>
      <c r="D65" s="28">
        <v>102.25637263402633</v>
      </c>
      <c r="E65" s="28"/>
      <c r="F65" s="28">
        <f t="shared" si="0"/>
        <v>-7.5636626203900992E-2</v>
      </c>
      <c r="G65" s="96">
        <f t="shared" si="1"/>
        <v>-1.4874712578989646</v>
      </c>
      <c r="H65" s="28"/>
      <c r="I65" s="28">
        <v>0.6654373523721655</v>
      </c>
      <c r="J65" s="28">
        <v>0.6649340380093306</v>
      </c>
      <c r="L65" s="28">
        <f t="shared" si="2"/>
        <v>-5.0331436283490572E-4</v>
      </c>
      <c r="M65" s="1"/>
      <c r="N65" s="1"/>
      <c r="O65" s="1"/>
      <c r="Q65" s="1"/>
      <c r="R65" s="1"/>
      <c r="S65" s="1"/>
    </row>
    <row r="66" spans="1:19" s="59" customFormat="1" ht="15.75" x14ac:dyDescent="0.25">
      <c r="A66" s="57" t="s">
        <v>247</v>
      </c>
      <c r="B66" s="144">
        <v>122.35097081009513</v>
      </c>
      <c r="C66" s="62">
        <v>159.98455374419413</v>
      </c>
      <c r="D66" s="62">
        <v>160.81041210237751</v>
      </c>
      <c r="E66" s="62"/>
      <c r="F66" s="62">
        <f t="shared" si="0"/>
        <v>0.51621130843910734</v>
      </c>
      <c r="G66" s="98">
        <f t="shared" si="1"/>
        <v>31.433703417013746</v>
      </c>
      <c r="H66" s="62"/>
      <c r="I66" s="62">
        <v>3.6063143172851473</v>
      </c>
      <c r="J66" s="62">
        <v>3.6249305196088315</v>
      </c>
      <c r="L66" s="62">
        <f t="shared" si="2"/>
        <v>1.8616202323684217E-2</v>
      </c>
      <c r="M66" s="1"/>
      <c r="N66" s="1"/>
      <c r="O66" s="1"/>
      <c r="Q66" s="1"/>
      <c r="R66" s="1"/>
      <c r="S66" s="1"/>
    </row>
    <row r="67" spans="1:19" ht="15.75" x14ac:dyDescent="0.25">
      <c r="A67" s="36" t="s">
        <v>1</v>
      </c>
      <c r="B67" s="143">
        <v>121.25676508251138</v>
      </c>
      <c r="C67" s="28">
        <v>172.39870957030695</v>
      </c>
      <c r="D67" s="28">
        <v>173.62903876895504</v>
      </c>
      <c r="E67" s="28"/>
      <c r="F67" s="28">
        <f t="shared" si="0"/>
        <v>0.71365336881847874</v>
      </c>
      <c r="G67" s="96">
        <f t="shared" si="1"/>
        <v>43.191217950442585</v>
      </c>
      <c r="H67" s="28"/>
      <c r="I67" s="28">
        <v>2.8717431297264842</v>
      </c>
      <c r="J67" s="28">
        <v>2.8922374213155906</v>
      </c>
      <c r="L67" s="28">
        <f t="shared" si="2"/>
        <v>2.0494291589106428E-2</v>
      </c>
      <c r="M67" s="1"/>
      <c r="N67" s="1"/>
      <c r="O67" s="1"/>
      <c r="Q67" s="1"/>
      <c r="R67" s="1"/>
      <c r="S67" s="1"/>
    </row>
    <row r="68" spans="1:19" s="59" customFormat="1" ht="15.75" x14ac:dyDescent="0.25">
      <c r="A68" s="60" t="s">
        <v>78</v>
      </c>
      <c r="B68" s="142">
        <v>121.25676508251138</v>
      </c>
      <c r="C68" s="61">
        <v>172.39870957030695</v>
      </c>
      <c r="D68" s="61">
        <v>173.62903876895504</v>
      </c>
      <c r="E68" s="61"/>
      <c r="F68" s="61">
        <f t="shared" si="0"/>
        <v>0.71365336881847874</v>
      </c>
      <c r="G68" s="97">
        <f t="shared" si="1"/>
        <v>43.191217950442585</v>
      </c>
      <c r="H68" s="61"/>
      <c r="I68" s="61">
        <v>2.8717431297264842</v>
      </c>
      <c r="J68" s="61">
        <v>2.8922374213155906</v>
      </c>
      <c r="L68" s="61">
        <f t="shared" si="2"/>
        <v>2.0494291589106428E-2</v>
      </c>
      <c r="M68" s="1"/>
      <c r="N68" s="1"/>
      <c r="O68" s="1"/>
      <c r="Q68" s="1"/>
      <c r="R68" s="1"/>
      <c r="S68" s="1"/>
    </row>
    <row r="69" spans="1:19" ht="15.75" x14ac:dyDescent="0.25">
      <c r="A69" s="38" t="s">
        <v>15</v>
      </c>
      <c r="B69" s="143">
        <v>121.25676508251138</v>
      </c>
      <c r="C69" s="28">
        <v>172.39870957030695</v>
      </c>
      <c r="D69" s="28">
        <v>173.62903876895504</v>
      </c>
      <c r="E69" s="28"/>
      <c r="F69" s="28">
        <f t="shared" si="0"/>
        <v>0.71365336881847874</v>
      </c>
      <c r="G69" s="96">
        <f t="shared" si="1"/>
        <v>43.191217950442585</v>
      </c>
      <c r="H69" s="28"/>
      <c r="I69" s="28">
        <v>2.8717431297264842</v>
      </c>
      <c r="J69" s="28">
        <v>2.8922374213155906</v>
      </c>
      <c r="L69" s="28">
        <f t="shared" si="2"/>
        <v>2.0494291589106428E-2</v>
      </c>
      <c r="M69" s="1"/>
      <c r="N69" s="1"/>
      <c r="O69" s="1"/>
      <c r="Q69" s="1"/>
      <c r="R69" s="1"/>
      <c r="S69" s="1"/>
    </row>
    <row r="70" spans="1:19" s="74" customFormat="1" ht="15.75" x14ac:dyDescent="0.25">
      <c r="A70" s="63" t="s">
        <v>16</v>
      </c>
      <c r="B70" s="142">
        <v>125.44862188730285</v>
      </c>
      <c r="C70" s="61">
        <v>124.84059297157235</v>
      </c>
      <c r="D70" s="61">
        <v>124.52141113934171</v>
      </c>
      <c r="E70" s="61"/>
      <c r="F70" s="61">
        <f t="shared" si="0"/>
        <v>-0.25567151247296582</v>
      </c>
      <c r="G70" s="97">
        <f t="shared" si="1"/>
        <v>-0.73911592970236084</v>
      </c>
      <c r="H70" s="61"/>
      <c r="I70" s="61">
        <v>0.73457118755866346</v>
      </c>
      <c r="J70" s="61">
        <v>0.7326930982932417</v>
      </c>
      <c r="K70" s="59"/>
      <c r="L70" s="61">
        <f t="shared" si="2"/>
        <v>-1.8780892654217674E-3</v>
      </c>
      <c r="M70" s="1"/>
      <c r="N70" s="1"/>
      <c r="O70" s="1"/>
      <c r="Q70" s="1"/>
      <c r="R70" s="1"/>
      <c r="S70" s="1"/>
    </row>
    <row r="71" spans="1:19" s="59" customFormat="1" ht="15.75" x14ac:dyDescent="0.25">
      <c r="A71" s="37" t="s">
        <v>16</v>
      </c>
      <c r="B71" s="143">
        <v>125.44862188730285</v>
      </c>
      <c r="C71" s="28">
        <v>124.84059297157235</v>
      </c>
      <c r="D71" s="28">
        <v>124.52141113934171</v>
      </c>
      <c r="E71" s="28"/>
      <c r="F71" s="28">
        <f t="shared" ref="F71:F134" si="3">((D71/C71-1)*100)</f>
        <v>-0.25567151247296582</v>
      </c>
      <c r="G71" s="96">
        <f t="shared" si="1"/>
        <v>-0.73911592970236084</v>
      </c>
      <c r="H71" s="28"/>
      <c r="I71" s="28">
        <v>0.73457118755866346</v>
      </c>
      <c r="J71" s="28">
        <v>0.7326930982932417</v>
      </c>
      <c r="K71"/>
      <c r="L71" s="28">
        <f t="shared" si="2"/>
        <v>-1.8780892654217674E-3</v>
      </c>
      <c r="M71" s="1"/>
      <c r="N71" s="1"/>
      <c r="O71" s="1"/>
      <c r="Q71" s="1"/>
      <c r="R71" s="1"/>
      <c r="S71" s="1"/>
    </row>
    <row r="72" spans="1:19" s="4" customFormat="1" ht="15.75" x14ac:dyDescent="0.25">
      <c r="A72" s="66" t="s">
        <v>16</v>
      </c>
      <c r="B72" s="142">
        <v>125.44862188730285</v>
      </c>
      <c r="C72" s="61">
        <v>124.84059297157235</v>
      </c>
      <c r="D72" s="61">
        <v>124.52141113934171</v>
      </c>
      <c r="E72" s="61"/>
      <c r="F72" s="61">
        <f t="shared" si="3"/>
        <v>-0.25567151247296582</v>
      </c>
      <c r="G72" s="97">
        <f t="shared" ref="G72:G135" si="4">((D72/B72-1)*100)</f>
        <v>-0.73911592970236084</v>
      </c>
      <c r="H72" s="61"/>
      <c r="I72" s="61">
        <v>0.73457118755866346</v>
      </c>
      <c r="J72" s="61">
        <v>0.7326930982932417</v>
      </c>
      <c r="K72" s="59"/>
      <c r="L72" s="61">
        <f t="shared" ref="L72:L135" si="5">J72-I72</f>
        <v>-1.8780892654217674E-3</v>
      </c>
      <c r="M72" s="1"/>
      <c r="N72" s="1"/>
      <c r="O72" s="1"/>
      <c r="Q72" s="1"/>
      <c r="R72" s="1"/>
      <c r="S72" s="1"/>
    </row>
    <row r="73" spans="1:19" s="59" customFormat="1" ht="15.75" x14ac:dyDescent="0.25">
      <c r="A73" s="35" t="s">
        <v>128</v>
      </c>
      <c r="B73" s="145">
        <v>101.13278622505824</v>
      </c>
      <c r="C73" s="39">
        <v>100.55089549017585</v>
      </c>
      <c r="D73" s="39">
        <v>100.57977623452557</v>
      </c>
      <c r="E73" s="39"/>
      <c r="F73" s="39">
        <f t="shared" si="3"/>
        <v>2.8722513319179299E-2</v>
      </c>
      <c r="G73" s="99">
        <f t="shared" si="4"/>
        <v>-0.546815737185391</v>
      </c>
      <c r="H73" s="39"/>
      <c r="I73" s="39">
        <v>3.9117446835063756</v>
      </c>
      <c r="J73" s="39">
        <v>3.9128682348941086</v>
      </c>
      <c r="K73"/>
      <c r="L73" s="39">
        <f t="shared" si="5"/>
        <v>1.1235513877330128E-3</v>
      </c>
      <c r="M73" s="1"/>
      <c r="N73" s="1"/>
      <c r="O73" s="1"/>
      <c r="Q73" s="1"/>
      <c r="R73" s="1"/>
      <c r="S73" s="1"/>
    </row>
    <row r="74" spans="1:19" s="4" customFormat="1" ht="15.75" x14ac:dyDescent="0.25">
      <c r="A74" s="63" t="s">
        <v>79</v>
      </c>
      <c r="B74" s="142">
        <v>99.088153261783106</v>
      </c>
      <c r="C74" s="61">
        <v>100.39175034466084</v>
      </c>
      <c r="D74" s="61">
        <v>100.4081073406015</v>
      </c>
      <c r="E74" s="61"/>
      <c r="F74" s="61">
        <f t="shared" si="3"/>
        <v>1.6293167401215669E-2</v>
      </c>
      <c r="G74" s="97">
        <f t="shared" si="4"/>
        <v>1.3321007964808729</v>
      </c>
      <c r="H74" s="61"/>
      <c r="I74" s="61">
        <v>3.0057586545443131</v>
      </c>
      <c r="J74" s="61">
        <v>3.0062483878335748</v>
      </c>
      <c r="K74" s="59"/>
      <c r="L74" s="61">
        <f t="shared" si="5"/>
        <v>4.8973328926171789E-4</v>
      </c>
      <c r="M74" s="1"/>
      <c r="N74" s="1"/>
      <c r="O74" s="1"/>
      <c r="Q74" s="1"/>
      <c r="R74" s="1"/>
      <c r="S74" s="1"/>
    </row>
    <row r="75" spans="1:19" s="59" customFormat="1" ht="15.75" x14ac:dyDescent="0.25">
      <c r="A75" s="37" t="s">
        <v>80</v>
      </c>
      <c r="B75" s="143">
        <v>95.576679035874008</v>
      </c>
      <c r="C75" s="28">
        <v>96.815140968759351</v>
      </c>
      <c r="D75" s="28">
        <v>96.815140968759351</v>
      </c>
      <c r="E75" s="28"/>
      <c r="F75" s="28">
        <f t="shared" si="3"/>
        <v>0</v>
      </c>
      <c r="G75" s="96">
        <f t="shared" si="4"/>
        <v>1.295778369135947</v>
      </c>
      <c r="H75" s="28"/>
      <c r="I75" s="28">
        <v>0.50178756894352383</v>
      </c>
      <c r="J75" s="28">
        <v>0.50178756894352394</v>
      </c>
      <c r="K75"/>
      <c r="L75" s="28">
        <f t="shared" si="5"/>
        <v>0</v>
      </c>
      <c r="M75" s="1"/>
      <c r="N75" s="1"/>
      <c r="O75" s="1"/>
      <c r="Q75" s="1"/>
      <c r="R75" s="1"/>
      <c r="S75" s="1"/>
    </row>
    <row r="76" spans="1:19" s="4" customFormat="1" ht="15.75" x14ac:dyDescent="0.25">
      <c r="A76" s="66" t="s">
        <v>81</v>
      </c>
      <c r="B76" s="142">
        <v>95.576679035874008</v>
      </c>
      <c r="C76" s="61">
        <v>96.815140968759351</v>
      </c>
      <c r="D76" s="61">
        <v>96.815140968759351</v>
      </c>
      <c r="E76" s="61"/>
      <c r="F76" s="61">
        <f t="shared" si="3"/>
        <v>0</v>
      </c>
      <c r="G76" s="97">
        <f t="shared" si="4"/>
        <v>1.295778369135947</v>
      </c>
      <c r="H76" s="61"/>
      <c r="I76" s="61">
        <v>0.50178756894352383</v>
      </c>
      <c r="J76" s="61">
        <v>0.50178756894352394</v>
      </c>
      <c r="K76" s="59"/>
      <c r="L76" s="61">
        <f t="shared" si="5"/>
        <v>0</v>
      </c>
      <c r="M76" s="1"/>
      <c r="N76" s="1"/>
      <c r="O76" s="1"/>
      <c r="Q76" s="1"/>
      <c r="R76" s="1"/>
      <c r="S76" s="1"/>
    </row>
    <row r="77" spans="1:19" s="59" customFormat="1" ht="15.75" x14ac:dyDescent="0.25">
      <c r="A77" s="37" t="s">
        <v>82</v>
      </c>
      <c r="B77" s="143">
        <v>102.27062013093079</v>
      </c>
      <c r="C77" s="28">
        <v>103.50957648711834</v>
      </c>
      <c r="D77" s="28">
        <v>103.52391899161168</v>
      </c>
      <c r="E77" s="28"/>
      <c r="F77" s="28">
        <f t="shared" si="3"/>
        <v>1.3856210198226471E-2</v>
      </c>
      <c r="G77" s="96">
        <f t="shared" si="4"/>
        <v>1.2254730235099487</v>
      </c>
      <c r="H77" s="28"/>
      <c r="I77" s="28">
        <v>2.234311783888876</v>
      </c>
      <c r="J77" s="28">
        <v>2.2346213748261352</v>
      </c>
      <c r="K77"/>
      <c r="L77" s="28">
        <f t="shared" si="5"/>
        <v>3.0959093725924092E-4</v>
      </c>
      <c r="M77" s="1"/>
      <c r="N77" s="1"/>
      <c r="O77" s="1"/>
      <c r="Q77" s="1"/>
      <c r="R77" s="1"/>
      <c r="S77" s="1"/>
    </row>
    <row r="78" spans="1:19" s="4" customFormat="1" ht="15.75" x14ac:dyDescent="0.25">
      <c r="A78" s="66" t="s">
        <v>231</v>
      </c>
      <c r="B78" s="142">
        <v>99.111466920375435</v>
      </c>
      <c r="C78" s="61">
        <v>100.19401135202691</v>
      </c>
      <c r="D78" s="61">
        <v>100.27857611150934</v>
      </c>
      <c r="E78" s="61"/>
      <c r="F78" s="61">
        <f t="shared" si="3"/>
        <v>8.4401011938051163E-2</v>
      </c>
      <c r="G78" s="97">
        <f t="shared" si="4"/>
        <v>1.1775723106505431</v>
      </c>
      <c r="H78" s="61"/>
      <c r="I78" s="61">
        <v>0.98714017392129749</v>
      </c>
      <c r="J78" s="61">
        <v>0.98797333021733413</v>
      </c>
      <c r="K78" s="59"/>
      <c r="L78" s="61">
        <f t="shared" si="5"/>
        <v>8.3315629603664121E-4</v>
      </c>
      <c r="M78" s="1"/>
      <c r="N78" s="1"/>
      <c r="O78" s="1"/>
      <c r="Q78" s="1"/>
      <c r="R78" s="1"/>
      <c r="S78" s="1"/>
    </row>
    <row r="79" spans="1:19" s="59" customFormat="1" ht="15.75" x14ac:dyDescent="0.25">
      <c r="A79" s="38" t="s">
        <v>230</v>
      </c>
      <c r="B79" s="143">
        <v>106.20455226261178</v>
      </c>
      <c r="C79" s="28">
        <v>107.80313915828236</v>
      </c>
      <c r="D79" s="28">
        <v>107.84532100176739</v>
      </c>
      <c r="E79" s="28"/>
      <c r="F79" s="28">
        <f t="shared" si="3"/>
        <v>3.9128585507230973E-2</v>
      </c>
      <c r="G79" s="96">
        <f t="shared" si="4"/>
        <v>1.544913757649935</v>
      </c>
      <c r="H79" s="28"/>
      <c r="I79" s="28">
        <v>0.71615849955162392</v>
      </c>
      <c r="J79" s="28">
        <v>0.71643872224248839</v>
      </c>
      <c r="K79"/>
      <c r="L79" s="28">
        <f t="shared" si="5"/>
        <v>2.8022269086447338E-4</v>
      </c>
      <c r="M79" s="1"/>
      <c r="N79" s="1"/>
      <c r="O79" s="1"/>
      <c r="Q79" s="1"/>
      <c r="R79" s="1"/>
      <c r="S79" s="1"/>
    </row>
    <row r="80" spans="1:19" s="4" customFormat="1" ht="15.75" x14ac:dyDescent="0.25">
      <c r="A80" s="66" t="s">
        <v>229</v>
      </c>
      <c r="B80" s="142">
        <v>103.25115063497688</v>
      </c>
      <c r="C80" s="61">
        <v>104.32349122652178</v>
      </c>
      <c r="D80" s="61">
        <v>104.16557803398476</v>
      </c>
      <c r="E80" s="61"/>
      <c r="F80" s="61">
        <f t="shared" si="3"/>
        <v>-0.151368776754357</v>
      </c>
      <c r="G80" s="97">
        <f t="shared" si="4"/>
        <v>0.88563410033137835</v>
      </c>
      <c r="H80" s="61"/>
      <c r="I80" s="61">
        <v>0.53101311041595489</v>
      </c>
      <c r="J80" s="61">
        <v>0.53020932236631302</v>
      </c>
      <c r="K80" s="59"/>
      <c r="L80" s="61">
        <f t="shared" si="5"/>
        <v>-8.0378804964187367E-4</v>
      </c>
      <c r="M80" s="1"/>
      <c r="N80" s="1"/>
      <c r="O80" s="1"/>
      <c r="Q80" s="1"/>
      <c r="R80" s="1"/>
      <c r="S80" s="1"/>
    </row>
    <row r="81" spans="1:19" s="59" customFormat="1" ht="15.75" x14ac:dyDescent="0.25">
      <c r="A81" s="37" t="s">
        <v>158</v>
      </c>
      <c r="B81" s="143">
        <v>83.16797040222562</v>
      </c>
      <c r="C81" s="28">
        <v>85.017913811312269</v>
      </c>
      <c r="D81" s="28">
        <v>85.074708911125342</v>
      </c>
      <c r="E81" s="28"/>
      <c r="F81" s="28">
        <f t="shared" si="3"/>
        <v>6.6803685561045434E-2</v>
      </c>
      <c r="G81" s="96">
        <f t="shared" si="4"/>
        <v>2.2926356140208215</v>
      </c>
      <c r="H81" s="28"/>
      <c r="I81" s="28">
        <v>0.26965930171191332</v>
      </c>
      <c r="J81" s="28">
        <v>0.26983944406391508</v>
      </c>
      <c r="K81"/>
      <c r="L81" s="28">
        <f t="shared" si="5"/>
        <v>1.8014235200175532E-4</v>
      </c>
      <c r="M81" s="1"/>
      <c r="N81" s="1"/>
      <c r="O81" s="1"/>
      <c r="Q81" s="1"/>
      <c r="R81" s="1"/>
      <c r="S81" s="1"/>
    </row>
    <row r="82" spans="1:19" s="4" customFormat="1" ht="15.75" x14ac:dyDescent="0.25">
      <c r="A82" s="66" t="s">
        <v>228</v>
      </c>
      <c r="B82" s="142">
        <v>83.16797040222562</v>
      </c>
      <c r="C82" s="61">
        <v>85.017913811312269</v>
      </c>
      <c r="D82" s="61">
        <v>85.074708911125342</v>
      </c>
      <c r="E82" s="61"/>
      <c r="F82" s="61">
        <f t="shared" si="3"/>
        <v>6.6803685561045434E-2</v>
      </c>
      <c r="G82" s="97">
        <f t="shared" si="4"/>
        <v>2.2926356140208215</v>
      </c>
      <c r="H82" s="61"/>
      <c r="I82" s="61">
        <v>0.26965930171191332</v>
      </c>
      <c r="J82" s="61">
        <v>0.26983944406391508</v>
      </c>
      <c r="K82" s="59"/>
      <c r="L82" s="61">
        <f t="shared" si="5"/>
        <v>1.8014235200175532E-4</v>
      </c>
      <c r="M82" s="1"/>
      <c r="N82" s="1"/>
      <c r="O82" s="1"/>
      <c r="Q82" s="1"/>
      <c r="R82" s="1"/>
      <c r="S82" s="1"/>
    </row>
    <row r="83" spans="1:19" s="59" customFormat="1" ht="15.75" x14ac:dyDescent="0.25">
      <c r="A83" s="36" t="s">
        <v>83</v>
      </c>
      <c r="B83" s="143">
        <v>107.96286940706189</v>
      </c>
      <c r="C83" s="28">
        <v>101.08251881886322</v>
      </c>
      <c r="D83" s="28">
        <v>101.15323506372619</v>
      </c>
      <c r="E83" s="28"/>
      <c r="F83" s="28">
        <f t="shared" si="3"/>
        <v>6.9958926320068393E-2</v>
      </c>
      <c r="G83" s="96">
        <f t="shared" si="4"/>
        <v>-6.3073854749642999</v>
      </c>
      <c r="H83" s="28"/>
      <c r="I83" s="28">
        <v>0.90598602896206237</v>
      </c>
      <c r="J83" s="28">
        <v>0.906619847060534</v>
      </c>
      <c r="K83"/>
      <c r="L83" s="28">
        <f t="shared" si="5"/>
        <v>6.3381809847162796E-4</v>
      </c>
      <c r="M83" s="1"/>
      <c r="N83" s="1"/>
      <c r="O83" s="1"/>
      <c r="Q83" s="1"/>
      <c r="R83" s="1"/>
      <c r="S83" s="1"/>
    </row>
    <row r="84" spans="1:19" s="4" customFormat="1" ht="15.75" x14ac:dyDescent="0.25">
      <c r="A84" s="60" t="s">
        <v>159</v>
      </c>
      <c r="B84" s="142">
        <v>107.96286940706189</v>
      </c>
      <c r="C84" s="61">
        <v>101.08251881886322</v>
      </c>
      <c r="D84" s="61">
        <v>101.15323506372619</v>
      </c>
      <c r="E84" s="61"/>
      <c r="F84" s="61">
        <f t="shared" si="3"/>
        <v>6.9958926320068393E-2</v>
      </c>
      <c r="G84" s="97">
        <f t="shared" si="4"/>
        <v>-6.3073854749642999</v>
      </c>
      <c r="H84" s="61"/>
      <c r="I84" s="61">
        <v>0.90598602896206237</v>
      </c>
      <c r="J84" s="61">
        <v>0.906619847060534</v>
      </c>
      <c r="K84" s="59"/>
      <c r="L84" s="61">
        <f t="shared" si="5"/>
        <v>6.3381809847162796E-4</v>
      </c>
      <c r="M84" s="1"/>
      <c r="N84" s="1"/>
      <c r="O84" s="1"/>
      <c r="Q84" s="1"/>
      <c r="R84" s="1"/>
      <c r="S84" s="1"/>
    </row>
    <row r="85" spans="1:19" s="59" customFormat="1" ht="15.75" x14ac:dyDescent="0.25">
      <c r="A85" s="38" t="s">
        <v>159</v>
      </c>
      <c r="B85" s="143">
        <v>107.96286940706189</v>
      </c>
      <c r="C85" s="28">
        <v>101.08251881886322</v>
      </c>
      <c r="D85" s="28">
        <v>101.15323506372619</v>
      </c>
      <c r="E85" s="28"/>
      <c r="F85" s="28">
        <f t="shared" si="3"/>
        <v>6.9958926320068393E-2</v>
      </c>
      <c r="G85" s="96">
        <f t="shared" si="4"/>
        <v>-6.3073854749642999</v>
      </c>
      <c r="H85" s="28"/>
      <c r="I85" s="28">
        <v>0.90598602896206237</v>
      </c>
      <c r="J85" s="28">
        <v>0.906619847060534</v>
      </c>
      <c r="K85"/>
      <c r="L85" s="28">
        <f t="shared" si="5"/>
        <v>6.3381809847162796E-4</v>
      </c>
      <c r="M85" s="1"/>
      <c r="N85" s="1"/>
      <c r="O85" s="1"/>
      <c r="Q85" s="1"/>
      <c r="R85" s="1"/>
      <c r="S85" s="1"/>
    </row>
    <row r="86" spans="1:19" s="4" customFormat="1" ht="15.75" x14ac:dyDescent="0.25">
      <c r="A86" s="57" t="s">
        <v>129</v>
      </c>
      <c r="B86" s="144">
        <v>107.60176741998026</v>
      </c>
      <c r="C86" s="62">
        <v>110.38760486518682</v>
      </c>
      <c r="D86" s="62">
        <v>110.54035740868545</v>
      </c>
      <c r="E86" s="62"/>
      <c r="F86" s="62">
        <f t="shared" si="3"/>
        <v>0.13837834753747114</v>
      </c>
      <c r="G86" s="98">
        <f t="shared" si="4"/>
        <v>2.7309867292751644</v>
      </c>
      <c r="H86" s="62"/>
      <c r="I86" s="62">
        <v>25.709790981590405</v>
      </c>
      <c r="J86" s="62">
        <v>25.745367765506067</v>
      </c>
      <c r="K86" s="59"/>
      <c r="L86" s="62">
        <f t="shared" si="5"/>
        <v>3.5576783915661991E-2</v>
      </c>
      <c r="M86" s="1"/>
      <c r="N86" s="1"/>
      <c r="O86" s="1"/>
      <c r="Q86" s="1"/>
      <c r="R86" s="1"/>
      <c r="S86" s="1"/>
    </row>
    <row r="87" spans="1:19" s="59" customFormat="1" ht="15.75" x14ac:dyDescent="0.25">
      <c r="A87" s="36" t="s">
        <v>149</v>
      </c>
      <c r="B87" s="143">
        <v>116.09722470552043</v>
      </c>
      <c r="C87" s="28">
        <v>119.39085674294863</v>
      </c>
      <c r="D87" s="28">
        <v>120.25326058718625</v>
      </c>
      <c r="E87" s="28"/>
      <c r="F87" s="28">
        <f t="shared" si="3"/>
        <v>0.72233659072771239</v>
      </c>
      <c r="G87" s="96">
        <f t="shared" si="4"/>
        <v>3.5797891742955557</v>
      </c>
      <c r="H87" s="28"/>
      <c r="I87" s="28">
        <v>13.945327730725122</v>
      </c>
      <c r="J87" s="28">
        <v>14.04605993562105</v>
      </c>
      <c r="K87"/>
      <c r="L87" s="28">
        <f t="shared" si="5"/>
        <v>0.10073220489592849</v>
      </c>
      <c r="M87" s="1"/>
      <c r="N87" s="1"/>
      <c r="O87" s="1"/>
      <c r="Q87" s="1"/>
      <c r="R87" s="1"/>
      <c r="S87" s="1"/>
    </row>
    <row r="88" spans="1:19" s="4" customFormat="1" ht="15.75" x14ac:dyDescent="0.25">
      <c r="A88" s="60" t="s">
        <v>160</v>
      </c>
      <c r="B88" s="142">
        <v>116.09722470552043</v>
      </c>
      <c r="C88" s="61">
        <v>119.39085674294863</v>
      </c>
      <c r="D88" s="61">
        <v>120.25326058718625</v>
      </c>
      <c r="E88" s="61"/>
      <c r="F88" s="61">
        <f t="shared" si="3"/>
        <v>0.72233659072771239</v>
      </c>
      <c r="G88" s="97">
        <f t="shared" si="4"/>
        <v>3.5797891742955557</v>
      </c>
      <c r="H88" s="61"/>
      <c r="I88" s="61">
        <v>13.945327730725122</v>
      </c>
      <c r="J88" s="61">
        <v>14.04605993562105</v>
      </c>
      <c r="K88" s="59"/>
      <c r="L88" s="61">
        <f t="shared" si="5"/>
        <v>0.10073220489592849</v>
      </c>
      <c r="M88" s="1"/>
      <c r="N88" s="1"/>
      <c r="O88" s="1"/>
      <c r="Q88" s="1"/>
      <c r="R88" s="1"/>
      <c r="S88" s="1"/>
    </row>
    <row r="89" spans="1:19" s="59" customFormat="1" ht="15.75" x14ac:dyDescent="0.25">
      <c r="A89" s="38" t="s">
        <v>160</v>
      </c>
      <c r="B89" s="143">
        <v>116.09722470552043</v>
      </c>
      <c r="C89" s="28">
        <v>119.39085674294863</v>
      </c>
      <c r="D89" s="28">
        <v>120.25326058718625</v>
      </c>
      <c r="E89" s="28"/>
      <c r="F89" s="28">
        <f t="shared" si="3"/>
        <v>0.72233659072771239</v>
      </c>
      <c r="G89" s="96">
        <f t="shared" si="4"/>
        <v>3.5797891742955557</v>
      </c>
      <c r="H89" s="28"/>
      <c r="I89" s="28">
        <v>13.945327730725122</v>
      </c>
      <c r="J89" s="28">
        <v>14.04605993562105</v>
      </c>
      <c r="K89"/>
      <c r="L89" s="28">
        <f t="shared" si="5"/>
        <v>0.10073220489592849</v>
      </c>
      <c r="M89" s="1"/>
      <c r="N89" s="1"/>
      <c r="O89" s="1"/>
      <c r="Q89" s="1"/>
      <c r="R89" s="1"/>
      <c r="S89" s="1"/>
    </row>
    <row r="90" spans="1:19" s="4" customFormat="1" ht="15.75" x14ac:dyDescent="0.25">
      <c r="A90" s="63" t="s">
        <v>148</v>
      </c>
      <c r="B90" s="142">
        <v>107.65065135913194</v>
      </c>
      <c r="C90" s="61">
        <v>107.69991050496263</v>
      </c>
      <c r="D90" s="61">
        <v>107.31126563909793</v>
      </c>
      <c r="E90" s="61"/>
      <c r="F90" s="61">
        <f t="shared" si="3"/>
        <v>-0.36085904254005152</v>
      </c>
      <c r="G90" s="97">
        <f t="shared" si="4"/>
        <v>-0.31526583048884227</v>
      </c>
      <c r="H90" s="61"/>
      <c r="I90" s="61">
        <v>3.3497944559728432</v>
      </c>
      <c r="J90" s="61">
        <v>3.3377064197719597</v>
      </c>
      <c r="K90" s="59"/>
      <c r="L90" s="61">
        <f t="shared" si="5"/>
        <v>-1.2088036200883501E-2</v>
      </c>
      <c r="M90" s="1"/>
      <c r="N90" s="1"/>
      <c r="O90" s="1"/>
      <c r="Q90" s="1"/>
      <c r="R90" s="1"/>
      <c r="S90" s="1"/>
    </row>
    <row r="91" spans="1:19" s="59" customFormat="1" ht="15.75" x14ac:dyDescent="0.25">
      <c r="A91" s="37" t="s">
        <v>161</v>
      </c>
      <c r="B91" s="143">
        <v>104.53281631533062</v>
      </c>
      <c r="C91" s="28">
        <v>104.23663176102484</v>
      </c>
      <c r="D91" s="28">
        <v>103.752315636909</v>
      </c>
      <c r="E91" s="28"/>
      <c r="F91" s="28">
        <f t="shared" si="3"/>
        <v>-0.46463140254395796</v>
      </c>
      <c r="G91" s="96">
        <f t="shared" si="4"/>
        <v>-0.74665612764817091</v>
      </c>
      <c r="H91" s="28"/>
      <c r="I91" s="28">
        <v>2.6016399525944793</v>
      </c>
      <c r="J91" s="28">
        <v>2.5895519163935958</v>
      </c>
      <c r="K91"/>
      <c r="L91" s="28">
        <f t="shared" si="5"/>
        <v>-1.2088036200883501E-2</v>
      </c>
      <c r="M91" s="1"/>
      <c r="N91" s="1"/>
      <c r="O91" s="1"/>
      <c r="Q91" s="1"/>
      <c r="R91" s="1"/>
      <c r="S91" s="1"/>
    </row>
    <row r="92" spans="1:19" s="4" customFormat="1" ht="15.75" x14ac:dyDescent="0.25">
      <c r="A92" s="66" t="s">
        <v>227</v>
      </c>
      <c r="B92" s="142">
        <v>104.53281631533062</v>
      </c>
      <c r="C92" s="61">
        <v>104.23663176102484</v>
      </c>
      <c r="D92" s="61">
        <v>103.752315636909</v>
      </c>
      <c r="E92" s="61"/>
      <c r="F92" s="61">
        <f t="shared" si="3"/>
        <v>-0.46463140254395796</v>
      </c>
      <c r="G92" s="97">
        <f t="shared" si="4"/>
        <v>-0.74665612764817091</v>
      </c>
      <c r="H92" s="61"/>
      <c r="I92" s="61">
        <v>2.6016399525944793</v>
      </c>
      <c r="J92" s="61">
        <v>2.5895519163935958</v>
      </c>
      <c r="K92" s="59"/>
      <c r="L92" s="61">
        <f t="shared" si="5"/>
        <v>-1.2088036200883501E-2</v>
      </c>
      <c r="M92" s="1"/>
      <c r="N92" s="1"/>
      <c r="O92" s="1"/>
      <c r="Q92" s="1"/>
      <c r="R92" s="1"/>
      <c r="S92" s="1"/>
    </row>
    <row r="93" spans="1:19" s="59" customFormat="1" ht="15.75" x14ac:dyDescent="0.25">
      <c r="A93" s="37" t="s">
        <v>162</v>
      </c>
      <c r="B93" s="143">
        <v>120.31621680205645</v>
      </c>
      <c r="C93" s="28">
        <v>121.76877013422421</v>
      </c>
      <c r="D93" s="28">
        <v>121.76877013422421</v>
      </c>
      <c r="E93" s="28"/>
      <c r="F93" s="28">
        <f t="shared" si="3"/>
        <v>0</v>
      </c>
      <c r="G93" s="96">
        <f t="shared" si="4"/>
        <v>1.2072797589351536</v>
      </c>
      <c r="H93" s="28"/>
      <c r="I93" s="28">
        <v>0.74815450337836342</v>
      </c>
      <c r="J93" s="28">
        <v>0.74815450337836342</v>
      </c>
      <c r="K93"/>
      <c r="L93" s="28">
        <f t="shared" si="5"/>
        <v>0</v>
      </c>
      <c r="M93" s="1"/>
      <c r="N93" s="1"/>
      <c r="O93" s="1"/>
      <c r="Q93" s="1"/>
      <c r="R93" s="1"/>
      <c r="S93" s="1"/>
    </row>
    <row r="94" spans="1:19" s="4" customFormat="1" ht="15.75" x14ac:dyDescent="0.25">
      <c r="A94" s="66" t="s">
        <v>226</v>
      </c>
      <c r="B94" s="142">
        <v>120.31621680205645</v>
      </c>
      <c r="C94" s="61">
        <v>121.76877013422421</v>
      </c>
      <c r="D94" s="61">
        <v>121.76877013422421</v>
      </c>
      <c r="E94" s="61"/>
      <c r="F94" s="61">
        <f t="shared" si="3"/>
        <v>0</v>
      </c>
      <c r="G94" s="97">
        <f t="shared" si="4"/>
        <v>1.2072797589351536</v>
      </c>
      <c r="H94" s="61"/>
      <c r="I94" s="61">
        <v>0.74815450337836342</v>
      </c>
      <c r="J94" s="61">
        <v>0.74815450337836342</v>
      </c>
      <c r="K94" s="59"/>
      <c r="L94" s="61">
        <f t="shared" si="5"/>
        <v>0</v>
      </c>
      <c r="M94" s="1"/>
      <c r="N94" s="1"/>
      <c r="O94" s="1"/>
      <c r="Q94" s="1"/>
      <c r="R94" s="1"/>
      <c r="S94" s="1"/>
    </row>
    <row r="95" spans="1:19" s="59" customFormat="1" ht="15.75" x14ac:dyDescent="0.25">
      <c r="A95" s="36" t="s">
        <v>147</v>
      </c>
      <c r="B95" s="143">
        <v>101.97568562812032</v>
      </c>
      <c r="C95" s="28">
        <v>102.12659867612301</v>
      </c>
      <c r="D95" s="28">
        <v>102.12659867612301</v>
      </c>
      <c r="E95" s="28"/>
      <c r="F95" s="28">
        <f t="shared" si="3"/>
        <v>0</v>
      </c>
      <c r="G95" s="96">
        <f t="shared" si="4"/>
        <v>0.14798924574337402</v>
      </c>
      <c r="H95" s="28"/>
      <c r="I95" s="28">
        <v>1.6149744798120509</v>
      </c>
      <c r="J95" s="28">
        <v>1.6149744798120509</v>
      </c>
      <c r="K95"/>
      <c r="L95" s="28">
        <f t="shared" si="5"/>
        <v>0</v>
      </c>
      <c r="M95" s="1"/>
      <c r="N95" s="1"/>
      <c r="O95" s="1"/>
      <c r="Q95" s="1"/>
      <c r="R95" s="1"/>
      <c r="S95" s="1"/>
    </row>
    <row r="96" spans="1:19" s="4" customFormat="1" ht="15.75" x14ac:dyDescent="0.25">
      <c r="A96" s="60" t="s">
        <v>84</v>
      </c>
      <c r="B96" s="142">
        <v>100</v>
      </c>
      <c r="C96" s="61">
        <v>100</v>
      </c>
      <c r="D96" s="61">
        <v>100</v>
      </c>
      <c r="E96" s="61"/>
      <c r="F96" s="61">
        <f t="shared" si="3"/>
        <v>0</v>
      </c>
      <c r="G96" s="97">
        <f t="shared" si="4"/>
        <v>0</v>
      </c>
      <c r="H96" s="61"/>
      <c r="I96" s="61">
        <v>1.3959538897111059</v>
      </c>
      <c r="J96" s="61">
        <v>1.3959538897111059</v>
      </c>
      <c r="K96" s="59"/>
      <c r="L96" s="61">
        <f t="shared" si="5"/>
        <v>0</v>
      </c>
      <c r="M96" s="1"/>
      <c r="N96" s="1"/>
      <c r="O96" s="1"/>
      <c r="Q96" s="1"/>
      <c r="R96" s="1"/>
      <c r="S96" s="1"/>
    </row>
    <row r="97" spans="1:19" s="59" customFormat="1" ht="15.75" x14ac:dyDescent="0.25">
      <c r="A97" s="38" t="s">
        <v>85</v>
      </c>
      <c r="B97" s="143">
        <v>100</v>
      </c>
      <c r="C97" s="28">
        <v>100</v>
      </c>
      <c r="D97" s="28">
        <v>100</v>
      </c>
      <c r="E97" s="28"/>
      <c r="F97" s="28">
        <f t="shared" si="3"/>
        <v>0</v>
      </c>
      <c r="G97" s="96">
        <f t="shared" si="4"/>
        <v>0</v>
      </c>
      <c r="H97" s="28"/>
      <c r="I97" s="28">
        <v>1.3959538897111059</v>
      </c>
      <c r="J97" s="28">
        <v>1.3959538897111059</v>
      </c>
      <c r="K97"/>
      <c r="L97" s="28">
        <f t="shared" si="5"/>
        <v>0</v>
      </c>
      <c r="M97" s="1"/>
      <c r="N97" s="1"/>
      <c r="O97" s="1"/>
      <c r="Q97" s="1"/>
      <c r="R97" s="1"/>
      <c r="S97" s="1"/>
    </row>
    <row r="98" spans="1:19" s="4" customFormat="1" ht="15.75" x14ac:dyDescent="0.25">
      <c r="A98" s="60" t="s">
        <v>86</v>
      </c>
      <c r="B98" s="142">
        <v>116.8521111010899</v>
      </c>
      <c r="C98" s="61">
        <v>118.13936217755054</v>
      </c>
      <c r="D98" s="61">
        <v>118.13936217755054</v>
      </c>
      <c r="E98" s="61"/>
      <c r="F98" s="61">
        <f t="shared" si="3"/>
        <v>0</v>
      </c>
      <c r="G98" s="97">
        <f t="shared" si="4"/>
        <v>1.1016070350214013</v>
      </c>
      <c r="H98" s="61"/>
      <c r="I98" s="61">
        <v>0.21902059010094488</v>
      </c>
      <c r="J98" s="61">
        <v>0.21902059010094491</v>
      </c>
      <c r="K98" s="59"/>
      <c r="L98" s="61">
        <f t="shared" si="5"/>
        <v>0</v>
      </c>
      <c r="M98" s="1"/>
      <c r="N98" s="1"/>
      <c r="O98" s="1"/>
      <c r="Q98" s="1"/>
      <c r="R98" s="1"/>
      <c r="S98" s="1"/>
    </row>
    <row r="99" spans="1:19" s="59" customFormat="1" ht="15.75" x14ac:dyDescent="0.25">
      <c r="A99" s="38" t="s">
        <v>87</v>
      </c>
      <c r="B99" s="143">
        <v>116.8521111010899</v>
      </c>
      <c r="C99" s="28">
        <v>118.13936217755054</v>
      </c>
      <c r="D99" s="28">
        <v>118.13936217755054</v>
      </c>
      <c r="E99" s="28"/>
      <c r="F99" s="28">
        <f t="shared" si="3"/>
        <v>0</v>
      </c>
      <c r="G99" s="96">
        <f t="shared" si="4"/>
        <v>1.1016070350214013</v>
      </c>
      <c r="H99" s="28"/>
      <c r="I99" s="28">
        <v>0.21902059010094488</v>
      </c>
      <c r="J99" s="28">
        <v>0.21902059010094491</v>
      </c>
      <c r="K99"/>
      <c r="L99" s="28">
        <f t="shared" si="5"/>
        <v>0</v>
      </c>
      <c r="M99" s="1"/>
      <c r="N99" s="1"/>
      <c r="O99" s="1"/>
      <c r="Q99" s="1"/>
      <c r="R99" s="1"/>
      <c r="S99" s="1"/>
    </row>
    <row r="100" spans="1:19" s="4" customFormat="1" ht="15.75" x14ac:dyDescent="0.25">
      <c r="A100" s="63" t="s">
        <v>146</v>
      </c>
      <c r="B100" s="142">
        <v>94.522831200109948</v>
      </c>
      <c r="C100" s="61">
        <v>98.283901686483233</v>
      </c>
      <c r="D100" s="61">
        <v>97.516856965539176</v>
      </c>
      <c r="E100" s="61"/>
      <c r="F100" s="61">
        <f t="shared" si="3"/>
        <v>-0.78043780088306036</v>
      </c>
      <c r="G100" s="97">
        <f t="shared" si="4"/>
        <v>3.1675159613984816</v>
      </c>
      <c r="H100" s="61"/>
      <c r="I100" s="61">
        <v>6.7996943150803899</v>
      </c>
      <c r="J100" s="61">
        <v>6.7466269303010069</v>
      </c>
      <c r="K100" s="59"/>
      <c r="L100" s="61">
        <f t="shared" si="5"/>
        <v>-5.3067384779382998E-2</v>
      </c>
      <c r="M100" s="1"/>
      <c r="N100" s="1"/>
      <c r="O100" s="1"/>
      <c r="Q100" s="1"/>
      <c r="R100" s="1"/>
      <c r="S100" s="1"/>
    </row>
    <row r="101" spans="1:19" s="59" customFormat="1" ht="15.75" x14ac:dyDescent="0.25">
      <c r="A101" s="37" t="s">
        <v>17</v>
      </c>
      <c r="B101" s="143">
        <v>86.636108994851895</v>
      </c>
      <c r="C101" s="28">
        <v>92.905289461701429</v>
      </c>
      <c r="D101" s="28">
        <v>93.24718620588871</v>
      </c>
      <c r="E101" s="28"/>
      <c r="F101" s="28">
        <f t="shared" si="3"/>
        <v>0.36800568209651718</v>
      </c>
      <c r="G101" s="96">
        <f t="shared" si="4"/>
        <v>7.630856565164601</v>
      </c>
      <c r="H101" s="28"/>
      <c r="I101" s="28">
        <v>4.1764858730751229</v>
      </c>
      <c r="J101" s="28">
        <v>4.1918555783999976</v>
      </c>
      <c r="K101"/>
      <c r="L101" s="28">
        <f t="shared" si="5"/>
        <v>1.5369705324874694E-2</v>
      </c>
      <c r="M101" s="1"/>
      <c r="N101" s="1"/>
      <c r="O101" s="1"/>
      <c r="Q101" s="1"/>
      <c r="R101" s="1"/>
      <c r="S101" s="1"/>
    </row>
    <row r="102" spans="1:19" s="4" customFormat="1" ht="15.75" x14ac:dyDescent="0.25">
      <c r="A102" s="66" t="s">
        <v>17</v>
      </c>
      <c r="B102" s="142">
        <v>86.636108994851895</v>
      </c>
      <c r="C102" s="61">
        <v>92.905289461701429</v>
      </c>
      <c r="D102" s="61">
        <v>93.24718620588871</v>
      </c>
      <c r="E102" s="61"/>
      <c r="F102" s="61">
        <f t="shared" si="3"/>
        <v>0.36800568209651718</v>
      </c>
      <c r="G102" s="97">
        <f t="shared" si="4"/>
        <v>7.630856565164601</v>
      </c>
      <c r="H102" s="61"/>
      <c r="I102" s="61">
        <v>4.1764858730751229</v>
      </c>
      <c r="J102" s="61">
        <v>4.1918555783999976</v>
      </c>
      <c r="K102" s="59"/>
      <c r="L102" s="61">
        <f t="shared" si="5"/>
        <v>1.5369705324874694E-2</v>
      </c>
      <c r="M102" s="1"/>
      <c r="N102" s="1"/>
      <c r="O102" s="1"/>
      <c r="Q102" s="1"/>
      <c r="R102" s="1"/>
      <c r="S102" s="1"/>
    </row>
    <row r="103" spans="1:19" s="59" customFormat="1" ht="15.75" x14ac:dyDescent="0.25">
      <c r="A103" s="37" t="s">
        <v>88</v>
      </c>
      <c r="B103" s="143">
        <v>98.947219997718918</v>
      </c>
      <c r="C103" s="28">
        <v>97.709840830703513</v>
      </c>
      <c r="D103" s="28">
        <v>93.792883061874164</v>
      </c>
      <c r="E103" s="28"/>
      <c r="F103" s="28">
        <f t="shared" si="3"/>
        <v>-4.0087648649597574</v>
      </c>
      <c r="G103" s="96">
        <f t="shared" si="4"/>
        <v>-5.2091781213899457</v>
      </c>
      <c r="H103" s="28"/>
      <c r="I103" s="28">
        <v>1.7071864379589392</v>
      </c>
      <c r="J103" s="28">
        <v>1.6387493478546831</v>
      </c>
      <c r="K103"/>
      <c r="L103" s="28">
        <f t="shared" si="5"/>
        <v>-6.8437090104256137E-2</v>
      </c>
      <c r="M103" s="1"/>
      <c r="N103" s="1"/>
      <c r="O103" s="1"/>
      <c r="Q103" s="1"/>
      <c r="R103" s="1"/>
      <c r="S103" s="1"/>
    </row>
    <row r="104" spans="1:19" s="4" customFormat="1" ht="15.75" x14ac:dyDescent="0.25">
      <c r="A104" s="66" t="s">
        <v>89</v>
      </c>
      <c r="B104" s="142">
        <v>98.947219997718918</v>
      </c>
      <c r="C104" s="61">
        <v>97.709840830703513</v>
      </c>
      <c r="D104" s="61">
        <v>93.792883061874164</v>
      </c>
      <c r="E104" s="61"/>
      <c r="F104" s="61">
        <f t="shared" si="3"/>
        <v>-4.0087648649597574</v>
      </c>
      <c r="G104" s="97">
        <f t="shared" si="4"/>
        <v>-5.2091781213899457</v>
      </c>
      <c r="H104" s="61"/>
      <c r="I104" s="61">
        <v>1.7071864379589392</v>
      </c>
      <c r="J104" s="61">
        <v>1.6387493478546831</v>
      </c>
      <c r="K104" s="59"/>
      <c r="L104" s="61">
        <f t="shared" si="5"/>
        <v>-6.8437090104256137E-2</v>
      </c>
      <c r="M104" s="1"/>
      <c r="N104" s="1"/>
      <c r="O104" s="1"/>
      <c r="Q104" s="1"/>
      <c r="R104" s="1"/>
      <c r="S104" s="1"/>
    </row>
    <row r="105" spans="1:19" s="59" customFormat="1" ht="15.75" x14ac:dyDescent="0.25">
      <c r="A105" s="37" t="s">
        <v>90</v>
      </c>
      <c r="B105" s="143">
        <v>135.54671882237798</v>
      </c>
      <c r="C105" s="28">
        <v>135.54671882237798</v>
      </c>
      <c r="D105" s="28">
        <v>135.54671882237798</v>
      </c>
      <c r="E105" s="28"/>
      <c r="F105" s="28">
        <f t="shared" si="3"/>
        <v>0</v>
      </c>
      <c r="G105" s="96">
        <f t="shared" si="4"/>
        <v>0</v>
      </c>
      <c r="H105" s="28"/>
      <c r="I105" s="28">
        <v>0.91602200404632728</v>
      </c>
      <c r="J105" s="28">
        <v>0.91602200404632728</v>
      </c>
      <c r="K105"/>
      <c r="L105" s="28">
        <f t="shared" si="5"/>
        <v>0</v>
      </c>
      <c r="M105" s="1"/>
      <c r="N105" s="1"/>
      <c r="O105" s="1"/>
      <c r="Q105" s="1"/>
      <c r="R105" s="1"/>
      <c r="S105" s="1"/>
    </row>
    <row r="106" spans="1:19" s="4" customFormat="1" ht="15.75" x14ac:dyDescent="0.25">
      <c r="A106" s="66" t="s">
        <v>91</v>
      </c>
      <c r="B106" s="142">
        <v>135.54671882237798</v>
      </c>
      <c r="C106" s="61">
        <v>135.54671882237798</v>
      </c>
      <c r="D106" s="61">
        <v>135.54671882237798</v>
      </c>
      <c r="E106" s="61"/>
      <c r="F106" s="61">
        <f t="shared" si="3"/>
        <v>0</v>
      </c>
      <c r="G106" s="97">
        <f t="shared" si="4"/>
        <v>0</v>
      </c>
      <c r="H106" s="61"/>
      <c r="I106" s="61">
        <v>0.91602200404632728</v>
      </c>
      <c r="J106" s="61">
        <v>0.91602200404632728</v>
      </c>
      <c r="K106" s="59"/>
      <c r="L106" s="61">
        <f t="shared" si="5"/>
        <v>0</v>
      </c>
      <c r="M106" s="1"/>
      <c r="N106" s="1"/>
      <c r="O106" s="1"/>
      <c r="Q106" s="1"/>
      <c r="R106" s="1"/>
      <c r="S106" s="1"/>
    </row>
    <row r="107" spans="1:19" s="59" customFormat="1" ht="15.75" x14ac:dyDescent="0.25">
      <c r="A107" s="35" t="s">
        <v>250</v>
      </c>
      <c r="B107" s="145">
        <v>95.048563202998054</v>
      </c>
      <c r="C107" s="39">
        <v>100.3589566274928</v>
      </c>
      <c r="D107" s="39">
        <v>96.854831151878116</v>
      </c>
      <c r="E107" s="39"/>
      <c r="F107" s="39">
        <f t="shared" si="3"/>
        <v>-3.4915921741007327</v>
      </c>
      <c r="G107" s="99">
        <f t="shared" si="4"/>
        <v>1.9003632332898812</v>
      </c>
      <c r="H107" s="39"/>
      <c r="I107" s="39">
        <v>8.7454450264047967</v>
      </c>
      <c r="J107" s="39">
        <v>8.4400897522725646</v>
      </c>
      <c r="K107"/>
      <c r="L107" s="39">
        <f t="shared" si="5"/>
        <v>-0.30535527413223207</v>
      </c>
      <c r="M107" s="1"/>
      <c r="N107" s="1"/>
      <c r="O107" s="1"/>
      <c r="Q107" s="1"/>
      <c r="R107" s="1"/>
      <c r="S107" s="1"/>
    </row>
    <row r="108" spans="1:19" s="4" customFormat="1" ht="15.75" x14ac:dyDescent="0.25">
      <c r="A108" s="63" t="s">
        <v>145</v>
      </c>
      <c r="B108" s="142">
        <v>99.4424396488441</v>
      </c>
      <c r="C108" s="61">
        <v>101.97453587819672</v>
      </c>
      <c r="D108" s="61">
        <v>97.061531485196184</v>
      </c>
      <c r="E108" s="61"/>
      <c r="F108" s="61">
        <f t="shared" si="3"/>
        <v>-4.8178737472939996</v>
      </c>
      <c r="G108" s="97">
        <f t="shared" si="4"/>
        <v>-2.3942575947005107</v>
      </c>
      <c r="H108" s="61"/>
      <c r="I108" s="61">
        <v>2.1102931953143758</v>
      </c>
      <c r="J108" s="61">
        <v>2.0086219334663928</v>
      </c>
      <c r="K108" s="59"/>
      <c r="L108" s="61">
        <f t="shared" si="5"/>
        <v>-0.10167126184798292</v>
      </c>
      <c r="M108" s="1"/>
      <c r="N108" s="1"/>
      <c r="O108" s="1"/>
      <c r="Q108" s="1"/>
      <c r="R108" s="1"/>
      <c r="S108" s="1"/>
    </row>
    <row r="109" spans="1:19" s="59" customFormat="1" ht="15.75" x14ac:dyDescent="0.25">
      <c r="A109" s="37" t="s">
        <v>163</v>
      </c>
      <c r="B109" s="143">
        <v>99.4424396488441</v>
      </c>
      <c r="C109" s="28">
        <v>101.97453587819672</v>
      </c>
      <c r="D109" s="28">
        <v>97.061531485196184</v>
      </c>
      <c r="E109" s="28"/>
      <c r="F109" s="28">
        <f t="shared" si="3"/>
        <v>-4.8178737472939996</v>
      </c>
      <c r="G109" s="96">
        <f t="shared" si="4"/>
        <v>-2.3942575947005107</v>
      </c>
      <c r="H109" s="28"/>
      <c r="I109" s="28">
        <v>2.1102931953143758</v>
      </c>
      <c r="J109" s="28">
        <v>2.0086219334663928</v>
      </c>
      <c r="K109"/>
      <c r="L109" s="28">
        <f t="shared" si="5"/>
        <v>-0.10167126184798292</v>
      </c>
      <c r="M109" s="1"/>
      <c r="N109" s="1"/>
      <c r="O109" s="1"/>
      <c r="Q109" s="1"/>
      <c r="R109" s="1"/>
      <c r="S109" s="1"/>
    </row>
    <row r="110" spans="1:19" s="4" customFormat="1" ht="15.75" x14ac:dyDescent="0.25">
      <c r="A110" s="66" t="s">
        <v>225</v>
      </c>
      <c r="B110" s="142">
        <v>99.4424396488441</v>
      </c>
      <c r="C110" s="61">
        <v>101.97453587819672</v>
      </c>
      <c r="D110" s="61">
        <v>97.061531485196184</v>
      </c>
      <c r="E110" s="61"/>
      <c r="F110" s="61">
        <f t="shared" si="3"/>
        <v>-4.8178737472939996</v>
      </c>
      <c r="G110" s="97">
        <f t="shared" si="4"/>
        <v>-2.3942575947005107</v>
      </c>
      <c r="H110" s="61"/>
      <c r="I110" s="61">
        <v>2.1102931953143758</v>
      </c>
      <c r="J110" s="61">
        <v>2.0086219334663928</v>
      </c>
      <c r="K110" s="59"/>
      <c r="L110" s="61">
        <f t="shared" si="5"/>
        <v>-0.10167126184798292</v>
      </c>
      <c r="M110" s="1"/>
      <c r="N110" s="1"/>
      <c r="O110" s="1"/>
      <c r="Q110" s="1"/>
      <c r="R110" s="1"/>
      <c r="S110" s="1"/>
    </row>
    <row r="111" spans="1:19" s="59" customFormat="1" ht="15.75" x14ac:dyDescent="0.25">
      <c r="A111" s="36" t="s">
        <v>92</v>
      </c>
      <c r="B111" s="143">
        <v>94.639655128199536</v>
      </c>
      <c r="C111" s="28">
        <v>96.294124171091596</v>
      </c>
      <c r="D111" s="28">
        <v>93.87096800352009</v>
      </c>
      <c r="E111" s="28"/>
      <c r="F111" s="28">
        <f t="shared" si="3"/>
        <v>-2.5164112436041663</v>
      </c>
      <c r="G111" s="96">
        <f t="shared" si="4"/>
        <v>-0.81222519633886714</v>
      </c>
      <c r="H111" s="28"/>
      <c r="I111" s="28">
        <v>0.30102080108062718</v>
      </c>
      <c r="J111" s="28">
        <v>0.29344587979664699</v>
      </c>
      <c r="K111"/>
      <c r="L111" s="28">
        <f t="shared" si="5"/>
        <v>-7.5749212839801849E-3</v>
      </c>
      <c r="M111" s="1"/>
      <c r="N111" s="1"/>
      <c r="O111" s="1"/>
      <c r="Q111" s="1"/>
      <c r="R111" s="1"/>
      <c r="S111" s="1"/>
    </row>
    <row r="112" spans="1:19" s="4" customFormat="1" ht="15.75" x14ac:dyDescent="0.25">
      <c r="A112" s="60" t="s">
        <v>93</v>
      </c>
      <c r="B112" s="142">
        <v>94.639655128199536</v>
      </c>
      <c r="C112" s="61">
        <v>96.294124171091596</v>
      </c>
      <c r="D112" s="61">
        <v>93.87096800352009</v>
      </c>
      <c r="E112" s="61"/>
      <c r="F112" s="61">
        <f t="shared" si="3"/>
        <v>-2.5164112436041663</v>
      </c>
      <c r="G112" s="97">
        <f t="shared" si="4"/>
        <v>-0.81222519633886714</v>
      </c>
      <c r="H112" s="61"/>
      <c r="I112" s="61">
        <v>0.30102080108062718</v>
      </c>
      <c r="J112" s="61">
        <v>0.29344587979664699</v>
      </c>
      <c r="K112" s="59"/>
      <c r="L112" s="61">
        <f t="shared" si="5"/>
        <v>-7.5749212839801849E-3</v>
      </c>
      <c r="M112" s="1"/>
      <c r="N112" s="1"/>
      <c r="O112" s="1"/>
      <c r="Q112" s="1"/>
      <c r="R112" s="1"/>
      <c r="S112" s="1"/>
    </row>
    <row r="113" spans="1:19" s="59" customFormat="1" ht="15.75" x14ac:dyDescent="0.25">
      <c r="A113" s="38" t="s">
        <v>92</v>
      </c>
      <c r="B113" s="143">
        <v>94.639655128199536</v>
      </c>
      <c r="C113" s="28">
        <v>96.294124171091596</v>
      </c>
      <c r="D113" s="28">
        <v>93.87096800352009</v>
      </c>
      <c r="E113" s="28"/>
      <c r="F113" s="28">
        <f t="shared" si="3"/>
        <v>-2.5164112436041663</v>
      </c>
      <c r="G113" s="96">
        <f t="shared" si="4"/>
        <v>-0.81222519633886714</v>
      </c>
      <c r="H113" s="28"/>
      <c r="I113" s="28">
        <v>0.30102080108062718</v>
      </c>
      <c r="J113" s="28">
        <v>0.29344587979664699</v>
      </c>
      <c r="K113"/>
      <c r="L113" s="28">
        <f t="shared" si="5"/>
        <v>-7.5749212839801849E-3</v>
      </c>
      <c r="M113" s="1"/>
      <c r="N113" s="1"/>
      <c r="O113" s="1"/>
      <c r="Q113" s="1"/>
      <c r="R113" s="1"/>
      <c r="S113" s="1"/>
    </row>
    <row r="114" spans="1:19" s="4" customFormat="1" ht="15.75" x14ac:dyDescent="0.25">
      <c r="A114" s="63" t="s">
        <v>94</v>
      </c>
      <c r="B114" s="142">
        <v>80.586645956376742</v>
      </c>
      <c r="C114" s="61">
        <v>87.025249900898515</v>
      </c>
      <c r="D114" s="61">
        <v>84.255052250219521</v>
      </c>
      <c r="E114" s="61"/>
      <c r="F114" s="61">
        <f t="shared" si="3"/>
        <v>-3.1832113712211174</v>
      </c>
      <c r="G114" s="97">
        <f t="shared" si="4"/>
        <v>4.5521267826788225</v>
      </c>
      <c r="H114" s="61"/>
      <c r="I114" s="61">
        <v>2.1433908502216132</v>
      </c>
      <c r="J114" s="61">
        <v>2.0751621889476457</v>
      </c>
      <c r="K114" s="59"/>
      <c r="L114" s="61">
        <f t="shared" si="5"/>
        <v>-6.8228661273967539E-2</v>
      </c>
      <c r="M114" s="1"/>
      <c r="N114" s="1"/>
      <c r="O114" s="1"/>
      <c r="Q114" s="1"/>
      <c r="R114" s="1"/>
      <c r="S114" s="1"/>
    </row>
    <row r="115" spans="1:19" s="59" customFormat="1" ht="15.75" x14ac:dyDescent="0.25">
      <c r="A115" s="37" t="s">
        <v>164</v>
      </c>
      <c r="B115" s="143">
        <v>79.076015987755653</v>
      </c>
      <c r="C115" s="28">
        <v>85.91202533247494</v>
      </c>
      <c r="D115" s="28">
        <v>83.182866884657884</v>
      </c>
      <c r="E115" s="28"/>
      <c r="F115" s="28">
        <f t="shared" si="3"/>
        <v>-3.1766896860542571</v>
      </c>
      <c r="G115" s="96">
        <f t="shared" si="4"/>
        <v>5.1935480633447106</v>
      </c>
      <c r="H115" s="28"/>
      <c r="I115" s="28">
        <v>1.9063454071962236</v>
      </c>
      <c r="J115" s="28">
        <v>1.8457867292652521</v>
      </c>
      <c r="K115"/>
      <c r="L115" s="28">
        <f t="shared" si="5"/>
        <v>-6.0558677930971472E-2</v>
      </c>
      <c r="M115" s="1"/>
      <c r="N115" s="1"/>
      <c r="O115" s="1"/>
      <c r="Q115" s="1"/>
      <c r="R115" s="1"/>
      <c r="S115" s="1"/>
    </row>
    <row r="116" spans="1:19" s="4" customFormat="1" ht="15.75" x14ac:dyDescent="0.25">
      <c r="A116" s="66" t="s">
        <v>224</v>
      </c>
      <c r="B116" s="142">
        <v>71.357208933317963</v>
      </c>
      <c r="C116" s="61">
        <v>73.95627035605871</v>
      </c>
      <c r="D116" s="61">
        <v>66.105361848032842</v>
      </c>
      <c r="E116" s="61"/>
      <c r="F116" s="61">
        <f t="shared" si="3"/>
        <v>-10.615609021693583</v>
      </c>
      <c r="G116" s="97">
        <f t="shared" si="4"/>
        <v>-7.3599390500164841</v>
      </c>
      <c r="H116" s="61"/>
      <c r="I116" s="61">
        <v>0.38445170808189733</v>
      </c>
      <c r="J116" s="61">
        <v>0.34363981787470033</v>
      </c>
      <c r="K116" s="59"/>
      <c r="L116" s="61">
        <f t="shared" si="5"/>
        <v>-4.0811890207196999E-2</v>
      </c>
      <c r="M116" s="1"/>
      <c r="N116" s="1"/>
      <c r="O116" s="1"/>
      <c r="Q116" s="1"/>
      <c r="R116" s="1"/>
      <c r="S116" s="1"/>
    </row>
    <row r="117" spans="1:19" s="59" customFormat="1" ht="15.75" x14ac:dyDescent="0.25">
      <c r="A117" s="38" t="s">
        <v>223</v>
      </c>
      <c r="B117" s="143">
        <v>74.664988095190367</v>
      </c>
      <c r="C117" s="28">
        <v>80.685699567789101</v>
      </c>
      <c r="D117" s="28">
        <v>78.416688627232233</v>
      </c>
      <c r="E117" s="28"/>
      <c r="F117" s="28">
        <f t="shared" si="3"/>
        <v>-2.8121599647909501</v>
      </c>
      <c r="G117" s="96">
        <f t="shared" si="4"/>
        <v>5.024711886726374</v>
      </c>
      <c r="H117" s="28"/>
      <c r="I117" s="28">
        <v>0.60016440439618002</v>
      </c>
      <c r="J117" s="28">
        <v>0.58328682129282472</v>
      </c>
      <c r="K117"/>
      <c r="L117" s="28">
        <f t="shared" si="5"/>
        <v>-1.6877583103355298E-2</v>
      </c>
      <c r="M117" s="1"/>
      <c r="N117" s="1"/>
      <c r="O117" s="1"/>
      <c r="Q117" s="1"/>
      <c r="R117" s="1"/>
      <c r="S117" s="1"/>
    </row>
    <row r="118" spans="1:19" s="4" customFormat="1" ht="15.75" x14ac:dyDescent="0.25">
      <c r="A118" s="66" t="s">
        <v>18</v>
      </c>
      <c r="B118" s="142">
        <v>89.109639221719746</v>
      </c>
      <c r="C118" s="61">
        <v>93.564674522127476</v>
      </c>
      <c r="D118" s="61">
        <v>91.231912262558552</v>
      </c>
      <c r="E118" s="61"/>
      <c r="F118" s="61">
        <f t="shared" si="3"/>
        <v>-2.4932083304765151</v>
      </c>
      <c r="G118" s="97">
        <f t="shared" si="4"/>
        <v>2.3816425017255893</v>
      </c>
      <c r="H118" s="61"/>
      <c r="I118" s="61">
        <v>0.23477001057142818</v>
      </c>
      <c r="J118" s="61">
        <v>0.22891670511040069</v>
      </c>
      <c r="K118" s="59"/>
      <c r="L118" s="61">
        <f t="shared" si="5"/>
        <v>-5.853305461027497E-3</v>
      </c>
      <c r="M118" s="1"/>
      <c r="N118" s="1"/>
      <c r="O118" s="1"/>
      <c r="Q118" s="1"/>
      <c r="R118" s="1"/>
      <c r="S118" s="1"/>
    </row>
    <row r="119" spans="1:19" s="59" customFormat="1" ht="15.75" x14ac:dyDescent="0.25">
      <c r="A119" s="38" t="s">
        <v>95</v>
      </c>
      <c r="B119" s="143">
        <v>75.899847780585446</v>
      </c>
      <c r="C119" s="28">
        <v>92.571078900423828</v>
      </c>
      <c r="D119" s="28">
        <v>92.516435584256982</v>
      </c>
      <c r="E119" s="28"/>
      <c r="F119" s="28">
        <f t="shared" si="3"/>
        <v>-5.9028496605972869E-2</v>
      </c>
      <c r="G119" s="96">
        <f t="shared" si="4"/>
        <v>21.892781460784327</v>
      </c>
      <c r="H119" s="28"/>
      <c r="I119" s="28">
        <v>0.40695131299979598</v>
      </c>
      <c r="J119" s="28">
        <v>0.40671109575781395</v>
      </c>
      <c r="K119"/>
      <c r="L119" s="28">
        <f t="shared" si="5"/>
        <v>-2.4021724198203254E-4</v>
      </c>
      <c r="M119" s="1"/>
      <c r="N119" s="1"/>
      <c r="O119" s="1"/>
      <c r="Q119" s="1"/>
      <c r="R119" s="1"/>
      <c r="S119" s="1"/>
    </row>
    <row r="120" spans="1:19" s="4" customFormat="1" ht="15.75" x14ac:dyDescent="0.25">
      <c r="A120" s="66" t="s">
        <v>96</v>
      </c>
      <c r="B120" s="142">
        <v>102.38883304659086</v>
      </c>
      <c r="C120" s="61">
        <v>105.76028499126024</v>
      </c>
      <c r="D120" s="61">
        <v>106.97812460461299</v>
      </c>
      <c r="E120" s="61"/>
      <c r="F120" s="61">
        <f t="shared" si="3"/>
        <v>1.1515093907447316</v>
      </c>
      <c r="G120" s="97">
        <f t="shared" si="4"/>
        <v>4.4822188333114577</v>
      </c>
      <c r="H120" s="61"/>
      <c r="I120" s="61">
        <v>0.28000797114692177</v>
      </c>
      <c r="J120" s="61">
        <v>0.28323228922951238</v>
      </c>
      <c r="K120" s="59"/>
      <c r="L120" s="61">
        <f t="shared" si="5"/>
        <v>3.2243180825906048E-3</v>
      </c>
      <c r="M120" s="1"/>
      <c r="N120" s="1"/>
      <c r="O120" s="1"/>
      <c r="Q120" s="1"/>
      <c r="R120" s="1"/>
      <c r="S120" s="1"/>
    </row>
    <row r="121" spans="1:19" s="59" customFormat="1" ht="15.75" x14ac:dyDescent="0.25">
      <c r="A121" s="37" t="s">
        <v>97</v>
      </c>
      <c r="B121" s="143">
        <v>94.324280461445412</v>
      </c>
      <c r="C121" s="28">
        <v>97.148888754049011</v>
      </c>
      <c r="D121" s="28">
        <v>94.005481527889842</v>
      </c>
      <c r="E121" s="28"/>
      <c r="F121" s="28">
        <f t="shared" si="3"/>
        <v>-3.2356594773999992</v>
      </c>
      <c r="G121" s="96">
        <f t="shared" si="4"/>
        <v>-0.3379818345774499</v>
      </c>
      <c r="H121" s="28"/>
      <c r="I121" s="28">
        <v>0.23704544302538968</v>
      </c>
      <c r="J121" s="28">
        <v>0.22937545968239384</v>
      </c>
      <c r="K121"/>
      <c r="L121" s="28">
        <f t="shared" si="5"/>
        <v>-7.6699833429958453E-3</v>
      </c>
      <c r="M121" s="1"/>
      <c r="N121" s="1"/>
      <c r="O121" s="1"/>
      <c r="Q121" s="1"/>
      <c r="R121" s="1"/>
      <c r="S121" s="1"/>
    </row>
    <row r="122" spans="1:19" s="4" customFormat="1" ht="15.75" x14ac:dyDescent="0.25">
      <c r="A122" s="66" t="s">
        <v>98</v>
      </c>
      <c r="B122" s="142">
        <v>94.324280461445412</v>
      </c>
      <c r="C122" s="61">
        <v>97.148888754049011</v>
      </c>
      <c r="D122" s="61">
        <v>94.005481527889842</v>
      </c>
      <c r="E122" s="61"/>
      <c r="F122" s="61">
        <f t="shared" si="3"/>
        <v>-3.2356594773999992</v>
      </c>
      <c r="G122" s="97">
        <f t="shared" si="4"/>
        <v>-0.3379818345774499</v>
      </c>
      <c r="H122" s="61"/>
      <c r="I122" s="61">
        <v>0.23704544302538968</v>
      </c>
      <c r="J122" s="61">
        <v>0.22937545968239384</v>
      </c>
      <c r="K122" s="59"/>
      <c r="L122" s="61">
        <f t="shared" si="5"/>
        <v>-7.6699833429958453E-3</v>
      </c>
      <c r="M122" s="1"/>
      <c r="N122" s="1"/>
      <c r="O122" s="1"/>
      <c r="Q122" s="1"/>
      <c r="R122" s="1"/>
      <c r="S122" s="1"/>
    </row>
    <row r="123" spans="1:19" s="59" customFormat="1" ht="15.75" x14ac:dyDescent="0.25">
      <c r="A123" s="36" t="s">
        <v>144</v>
      </c>
      <c r="B123" s="143">
        <v>102.89086308480647</v>
      </c>
      <c r="C123" s="28">
        <v>103.68003397561125</v>
      </c>
      <c r="D123" s="28">
        <v>91.705289820124605</v>
      </c>
      <c r="E123" s="28"/>
      <c r="F123" s="28">
        <f t="shared" si="3"/>
        <v>-11.549710871336593</v>
      </c>
      <c r="G123" s="96">
        <f t="shared" si="4"/>
        <v>-10.871298898000592</v>
      </c>
      <c r="H123" s="28"/>
      <c r="I123" s="28">
        <v>0.9199453305924773</v>
      </c>
      <c r="J123" s="28">
        <v>0.81369430473468474</v>
      </c>
      <c r="K123"/>
      <c r="L123" s="28">
        <f t="shared" si="5"/>
        <v>-0.10625102585779256</v>
      </c>
      <c r="M123" s="1"/>
      <c r="N123" s="1"/>
      <c r="O123" s="1"/>
      <c r="Q123" s="1"/>
      <c r="R123" s="1"/>
      <c r="S123" s="1"/>
    </row>
    <row r="124" spans="1:19" s="4" customFormat="1" ht="15.75" x14ac:dyDescent="0.25">
      <c r="A124" s="60" t="s">
        <v>165</v>
      </c>
      <c r="B124" s="142">
        <v>102.89086308480647</v>
      </c>
      <c r="C124" s="61">
        <v>103.68003397561125</v>
      </c>
      <c r="D124" s="61">
        <v>91.705289820124605</v>
      </c>
      <c r="E124" s="61"/>
      <c r="F124" s="61">
        <f t="shared" si="3"/>
        <v>-11.549710871336593</v>
      </c>
      <c r="G124" s="97">
        <f t="shared" si="4"/>
        <v>-10.871298898000592</v>
      </c>
      <c r="H124" s="61"/>
      <c r="I124" s="61">
        <v>0.9199453305924773</v>
      </c>
      <c r="J124" s="61">
        <v>0.81369430473468474</v>
      </c>
      <c r="K124" s="59"/>
      <c r="L124" s="61">
        <f t="shared" si="5"/>
        <v>-0.10625102585779256</v>
      </c>
      <c r="M124" s="1"/>
      <c r="N124" s="1"/>
      <c r="O124" s="1"/>
      <c r="Q124" s="1"/>
      <c r="R124" s="1"/>
      <c r="S124" s="1"/>
    </row>
    <row r="125" spans="1:19" s="59" customFormat="1" ht="15.75" x14ac:dyDescent="0.25">
      <c r="A125" s="38" t="s">
        <v>222</v>
      </c>
      <c r="B125" s="143">
        <v>102.89086308480647</v>
      </c>
      <c r="C125" s="28">
        <v>103.68003397561125</v>
      </c>
      <c r="D125" s="28">
        <v>91.705289820124605</v>
      </c>
      <c r="E125" s="28"/>
      <c r="F125" s="28">
        <f t="shared" si="3"/>
        <v>-11.549710871336593</v>
      </c>
      <c r="G125" s="96">
        <f t="shared" si="4"/>
        <v>-10.871298898000592</v>
      </c>
      <c r="H125" s="28"/>
      <c r="I125" s="28">
        <v>0.9199453305924773</v>
      </c>
      <c r="J125" s="28">
        <v>0.81369430473468474</v>
      </c>
      <c r="K125"/>
      <c r="L125" s="28">
        <f t="shared" si="5"/>
        <v>-0.10625102585779256</v>
      </c>
      <c r="M125" s="1"/>
      <c r="N125" s="1"/>
      <c r="O125" s="1"/>
      <c r="Q125" s="1"/>
      <c r="R125" s="1"/>
      <c r="S125" s="1"/>
    </row>
    <row r="126" spans="1:19" s="4" customFormat="1" ht="15.75" x14ac:dyDescent="0.25">
      <c r="A126" s="63" t="s">
        <v>143</v>
      </c>
      <c r="B126" s="142">
        <v>96.524667460142055</v>
      </c>
      <c r="C126" s="61">
        <v>99.35379120976728</v>
      </c>
      <c r="D126" s="61">
        <v>95.416437298833046</v>
      </c>
      <c r="E126" s="61"/>
      <c r="F126" s="61">
        <f t="shared" si="3"/>
        <v>-3.9629629257138643</v>
      </c>
      <c r="G126" s="97">
        <f t="shared" si="4"/>
        <v>-1.1481315506905343</v>
      </c>
      <c r="H126" s="61"/>
      <c r="I126" s="61">
        <v>0.55104409090464923</v>
      </c>
      <c r="J126" s="61">
        <v>0.52920641787776102</v>
      </c>
      <c r="K126" s="59"/>
      <c r="L126" s="61">
        <f t="shared" si="5"/>
        <v>-2.1837673026888216E-2</v>
      </c>
      <c r="M126" s="1"/>
      <c r="N126" s="1"/>
      <c r="O126" s="1"/>
      <c r="Q126" s="1"/>
      <c r="R126" s="1"/>
      <c r="S126" s="1"/>
    </row>
    <row r="127" spans="1:19" s="59" customFormat="1" ht="15.75" x14ac:dyDescent="0.25">
      <c r="A127" s="37" t="s">
        <v>166</v>
      </c>
      <c r="B127" s="143">
        <v>96.524667460142055</v>
      </c>
      <c r="C127" s="28">
        <v>99.35379120976728</v>
      </c>
      <c r="D127" s="28">
        <v>95.416437298833046</v>
      </c>
      <c r="E127" s="28"/>
      <c r="F127" s="28">
        <f t="shared" si="3"/>
        <v>-3.9629629257138643</v>
      </c>
      <c r="G127" s="96">
        <f t="shared" si="4"/>
        <v>-1.1481315506905343</v>
      </c>
      <c r="H127" s="28"/>
      <c r="I127" s="28">
        <v>0.55104409090464923</v>
      </c>
      <c r="J127" s="28">
        <v>0.52920641787776102</v>
      </c>
      <c r="K127"/>
      <c r="L127" s="28">
        <f t="shared" si="5"/>
        <v>-2.1837673026888216E-2</v>
      </c>
      <c r="M127" s="1"/>
      <c r="N127" s="1"/>
      <c r="O127" s="1"/>
      <c r="Q127" s="1"/>
      <c r="R127" s="1"/>
      <c r="S127" s="1"/>
    </row>
    <row r="128" spans="1:19" s="4" customFormat="1" ht="15.75" x14ac:dyDescent="0.25">
      <c r="A128" s="66" t="s">
        <v>221</v>
      </c>
      <c r="B128" s="142">
        <v>96.524667460142055</v>
      </c>
      <c r="C128" s="61">
        <v>99.35379120976728</v>
      </c>
      <c r="D128" s="61">
        <v>95.416437298833046</v>
      </c>
      <c r="E128" s="61"/>
      <c r="F128" s="61">
        <f t="shared" si="3"/>
        <v>-3.9629629257138643</v>
      </c>
      <c r="G128" s="97">
        <f t="shared" si="4"/>
        <v>-1.1481315506905343</v>
      </c>
      <c r="H128" s="61"/>
      <c r="I128" s="61">
        <v>0.55104409090464923</v>
      </c>
      <c r="J128" s="61">
        <v>0.52920641787776102</v>
      </c>
      <c r="K128" s="59"/>
      <c r="L128" s="61">
        <f t="shared" si="5"/>
        <v>-2.1837673026888216E-2</v>
      </c>
      <c r="M128" s="1"/>
      <c r="N128" s="1"/>
      <c r="O128" s="1"/>
      <c r="Q128" s="1"/>
      <c r="R128" s="1"/>
      <c r="S128" s="1"/>
    </row>
    <row r="129" spans="1:19" s="59" customFormat="1" ht="15.75" x14ac:dyDescent="0.25">
      <c r="A129" s="36" t="s">
        <v>142</v>
      </c>
      <c r="B129" s="143">
        <v>102.82562923091751</v>
      </c>
      <c r="C129" s="28">
        <v>112.05051103173744</v>
      </c>
      <c r="D129" s="28">
        <v>112.05909147447011</v>
      </c>
      <c r="E129" s="28"/>
      <c r="F129" s="28">
        <f t="shared" si="3"/>
        <v>7.6576560460672738E-3</v>
      </c>
      <c r="G129" s="96">
        <f t="shared" si="4"/>
        <v>8.979728412667253</v>
      </c>
      <c r="H129" s="28"/>
      <c r="I129" s="28">
        <v>2.7197507582910547</v>
      </c>
      <c r="J129" s="28">
        <v>2.7199590274494345</v>
      </c>
      <c r="K129"/>
      <c r="L129" s="28">
        <f t="shared" si="5"/>
        <v>2.0826915837979243E-4</v>
      </c>
      <c r="M129" s="1"/>
      <c r="N129" s="1"/>
      <c r="O129" s="1"/>
      <c r="Q129" s="1"/>
      <c r="R129" s="1"/>
      <c r="S129" s="1"/>
    </row>
    <row r="130" spans="1:19" s="4" customFormat="1" ht="15.75" x14ac:dyDescent="0.25">
      <c r="A130" s="60" t="s">
        <v>99</v>
      </c>
      <c r="B130" s="142">
        <v>99.086949211585122</v>
      </c>
      <c r="C130" s="61">
        <v>99.847871012489108</v>
      </c>
      <c r="D130" s="61">
        <v>99.859974100764177</v>
      </c>
      <c r="E130" s="61"/>
      <c r="F130" s="61">
        <f t="shared" si="3"/>
        <v>1.2121528633857181E-2</v>
      </c>
      <c r="G130" s="97">
        <f t="shared" si="4"/>
        <v>0.78014803698152058</v>
      </c>
      <c r="H130" s="61"/>
      <c r="I130" s="61">
        <v>1.7181756911306909</v>
      </c>
      <c r="J130" s="61">
        <v>1.7183839602890711</v>
      </c>
      <c r="K130" s="59"/>
      <c r="L130" s="61">
        <f t="shared" si="5"/>
        <v>2.0826915838023652E-4</v>
      </c>
      <c r="M130" s="1"/>
      <c r="N130" s="1"/>
      <c r="O130" s="1"/>
      <c r="Q130" s="1"/>
      <c r="R130" s="1"/>
      <c r="S130" s="1"/>
    </row>
    <row r="131" spans="1:19" s="59" customFormat="1" ht="15.75" x14ac:dyDescent="0.25">
      <c r="A131" s="38" t="s">
        <v>220</v>
      </c>
      <c r="B131" s="143">
        <v>97.709148588852571</v>
      </c>
      <c r="C131" s="28">
        <v>96.718552822551914</v>
      </c>
      <c r="D131" s="28">
        <v>96.817541219373453</v>
      </c>
      <c r="E131" s="28"/>
      <c r="F131" s="28">
        <f t="shared" si="3"/>
        <v>0.10234685479957317</v>
      </c>
      <c r="G131" s="96">
        <f t="shared" si="4"/>
        <v>-0.91251165561874181</v>
      </c>
      <c r="H131" s="28"/>
      <c r="I131" s="28">
        <v>1.2019898407975795</v>
      </c>
      <c r="J131" s="28">
        <v>1.2032200395946462</v>
      </c>
      <c r="K131"/>
      <c r="L131" s="28">
        <f t="shared" si="5"/>
        <v>1.2301987970666506E-3</v>
      </c>
      <c r="M131" s="1"/>
      <c r="N131" s="1"/>
      <c r="O131" s="1"/>
      <c r="Q131" s="1"/>
      <c r="R131" s="1"/>
      <c r="S131" s="1"/>
    </row>
    <row r="132" spans="1:19" s="4" customFormat="1" ht="15.75" x14ac:dyDescent="0.25">
      <c r="A132" s="66" t="s">
        <v>100</v>
      </c>
      <c r="B132" s="142">
        <v>102.66897544294318</v>
      </c>
      <c r="C132" s="61">
        <v>107.98351825903342</v>
      </c>
      <c r="D132" s="61">
        <v>107.76973565006163</v>
      </c>
      <c r="E132" s="61"/>
      <c r="F132" s="61">
        <f t="shared" si="3"/>
        <v>-0.1979770731853292</v>
      </c>
      <c r="G132" s="97">
        <f t="shared" si="4"/>
        <v>4.9681612046017953</v>
      </c>
      <c r="H132" s="61"/>
      <c r="I132" s="61">
        <v>0.51618585033311093</v>
      </c>
      <c r="J132" s="61">
        <v>0.51516392069442474</v>
      </c>
      <c r="K132" s="59"/>
      <c r="L132" s="61">
        <f t="shared" si="5"/>
        <v>-1.021929638686192E-3</v>
      </c>
      <c r="M132" s="1"/>
      <c r="N132" s="1"/>
      <c r="O132" s="1"/>
      <c r="Q132" s="1"/>
      <c r="R132" s="1"/>
      <c r="S132" s="1"/>
    </row>
    <row r="133" spans="1:19" s="59" customFormat="1" ht="15.75" x14ac:dyDescent="0.25">
      <c r="A133" s="37" t="s">
        <v>167</v>
      </c>
      <c r="B133" s="143">
        <v>111.93228768280461</v>
      </c>
      <c r="C133" s="28">
        <v>141.77364173348306</v>
      </c>
      <c r="D133" s="28">
        <v>141.77364173348306</v>
      </c>
      <c r="E133" s="28"/>
      <c r="F133" s="28">
        <f t="shared" si="3"/>
        <v>0</v>
      </c>
      <c r="G133" s="96">
        <f t="shared" si="4"/>
        <v>26.660184177815903</v>
      </c>
      <c r="H133" s="28"/>
      <c r="I133" s="28">
        <v>1.0015750671603636</v>
      </c>
      <c r="J133" s="28">
        <v>1.0015750671603636</v>
      </c>
      <c r="K133"/>
      <c r="L133" s="28">
        <f t="shared" si="5"/>
        <v>0</v>
      </c>
      <c r="M133" s="1"/>
      <c r="N133" s="1"/>
      <c r="O133" s="1"/>
      <c r="Q133" s="1"/>
      <c r="R133" s="1"/>
      <c r="S133" s="1"/>
    </row>
    <row r="134" spans="1:19" s="4" customFormat="1" ht="15.75" x14ac:dyDescent="0.25">
      <c r="A134" s="66" t="s">
        <v>101</v>
      </c>
      <c r="B134" s="142">
        <v>111.93228768280461</v>
      </c>
      <c r="C134" s="61">
        <v>141.77364173348306</v>
      </c>
      <c r="D134" s="61">
        <v>141.77364173348306</v>
      </c>
      <c r="E134" s="61"/>
      <c r="F134" s="61">
        <f t="shared" si="3"/>
        <v>0</v>
      </c>
      <c r="G134" s="97">
        <f t="shared" si="4"/>
        <v>26.660184177815903</v>
      </c>
      <c r="H134" s="61"/>
      <c r="I134" s="61">
        <v>1.0015750671603636</v>
      </c>
      <c r="J134" s="61">
        <v>1.0015750671603636</v>
      </c>
      <c r="K134" s="59"/>
      <c r="L134" s="61">
        <f t="shared" si="5"/>
        <v>0</v>
      </c>
      <c r="M134" s="1"/>
      <c r="N134" s="1"/>
      <c r="O134" s="1"/>
      <c r="Q134" s="1"/>
      <c r="R134" s="1"/>
      <c r="S134" s="1"/>
    </row>
    <row r="135" spans="1:19" s="65" customFormat="1" ht="15.75" x14ac:dyDescent="0.25">
      <c r="A135" s="35" t="s">
        <v>2</v>
      </c>
      <c r="B135" s="145">
        <v>125.90682328025476</v>
      </c>
      <c r="C135" s="39">
        <v>125.3963615949699</v>
      </c>
      <c r="D135" s="39">
        <v>125.49360096447738</v>
      </c>
      <c r="E135" s="39"/>
      <c r="F135" s="39">
        <f t="shared" ref="F135:F198" si="6">((D135/C135-1)*100)</f>
        <v>7.7545606802820188E-2</v>
      </c>
      <c r="G135" s="99">
        <f t="shared" si="4"/>
        <v>-0.32819691976311294</v>
      </c>
      <c r="H135" s="39"/>
      <c r="I135" s="39">
        <v>6.7961425679964966</v>
      </c>
      <c r="J135" s="39">
        <v>6.8014126779900357</v>
      </c>
      <c r="K135" s="2"/>
      <c r="L135" s="39">
        <f t="shared" si="5"/>
        <v>5.2701099935390516E-3</v>
      </c>
      <c r="M135" s="1"/>
      <c r="N135" s="1"/>
      <c r="O135" s="1"/>
      <c r="Q135" s="1"/>
      <c r="R135" s="1"/>
      <c r="S135" s="1"/>
    </row>
    <row r="136" spans="1:19" s="4" customFormat="1" ht="15.75" x14ac:dyDescent="0.25">
      <c r="A136" s="63" t="s">
        <v>141</v>
      </c>
      <c r="B136" s="142">
        <v>104.0194149054057</v>
      </c>
      <c r="C136" s="61">
        <v>103.15359631308112</v>
      </c>
      <c r="D136" s="61">
        <v>103.3185286800981</v>
      </c>
      <c r="E136" s="61"/>
      <c r="F136" s="61">
        <f t="shared" si="6"/>
        <v>0.15989007936900723</v>
      </c>
      <c r="G136" s="97">
        <f t="shared" ref="G136:G199" si="7">((D136/B136-1)*100)</f>
        <v>-0.67380327599898537</v>
      </c>
      <c r="H136" s="61"/>
      <c r="I136" s="61">
        <v>3.2960831680967715</v>
      </c>
      <c r="J136" s="61">
        <v>3.3013532780903097</v>
      </c>
      <c r="K136" s="59"/>
      <c r="L136" s="61">
        <f t="shared" ref="L136:L199" si="8">J136-I136</f>
        <v>5.2701099935381635E-3</v>
      </c>
      <c r="M136" s="1"/>
      <c r="N136" s="1"/>
      <c r="O136" s="1"/>
      <c r="Q136" s="1"/>
      <c r="R136" s="1"/>
      <c r="S136" s="1"/>
    </row>
    <row r="137" spans="1:19" s="59" customFormat="1" ht="15.75" x14ac:dyDescent="0.25">
      <c r="A137" s="37" t="s">
        <v>102</v>
      </c>
      <c r="B137" s="143">
        <v>107.48667711837503</v>
      </c>
      <c r="C137" s="28">
        <v>106.29718036309576</v>
      </c>
      <c r="D137" s="28">
        <v>106.54127127366039</v>
      </c>
      <c r="E137" s="28"/>
      <c r="F137" s="28">
        <f t="shared" si="6"/>
        <v>0.2296306541065718</v>
      </c>
      <c r="G137" s="96">
        <f t="shared" si="7"/>
        <v>-0.87955630414872088</v>
      </c>
      <c r="H137" s="28"/>
      <c r="I137" s="28">
        <v>2.5815225110097262</v>
      </c>
      <c r="J137" s="28">
        <v>2.5874504780376659</v>
      </c>
      <c r="K137"/>
      <c r="L137" s="28">
        <f t="shared" si="8"/>
        <v>5.9279670279397401E-3</v>
      </c>
      <c r="M137" s="1"/>
      <c r="N137" s="1"/>
      <c r="O137" s="1"/>
      <c r="Q137" s="1"/>
      <c r="R137" s="1"/>
      <c r="S137" s="1"/>
    </row>
    <row r="138" spans="1:19" s="4" customFormat="1" ht="15.75" x14ac:dyDescent="0.25">
      <c r="A138" s="66" t="s">
        <v>103</v>
      </c>
      <c r="B138" s="142">
        <v>107.48667711837503</v>
      </c>
      <c r="C138" s="61">
        <v>106.29718036309576</v>
      </c>
      <c r="D138" s="61">
        <v>106.54127127366039</v>
      </c>
      <c r="E138" s="61"/>
      <c r="F138" s="61">
        <f t="shared" si="6"/>
        <v>0.2296306541065718</v>
      </c>
      <c r="G138" s="97">
        <f t="shared" si="7"/>
        <v>-0.87955630414872088</v>
      </c>
      <c r="H138" s="61"/>
      <c r="I138" s="61">
        <v>2.5815225110097262</v>
      </c>
      <c r="J138" s="61">
        <v>2.5874504780376659</v>
      </c>
      <c r="K138" s="59"/>
      <c r="L138" s="61">
        <f t="shared" si="8"/>
        <v>5.9279670279397401E-3</v>
      </c>
      <c r="M138" s="1"/>
      <c r="N138" s="1"/>
      <c r="O138" s="1"/>
      <c r="Q138" s="1"/>
      <c r="R138" s="1"/>
      <c r="S138" s="1"/>
    </row>
    <row r="139" spans="1:19" s="59" customFormat="1" ht="15.75" x14ac:dyDescent="0.25">
      <c r="A139" s="37" t="s">
        <v>168</v>
      </c>
      <c r="B139" s="143">
        <v>93.036928341384012</v>
      </c>
      <c r="C139" s="28">
        <v>93.196354122681129</v>
      </c>
      <c r="D139" s="28">
        <v>93.110553321122765</v>
      </c>
      <c r="E139" s="28"/>
      <c r="F139" s="28">
        <f t="shared" si="6"/>
        <v>-9.2064547337777913E-2</v>
      </c>
      <c r="G139" s="96">
        <f t="shared" si="7"/>
        <v>7.9135221950354939E-2</v>
      </c>
      <c r="H139" s="28"/>
      <c r="I139" s="28">
        <v>0.71456065708704519</v>
      </c>
      <c r="J139" s="28">
        <v>0.71390280005264417</v>
      </c>
      <c r="K139"/>
      <c r="L139" s="28">
        <f t="shared" si="8"/>
        <v>-6.578570344010215E-4</v>
      </c>
      <c r="M139" s="1"/>
      <c r="N139" s="1"/>
      <c r="O139" s="1"/>
      <c r="Q139" s="1"/>
      <c r="R139" s="1"/>
      <c r="S139" s="1"/>
    </row>
    <row r="140" spans="1:19" s="4" customFormat="1" ht="15.75" x14ac:dyDescent="0.25">
      <c r="A140" s="66" t="s">
        <v>219</v>
      </c>
      <c r="B140" s="142">
        <v>93.036928341384012</v>
      </c>
      <c r="C140" s="61">
        <v>93.196354122681129</v>
      </c>
      <c r="D140" s="61">
        <v>93.110553321122765</v>
      </c>
      <c r="E140" s="61"/>
      <c r="F140" s="61">
        <f t="shared" si="6"/>
        <v>-9.2064547337777913E-2</v>
      </c>
      <c r="G140" s="97">
        <f t="shared" si="7"/>
        <v>7.9135221950354939E-2</v>
      </c>
      <c r="H140" s="61"/>
      <c r="I140" s="61">
        <v>0.71456065708704519</v>
      </c>
      <c r="J140" s="61">
        <v>0.71390280005264417</v>
      </c>
      <c r="K140" s="59"/>
      <c r="L140" s="61">
        <f t="shared" si="8"/>
        <v>-6.578570344010215E-4</v>
      </c>
      <c r="M140" s="1"/>
      <c r="N140" s="1"/>
      <c r="O140" s="1"/>
      <c r="Q140" s="1"/>
      <c r="R140" s="1"/>
      <c r="S140" s="1"/>
    </row>
    <row r="141" spans="1:19" s="59" customFormat="1" ht="15.75" x14ac:dyDescent="0.25">
      <c r="A141" s="36" t="s">
        <v>104</v>
      </c>
      <c r="B141" s="143">
        <v>157.34756115310969</v>
      </c>
      <c r="C141" s="28">
        <v>157.34756115310969</v>
      </c>
      <c r="D141" s="28">
        <v>157.34756115310969</v>
      </c>
      <c r="E141" s="28"/>
      <c r="F141" s="28">
        <f t="shared" si="6"/>
        <v>0</v>
      </c>
      <c r="G141" s="96">
        <f t="shared" si="7"/>
        <v>0</v>
      </c>
      <c r="H141" s="28"/>
      <c r="I141" s="28">
        <v>3.5000593998997256</v>
      </c>
      <c r="J141" s="28">
        <v>3.5000593998997256</v>
      </c>
      <c r="K141"/>
      <c r="L141" s="28">
        <f t="shared" si="8"/>
        <v>0</v>
      </c>
      <c r="M141" s="1"/>
      <c r="N141" s="1"/>
      <c r="O141" s="1"/>
      <c r="Q141" s="1"/>
      <c r="R141" s="1"/>
      <c r="S141" s="1"/>
    </row>
    <row r="142" spans="1:19" s="4" customFormat="1" ht="15.75" x14ac:dyDescent="0.25">
      <c r="A142" s="60" t="s">
        <v>19</v>
      </c>
      <c r="B142" s="142">
        <v>163.57117066583655</v>
      </c>
      <c r="C142" s="61">
        <v>163.57117066583655</v>
      </c>
      <c r="D142" s="61">
        <v>163.57117066583655</v>
      </c>
      <c r="E142" s="61"/>
      <c r="F142" s="61">
        <f t="shared" si="6"/>
        <v>0</v>
      </c>
      <c r="G142" s="97">
        <f t="shared" si="7"/>
        <v>0</v>
      </c>
      <c r="H142" s="61"/>
      <c r="I142" s="61">
        <v>2.8659697635359933</v>
      </c>
      <c r="J142" s="61">
        <v>2.8659697635359933</v>
      </c>
      <c r="K142" s="59"/>
      <c r="L142" s="61">
        <f t="shared" si="8"/>
        <v>0</v>
      </c>
      <c r="M142" s="1"/>
      <c r="N142" s="1"/>
      <c r="O142" s="1"/>
      <c r="Q142" s="1"/>
      <c r="R142" s="1"/>
      <c r="S142" s="1"/>
    </row>
    <row r="143" spans="1:19" s="59" customFormat="1" ht="15.75" x14ac:dyDescent="0.25">
      <c r="A143" s="38" t="s">
        <v>105</v>
      </c>
      <c r="B143" s="143">
        <v>163.57117066583655</v>
      </c>
      <c r="C143" s="28">
        <v>163.57117066583655</v>
      </c>
      <c r="D143" s="28">
        <v>163.57117066583655</v>
      </c>
      <c r="E143" s="28"/>
      <c r="F143" s="28">
        <f t="shared" si="6"/>
        <v>0</v>
      </c>
      <c r="G143" s="96">
        <f t="shared" si="7"/>
        <v>0</v>
      </c>
      <c r="H143" s="28"/>
      <c r="I143" s="28">
        <v>2.8659697635359933</v>
      </c>
      <c r="J143" s="28">
        <v>2.8659697635359933</v>
      </c>
      <c r="K143"/>
      <c r="L143" s="28">
        <f t="shared" si="8"/>
        <v>0</v>
      </c>
      <c r="M143" s="1"/>
      <c r="N143" s="1"/>
      <c r="O143" s="1"/>
      <c r="Q143" s="1"/>
      <c r="R143" s="1"/>
      <c r="S143" s="1"/>
    </row>
    <row r="144" spans="1:19" s="4" customFormat="1" ht="15.75" x14ac:dyDescent="0.25">
      <c r="A144" s="60" t="s">
        <v>106</v>
      </c>
      <c r="B144" s="142">
        <v>146.66666666666663</v>
      </c>
      <c r="C144" s="61">
        <v>146.66666666666663</v>
      </c>
      <c r="D144" s="61">
        <v>146.66666666666663</v>
      </c>
      <c r="E144" s="61"/>
      <c r="F144" s="61">
        <f t="shared" si="6"/>
        <v>0</v>
      </c>
      <c r="G144" s="97">
        <f t="shared" si="7"/>
        <v>0</v>
      </c>
      <c r="H144" s="61"/>
      <c r="I144" s="61">
        <v>0.1029862877593303</v>
      </c>
      <c r="J144" s="61">
        <v>0.1029862877593303</v>
      </c>
      <c r="K144" s="59"/>
      <c r="L144" s="61">
        <f t="shared" si="8"/>
        <v>0</v>
      </c>
      <c r="M144" s="1"/>
      <c r="N144" s="1"/>
      <c r="O144" s="1"/>
      <c r="Q144" s="1"/>
      <c r="R144" s="1"/>
      <c r="S144" s="1"/>
    </row>
    <row r="145" spans="1:19" s="59" customFormat="1" ht="15.75" x14ac:dyDescent="0.25">
      <c r="A145" s="38" t="s">
        <v>107</v>
      </c>
      <c r="B145" s="143">
        <v>146.66666666666663</v>
      </c>
      <c r="C145" s="28">
        <v>146.66666666666663</v>
      </c>
      <c r="D145" s="28">
        <v>146.66666666666663</v>
      </c>
      <c r="E145" s="28"/>
      <c r="F145" s="28">
        <f t="shared" si="6"/>
        <v>0</v>
      </c>
      <c r="G145" s="96">
        <f t="shared" si="7"/>
        <v>0</v>
      </c>
      <c r="H145" s="28"/>
      <c r="I145" s="28">
        <v>0.1029862877593303</v>
      </c>
      <c r="J145" s="28">
        <v>0.1029862877593303</v>
      </c>
      <c r="K145"/>
      <c r="L145" s="28">
        <f t="shared" si="8"/>
        <v>0</v>
      </c>
      <c r="M145" s="1"/>
      <c r="N145" s="1"/>
      <c r="O145" s="1"/>
      <c r="Q145" s="1"/>
      <c r="R145" s="1"/>
      <c r="S145" s="1"/>
    </row>
    <row r="146" spans="1:19" s="4" customFormat="1" ht="15.75" x14ac:dyDescent="0.25">
      <c r="A146" s="60" t="s">
        <v>108</v>
      </c>
      <c r="B146" s="142">
        <v>132.09195402298855</v>
      </c>
      <c r="C146" s="61">
        <v>132.09195402298855</v>
      </c>
      <c r="D146" s="61">
        <v>132.09195402298855</v>
      </c>
      <c r="E146" s="61"/>
      <c r="F146" s="61">
        <f t="shared" si="6"/>
        <v>0</v>
      </c>
      <c r="G146" s="97">
        <f t="shared" si="7"/>
        <v>0</v>
      </c>
      <c r="H146" s="61"/>
      <c r="I146" s="61">
        <v>0.53110334860440189</v>
      </c>
      <c r="J146" s="61">
        <v>0.53110334860440189</v>
      </c>
      <c r="K146" s="59"/>
      <c r="L146" s="61">
        <f t="shared" si="8"/>
        <v>0</v>
      </c>
      <c r="M146" s="1"/>
      <c r="N146" s="1"/>
      <c r="O146" s="1"/>
      <c r="Q146" s="1"/>
      <c r="R146" s="1"/>
      <c r="S146" s="1"/>
    </row>
    <row r="147" spans="1:19" s="59" customFormat="1" ht="15.75" x14ac:dyDescent="0.25">
      <c r="A147" s="38" t="s">
        <v>218</v>
      </c>
      <c r="B147" s="143">
        <v>132.09195402298855</v>
      </c>
      <c r="C147" s="28">
        <v>132.09195402298855</v>
      </c>
      <c r="D147" s="28">
        <v>132.09195402298855</v>
      </c>
      <c r="E147" s="28"/>
      <c r="F147" s="28">
        <f t="shared" si="6"/>
        <v>0</v>
      </c>
      <c r="G147" s="96">
        <f t="shared" si="7"/>
        <v>0</v>
      </c>
      <c r="H147" s="28"/>
      <c r="I147" s="28">
        <v>0.53110334860440189</v>
      </c>
      <c r="J147" s="28">
        <v>0.53110334860440189</v>
      </c>
      <c r="K147"/>
      <c r="L147" s="28">
        <f t="shared" si="8"/>
        <v>0</v>
      </c>
      <c r="M147" s="1"/>
      <c r="N147" s="1"/>
      <c r="O147" s="1"/>
      <c r="Q147" s="1"/>
      <c r="R147" s="1"/>
      <c r="S147" s="1"/>
    </row>
    <row r="148" spans="1:19" s="4" customFormat="1" ht="15.75" x14ac:dyDescent="0.25">
      <c r="A148" s="57" t="s">
        <v>3</v>
      </c>
      <c r="B148" s="144">
        <v>100.80740419660835</v>
      </c>
      <c r="C148" s="62">
        <v>102.91268725784089</v>
      </c>
      <c r="D148" s="62">
        <v>101.77646010607812</v>
      </c>
      <c r="E148" s="62"/>
      <c r="F148" s="62">
        <f t="shared" si="6"/>
        <v>-1.1040690725683033</v>
      </c>
      <c r="G148" s="98">
        <f t="shared" si="7"/>
        <v>0.96129437831746767</v>
      </c>
      <c r="H148" s="62"/>
      <c r="I148" s="62">
        <v>5.5962605187369157</v>
      </c>
      <c r="J148" s="62">
        <v>5.5344739371291904</v>
      </c>
      <c r="K148" s="59"/>
      <c r="L148" s="62">
        <f t="shared" si="8"/>
        <v>-6.1786581607725211E-2</v>
      </c>
      <c r="M148" s="1"/>
      <c r="N148" s="1"/>
      <c r="O148" s="1"/>
      <c r="Q148" s="1"/>
      <c r="R148" s="1"/>
      <c r="S148" s="1"/>
    </row>
    <row r="149" spans="1:19" s="59" customFormat="1" ht="15.75" x14ac:dyDescent="0.25">
      <c r="A149" s="36" t="s">
        <v>150</v>
      </c>
      <c r="B149" s="143">
        <v>94.550214851774399</v>
      </c>
      <c r="C149" s="28">
        <v>94.794207781908568</v>
      </c>
      <c r="D149" s="28">
        <v>93.005393413646317</v>
      </c>
      <c r="E149" s="28"/>
      <c r="F149" s="28">
        <f t="shared" si="6"/>
        <v>-1.8870502851585091</v>
      </c>
      <c r="G149" s="96">
        <f t="shared" si="7"/>
        <v>-1.6338634878301339</v>
      </c>
      <c r="H149" s="28"/>
      <c r="I149" s="28">
        <v>2.4406819289623103</v>
      </c>
      <c r="J149" s="28">
        <v>2.394625033662015</v>
      </c>
      <c r="K149"/>
      <c r="L149" s="28">
        <f t="shared" si="8"/>
        <v>-4.6056895300295331E-2</v>
      </c>
      <c r="M149" s="1"/>
      <c r="N149" s="1"/>
      <c r="O149" s="1"/>
      <c r="Q149" s="1"/>
      <c r="R149" s="1"/>
      <c r="S149" s="1"/>
    </row>
    <row r="150" spans="1:19" s="4" customFormat="1" ht="15.75" x14ac:dyDescent="0.25">
      <c r="A150" s="60" t="s">
        <v>109</v>
      </c>
      <c r="B150" s="142">
        <v>101.40308031402144</v>
      </c>
      <c r="C150" s="61">
        <v>101.30847625469664</v>
      </c>
      <c r="D150" s="61">
        <v>98.64450408544856</v>
      </c>
      <c r="E150" s="61"/>
      <c r="F150" s="61">
        <f t="shared" si="6"/>
        <v>-2.6295649364527662</v>
      </c>
      <c r="G150" s="97">
        <f t="shared" si="7"/>
        <v>-2.7204067371821572</v>
      </c>
      <c r="H150" s="61"/>
      <c r="I150" s="61">
        <v>1.7552636317917465</v>
      </c>
      <c r="J150" s="61">
        <v>1.7091078347878434</v>
      </c>
      <c r="K150" s="59"/>
      <c r="L150" s="61">
        <f t="shared" si="8"/>
        <v>-4.6155797003903043E-2</v>
      </c>
      <c r="M150" s="1"/>
      <c r="N150" s="1"/>
      <c r="O150" s="1"/>
      <c r="Q150" s="1"/>
      <c r="R150" s="1"/>
      <c r="S150" s="1"/>
    </row>
    <row r="151" spans="1:19" s="59" customFormat="1" ht="15.75" x14ac:dyDescent="0.25">
      <c r="A151" s="38" t="s">
        <v>110</v>
      </c>
      <c r="B151" s="143">
        <v>101.40308031402144</v>
      </c>
      <c r="C151" s="28">
        <v>101.30847625469664</v>
      </c>
      <c r="D151" s="28">
        <v>98.64450408544856</v>
      </c>
      <c r="E151" s="28"/>
      <c r="F151" s="28">
        <f t="shared" si="6"/>
        <v>-2.6295649364527662</v>
      </c>
      <c r="G151" s="96">
        <f t="shared" si="7"/>
        <v>-2.7204067371821572</v>
      </c>
      <c r="H151" s="28"/>
      <c r="I151" s="28">
        <v>1.7552636317917465</v>
      </c>
      <c r="J151" s="28">
        <v>1.7091078347878434</v>
      </c>
      <c r="K151"/>
      <c r="L151" s="28">
        <f t="shared" si="8"/>
        <v>-4.6155797003903043E-2</v>
      </c>
      <c r="M151" s="1"/>
      <c r="N151" s="1"/>
      <c r="O151" s="1"/>
      <c r="Q151" s="1"/>
      <c r="R151" s="1"/>
      <c r="S151" s="1"/>
    </row>
    <row r="152" spans="1:19" s="4" customFormat="1" ht="15.75" x14ac:dyDescent="0.25">
      <c r="A152" s="60" t="s">
        <v>169</v>
      </c>
      <c r="B152" s="142">
        <v>63.51772958976985</v>
      </c>
      <c r="C152" s="61">
        <v>65.965261064983437</v>
      </c>
      <c r="D152" s="61">
        <v>65.984409842269983</v>
      </c>
      <c r="E152" s="61"/>
      <c r="F152" s="61">
        <f t="shared" si="6"/>
        <v>2.9028578038503561E-2</v>
      </c>
      <c r="G152" s="97">
        <f t="shared" si="7"/>
        <v>3.8834515471998454</v>
      </c>
      <c r="H152" s="61"/>
      <c r="I152" s="61">
        <v>0.34070461004482228</v>
      </c>
      <c r="J152" s="61">
        <v>0.34080351174842999</v>
      </c>
      <c r="K152" s="59"/>
      <c r="L152" s="61">
        <f t="shared" si="8"/>
        <v>9.8901703607712221E-5</v>
      </c>
      <c r="M152" s="1"/>
      <c r="N152" s="1"/>
      <c r="O152" s="1"/>
      <c r="Q152" s="1"/>
      <c r="R152" s="1"/>
      <c r="S152" s="1"/>
    </row>
    <row r="153" spans="1:19" s="59" customFormat="1" ht="15.75" x14ac:dyDescent="0.25">
      <c r="A153" s="38" t="s">
        <v>217</v>
      </c>
      <c r="B153" s="143">
        <v>63.51772958976985</v>
      </c>
      <c r="C153" s="28">
        <v>65.965261064983437</v>
      </c>
      <c r="D153" s="28">
        <v>65.984409842269983</v>
      </c>
      <c r="E153" s="28"/>
      <c r="F153" s="28">
        <f t="shared" si="6"/>
        <v>2.9028578038503561E-2</v>
      </c>
      <c r="G153" s="96">
        <f t="shared" si="7"/>
        <v>3.8834515471998454</v>
      </c>
      <c r="H153" s="28"/>
      <c r="I153" s="28">
        <v>0.34070461004482228</v>
      </c>
      <c r="J153" s="28">
        <v>0.34080351174842999</v>
      </c>
      <c r="K153"/>
      <c r="L153" s="28">
        <f t="shared" si="8"/>
        <v>9.8901703607712221E-5</v>
      </c>
      <c r="M153" s="1"/>
      <c r="N153" s="1"/>
      <c r="O153" s="1"/>
      <c r="Q153" s="1"/>
      <c r="R153" s="1"/>
      <c r="S153" s="1"/>
    </row>
    <row r="154" spans="1:19" s="4" customFormat="1" ht="15.75" x14ac:dyDescent="0.25">
      <c r="A154" s="60" t="s">
        <v>170</v>
      </c>
      <c r="B154" s="142">
        <v>107.30930262755987</v>
      </c>
      <c r="C154" s="61">
        <v>105.85979965943839</v>
      </c>
      <c r="D154" s="61">
        <v>105.85979965943839</v>
      </c>
      <c r="E154" s="61"/>
      <c r="F154" s="61">
        <f t="shared" si="6"/>
        <v>0</v>
      </c>
      <c r="G154" s="97">
        <f t="shared" si="7"/>
        <v>-1.3507710260239891</v>
      </c>
      <c r="H154" s="61"/>
      <c r="I154" s="61">
        <v>0.34471368712574174</v>
      </c>
      <c r="J154" s="61">
        <v>0.34471368712574174</v>
      </c>
      <c r="K154" s="59"/>
      <c r="L154" s="61">
        <f t="shared" si="8"/>
        <v>0</v>
      </c>
      <c r="M154" s="1"/>
      <c r="N154" s="1"/>
      <c r="O154" s="1"/>
      <c r="Q154" s="1"/>
      <c r="R154" s="1"/>
      <c r="S154" s="1"/>
    </row>
    <row r="155" spans="1:19" s="59" customFormat="1" ht="15.75" x14ac:dyDescent="0.25">
      <c r="A155" s="38" t="s">
        <v>216</v>
      </c>
      <c r="B155" s="143">
        <v>107.30930262755987</v>
      </c>
      <c r="C155" s="28">
        <v>105.85979965943839</v>
      </c>
      <c r="D155" s="28">
        <v>105.85979965943839</v>
      </c>
      <c r="E155" s="28"/>
      <c r="F155" s="28">
        <f t="shared" si="6"/>
        <v>0</v>
      </c>
      <c r="G155" s="96">
        <f t="shared" si="7"/>
        <v>-1.3507710260239891</v>
      </c>
      <c r="H155" s="28"/>
      <c r="I155" s="28">
        <v>0.34471368712574174</v>
      </c>
      <c r="J155" s="28">
        <v>0.34471368712574174</v>
      </c>
      <c r="K155"/>
      <c r="L155" s="28">
        <f t="shared" si="8"/>
        <v>0</v>
      </c>
      <c r="M155" s="1"/>
      <c r="N155" s="1"/>
      <c r="O155" s="1"/>
      <c r="Q155" s="1"/>
      <c r="R155" s="1"/>
      <c r="S155" s="1"/>
    </row>
    <row r="156" spans="1:19" s="4" customFormat="1" ht="15.75" x14ac:dyDescent="0.25">
      <c r="A156" s="63" t="s">
        <v>111</v>
      </c>
      <c r="B156" s="142">
        <v>106.43423259586811</v>
      </c>
      <c r="C156" s="61">
        <v>110.21329594274481</v>
      </c>
      <c r="D156" s="61">
        <v>109.66391315199293</v>
      </c>
      <c r="E156" s="61"/>
      <c r="F156" s="61">
        <f t="shared" si="6"/>
        <v>-0.49847233589428441</v>
      </c>
      <c r="G156" s="97">
        <f t="shared" si="7"/>
        <v>3.0344377719036641</v>
      </c>
      <c r="H156" s="61"/>
      <c r="I156" s="61">
        <v>3.1555785897746049</v>
      </c>
      <c r="J156" s="61">
        <v>3.1398489034671755</v>
      </c>
      <c r="K156" s="59"/>
      <c r="L156" s="61">
        <f t="shared" si="8"/>
        <v>-1.5729686307429436E-2</v>
      </c>
      <c r="M156" s="1"/>
      <c r="N156" s="1"/>
      <c r="O156" s="1"/>
      <c r="Q156" s="1"/>
      <c r="R156" s="1"/>
      <c r="S156" s="1"/>
    </row>
    <row r="157" spans="1:19" s="59" customFormat="1" ht="15.75" x14ac:dyDescent="0.25">
      <c r="A157" s="37" t="s">
        <v>171</v>
      </c>
      <c r="B157" s="143">
        <v>106.44396108820519</v>
      </c>
      <c r="C157" s="28">
        <v>110.32982955934074</v>
      </c>
      <c r="D157" s="28">
        <v>110.32982955934074</v>
      </c>
      <c r="E157" s="28"/>
      <c r="F157" s="28">
        <f t="shared" si="6"/>
        <v>0</v>
      </c>
      <c r="G157" s="96">
        <f t="shared" si="7"/>
        <v>3.650623700404676</v>
      </c>
      <c r="H157" s="28"/>
      <c r="I157" s="28">
        <v>1.0774456361279943</v>
      </c>
      <c r="J157" s="28">
        <v>1.0774456361279943</v>
      </c>
      <c r="K157"/>
      <c r="L157" s="28">
        <f t="shared" si="8"/>
        <v>0</v>
      </c>
      <c r="M157" s="1"/>
      <c r="N157" s="1"/>
      <c r="O157" s="1"/>
      <c r="Q157" s="1"/>
      <c r="R157" s="1"/>
      <c r="S157" s="1"/>
    </row>
    <row r="158" spans="1:19" s="4" customFormat="1" ht="15.75" x14ac:dyDescent="0.25">
      <c r="A158" s="66" t="s">
        <v>215</v>
      </c>
      <c r="B158" s="142">
        <v>106.44396108820519</v>
      </c>
      <c r="C158" s="61">
        <v>110.32982955934074</v>
      </c>
      <c r="D158" s="61">
        <v>110.32982955934074</v>
      </c>
      <c r="E158" s="61"/>
      <c r="F158" s="61">
        <f t="shared" si="6"/>
        <v>0</v>
      </c>
      <c r="G158" s="97">
        <f t="shared" si="7"/>
        <v>3.650623700404676</v>
      </c>
      <c r="H158" s="61"/>
      <c r="I158" s="61">
        <v>1.0774456361279943</v>
      </c>
      <c r="J158" s="61">
        <v>1.0774456361279943</v>
      </c>
      <c r="K158" s="59"/>
      <c r="L158" s="61">
        <f t="shared" si="8"/>
        <v>0</v>
      </c>
      <c r="M158" s="1"/>
      <c r="N158" s="1"/>
      <c r="O158" s="1"/>
      <c r="Q158" s="1"/>
      <c r="R158" s="1"/>
      <c r="S158" s="1"/>
    </row>
    <row r="159" spans="1:19" s="59" customFormat="1" ht="15.75" x14ac:dyDescent="0.25">
      <c r="A159" s="37" t="s">
        <v>172</v>
      </c>
      <c r="B159" s="143">
        <v>104.39692048756122</v>
      </c>
      <c r="C159" s="28">
        <v>101.11218049530474</v>
      </c>
      <c r="D159" s="28">
        <v>97.281637634345032</v>
      </c>
      <c r="E159" s="28"/>
      <c r="F159" s="28">
        <f t="shared" si="6"/>
        <v>-3.7884089159145207</v>
      </c>
      <c r="G159" s="96">
        <f t="shared" si="7"/>
        <v>-6.8156060734224084</v>
      </c>
      <c r="H159" s="28"/>
      <c r="I159" s="28">
        <v>0.41520560891279873</v>
      </c>
      <c r="J159" s="28">
        <v>0.39947592260536913</v>
      </c>
      <c r="K159"/>
      <c r="L159" s="28">
        <f t="shared" si="8"/>
        <v>-1.5729686307429602E-2</v>
      </c>
      <c r="M159" s="1"/>
      <c r="N159" s="1"/>
      <c r="O159" s="1"/>
      <c r="Q159" s="1"/>
      <c r="R159" s="1"/>
      <c r="S159" s="1"/>
    </row>
    <row r="160" spans="1:19" s="4" customFormat="1" ht="15.75" x14ac:dyDescent="0.25">
      <c r="A160" s="66" t="s">
        <v>214</v>
      </c>
      <c r="B160" s="142">
        <v>104.39692048756122</v>
      </c>
      <c r="C160" s="61">
        <v>101.11218049530474</v>
      </c>
      <c r="D160" s="61">
        <v>97.281637634345032</v>
      </c>
      <c r="E160" s="61"/>
      <c r="F160" s="61">
        <f t="shared" si="6"/>
        <v>-3.7884089159145207</v>
      </c>
      <c r="G160" s="97">
        <f t="shared" si="7"/>
        <v>-6.8156060734224084</v>
      </c>
      <c r="H160" s="61"/>
      <c r="I160" s="61">
        <v>0.41520560891279873</v>
      </c>
      <c r="J160" s="61">
        <v>0.39947592260536913</v>
      </c>
      <c r="K160" s="59"/>
      <c r="L160" s="61">
        <f t="shared" si="8"/>
        <v>-1.5729686307429602E-2</v>
      </c>
      <c r="M160" s="1"/>
      <c r="N160" s="1"/>
      <c r="O160" s="1"/>
      <c r="Q160" s="1"/>
      <c r="R160" s="1"/>
      <c r="S160" s="1"/>
    </row>
    <row r="161" spans="1:19" s="59" customFormat="1" ht="15.75" x14ac:dyDescent="0.25">
      <c r="A161" s="37" t="s">
        <v>173</v>
      </c>
      <c r="B161" s="143">
        <v>106.99461650045825</v>
      </c>
      <c r="C161" s="28">
        <v>112.66830257545074</v>
      </c>
      <c r="D161" s="28">
        <v>112.66830257545074</v>
      </c>
      <c r="E161" s="28"/>
      <c r="F161" s="28">
        <f t="shared" si="6"/>
        <v>0</v>
      </c>
      <c r="G161" s="96">
        <f t="shared" si="7"/>
        <v>5.3027771495103071</v>
      </c>
      <c r="H161" s="28"/>
      <c r="I161" s="28">
        <v>1.662927344733812</v>
      </c>
      <c r="J161" s="28">
        <v>1.662927344733812</v>
      </c>
      <c r="K161"/>
      <c r="L161" s="28">
        <f t="shared" si="8"/>
        <v>0</v>
      </c>
      <c r="M161" s="1"/>
      <c r="N161" s="1"/>
      <c r="O161" s="1"/>
      <c r="Q161" s="1"/>
      <c r="R161" s="1"/>
      <c r="S161" s="1"/>
    </row>
    <row r="162" spans="1:19" s="4" customFormat="1" ht="15.75" x14ac:dyDescent="0.25">
      <c r="A162" s="66" t="s">
        <v>213</v>
      </c>
      <c r="B162" s="142">
        <v>106.99461650045825</v>
      </c>
      <c r="C162" s="61">
        <v>112.66830257545074</v>
      </c>
      <c r="D162" s="61">
        <v>112.66830257545074</v>
      </c>
      <c r="E162" s="61"/>
      <c r="F162" s="61">
        <f t="shared" si="6"/>
        <v>0</v>
      </c>
      <c r="G162" s="97">
        <f t="shared" si="7"/>
        <v>5.3027771495103071</v>
      </c>
      <c r="H162" s="61"/>
      <c r="I162" s="61">
        <v>1.662927344733812</v>
      </c>
      <c r="J162" s="61">
        <v>1.662927344733812</v>
      </c>
      <c r="K162" s="59"/>
      <c r="L162" s="61">
        <f t="shared" si="8"/>
        <v>0</v>
      </c>
      <c r="M162" s="1"/>
      <c r="N162" s="1"/>
      <c r="O162" s="1"/>
      <c r="Q162" s="1"/>
      <c r="R162" s="1"/>
      <c r="S162" s="1"/>
    </row>
    <row r="163" spans="1:19" s="59" customFormat="1" ht="15.75" x14ac:dyDescent="0.25">
      <c r="A163" s="35" t="s">
        <v>4</v>
      </c>
      <c r="B163" s="145">
        <v>100.03269726153447</v>
      </c>
      <c r="C163" s="39">
        <v>99.25672955425857</v>
      </c>
      <c r="D163" s="39">
        <v>99.25672955425857</v>
      </c>
      <c r="E163" s="39"/>
      <c r="F163" s="39">
        <f t="shared" si="6"/>
        <v>0</v>
      </c>
      <c r="G163" s="99">
        <f t="shared" si="7"/>
        <v>-0.77571407001766346</v>
      </c>
      <c r="H163" s="39"/>
      <c r="I163" s="39">
        <v>4.7157177215935304</v>
      </c>
      <c r="J163" s="39">
        <v>4.7157177215935304</v>
      </c>
      <c r="K163"/>
      <c r="L163" s="39">
        <f t="shared" si="8"/>
        <v>0</v>
      </c>
      <c r="M163" s="1"/>
      <c r="N163" s="1"/>
      <c r="O163" s="1"/>
      <c r="Q163" s="1"/>
      <c r="R163" s="1"/>
      <c r="S163" s="1"/>
    </row>
    <row r="164" spans="1:19" s="4" customFormat="1" ht="15.75" x14ac:dyDescent="0.25">
      <c r="A164" s="63" t="s">
        <v>140</v>
      </c>
      <c r="B164" s="142">
        <v>80.588629523032964</v>
      </c>
      <c r="C164" s="61">
        <v>77.408827796194288</v>
      </c>
      <c r="D164" s="61">
        <v>77.408827796194288</v>
      </c>
      <c r="E164" s="61"/>
      <c r="F164" s="61">
        <f t="shared" si="6"/>
        <v>0</v>
      </c>
      <c r="G164" s="97">
        <f t="shared" si="7"/>
        <v>-3.9457200670348413</v>
      </c>
      <c r="H164" s="61"/>
      <c r="I164" s="61">
        <v>0.89747412742094412</v>
      </c>
      <c r="J164" s="61">
        <v>0.89747412742094412</v>
      </c>
      <c r="K164" s="59"/>
      <c r="L164" s="61">
        <f t="shared" si="8"/>
        <v>0</v>
      </c>
      <c r="M164" s="1"/>
      <c r="N164" s="1"/>
      <c r="O164" s="1"/>
      <c r="Q164" s="1"/>
      <c r="R164" s="1"/>
      <c r="S164" s="1"/>
    </row>
    <row r="165" spans="1:19" s="59" customFormat="1" ht="15.75" x14ac:dyDescent="0.25">
      <c r="A165" s="37" t="s">
        <v>174</v>
      </c>
      <c r="B165" s="143">
        <v>80.588629523032964</v>
      </c>
      <c r="C165" s="28">
        <v>77.408827796194288</v>
      </c>
      <c r="D165" s="28">
        <v>77.408827796194288</v>
      </c>
      <c r="E165" s="28"/>
      <c r="F165" s="28">
        <f t="shared" si="6"/>
        <v>0</v>
      </c>
      <c r="G165" s="96">
        <f t="shared" si="7"/>
        <v>-3.9457200670348413</v>
      </c>
      <c r="H165" s="28"/>
      <c r="I165" s="28">
        <v>0.89747412742094412</v>
      </c>
      <c r="J165" s="28">
        <v>0.89747412742094412</v>
      </c>
      <c r="K165"/>
      <c r="L165" s="28">
        <f t="shared" si="8"/>
        <v>0</v>
      </c>
      <c r="M165" s="1"/>
      <c r="N165" s="1"/>
      <c r="O165" s="1"/>
      <c r="Q165" s="1"/>
      <c r="R165" s="1"/>
      <c r="S165" s="1"/>
    </row>
    <row r="166" spans="1:19" s="4" customFormat="1" ht="15.75" x14ac:dyDescent="0.25">
      <c r="A166" s="66" t="s">
        <v>140</v>
      </c>
      <c r="B166" s="142">
        <v>80.588629523032964</v>
      </c>
      <c r="C166" s="61">
        <v>77.408827796194288</v>
      </c>
      <c r="D166" s="61">
        <v>77.408827796194288</v>
      </c>
      <c r="E166" s="61"/>
      <c r="F166" s="61">
        <f t="shared" si="6"/>
        <v>0</v>
      </c>
      <c r="G166" s="97">
        <f t="shared" si="7"/>
        <v>-3.9457200670348413</v>
      </c>
      <c r="H166" s="61"/>
      <c r="I166" s="61">
        <v>0.89747412742094412</v>
      </c>
      <c r="J166" s="61">
        <v>0.89747412742094412</v>
      </c>
      <c r="K166" s="59"/>
      <c r="L166" s="61">
        <f t="shared" si="8"/>
        <v>0</v>
      </c>
      <c r="M166" s="1"/>
      <c r="N166" s="1"/>
      <c r="O166" s="1"/>
      <c r="Q166" s="1"/>
      <c r="R166" s="1"/>
      <c r="S166" s="1"/>
    </row>
    <row r="167" spans="1:19" s="59" customFormat="1" ht="15.75" x14ac:dyDescent="0.25">
      <c r="A167" s="36" t="s">
        <v>139</v>
      </c>
      <c r="B167" s="143">
        <v>106.30932390895443</v>
      </c>
      <c r="C167" s="28">
        <v>106.30932390895443</v>
      </c>
      <c r="D167" s="28">
        <v>106.30932390895443</v>
      </c>
      <c r="E167" s="28"/>
      <c r="F167" s="28">
        <f t="shared" si="6"/>
        <v>0</v>
      </c>
      <c r="G167" s="96">
        <f t="shared" si="7"/>
        <v>0</v>
      </c>
      <c r="H167" s="28"/>
      <c r="I167" s="28">
        <v>3.8182435941725865</v>
      </c>
      <c r="J167" s="28">
        <v>3.8182435941725865</v>
      </c>
      <c r="K167"/>
      <c r="L167" s="28">
        <f t="shared" si="8"/>
        <v>0</v>
      </c>
      <c r="M167" s="1"/>
      <c r="N167" s="1"/>
      <c r="O167" s="1"/>
      <c r="Q167" s="1"/>
      <c r="R167" s="1"/>
      <c r="S167" s="1"/>
    </row>
    <row r="168" spans="1:19" s="4" customFormat="1" ht="15.75" x14ac:dyDescent="0.25">
      <c r="A168" s="60" t="s">
        <v>175</v>
      </c>
      <c r="B168" s="142">
        <v>106.30932390895443</v>
      </c>
      <c r="C168" s="61">
        <v>106.30932390895443</v>
      </c>
      <c r="D168" s="61">
        <v>106.30932390895443</v>
      </c>
      <c r="E168" s="61"/>
      <c r="F168" s="61">
        <f t="shared" si="6"/>
        <v>0</v>
      </c>
      <c r="G168" s="97">
        <f t="shared" si="7"/>
        <v>0</v>
      </c>
      <c r="H168" s="61"/>
      <c r="I168" s="61">
        <v>3.8182435941725865</v>
      </c>
      <c r="J168" s="61">
        <v>3.8182435941725865</v>
      </c>
      <c r="K168" s="59"/>
      <c r="L168" s="61">
        <f t="shared" si="8"/>
        <v>0</v>
      </c>
      <c r="M168" s="1"/>
      <c r="N168" s="1"/>
      <c r="O168" s="1"/>
      <c r="Q168" s="1"/>
      <c r="R168" s="1"/>
      <c r="S168" s="1"/>
    </row>
    <row r="169" spans="1:19" s="59" customFormat="1" ht="15.75" x14ac:dyDescent="0.25">
      <c r="A169" s="38" t="s">
        <v>212</v>
      </c>
      <c r="B169" s="143">
        <v>106.30932390895443</v>
      </c>
      <c r="C169" s="28">
        <v>106.30932390895443</v>
      </c>
      <c r="D169" s="28">
        <v>106.30932390895443</v>
      </c>
      <c r="E169" s="28"/>
      <c r="F169" s="28">
        <f t="shared" si="6"/>
        <v>0</v>
      </c>
      <c r="G169" s="96">
        <f t="shared" si="7"/>
        <v>0</v>
      </c>
      <c r="H169" s="28"/>
      <c r="I169" s="28">
        <v>3.8182435941725865</v>
      </c>
      <c r="J169" s="28">
        <v>3.8182435941725865</v>
      </c>
      <c r="K169"/>
      <c r="L169" s="28">
        <f t="shared" si="8"/>
        <v>0</v>
      </c>
      <c r="M169" s="1"/>
      <c r="N169" s="1"/>
      <c r="O169" s="1"/>
      <c r="Q169" s="1"/>
      <c r="R169" s="1"/>
      <c r="S169" s="1"/>
    </row>
    <row r="170" spans="1:19" s="4" customFormat="1" ht="15.75" x14ac:dyDescent="0.25">
      <c r="A170" s="57" t="s">
        <v>130</v>
      </c>
      <c r="B170" s="144">
        <v>99.056416361500752</v>
      </c>
      <c r="C170" s="62">
        <v>101.75936358610916</v>
      </c>
      <c r="D170" s="62">
        <v>100.13613685073707</v>
      </c>
      <c r="E170" s="62"/>
      <c r="F170" s="62">
        <f t="shared" si="6"/>
        <v>-1.5951620353821361</v>
      </c>
      <c r="G170" s="98">
        <f t="shared" si="7"/>
        <v>1.0900056037722372</v>
      </c>
      <c r="H170" s="62"/>
      <c r="I170" s="62">
        <v>5.1929832361770503</v>
      </c>
      <c r="J170" s="62">
        <v>5.1101467390897959</v>
      </c>
      <c r="K170" s="59"/>
      <c r="L170" s="62">
        <f t="shared" si="8"/>
        <v>-8.2836497087254379E-2</v>
      </c>
      <c r="M170" s="1"/>
      <c r="N170" s="1"/>
      <c r="O170" s="1"/>
      <c r="Q170" s="1"/>
      <c r="R170" s="1"/>
      <c r="S170" s="1"/>
    </row>
    <row r="171" spans="1:19" s="59" customFormat="1" ht="15.75" x14ac:dyDescent="0.25">
      <c r="A171" s="36" t="s">
        <v>138</v>
      </c>
      <c r="B171" s="143">
        <v>86.664694376475694</v>
      </c>
      <c r="C171" s="28">
        <v>91.005455645003053</v>
      </c>
      <c r="D171" s="28">
        <v>90.504563467577867</v>
      </c>
      <c r="E171" s="28"/>
      <c r="F171" s="28">
        <f t="shared" si="6"/>
        <v>-0.55039796666596086</v>
      </c>
      <c r="G171" s="96">
        <f t="shared" si="7"/>
        <v>4.4307190127753637</v>
      </c>
      <c r="H171" s="28"/>
      <c r="I171" s="28">
        <v>2.4675017472490155</v>
      </c>
      <c r="J171" s="28">
        <v>2.4539206678047094</v>
      </c>
      <c r="K171"/>
      <c r="L171" s="28">
        <f t="shared" si="8"/>
        <v>-1.3581079444306088E-2</v>
      </c>
      <c r="M171" s="1"/>
      <c r="N171" s="1"/>
      <c r="O171" s="1"/>
      <c r="Q171" s="1"/>
      <c r="R171" s="1"/>
      <c r="S171" s="1"/>
    </row>
    <row r="172" spans="1:19" s="4" customFormat="1" ht="15.75" x14ac:dyDescent="0.25">
      <c r="A172" s="60" t="s">
        <v>176</v>
      </c>
      <c r="B172" s="142">
        <v>75.117754741054114</v>
      </c>
      <c r="C172" s="61">
        <v>75.398246670947628</v>
      </c>
      <c r="D172" s="61">
        <v>74.187023996341637</v>
      </c>
      <c r="E172" s="61"/>
      <c r="F172" s="61">
        <f t="shared" si="6"/>
        <v>-1.6064334756907495</v>
      </c>
      <c r="G172" s="97">
        <f t="shared" si="7"/>
        <v>-1.2390289724724779</v>
      </c>
      <c r="H172" s="61"/>
      <c r="I172" s="61">
        <v>0.84541810475318036</v>
      </c>
      <c r="J172" s="61">
        <v>0.83183702530887493</v>
      </c>
      <c r="K172" s="59"/>
      <c r="L172" s="61">
        <f t="shared" si="8"/>
        <v>-1.3581079444305422E-2</v>
      </c>
      <c r="M172" s="1"/>
      <c r="N172" s="1"/>
      <c r="O172" s="1"/>
      <c r="Q172" s="1"/>
      <c r="R172" s="1"/>
      <c r="S172" s="1"/>
    </row>
    <row r="173" spans="1:19" s="59" customFormat="1" ht="15.75" x14ac:dyDescent="0.25">
      <c r="A173" s="38" t="s">
        <v>211</v>
      </c>
      <c r="B173" s="143">
        <v>81.966490957936074</v>
      </c>
      <c r="C173" s="28">
        <v>81.967638186577346</v>
      </c>
      <c r="D173" s="28">
        <v>81.967638186577346</v>
      </c>
      <c r="E173" s="28"/>
      <c r="F173" s="28">
        <f t="shared" si="6"/>
        <v>0</v>
      </c>
      <c r="G173" s="96">
        <f t="shared" si="7"/>
        <v>1.3996312735464755E-3</v>
      </c>
      <c r="H173" s="28"/>
      <c r="I173" s="28">
        <v>0.16180396962286533</v>
      </c>
      <c r="J173" s="28">
        <v>0.16180396962286533</v>
      </c>
      <c r="K173"/>
      <c r="L173" s="28">
        <f t="shared" si="8"/>
        <v>0</v>
      </c>
      <c r="M173" s="1"/>
      <c r="N173" s="1"/>
      <c r="O173" s="1"/>
      <c r="Q173" s="1"/>
      <c r="R173" s="1"/>
      <c r="S173" s="1"/>
    </row>
    <row r="174" spans="1:19" s="4" customFormat="1" ht="15.75" x14ac:dyDescent="0.25">
      <c r="A174" s="66" t="s">
        <v>210</v>
      </c>
      <c r="B174" s="142">
        <v>73.654411771707146</v>
      </c>
      <c r="C174" s="61">
        <v>73.994590203118179</v>
      </c>
      <c r="D174" s="61">
        <v>72.524570265912217</v>
      </c>
      <c r="E174" s="61"/>
      <c r="F174" s="61">
        <f t="shared" si="6"/>
        <v>-1.9866586640600259</v>
      </c>
      <c r="G174" s="97">
        <f t="shared" si="7"/>
        <v>-1.5339766873665228</v>
      </c>
      <c r="H174" s="61"/>
      <c r="I174" s="61">
        <v>0.68361413513031499</v>
      </c>
      <c r="J174" s="61">
        <v>0.67003305568600946</v>
      </c>
      <c r="K174" s="59"/>
      <c r="L174" s="61">
        <f t="shared" si="8"/>
        <v>-1.3581079444305533E-2</v>
      </c>
      <c r="M174" s="1"/>
      <c r="N174" s="1"/>
      <c r="O174" s="1"/>
      <c r="Q174" s="1"/>
      <c r="R174" s="1"/>
      <c r="S174" s="1"/>
    </row>
    <row r="175" spans="1:19" s="59" customFormat="1" ht="15.75" x14ac:dyDescent="0.25">
      <c r="A175" s="37" t="s">
        <v>177</v>
      </c>
      <c r="B175" s="143">
        <v>103.1122759868037</v>
      </c>
      <c r="C175" s="28">
        <v>99.262187476460838</v>
      </c>
      <c r="D175" s="28">
        <v>99.262187476460838</v>
      </c>
      <c r="E175" s="28"/>
      <c r="F175" s="28">
        <f t="shared" si="6"/>
        <v>0</v>
      </c>
      <c r="G175" s="96">
        <f t="shared" si="7"/>
        <v>-3.7338798639607096</v>
      </c>
      <c r="H175" s="28"/>
      <c r="I175" s="28">
        <v>0.14932741656095092</v>
      </c>
      <c r="J175" s="28">
        <v>0.14932741656095092</v>
      </c>
      <c r="K175"/>
      <c r="L175" s="28">
        <f t="shared" si="8"/>
        <v>0</v>
      </c>
      <c r="M175" s="1"/>
      <c r="N175" s="1"/>
      <c r="O175" s="1"/>
      <c r="Q175" s="1"/>
      <c r="R175" s="1"/>
      <c r="S175" s="1"/>
    </row>
    <row r="176" spans="1:19" s="4" customFormat="1" ht="15.75" x14ac:dyDescent="0.25">
      <c r="A176" s="66" t="s">
        <v>209</v>
      </c>
      <c r="B176" s="142">
        <v>103.1122759868037</v>
      </c>
      <c r="C176" s="61">
        <v>99.262187476460838</v>
      </c>
      <c r="D176" s="61">
        <v>99.262187476460838</v>
      </c>
      <c r="E176" s="61"/>
      <c r="F176" s="61">
        <f t="shared" si="6"/>
        <v>0</v>
      </c>
      <c r="G176" s="97">
        <f t="shared" si="7"/>
        <v>-3.7338798639607096</v>
      </c>
      <c r="H176" s="61"/>
      <c r="I176" s="61">
        <v>0.14932741656095092</v>
      </c>
      <c r="J176" s="61">
        <v>0.14932741656095092</v>
      </c>
      <c r="K176" s="59"/>
      <c r="L176" s="61">
        <f t="shared" si="8"/>
        <v>0</v>
      </c>
      <c r="M176" s="1"/>
      <c r="N176" s="1"/>
      <c r="O176" s="1"/>
      <c r="Q176" s="1"/>
      <c r="R176" s="1"/>
      <c r="S176" s="1"/>
    </row>
    <row r="177" spans="1:19" s="59" customFormat="1" ht="15.75" x14ac:dyDescent="0.25">
      <c r="A177" s="37" t="s">
        <v>112</v>
      </c>
      <c r="B177" s="143">
        <v>91.253635789710913</v>
      </c>
      <c r="C177" s="28">
        <v>100.04769782417017</v>
      </c>
      <c r="D177" s="28">
        <v>100.04769782417017</v>
      </c>
      <c r="E177" s="28"/>
      <c r="F177" s="28">
        <f t="shared" si="6"/>
        <v>0</v>
      </c>
      <c r="G177" s="96">
        <f t="shared" si="7"/>
        <v>9.6369442799240304</v>
      </c>
      <c r="H177" s="28"/>
      <c r="I177" s="28">
        <v>1.3630900643148915</v>
      </c>
      <c r="J177" s="28">
        <v>1.3630900643148915</v>
      </c>
      <c r="K177"/>
      <c r="L177" s="28">
        <f t="shared" si="8"/>
        <v>0</v>
      </c>
      <c r="M177" s="1"/>
      <c r="N177" s="1"/>
      <c r="O177" s="1"/>
      <c r="Q177" s="1"/>
      <c r="R177" s="1"/>
      <c r="S177" s="1"/>
    </row>
    <row r="178" spans="1:19" s="4" customFormat="1" ht="15.75" x14ac:dyDescent="0.25">
      <c r="A178" s="66" t="s">
        <v>113</v>
      </c>
      <c r="B178" s="142">
        <v>91.253635789710913</v>
      </c>
      <c r="C178" s="61">
        <v>100.04769782417017</v>
      </c>
      <c r="D178" s="61">
        <v>100.04769782417017</v>
      </c>
      <c r="E178" s="61"/>
      <c r="F178" s="61">
        <f t="shared" si="6"/>
        <v>0</v>
      </c>
      <c r="G178" s="97">
        <f t="shared" si="7"/>
        <v>9.6369442799240304</v>
      </c>
      <c r="H178" s="61"/>
      <c r="I178" s="61">
        <v>1.3630900643148915</v>
      </c>
      <c r="J178" s="61">
        <v>1.3630900643148915</v>
      </c>
      <c r="K178" s="59"/>
      <c r="L178" s="61">
        <f t="shared" si="8"/>
        <v>0</v>
      </c>
      <c r="M178" s="1"/>
      <c r="N178" s="1"/>
      <c r="O178" s="1"/>
      <c r="Q178" s="1"/>
      <c r="R178" s="1"/>
      <c r="S178" s="1"/>
    </row>
    <row r="179" spans="1:19" s="59" customFormat="1" ht="15.75" x14ac:dyDescent="0.25">
      <c r="A179" s="37" t="s">
        <v>178</v>
      </c>
      <c r="B179" s="143">
        <v>141.31638512047454</v>
      </c>
      <c r="C179" s="28">
        <v>141.99941030830831</v>
      </c>
      <c r="D179" s="28">
        <v>141.99941030830831</v>
      </c>
      <c r="E179" s="28"/>
      <c r="F179" s="28">
        <f t="shared" si="6"/>
        <v>0</v>
      </c>
      <c r="G179" s="96">
        <f t="shared" si="7"/>
        <v>0.48333049791182692</v>
      </c>
      <c r="H179" s="28"/>
      <c r="I179" s="28">
        <v>0.10966616161999256</v>
      </c>
      <c r="J179" s="28">
        <v>0.10966616161999256</v>
      </c>
      <c r="K179"/>
      <c r="L179" s="28">
        <f t="shared" si="8"/>
        <v>0</v>
      </c>
      <c r="M179" s="1"/>
      <c r="N179" s="1"/>
      <c r="O179" s="1"/>
      <c r="Q179" s="1"/>
      <c r="R179" s="1"/>
      <c r="S179" s="1"/>
    </row>
    <row r="180" spans="1:19" s="4" customFormat="1" ht="15.75" x14ac:dyDescent="0.25">
      <c r="A180" s="66" t="s">
        <v>208</v>
      </c>
      <c r="B180" s="142">
        <v>141.31638512047454</v>
      </c>
      <c r="C180" s="61">
        <v>141.99941030830831</v>
      </c>
      <c r="D180" s="61">
        <v>141.99941030830831</v>
      </c>
      <c r="E180" s="61"/>
      <c r="F180" s="61">
        <f t="shared" si="6"/>
        <v>0</v>
      </c>
      <c r="G180" s="97">
        <f t="shared" si="7"/>
        <v>0.48333049791182692</v>
      </c>
      <c r="H180" s="61"/>
      <c r="I180" s="61">
        <v>0.10966616161999256</v>
      </c>
      <c r="J180" s="61">
        <v>0.10966616161999256</v>
      </c>
      <c r="K180" s="59"/>
      <c r="L180" s="61">
        <f t="shared" si="8"/>
        <v>0</v>
      </c>
      <c r="M180" s="1"/>
      <c r="N180" s="1"/>
      <c r="O180" s="1"/>
      <c r="Q180" s="1"/>
      <c r="R180" s="1"/>
      <c r="S180" s="1"/>
    </row>
    <row r="181" spans="1:19" s="59" customFormat="1" ht="15.75" x14ac:dyDescent="0.25">
      <c r="A181" s="36" t="s">
        <v>137</v>
      </c>
      <c r="B181" s="143">
        <v>111.91496287532003</v>
      </c>
      <c r="C181" s="28">
        <v>112.15517289409321</v>
      </c>
      <c r="D181" s="28">
        <v>112.15517289409321</v>
      </c>
      <c r="E181" s="28"/>
      <c r="F181" s="28">
        <f t="shared" si="6"/>
        <v>0</v>
      </c>
      <c r="G181" s="96">
        <f t="shared" si="7"/>
        <v>0.21463619573443005</v>
      </c>
      <c r="H181" s="28"/>
      <c r="I181" s="28">
        <v>0.76458043551000721</v>
      </c>
      <c r="J181" s="28">
        <v>0.76458043551000721</v>
      </c>
      <c r="K181"/>
      <c r="L181" s="28">
        <f t="shared" si="8"/>
        <v>0</v>
      </c>
      <c r="M181" s="1"/>
      <c r="N181" s="1"/>
      <c r="O181" s="1"/>
      <c r="Q181" s="1"/>
      <c r="R181" s="1"/>
      <c r="S181" s="1"/>
    </row>
    <row r="182" spans="1:19" s="4" customFormat="1" ht="15.75" x14ac:dyDescent="0.25">
      <c r="A182" s="60" t="s">
        <v>179</v>
      </c>
      <c r="B182" s="142">
        <v>111.91496287532003</v>
      </c>
      <c r="C182" s="61">
        <v>112.15517289409321</v>
      </c>
      <c r="D182" s="61">
        <v>112.15517289409321</v>
      </c>
      <c r="E182" s="61"/>
      <c r="F182" s="61">
        <f t="shared" si="6"/>
        <v>0</v>
      </c>
      <c r="G182" s="97">
        <f t="shared" si="7"/>
        <v>0.21463619573443005</v>
      </c>
      <c r="H182" s="61"/>
      <c r="I182" s="61">
        <v>0.76458043551000721</v>
      </c>
      <c r="J182" s="61">
        <v>0.76458043551000721</v>
      </c>
      <c r="K182" s="59"/>
      <c r="L182" s="61">
        <f t="shared" si="8"/>
        <v>0</v>
      </c>
      <c r="M182" s="1"/>
      <c r="N182" s="1"/>
      <c r="O182" s="1"/>
      <c r="Q182" s="1"/>
      <c r="R182" s="1"/>
      <c r="S182" s="1"/>
    </row>
    <row r="183" spans="1:19" s="59" customFormat="1" ht="15.75" x14ac:dyDescent="0.25">
      <c r="A183" s="38" t="s">
        <v>207</v>
      </c>
      <c r="B183" s="143">
        <v>111.91496287532003</v>
      </c>
      <c r="C183" s="28">
        <v>112.15517289409321</v>
      </c>
      <c r="D183" s="28">
        <v>112.15517289409321</v>
      </c>
      <c r="E183" s="28"/>
      <c r="F183" s="28">
        <f t="shared" si="6"/>
        <v>0</v>
      </c>
      <c r="G183" s="96">
        <f t="shared" si="7"/>
        <v>0.21463619573443005</v>
      </c>
      <c r="H183" s="28"/>
      <c r="I183" s="28">
        <v>0.76458043551000721</v>
      </c>
      <c r="J183" s="28">
        <v>0.76458043551000721</v>
      </c>
      <c r="K183"/>
      <c r="L183" s="28">
        <f t="shared" si="8"/>
        <v>0</v>
      </c>
      <c r="M183" s="1"/>
      <c r="N183" s="1"/>
      <c r="O183" s="1"/>
      <c r="Q183" s="1"/>
      <c r="R183" s="1"/>
      <c r="S183" s="1"/>
    </row>
    <row r="184" spans="1:19" s="4" customFormat="1" ht="15.75" x14ac:dyDescent="0.25">
      <c r="A184" s="63" t="s">
        <v>136</v>
      </c>
      <c r="B184" s="142">
        <v>120.82930488388975</v>
      </c>
      <c r="C184" s="61">
        <v>123.32994953028259</v>
      </c>
      <c r="D184" s="61">
        <v>115.49497690663523</v>
      </c>
      <c r="E184" s="61"/>
      <c r="F184" s="61">
        <f t="shared" si="6"/>
        <v>-6.35285480411516</v>
      </c>
      <c r="G184" s="97">
        <f t="shared" si="7"/>
        <v>-4.4147634403595255</v>
      </c>
      <c r="H184" s="61"/>
      <c r="I184" s="61">
        <v>1.0837568709276735</v>
      </c>
      <c r="J184" s="61">
        <v>1.0149073704880167</v>
      </c>
      <c r="K184" s="59"/>
      <c r="L184" s="61">
        <f t="shared" si="8"/>
        <v>-6.8849500439656763E-2</v>
      </c>
      <c r="M184" s="1"/>
      <c r="N184" s="1"/>
      <c r="O184" s="1"/>
      <c r="Q184" s="1"/>
      <c r="R184" s="1"/>
      <c r="S184" s="1"/>
    </row>
    <row r="185" spans="1:19" s="59" customFormat="1" ht="15.75" x14ac:dyDescent="0.25">
      <c r="A185" s="37" t="s">
        <v>180</v>
      </c>
      <c r="B185" s="143">
        <v>135.50146246810789</v>
      </c>
      <c r="C185" s="28">
        <v>143.54637931897167</v>
      </c>
      <c r="D185" s="28">
        <v>143.54637931897167</v>
      </c>
      <c r="E185" s="28"/>
      <c r="F185" s="28">
        <f t="shared" si="6"/>
        <v>0</v>
      </c>
      <c r="G185" s="96">
        <f t="shared" si="7"/>
        <v>5.937143927695443</v>
      </c>
      <c r="H185" s="28"/>
      <c r="I185" s="28">
        <v>0.17259657697186812</v>
      </c>
      <c r="J185" s="28">
        <v>0.17259657697186812</v>
      </c>
      <c r="K185"/>
      <c r="L185" s="28">
        <f t="shared" si="8"/>
        <v>0</v>
      </c>
      <c r="M185" s="1"/>
      <c r="N185" s="1"/>
      <c r="O185" s="1"/>
      <c r="Q185" s="1"/>
      <c r="R185" s="1"/>
      <c r="S185" s="1"/>
    </row>
    <row r="186" spans="1:19" s="4" customFormat="1" ht="15.75" x14ac:dyDescent="0.25">
      <c r="A186" s="66" t="s">
        <v>206</v>
      </c>
      <c r="B186" s="142">
        <v>135.50146246810789</v>
      </c>
      <c r="C186" s="61">
        <v>143.54637931897167</v>
      </c>
      <c r="D186" s="61">
        <v>143.54637931897167</v>
      </c>
      <c r="E186" s="61"/>
      <c r="F186" s="61">
        <f t="shared" si="6"/>
        <v>0</v>
      </c>
      <c r="G186" s="97">
        <f t="shared" si="7"/>
        <v>5.937143927695443</v>
      </c>
      <c r="H186" s="61"/>
      <c r="I186" s="61">
        <v>0.17259657697186812</v>
      </c>
      <c r="J186" s="61">
        <v>0.17259657697186812</v>
      </c>
      <c r="K186" s="59"/>
      <c r="L186" s="61">
        <f t="shared" si="8"/>
        <v>0</v>
      </c>
      <c r="M186" s="1"/>
      <c r="N186" s="1"/>
      <c r="O186" s="1"/>
      <c r="Q186" s="1"/>
      <c r="R186" s="1"/>
      <c r="S186" s="1"/>
    </row>
    <row r="187" spans="1:19" s="59" customFormat="1" ht="15.75" x14ac:dyDescent="0.25">
      <c r="A187" s="37" t="s">
        <v>114</v>
      </c>
      <c r="B187" s="143">
        <v>118.50349867666807</v>
      </c>
      <c r="C187" s="28">
        <v>120.12527444275696</v>
      </c>
      <c r="D187" s="28">
        <v>111.04831488863306</v>
      </c>
      <c r="E187" s="28"/>
      <c r="F187" s="28">
        <f t="shared" si="6"/>
        <v>-7.5562445923479054</v>
      </c>
      <c r="G187" s="96">
        <f t="shared" si="7"/>
        <v>-6.2911085928156201</v>
      </c>
      <c r="H187" s="28"/>
      <c r="I187" s="28">
        <v>0.91116029395580544</v>
      </c>
      <c r="J187" s="28">
        <v>0.84231079351614857</v>
      </c>
      <c r="K187"/>
      <c r="L187" s="28">
        <f t="shared" si="8"/>
        <v>-6.8849500439656874E-2</v>
      </c>
      <c r="M187" s="1"/>
      <c r="N187" s="1"/>
      <c r="O187" s="1"/>
      <c r="Q187" s="1"/>
      <c r="R187" s="1"/>
      <c r="S187" s="1"/>
    </row>
    <row r="188" spans="1:19" s="4" customFormat="1" ht="15.75" x14ac:dyDescent="0.25">
      <c r="A188" s="66" t="s">
        <v>205</v>
      </c>
      <c r="B188" s="142">
        <v>112.63870411500957</v>
      </c>
      <c r="C188" s="61">
        <v>112.63870411500957</v>
      </c>
      <c r="D188" s="61">
        <v>101.12295408384401</v>
      </c>
      <c r="E188" s="61"/>
      <c r="F188" s="61">
        <f t="shared" si="6"/>
        <v>-10.223617291803555</v>
      </c>
      <c r="G188" s="97">
        <f t="shared" si="7"/>
        <v>-10.223617291803555</v>
      </c>
      <c r="H188" s="61"/>
      <c r="I188" s="61">
        <v>0.67343581507941075</v>
      </c>
      <c r="J188" s="61">
        <v>0.60458631463975399</v>
      </c>
      <c r="K188" s="59"/>
      <c r="L188" s="61">
        <f t="shared" si="8"/>
        <v>-6.8849500439656763E-2</v>
      </c>
      <c r="M188" s="1"/>
      <c r="N188" s="1"/>
      <c r="O188" s="1"/>
      <c r="Q188" s="1"/>
      <c r="R188" s="1"/>
      <c r="S188" s="1"/>
    </row>
    <row r="189" spans="1:19" s="59" customFormat="1" ht="15.75" x14ac:dyDescent="0.25">
      <c r="A189" s="38" t="s">
        <v>115</v>
      </c>
      <c r="B189" s="143">
        <v>140.33173834324046</v>
      </c>
      <c r="C189" s="28">
        <v>147.98961814254824</v>
      </c>
      <c r="D189" s="28">
        <v>147.98961814254824</v>
      </c>
      <c r="E189" s="28"/>
      <c r="F189" s="28">
        <f t="shared" si="6"/>
        <v>0</v>
      </c>
      <c r="G189" s="96">
        <f t="shared" si="7"/>
        <v>5.456983494765244</v>
      </c>
      <c r="H189" s="28"/>
      <c r="I189" s="28">
        <v>0.2377244788763947</v>
      </c>
      <c r="J189" s="28">
        <v>0.23772447887639467</v>
      </c>
      <c r="K189"/>
      <c r="L189" s="28">
        <f t="shared" si="8"/>
        <v>0</v>
      </c>
      <c r="M189" s="1"/>
      <c r="N189" s="1"/>
      <c r="O189" s="1"/>
      <c r="Q189" s="1"/>
      <c r="R189" s="1"/>
      <c r="S189" s="1"/>
    </row>
    <row r="190" spans="1:19" s="4" customFormat="1" ht="15" customHeight="1" x14ac:dyDescent="0.25">
      <c r="A190" s="63" t="s">
        <v>151</v>
      </c>
      <c r="B190" s="142">
        <v>105.91256229639075</v>
      </c>
      <c r="C190" s="61">
        <v>105.50726019827394</v>
      </c>
      <c r="D190" s="61">
        <v>105.45843446033754</v>
      </c>
      <c r="E190" s="61"/>
      <c r="F190" s="61">
        <f t="shared" si="6"/>
        <v>-4.6277135663119751E-2</v>
      </c>
      <c r="G190" s="97">
        <f t="shared" si="7"/>
        <v>-0.4287761774494192</v>
      </c>
      <c r="H190" s="61"/>
      <c r="I190" s="61">
        <v>0.87714418249035397</v>
      </c>
      <c r="J190" s="61">
        <v>0.87673826528706178</v>
      </c>
      <c r="K190" s="59"/>
      <c r="L190" s="61">
        <f t="shared" si="8"/>
        <v>-4.0591720329219427E-4</v>
      </c>
      <c r="M190" s="1"/>
      <c r="N190" s="1"/>
      <c r="O190" s="1"/>
      <c r="Q190" s="1"/>
      <c r="R190" s="1"/>
      <c r="S190" s="1"/>
    </row>
    <row r="191" spans="1:19" s="59" customFormat="1" ht="15.75" x14ac:dyDescent="0.25">
      <c r="A191" s="37" t="s">
        <v>116</v>
      </c>
      <c r="B191" s="143">
        <v>105.78981341661311</v>
      </c>
      <c r="C191" s="28">
        <v>107.43936419161457</v>
      </c>
      <c r="D191" s="28">
        <v>107.43936419161457</v>
      </c>
      <c r="E191" s="28"/>
      <c r="F191" s="28">
        <f t="shared" si="6"/>
        <v>0</v>
      </c>
      <c r="G191" s="96">
        <f t="shared" si="7"/>
        <v>1.5592718445445408</v>
      </c>
      <c r="H191" s="28"/>
      <c r="I191" s="28">
        <v>0.29237006809142996</v>
      </c>
      <c r="J191" s="28">
        <v>0.29237006809143001</v>
      </c>
      <c r="K191"/>
      <c r="L191" s="28">
        <f t="shared" si="8"/>
        <v>0</v>
      </c>
      <c r="M191" s="1"/>
      <c r="N191" s="1"/>
      <c r="O191" s="1"/>
      <c r="Q191" s="1"/>
      <c r="R191" s="1"/>
      <c r="S191" s="1"/>
    </row>
    <row r="192" spans="1:19" s="4" customFormat="1" ht="15.75" x14ac:dyDescent="0.25">
      <c r="A192" s="66" t="s">
        <v>20</v>
      </c>
      <c r="B192" s="142">
        <v>105.78981341661311</v>
      </c>
      <c r="C192" s="61">
        <v>107.43936419161457</v>
      </c>
      <c r="D192" s="61">
        <v>107.43936419161457</v>
      </c>
      <c r="E192" s="61"/>
      <c r="F192" s="61">
        <f t="shared" si="6"/>
        <v>0</v>
      </c>
      <c r="G192" s="97">
        <f t="shared" si="7"/>
        <v>1.5592718445445408</v>
      </c>
      <c r="H192" s="61"/>
      <c r="I192" s="61">
        <v>0.29237006809142996</v>
      </c>
      <c r="J192" s="61">
        <v>0.29237006809143001</v>
      </c>
      <c r="K192" s="59"/>
      <c r="L192" s="61">
        <f t="shared" si="8"/>
        <v>0</v>
      </c>
      <c r="M192" s="1"/>
      <c r="N192" s="1"/>
      <c r="O192" s="1"/>
      <c r="Q192" s="1"/>
      <c r="R192" s="1"/>
      <c r="S192" s="1"/>
    </row>
    <row r="193" spans="1:19" s="59" customFormat="1" ht="15.75" x14ac:dyDescent="0.25">
      <c r="A193" s="37" t="s">
        <v>181</v>
      </c>
      <c r="B193" s="143">
        <v>105.97229248630488</v>
      </c>
      <c r="C193" s="28">
        <v>104.56708918681669</v>
      </c>
      <c r="D193" s="28">
        <v>104.49450461209973</v>
      </c>
      <c r="E193" s="28"/>
      <c r="F193" s="28">
        <f t="shared" si="6"/>
        <v>-6.9414359031527706E-2</v>
      </c>
      <c r="G193" s="96">
        <f t="shared" si="7"/>
        <v>-1.39450401565685</v>
      </c>
      <c r="H193" s="28"/>
      <c r="I193" s="28">
        <v>0.58477411439892413</v>
      </c>
      <c r="J193" s="28">
        <v>0.58436819719563171</v>
      </c>
      <c r="K193"/>
      <c r="L193" s="28">
        <f t="shared" si="8"/>
        <v>-4.0591720329241632E-4</v>
      </c>
      <c r="M193" s="1"/>
      <c r="N193" s="1"/>
      <c r="O193" s="1"/>
      <c r="Q193" s="1"/>
      <c r="R193" s="1"/>
      <c r="S193" s="1"/>
    </row>
    <row r="194" spans="1:19" s="4" customFormat="1" ht="15.75" x14ac:dyDescent="0.25">
      <c r="A194" s="66" t="s">
        <v>204</v>
      </c>
      <c r="B194" s="142">
        <v>105.97229248630488</v>
      </c>
      <c r="C194" s="61">
        <v>104.56708918681669</v>
      </c>
      <c r="D194" s="61">
        <v>104.49450461209973</v>
      </c>
      <c r="E194" s="61"/>
      <c r="F194" s="61">
        <f t="shared" si="6"/>
        <v>-6.9414359031527706E-2</v>
      </c>
      <c r="G194" s="97">
        <f t="shared" si="7"/>
        <v>-1.39450401565685</v>
      </c>
      <c r="H194" s="61"/>
      <c r="I194" s="61">
        <v>0.58477411439892413</v>
      </c>
      <c r="J194" s="61">
        <v>0.58436819719563171</v>
      </c>
      <c r="K194" s="59"/>
      <c r="L194" s="61">
        <f t="shared" si="8"/>
        <v>-4.0591720329241632E-4</v>
      </c>
      <c r="M194" s="1"/>
      <c r="N194" s="1"/>
      <c r="O194" s="1"/>
      <c r="Q194" s="1"/>
      <c r="R194" s="1"/>
      <c r="S194" s="1"/>
    </row>
    <row r="195" spans="1:19" s="59" customFormat="1" ht="15.75" x14ac:dyDescent="0.25">
      <c r="A195" s="35" t="s">
        <v>117</v>
      </c>
      <c r="B195" s="145">
        <v>124.87911077240121</v>
      </c>
      <c r="C195" s="39">
        <v>130.07791242751054</v>
      </c>
      <c r="D195" s="39">
        <v>130.07791242751054</v>
      </c>
      <c r="E195" s="39"/>
      <c r="F195" s="39">
        <f t="shared" si="6"/>
        <v>0</v>
      </c>
      <c r="G195" s="99">
        <f t="shared" si="7"/>
        <v>4.1630674841883097</v>
      </c>
      <c r="H195" s="39"/>
      <c r="I195" s="39">
        <v>3.2497964751648722</v>
      </c>
      <c r="J195" s="39">
        <v>3.2497964751648722</v>
      </c>
      <c r="K195"/>
      <c r="L195" s="39">
        <f t="shared" si="8"/>
        <v>0</v>
      </c>
      <c r="M195" s="1"/>
      <c r="N195" s="1"/>
      <c r="O195" s="1"/>
      <c r="Q195" s="1"/>
      <c r="R195" s="1"/>
      <c r="S195" s="1"/>
    </row>
    <row r="196" spans="1:19" s="4" customFormat="1" ht="15.75" x14ac:dyDescent="0.25">
      <c r="A196" s="63" t="s">
        <v>135</v>
      </c>
      <c r="B196" s="142">
        <v>134.96624853431223</v>
      </c>
      <c r="C196" s="61">
        <v>134.96624853431223</v>
      </c>
      <c r="D196" s="61">
        <v>134.96624853431223</v>
      </c>
      <c r="E196" s="61"/>
      <c r="F196" s="61">
        <f t="shared" si="6"/>
        <v>0</v>
      </c>
      <c r="G196" s="97">
        <f t="shared" si="7"/>
        <v>0</v>
      </c>
      <c r="H196" s="61"/>
      <c r="I196" s="61">
        <v>0.90097523478461061</v>
      </c>
      <c r="J196" s="61">
        <v>0.9009752347846105</v>
      </c>
      <c r="K196" s="59"/>
      <c r="L196" s="61">
        <f t="shared" si="8"/>
        <v>0</v>
      </c>
      <c r="M196" s="1"/>
      <c r="N196" s="1"/>
      <c r="O196" s="1"/>
      <c r="Q196" s="1"/>
      <c r="R196" s="1"/>
      <c r="S196" s="1"/>
    </row>
    <row r="197" spans="1:19" s="59" customFormat="1" ht="15.75" x14ac:dyDescent="0.25">
      <c r="A197" s="37" t="s">
        <v>182</v>
      </c>
      <c r="B197" s="143">
        <v>134.96624853431223</v>
      </c>
      <c r="C197" s="28">
        <v>134.96624853431223</v>
      </c>
      <c r="D197" s="28">
        <v>134.96624853431223</v>
      </c>
      <c r="E197" s="28"/>
      <c r="F197" s="28">
        <f t="shared" si="6"/>
        <v>0</v>
      </c>
      <c r="G197" s="96">
        <f t="shared" si="7"/>
        <v>0</v>
      </c>
      <c r="H197" s="28"/>
      <c r="I197" s="28">
        <v>0.90097523478461061</v>
      </c>
      <c r="J197" s="28">
        <v>0.9009752347846105</v>
      </c>
      <c r="K197"/>
      <c r="L197" s="28">
        <f t="shared" si="8"/>
        <v>0</v>
      </c>
      <c r="M197" s="1"/>
      <c r="N197" s="1"/>
      <c r="O197" s="1"/>
      <c r="Q197" s="1"/>
      <c r="R197" s="1"/>
      <c r="S197" s="1"/>
    </row>
    <row r="198" spans="1:19" s="4" customFormat="1" ht="15.75" x14ac:dyDescent="0.25">
      <c r="A198" s="66" t="s">
        <v>135</v>
      </c>
      <c r="B198" s="142">
        <v>134.96624853431223</v>
      </c>
      <c r="C198" s="61">
        <v>134.96624853431223</v>
      </c>
      <c r="D198" s="61">
        <v>134.96624853431223</v>
      </c>
      <c r="E198" s="61"/>
      <c r="F198" s="61">
        <f t="shared" si="6"/>
        <v>0</v>
      </c>
      <c r="G198" s="97">
        <f t="shared" si="7"/>
        <v>0</v>
      </c>
      <c r="H198" s="61"/>
      <c r="I198" s="61">
        <v>0.90097523478461061</v>
      </c>
      <c r="J198" s="61">
        <v>0.9009752347846105</v>
      </c>
      <c r="K198" s="59"/>
      <c r="L198" s="61">
        <f t="shared" si="8"/>
        <v>0</v>
      </c>
      <c r="M198" s="1"/>
      <c r="N198" s="1"/>
      <c r="O198" s="1"/>
      <c r="Q198" s="1"/>
      <c r="R198" s="1"/>
      <c r="S198" s="1"/>
    </row>
    <row r="199" spans="1:19" s="59" customFormat="1" ht="15.75" x14ac:dyDescent="0.25">
      <c r="A199" s="36" t="s">
        <v>118</v>
      </c>
      <c r="B199" s="143">
        <v>120.67019748412753</v>
      </c>
      <c r="C199" s="28">
        <v>128.21527648985492</v>
      </c>
      <c r="D199" s="28">
        <v>128.21527648985492</v>
      </c>
      <c r="E199" s="28"/>
      <c r="F199" s="28">
        <f t="shared" ref="F199:F226" si="9">((D199/C199-1)*100)</f>
        <v>0</v>
      </c>
      <c r="G199" s="96">
        <f t="shared" si="7"/>
        <v>6.2526449471667078</v>
      </c>
      <c r="H199" s="28"/>
      <c r="I199" s="28">
        <v>2.2071499270713915</v>
      </c>
      <c r="J199" s="28">
        <v>2.2071499270713915</v>
      </c>
      <c r="K199"/>
      <c r="L199" s="28">
        <f t="shared" si="8"/>
        <v>0</v>
      </c>
      <c r="M199" s="1"/>
      <c r="N199" s="1"/>
      <c r="O199" s="1"/>
      <c r="Q199" s="1"/>
      <c r="R199" s="1"/>
      <c r="S199" s="1"/>
    </row>
    <row r="200" spans="1:19" s="4" customFormat="1" ht="15.75" x14ac:dyDescent="0.25">
      <c r="A200" s="60" t="s">
        <v>119</v>
      </c>
      <c r="B200" s="142">
        <v>120.67019748412753</v>
      </c>
      <c r="C200" s="61">
        <v>128.21527648985492</v>
      </c>
      <c r="D200" s="61">
        <v>128.21527648985492</v>
      </c>
      <c r="E200" s="61"/>
      <c r="F200" s="61">
        <f t="shared" si="9"/>
        <v>0</v>
      </c>
      <c r="G200" s="97">
        <f t="shared" ref="G200:G224" si="10">((D200/B200-1)*100)</f>
        <v>6.2526449471667078</v>
      </c>
      <c r="H200" s="61"/>
      <c r="I200" s="61">
        <v>2.2071499270713915</v>
      </c>
      <c r="J200" s="61">
        <v>2.2071499270713915</v>
      </c>
      <c r="K200" s="59"/>
      <c r="L200" s="61">
        <f t="shared" ref="L200:L224" si="11">J200-I200</f>
        <v>0</v>
      </c>
      <c r="M200" s="1"/>
      <c r="N200" s="1"/>
      <c r="O200" s="1"/>
      <c r="Q200" s="1"/>
      <c r="R200" s="1"/>
      <c r="S200" s="1"/>
    </row>
    <row r="201" spans="1:19" s="59" customFormat="1" ht="15.75" x14ac:dyDescent="0.25">
      <c r="A201" s="38" t="s">
        <v>118</v>
      </c>
      <c r="B201" s="143">
        <v>120.67019748412753</v>
      </c>
      <c r="C201" s="28">
        <v>128.21527648985492</v>
      </c>
      <c r="D201" s="28">
        <v>128.21527648985492</v>
      </c>
      <c r="E201" s="28"/>
      <c r="F201" s="28">
        <f t="shared" si="9"/>
        <v>0</v>
      </c>
      <c r="G201" s="96">
        <f t="shared" si="10"/>
        <v>6.2526449471667078</v>
      </c>
      <c r="H201" s="28"/>
      <c r="I201" s="28">
        <v>2.2071499270713915</v>
      </c>
      <c r="J201" s="28">
        <v>2.2071499270713915</v>
      </c>
      <c r="K201"/>
      <c r="L201" s="28">
        <f t="shared" si="11"/>
        <v>0</v>
      </c>
      <c r="M201" s="1"/>
      <c r="N201" s="1"/>
      <c r="O201" s="1"/>
      <c r="Q201" s="1"/>
      <c r="R201" s="1"/>
      <c r="S201" s="1"/>
    </row>
    <row r="202" spans="1:19" s="4" customFormat="1" ht="15.75" x14ac:dyDescent="0.25">
      <c r="A202" s="63" t="s">
        <v>120</v>
      </c>
      <c r="B202" s="142">
        <v>129.55828833898522</v>
      </c>
      <c r="C202" s="61">
        <v>129.55828833898522</v>
      </c>
      <c r="D202" s="61">
        <v>129.55828833898522</v>
      </c>
      <c r="E202" s="61"/>
      <c r="F202" s="61">
        <f t="shared" si="9"/>
        <v>0</v>
      </c>
      <c r="G202" s="97">
        <f t="shared" si="10"/>
        <v>0</v>
      </c>
      <c r="H202" s="61"/>
      <c r="I202" s="61">
        <v>0.14167131330887006</v>
      </c>
      <c r="J202" s="61">
        <v>0.14167131330887006</v>
      </c>
      <c r="K202" s="59"/>
      <c r="L202" s="61">
        <f t="shared" si="11"/>
        <v>0</v>
      </c>
      <c r="M202" s="1"/>
      <c r="N202" s="1"/>
      <c r="O202" s="1"/>
      <c r="Q202" s="1"/>
      <c r="R202" s="1"/>
      <c r="S202" s="1"/>
    </row>
    <row r="203" spans="1:19" s="59" customFormat="1" ht="15.75" x14ac:dyDescent="0.25">
      <c r="A203" s="37" t="s">
        <v>121</v>
      </c>
      <c r="B203" s="143">
        <v>129.55828833898522</v>
      </c>
      <c r="C203" s="28">
        <v>129.55828833898522</v>
      </c>
      <c r="D203" s="28">
        <v>129.55828833898522</v>
      </c>
      <c r="E203" s="28"/>
      <c r="F203" s="28">
        <f t="shared" si="9"/>
        <v>0</v>
      </c>
      <c r="G203" s="96">
        <f t="shared" si="10"/>
        <v>0</v>
      </c>
      <c r="H203" s="28"/>
      <c r="I203" s="28">
        <v>0.14167131330887006</v>
      </c>
      <c r="J203" s="28">
        <v>0.14167131330887006</v>
      </c>
      <c r="K203"/>
      <c r="L203" s="28">
        <f t="shared" si="11"/>
        <v>0</v>
      </c>
      <c r="M203" s="1"/>
      <c r="N203" s="1"/>
      <c r="O203" s="1"/>
      <c r="Q203" s="1"/>
      <c r="R203" s="1"/>
      <c r="S203" s="1"/>
    </row>
    <row r="204" spans="1:19" s="4" customFormat="1" ht="15.75" x14ac:dyDescent="0.25">
      <c r="A204" s="66" t="s">
        <v>120</v>
      </c>
      <c r="B204" s="142">
        <v>129.55828833898522</v>
      </c>
      <c r="C204" s="61">
        <v>129.55828833898522</v>
      </c>
      <c r="D204" s="61">
        <v>129.55828833898522</v>
      </c>
      <c r="E204" s="61"/>
      <c r="F204" s="61">
        <f t="shared" si="9"/>
        <v>0</v>
      </c>
      <c r="G204" s="97">
        <f t="shared" si="10"/>
        <v>0</v>
      </c>
      <c r="H204" s="61"/>
      <c r="I204" s="61">
        <v>0.14167131330887006</v>
      </c>
      <c r="J204" s="61">
        <v>0.14167131330887006</v>
      </c>
      <c r="K204" s="59"/>
      <c r="L204" s="61">
        <f t="shared" si="11"/>
        <v>0</v>
      </c>
      <c r="M204" s="1"/>
      <c r="N204" s="1"/>
      <c r="O204" s="1"/>
      <c r="Q204" s="1"/>
      <c r="R204" s="1"/>
      <c r="S204" s="1"/>
    </row>
    <row r="205" spans="1:19" s="59" customFormat="1" ht="15.75" x14ac:dyDescent="0.25">
      <c r="A205" s="35" t="s">
        <v>131</v>
      </c>
      <c r="B205" s="145">
        <v>123.63127170654869</v>
      </c>
      <c r="C205" s="39">
        <v>125.27368908992756</v>
      </c>
      <c r="D205" s="39">
        <v>125.27368908992756</v>
      </c>
      <c r="E205" s="39"/>
      <c r="F205" s="39">
        <f t="shared" si="9"/>
        <v>0</v>
      </c>
      <c r="G205" s="99">
        <f t="shared" si="10"/>
        <v>1.3284805378992681</v>
      </c>
      <c r="H205" s="39"/>
      <c r="I205" s="39">
        <v>3.7887115882272679</v>
      </c>
      <c r="J205" s="39">
        <v>3.7887115882272675</v>
      </c>
      <c r="K205"/>
      <c r="L205" s="39">
        <f t="shared" si="11"/>
        <v>0</v>
      </c>
      <c r="M205" s="1"/>
      <c r="N205" s="1"/>
      <c r="O205" s="1"/>
      <c r="Q205" s="1"/>
      <c r="R205" s="1"/>
      <c r="S205" s="1"/>
    </row>
    <row r="206" spans="1:19" s="4" customFormat="1" ht="15.75" x14ac:dyDescent="0.25">
      <c r="A206" s="63" t="s">
        <v>122</v>
      </c>
      <c r="B206" s="142">
        <v>123.65262997812953</v>
      </c>
      <c r="C206" s="61">
        <v>125.34849388734686</v>
      </c>
      <c r="D206" s="61">
        <v>125.34849388734686</v>
      </c>
      <c r="E206" s="61"/>
      <c r="F206" s="61">
        <f t="shared" si="9"/>
        <v>0</v>
      </c>
      <c r="G206" s="97">
        <f t="shared" si="10"/>
        <v>1.3714741930821006</v>
      </c>
      <c r="H206" s="61"/>
      <c r="I206" s="61">
        <v>3.6714983281830276</v>
      </c>
      <c r="J206" s="61">
        <v>3.671498328183028</v>
      </c>
      <c r="K206" s="59"/>
      <c r="L206" s="61">
        <f t="shared" si="11"/>
        <v>0</v>
      </c>
      <c r="M206" s="1"/>
      <c r="N206" s="1"/>
      <c r="O206" s="1"/>
      <c r="Q206" s="1"/>
      <c r="R206" s="1"/>
      <c r="S206" s="1"/>
    </row>
    <row r="207" spans="1:19" s="59" customFormat="1" ht="15.75" x14ac:dyDescent="0.25">
      <c r="A207" s="37" t="s">
        <v>183</v>
      </c>
      <c r="B207" s="143">
        <v>123.65262997812953</v>
      </c>
      <c r="C207" s="28">
        <v>125.34849388734686</v>
      </c>
      <c r="D207" s="28">
        <v>125.34849388734686</v>
      </c>
      <c r="E207" s="28"/>
      <c r="F207" s="28">
        <f t="shared" si="9"/>
        <v>0</v>
      </c>
      <c r="G207" s="96">
        <f t="shared" si="10"/>
        <v>1.3714741930821006</v>
      </c>
      <c r="H207" s="28"/>
      <c r="I207" s="28">
        <v>3.6714983281830276</v>
      </c>
      <c r="J207" s="28">
        <v>3.671498328183028</v>
      </c>
      <c r="K207"/>
      <c r="L207" s="28">
        <f t="shared" si="11"/>
        <v>0</v>
      </c>
      <c r="M207" s="1"/>
      <c r="N207" s="1"/>
      <c r="O207" s="1"/>
      <c r="Q207" s="1"/>
      <c r="R207" s="1"/>
      <c r="S207" s="1"/>
    </row>
    <row r="208" spans="1:19" s="4" customFormat="1" ht="15.75" x14ac:dyDescent="0.25">
      <c r="A208" s="66" t="s">
        <v>21</v>
      </c>
      <c r="B208" s="142">
        <v>113.44593796710438</v>
      </c>
      <c r="C208" s="61">
        <v>117.23053359372031</v>
      </c>
      <c r="D208" s="61">
        <v>117.23053359372031</v>
      </c>
      <c r="E208" s="61"/>
      <c r="F208" s="61">
        <f t="shared" si="9"/>
        <v>0</v>
      </c>
      <c r="G208" s="97">
        <f t="shared" si="10"/>
        <v>3.3360344975184031</v>
      </c>
      <c r="H208" s="61"/>
      <c r="I208" s="61">
        <v>0.71038158457474065</v>
      </c>
      <c r="J208" s="61">
        <v>0.71038158457474065</v>
      </c>
      <c r="K208" s="59"/>
      <c r="L208" s="61">
        <f t="shared" si="11"/>
        <v>0</v>
      </c>
      <c r="M208" s="1"/>
      <c r="N208" s="1"/>
      <c r="O208" s="1"/>
      <c r="Q208" s="1"/>
      <c r="R208" s="1"/>
      <c r="S208" s="1"/>
    </row>
    <row r="209" spans="1:19" s="59" customFormat="1" ht="15.75" x14ac:dyDescent="0.25">
      <c r="A209" s="38" t="s">
        <v>203</v>
      </c>
      <c r="B209" s="143">
        <v>126.3150403320039</v>
      </c>
      <c r="C209" s="28">
        <v>127.46605964858927</v>
      </c>
      <c r="D209" s="28">
        <v>127.46605964858927</v>
      </c>
      <c r="E209" s="28"/>
      <c r="F209" s="28">
        <f t="shared" si="9"/>
        <v>0</v>
      </c>
      <c r="G209" s="96">
        <f t="shared" si="10"/>
        <v>0.91122902986060517</v>
      </c>
      <c r="H209" s="28"/>
      <c r="I209" s="28">
        <v>2.961116743608287</v>
      </c>
      <c r="J209" s="28">
        <v>2.961116743608287</v>
      </c>
      <c r="K209"/>
      <c r="L209" s="28">
        <f t="shared" si="11"/>
        <v>0</v>
      </c>
      <c r="M209" s="1"/>
      <c r="N209" s="1"/>
      <c r="O209" s="1"/>
      <c r="Q209" s="1"/>
      <c r="R209" s="1"/>
      <c r="S209" s="1"/>
    </row>
    <row r="210" spans="1:19" s="4" customFormat="1" ht="15.75" x14ac:dyDescent="0.25">
      <c r="A210" s="63" t="s">
        <v>123</v>
      </c>
      <c r="B210" s="142">
        <v>122.97492976527279</v>
      </c>
      <c r="C210" s="61">
        <v>122.97492976527279</v>
      </c>
      <c r="D210" s="61">
        <v>122.97492976527279</v>
      </c>
      <c r="E210" s="61"/>
      <c r="F210" s="61">
        <f t="shared" si="9"/>
        <v>0</v>
      </c>
      <c r="G210" s="97">
        <f t="shared" si="10"/>
        <v>0</v>
      </c>
      <c r="H210" s="61"/>
      <c r="I210" s="61">
        <v>0.11721326004424019</v>
      </c>
      <c r="J210" s="61">
        <v>0.11721326004424021</v>
      </c>
      <c r="K210" s="59"/>
      <c r="L210" s="61">
        <f t="shared" si="11"/>
        <v>0</v>
      </c>
      <c r="M210" s="1"/>
      <c r="N210" s="1"/>
      <c r="O210" s="1"/>
      <c r="Q210" s="1"/>
      <c r="R210" s="1"/>
      <c r="S210" s="1"/>
    </row>
    <row r="211" spans="1:19" s="59" customFormat="1" ht="15.75" x14ac:dyDescent="0.25">
      <c r="A211" s="37" t="s">
        <v>124</v>
      </c>
      <c r="B211" s="143">
        <v>122.97492976527279</v>
      </c>
      <c r="C211" s="28">
        <v>122.97492976527279</v>
      </c>
      <c r="D211" s="28">
        <v>122.97492976527279</v>
      </c>
      <c r="E211" s="28"/>
      <c r="F211" s="28">
        <f t="shared" si="9"/>
        <v>0</v>
      </c>
      <c r="G211" s="96">
        <f t="shared" si="10"/>
        <v>0</v>
      </c>
      <c r="H211" s="28"/>
      <c r="I211" s="28">
        <v>0.11721326004424019</v>
      </c>
      <c r="J211" s="28">
        <v>0.11721326004424021</v>
      </c>
      <c r="K211"/>
      <c r="L211" s="28">
        <f t="shared" si="11"/>
        <v>0</v>
      </c>
      <c r="M211" s="1"/>
      <c r="N211" s="1"/>
      <c r="O211" s="1"/>
      <c r="Q211" s="1"/>
      <c r="R211" s="1"/>
      <c r="S211" s="1"/>
    </row>
    <row r="212" spans="1:19" s="4" customFormat="1" ht="15.75" x14ac:dyDescent="0.25">
      <c r="A212" s="66" t="s">
        <v>123</v>
      </c>
      <c r="B212" s="142">
        <v>122.97492976527279</v>
      </c>
      <c r="C212" s="61">
        <v>122.97492976527279</v>
      </c>
      <c r="D212" s="61">
        <v>122.97492976527279</v>
      </c>
      <c r="E212" s="61"/>
      <c r="F212" s="61">
        <f t="shared" si="9"/>
        <v>0</v>
      </c>
      <c r="G212" s="97">
        <f t="shared" si="10"/>
        <v>0</v>
      </c>
      <c r="H212" s="61"/>
      <c r="I212" s="61">
        <v>0.11721326004424019</v>
      </c>
      <c r="J212" s="61">
        <v>0.11721326004424021</v>
      </c>
      <c r="K212" s="59"/>
      <c r="L212" s="61">
        <f t="shared" si="11"/>
        <v>0</v>
      </c>
      <c r="M212" s="1"/>
      <c r="N212" s="1"/>
      <c r="O212" s="1"/>
      <c r="Q212" s="1"/>
      <c r="R212" s="1"/>
      <c r="S212" s="1"/>
    </row>
    <row r="213" spans="1:19" s="59" customFormat="1" ht="15.75" x14ac:dyDescent="0.25">
      <c r="A213" s="35" t="s">
        <v>132</v>
      </c>
      <c r="B213" s="145">
        <v>98.461522758420188</v>
      </c>
      <c r="C213" s="39">
        <v>98.36233315851166</v>
      </c>
      <c r="D213" s="39">
        <v>98.296244855685458</v>
      </c>
      <c r="E213" s="39"/>
      <c r="F213" s="39">
        <f t="shared" si="9"/>
        <v>-6.7188628720005195E-2</v>
      </c>
      <c r="G213" s="99">
        <f t="shared" si="10"/>
        <v>-0.16786039673614139</v>
      </c>
      <c r="H213" s="39"/>
      <c r="I213" s="39">
        <v>7.0634689649999469</v>
      </c>
      <c r="J213" s="39">
        <v>7.0587231170623008</v>
      </c>
      <c r="K213"/>
      <c r="L213" s="39">
        <f t="shared" si="11"/>
        <v>-4.7458479376460971E-3</v>
      </c>
      <c r="M213" s="1"/>
      <c r="N213" s="1"/>
      <c r="O213" s="1"/>
      <c r="Q213" s="1"/>
      <c r="R213" s="1"/>
      <c r="S213" s="1"/>
    </row>
    <row r="214" spans="1:19" s="4" customFormat="1" ht="15.75" x14ac:dyDescent="0.25">
      <c r="A214" s="63" t="s">
        <v>125</v>
      </c>
      <c r="B214" s="142">
        <v>98.938637093368712</v>
      </c>
      <c r="C214" s="61">
        <v>98.866245808140135</v>
      </c>
      <c r="D214" s="61">
        <v>98.793165043295147</v>
      </c>
      <c r="E214" s="61"/>
      <c r="F214" s="61">
        <f t="shared" si="9"/>
        <v>-7.3918822594731814E-2</v>
      </c>
      <c r="G214" s="97">
        <f t="shared" si="10"/>
        <v>-0.14703259954580439</v>
      </c>
      <c r="H214" s="61"/>
      <c r="I214" s="61">
        <v>5.1846979616574496</v>
      </c>
      <c r="J214" s="61">
        <v>5.1808654939690992</v>
      </c>
      <c r="K214" s="59"/>
      <c r="L214" s="61">
        <f t="shared" si="11"/>
        <v>-3.8324676883503273E-3</v>
      </c>
      <c r="M214" s="1"/>
      <c r="N214" s="1"/>
      <c r="O214" s="1"/>
      <c r="Q214" s="1"/>
      <c r="R214" s="1"/>
      <c r="S214" s="1"/>
    </row>
    <row r="215" spans="1:19" s="59" customFormat="1" ht="15.75" x14ac:dyDescent="0.25">
      <c r="A215" s="37" t="s">
        <v>184</v>
      </c>
      <c r="B215" s="143">
        <v>116.34306314279841</v>
      </c>
      <c r="C215" s="28">
        <v>120.09215057311731</v>
      </c>
      <c r="D215" s="28">
        <v>120.09215057311731</v>
      </c>
      <c r="E215" s="28"/>
      <c r="F215" s="28">
        <f t="shared" si="9"/>
        <v>0</v>
      </c>
      <c r="G215" s="96">
        <f t="shared" si="10"/>
        <v>3.2224417417283435</v>
      </c>
      <c r="H215" s="28"/>
      <c r="I215" s="28">
        <v>0.13971738065705419</v>
      </c>
      <c r="J215" s="28">
        <v>0.13971738065705419</v>
      </c>
      <c r="K215"/>
      <c r="L215" s="28">
        <f t="shared" si="11"/>
        <v>0</v>
      </c>
      <c r="M215" s="1"/>
      <c r="N215" s="1"/>
      <c r="O215" s="1"/>
      <c r="Q215" s="1"/>
      <c r="R215" s="1"/>
      <c r="S215" s="1"/>
    </row>
    <row r="216" spans="1:19" s="4" customFormat="1" ht="15.75" x14ac:dyDescent="0.25">
      <c r="A216" s="66" t="s">
        <v>202</v>
      </c>
      <c r="B216" s="142">
        <v>116.34306314279841</v>
      </c>
      <c r="C216" s="61">
        <v>120.09215057311731</v>
      </c>
      <c r="D216" s="61">
        <v>120.09215057311731</v>
      </c>
      <c r="E216" s="61"/>
      <c r="F216" s="61">
        <f t="shared" si="9"/>
        <v>0</v>
      </c>
      <c r="G216" s="97">
        <f t="shared" si="10"/>
        <v>3.2224417417283435</v>
      </c>
      <c r="H216" s="61"/>
      <c r="I216" s="61">
        <v>0.13971738065705419</v>
      </c>
      <c r="J216" s="61">
        <v>0.13971738065705419</v>
      </c>
      <c r="K216" s="59"/>
      <c r="L216" s="61">
        <f t="shared" si="11"/>
        <v>0</v>
      </c>
      <c r="M216" s="1"/>
      <c r="N216" s="1"/>
      <c r="O216" s="1"/>
      <c r="Q216" s="1"/>
      <c r="R216" s="1"/>
      <c r="S216" s="1"/>
    </row>
    <row r="217" spans="1:19" s="59" customFormat="1" ht="15.75" x14ac:dyDescent="0.25">
      <c r="A217" s="37" t="s">
        <v>185</v>
      </c>
      <c r="B217" s="143">
        <v>98.543758648562033</v>
      </c>
      <c r="C217" s="28">
        <v>98.384664155323534</v>
      </c>
      <c r="D217" s="28">
        <v>98.309925305421004</v>
      </c>
      <c r="E217" s="28"/>
      <c r="F217" s="28">
        <f t="shared" si="9"/>
        <v>-7.5965955206735991E-2</v>
      </c>
      <c r="G217" s="96">
        <f t="shared" si="10"/>
        <v>-0.23728884137143025</v>
      </c>
      <c r="H217" s="28"/>
      <c r="I217" s="28">
        <v>5.0449805810003951</v>
      </c>
      <c r="J217" s="28">
        <v>5.0411481133120448</v>
      </c>
      <c r="K217"/>
      <c r="L217" s="28">
        <f t="shared" si="11"/>
        <v>-3.8324676883503273E-3</v>
      </c>
      <c r="M217" s="1"/>
      <c r="N217" s="1"/>
      <c r="O217" s="1"/>
      <c r="Q217" s="1"/>
      <c r="R217" s="1"/>
      <c r="S217" s="1"/>
    </row>
    <row r="218" spans="1:19" s="4" customFormat="1" ht="15.75" x14ac:dyDescent="0.25">
      <c r="A218" s="66" t="s">
        <v>201</v>
      </c>
      <c r="B218" s="142">
        <v>98.543758648562033</v>
      </c>
      <c r="C218" s="61">
        <v>98.384664155323534</v>
      </c>
      <c r="D218" s="61">
        <v>98.309925305421004</v>
      </c>
      <c r="E218" s="61"/>
      <c r="F218" s="61">
        <f t="shared" si="9"/>
        <v>-7.5965955206735991E-2</v>
      </c>
      <c r="G218" s="97">
        <f t="shared" si="10"/>
        <v>-0.23728884137143025</v>
      </c>
      <c r="H218" s="61"/>
      <c r="I218" s="61">
        <v>5.0449805810003951</v>
      </c>
      <c r="J218" s="61">
        <v>5.0411481133120448</v>
      </c>
      <c r="K218" s="59"/>
      <c r="L218" s="61">
        <f t="shared" si="11"/>
        <v>-3.8324676883503273E-3</v>
      </c>
      <c r="M218" s="1"/>
      <c r="N218" s="1"/>
      <c r="O218" s="1"/>
      <c r="Q218" s="1"/>
      <c r="R218" s="1"/>
      <c r="S218" s="1"/>
    </row>
    <row r="219" spans="1:19" s="59" customFormat="1" ht="15.75" x14ac:dyDescent="0.25">
      <c r="A219" s="36" t="s">
        <v>134</v>
      </c>
      <c r="B219" s="143">
        <v>88.28432232778934</v>
      </c>
      <c r="C219" s="28">
        <v>87.573391601929771</v>
      </c>
      <c r="D219" s="28">
        <v>87.378190235726791</v>
      </c>
      <c r="E219" s="28"/>
      <c r="F219" s="28">
        <f t="shared" si="9"/>
        <v>-0.22290031553223733</v>
      </c>
      <c r="G219" s="96">
        <f t="shared" si="10"/>
        <v>-1.0263793934988663</v>
      </c>
      <c r="H219" s="28"/>
      <c r="I219" s="28">
        <v>0.4097707296260007</v>
      </c>
      <c r="J219" s="28">
        <v>0.40885734937670565</v>
      </c>
      <c r="K219"/>
      <c r="L219" s="28">
        <f t="shared" si="11"/>
        <v>-9.1338024929504824E-4</v>
      </c>
      <c r="M219" s="1"/>
      <c r="N219" s="1"/>
      <c r="O219" s="1"/>
      <c r="Q219" s="1"/>
      <c r="R219" s="1"/>
      <c r="S219" s="1"/>
    </row>
    <row r="220" spans="1:19" s="4" customFormat="1" ht="15.75" x14ac:dyDescent="0.25">
      <c r="A220" s="60" t="s">
        <v>126</v>
      </c>
      <c r="B220" s="142">
        <v>88.28432232778934</v>
      </c>
      <c r="C220" s="61">
        <v>87.573391601929771</v>
      </c>
      <c r="D220" s="61">
        <v>87.378190235726791</v>
      </c>
      <c r="E220" s="61"/>
      <c r="F220" s="61">
        <f t="shared" si="9"/>
        <v>-0.22290031553223733</v>
      </c>
      <c r="G220" s="97">
        <f t="shared" si="10"/>
        <v>-1.0263793934988663</v>
      </c>
      <c r="H220" s="61"/>
      <c r="I220" s="61">
        <v>0.4097707296260007</v>
      </c>
      <c r="J220" s="61">
        <v>0.40885734937670565</v>
      </c>
      <c r="K220" s="59"/>
      <c r="L220" s="61">
        <f t="shared" si="11"/>
        <v>-9.1338024929504824E-4</v>
      </c>
      <c r="M220" s="1"/>
      <c r="N220" s="1"/>
      <c r="O220" s="1"/>
      <c r="Q220" s="1"/>
      <c r="R220" s="1"/>
      <c r="S220" s="1"/>
    </row>
    <row r="221" spans="1:19" s="59" customFormat="1" ht="15.75" x14ac:dyDescent="0.25">
      <c r="A221" s="38" t="s">
        <v>200</v>
      </c>
      <c r="B221" s="143">
        <v>88.28432232778934</v>
      </c>
      <c r="C221" s="28">
        <v>87.573391601929771</v>
      </c>
      <c r="D221" s="28">
        <v>87.378190235726791</v>
      </c>
      <c r="E221" s="28"/>
      <c r="F221" s="28">
        <f t="shared" si="9"/>
        <v>-0.22290031553223733</v>
      </c>
      <c r="G221" s="96">
        <f t="shared" si="10"/>
        <v>-1.0263793934988663</v>
      </c>
      <c r="H221" s="28"/>
      <c r="I221" s="28">
        <v>0.4097707296260007</v>
      </c>
      <c r="J221" s="28">
        <v>0.40885734937670565</v>
      </c>
      <c r="K221"/>
      <c r="L221" s="28">
        <f t="shared" si="11"/>
        <v>-9.1338024929504824E-4</v>
      </c>
      <c r="M221" s="1"/>
      <c r="N221" s="1"/>
      <c r="O221" s="1"/>
      <c r="Q221" s="1"/>
      <c r="R221" s="1"/>
      <c r="S221" s="1"/>
    </row>
    <row r="222" spans="1:19" s="4" customFormat="1" ht="15.75" x14ac:dyDescent="0.25">
      <c r="A222" s="63" t="s">
        <v>133</v>
      </c>
      <c r="B222" s="142">
        <v>100</v>
      </c>
      <c r="C222" s="61">
        <v>100</v>
      </c>
      <c r="D222" s="61">
        <v>100</v>
      </c>
      <c r="E222" s="61"/>
      <c r="F222" s="61">
        <f t="shared" si="9"/>
        <v>0</v>
      </c>
      <c r="G222" s="97">
        <f t="shared" si="10"/>
        <v>0</v>
      </c>
      <c r="H222" s="61"/>
      <c r="I222" s="61">
        <v>1.4690002737164951</v>
      </c>
      <c r="J222" s="61">
        <v>1.4690002737164951</v>
      </c>
      <c r="K222" s="59"/>
      <c r="L222" s="61">
        <f t="shared" si="11"/>
        <v>0</v>
      </c>
      <c r="M222" s="1"/>
      <c r="N222" s="1"/>
      <c r="O222" s="1"/>
      <c r="Q222" s="1"/>
      <c r="R222" s="1"/>
      <c r="S222" s="1"/>
    </row>
    <row r="223" spans="1:19" s="59" customFormat="1" ht="15.75" x14ac:dyDescent="0.25">
      <c r="A223" s="37" t="s">
        <v>186</v>
      </c>
      <c r="B223" s="143">
        <v>100</v>
      </c>
      <c r="C223" s="28">
        <v>100</v>
      </c>
      <c r="D223" s="28">
        <v>100</v>
      </c>
      <c r="E223" s="28"/>
      <c r="F223" s="28">
        <f t="shared" si="9"/>
        <v>0</v>
      </c>
      <c r="G223" s="96">
        <f t="shared" si="10"/>
        <v>0</v>
      </c>
      <c r="H223" s="28"/>
      <c r="I223" s="28">
        <v>1.4690002737164951</v>
      </c>
      <c r="J223" s="28">
        <v>1.4690002737164951</v>
      </c>
      <c r="K223"/>
      <c r="L223" s="28">
        <f t="shared" si="11"/>
        <v>0</v>
      </c>
      <c r="M223" s="1"/>
      <c r="N223" s="1"/>
      <c r="O223" s="1"/>
      <c r="Q223" s="1"/>
      <c r="R223" s="1"/>
      <c r="S223" s="1"/>
    </row>
    <row r="224" spans="1:19" s="4" customFormat="1" ht="15.75" x14ac:dyDescent="0.25">
      <c r="A224" s="66" t="s">
        <v>133</v>
      </c>
      <c r="B224" s="142">
        <v>100</v>
      </c>
      <c r="C224" s="61">
        <v>100</v>
      </c>
      <c r="D224" s="61">
        <v>100</v>
      </c>
      <c r="E224" s="61"/>
      <c r="F224" s="61">
        <f t="shared" si="9"/>
        <v>0</v>
      </c>
      <c r="G224" s="97">
        <f t="shared" si="10"/>
        <v>0</v>
      </c>
      <c r="H224" s="61"/>
      <c r="I224" s="61">
        <v>1.4690002737164951</v>
      </c>
      <c r="J224" s="61">
        <v>1.4690002737164951</v>
      </c>
      <c r="K224" s="59"/>
      <c r="L224" s="61">
        <f t="shared" si="11"/>
        <v>0</v>
      </c>
      <c r="M224" s="1"/>
      <c r="N224" s="1"/>
      <c r="O224" s="1"/>
      <c r="Q224" s="1"/>
      <c r="R224" s="1"/>
      <c r="S224" s="1"/>
    </row>
    <row r="225" spans="1:12" ht="6.75" customHeight="1" x14ac:dyDescent="0.25">
      <c r="A225" s="46"/>
      <c r="B225" s="146"/>
      <c r="C225" s="45"/>
      <c r="D225" s="45"/>
      <c r="E225" s="45"/>
      <c r="F225" s="45"/>
      <c r="G225" s="92"/>
      <c r="H225" s="45"/>
      <c r="I225" s="45"/>
      <c r="J225" s="45"/>
      <c r="K225" s="31"/>
      <c r="L225" s="45"/>
    </row>
    <row r="226" spans="1:12" x14ac:dyDescent="0.25">
      <c r="A226" s="172" t="s">
        <v>54</v>
      </c>
      <c r="B226" s="173"/>
      <c r="C226" s="173"/>
      <c r="D226" s="173"/>
    </row>
    <row r="227" spans="1:12" ht="409.6" customHeight="1" x14ac:dyDescent="0.25">
      <c r="A227" s="23"/>
      <c r="B227" s="147"/>
      <c r="C227" s="8"/>
      <c r="D227" s="8"/>
    </row>
  </sheetData>
  <sortState ref="B230:C243">
    <sortCondition ref="B230"/>
  </sortState>
  <mergeCells count="4">
    <mergeCell ref="I3:J3"/>
    <mergeCell ref="A226:D226"/>
    <mergeCell ref="A3:A4"/>
    <mergeCell ref="C3:D3"/>
  </mergeCells>
  <pageMargins left="0.17" right="0.19" top="0.42" bottom="0.41" header="0.3" footer="0.3"/>
  <pageSetup paperSize="9" scale="65"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227"/>
  <sheetViews>
    <sheetView view="pageBreakPreview" zoomScaleSheetLayoutView="100" workbookViewId="0">
      <selection activeCell="K18" sqref="K18"/>
    </sheetView>
  </sheetViews>
  <sheetFormatPr defaultRowHeight="15" x14ac:dyDescent="0.25"/>
  <cols>
    <col min="1" max="1" width="57.42578125" style="148" customWidth="1"/>
    <col min="2" max="2" width="9.7109375" style="148" customWidth="1"/>
    <col min="3" max="4" width="9.7109375" style="101" bestFit="1" customWidth="1"/>
    <col min="5" max="5" width="1.85546875" style="89" customWidth="1"/>
    <col min="6" max="7" width="12" style="89" customWidth="1"/>
    <col min="8" max="8" width="1.85546875" style="89" customWidth="1"/>
    <col min="9" max="10" width="9.7109375" style="89" bestFit="1" customWidth="1"/>
    <col min="11" max="11" width="1.85546875" style="89" customWidth="1"/>
    <col min="12" max="12" width="12.140625" style="89" bestFit="1" customWidth="1"/>
    <col min="13" max="16384" width="9.140625" style="89"/>
  </cols>
  <sheetData>
    <row r="1" spans="1:12" ht="15.75" x14ac:dyDescent="0.25">
      <c r="A1" s="150" t="s">
        <v>256</v>
      </c>
      <c r="B1" s="138"/>
      <c r="C1" s="151"/>
      <c r="D1" s="151"/>
      <c r="E1" s="91"/>
    </row>
    <row r="2" spans="1:12" ht="6" customHeight="1" x14ac:dyDescent="0.25">
      <c r="A2" s="139"/>
      <c r="B2" s="139"/>
      <c r="C2" s="92"/>
      <c r="D2" s="92"/>
      <c r="E2" s="87"/>
      <c r="F2" s="87"/>
      <c r="G2" s="87"/>
      <c r="H2" s="87"/>
      <c r="I2" s="87"/>
      <c r="J2" s="87"/>
      <c r="K2" s="87"/>
      <c r="L2" s="87"/>
    </row>
    <row r="3" spans="1:12" ht="45" customHeight="1" x14ac:dyDescent="0.25">
      <c r="A3" s="178" t="s">
        <v>56</v>
      </c>
      <c r="B3" s="171" t="s">
        <v>242</v>
      </c>
      <c r="C3" s="171"/>
      <c r="D3" s="171"/>
      <c r="E3" s="106"/>
      <c r="F3" s="168" t="s">
        <v>243</v>
      </c>
      <c r="G3" s="168"/>
      <c r="H3" s="93"/>
      <c r="I3" s="168" t="s">
        <v>244</v>
      </c>
      <c r="J3" s="168"/>
      <c r="K3" s="93"/>
      <c r="L3" s="152" t="s">
        <v>245</v>
      </c>
    </row>
    <row r="4" spans="1:12" ht="30" x14ac:dyDescent="0.25">
      <c r="A4" s="179"/>
      <c r="B4" s="86">
        <v>42493</v>
      </c>
      <c r="C4" s="86">
        <v>42828</v>
      </c>
      <c r="D4" s="119">
        <v>42858</v>
      </c>
      <c r="E4" s="87"/>
      <c r="F4" s="88" t="s">
        <v>269</v>
      </c>
      <c r="G4" s="88" t="s">
        <v>270</v>
      </c>
      <c r="H4" s="87"/>
      <c r="I4" s="86">
        <v>42828</v>
      </c>
      <c r="J4" s="119">
        <v>42858</v>
      </c>
      <c r="K4" s="87"/>
      <c r="L4" s="88" t="s">
        <v>269</v>
      </c>
    </row>
    <row r="5" spans="1:12" s="107" customFormat="1" ht="15.75" x14ac:dyDescent="0.25">
      <c r="A5" s="153" t="s">
        <v>241</v>
      </c>
      <c r="B5" s="95">
        <v>107.70207649008842</v>
      </c>
      <c r="C5" s="95">
        <v>110.4759024861235</v>
      </c>
      <c r="D5" s="95">
        <v>110.76399676778138</v>
      </c>
      <c r="E5" s="95"/>
      <c r="F5" s="95">
        <f t="shared" ref="F5:F68" si="0">((D5/C5-1)*100)</f>
        <v>0.26077567612001751</v>
      </c>
      <c r="G5" s="95">
        <f>((D5/B5-1)*100)</f>
        <v>2.8429538013361677</v>
      </c>
      <c r="H5" s="95"/>
      <c r="I5" s="95">
        <v>110.4759024861235</v>
      </c>
      <c r="J5" s="95">
        <v>110.76399676778138</v>
      </c>
      <c r="L5" s="95">
        <f>J5-I5</f>
        <v>0.28809428165787665</v>
      </c>
    </row>
    <row r="6" spans="1:12" ht="9.75" customHeight="1" x14ac:dyDescent="0.25">
      <c r="A6" s="149"/>
      <c r="B6" s="149"/>
      <c r="C6" s="149"/>
      <c r="D6" s="149"/>
      <c r="E6" s="149"/>
      <c r="F6" s="149"/>
      <c r="G6" s="149"/>
      <c r="H6" s="149"/>
      <c r="I6" s="149"/>
      <c r="J6" s="149"/>
      <c r="K6" s="149"/>
      <c r="L6" s="149"/>
    </row>
    <row r="7" spans="1:12" ht="15.75" x14ac:dyDescent="0.25">
      <c r="A7" s="154" t="s">
        <v>127</v>
      </c>
      <c r="B7" s="94">
        <v>105.21547911053709</v>
      </c>
      <c r="C7" s="94">
        <v>108.99546337034545</v>
      </c>
      <c r="D7" s="94">
        <v>111.82477021410688</v>
      </c>
      <c r="E7" s="94"/>
      <c r="F7" s="94">
        <f t="shared" si="0"/>
        <v>2.5958023905527039</v>
      </c>
      <c r="G7" s="94">
        <f t="shared" ref="G7:G70" si="1">((D7/B7-1)*100)</f>
        <v>6.2816718219057988</v>
      </c>
      <c r="H7" s="94"/>
      <c r="I7" s="94">
        <v>25.923603749925963</v>
      </c>
      <c r="J7" s="94">
        <v>26.596529275783954</v>
      </c>
      <c r="L7" s="94">
        <f>J7-I7</f>
        <v>0.67292552585799115</v>
      </c>
    </row>
    <row r="8" spans="1:12" s="107" customFormat="1" ht="15.75" x14ac:dyDescent="0.25">
      <c r="A8" s="155" t="s">
        <v>57</v>
      </c>
      <c r="B8" s="97">
        <v>105.2103005319771</v>
      </c>
      <c r="C8" s="97">
        <v>109.25962099938802</v>
      </c>
      <c r="D8" s="97">
        <v>112.2141471430652</v>
      </c>
      <c r="E8" s="97"/>
      <c r="F8" s="97">
        <f t="shared" si="0"/>
        <v>2.7041336192203502</v>
      </c>
      <c r="G8" s="97">
        <f t="shared" si="1"/>
        <v>6.6569970579633431</v>
      </c>
      <c r="H8" s="97"/>
      <c r="I8" s="97">
        <v>23.626194806838438</v>
      </c>
      <c r="J8" s="97">
        <v>24.265078683552645</v>
      </c>
      <c r="L8" s="97">
        <f t="shared" ref="L8:L71" si="2">J8-I8</f>
        <v>0.63888387671420688</v>
      </c>
    </row>
    <row r="9" spans="1:12" ht="15.75" x14ac:dyDescent="0.25">
      <c r="A9" s="156" t="s">
        <v>58</v>
      </c>
      <c r="B9" s="96">
        <v>103.63452006980452</v>
      </c>
      <c r="C9" s="96">
        <v>124.46842220552884</v>
      </c>
      <c r="D9" s="96">
        <v>121.7748076325332</v>
      </c>
      <c r="E9" s="96"/>
      <c r="F9" s="96">
        <f t="shared" si="0"/>
        <v>-2.1640947360510476</v>
      </c>
      <c r="G9" s="96">
        <f t="shared" si="1"/>
        <v>17.504097621632276</v>
      </c>
      <c r="H9" s="96"/>
      <c r="I9" s="96">
        <v>3.6315574840571787</v>
      </c>
      <c r="J9" s="96">
        <v>3.5529671397080294</v>
      </c>
      <c r="L9" s="96">
        <f t="shared" si="2"/>
        <v>-7.8590344349149355E-2</v>
      </c>
    </row>
    <row r="10" spans="1:12" s="107" customFormat="1" ht="15.75" x14ac:dyDescent="0.25">
      <c r="A10" s="157" t="s">
        <v>6</v>
      </c>
      <c r="B10" s="97">
        <v>102.32910451152885</v>
      </c>
      <c r="C10" s="97">
        <v>151.90388100725875</v>
      </c>
      <c r="D10" s="97">
        <v>145.4944274302681</v>
      </c>
      <c r="E10" s="97"/>
      <c r="F10" s="97">
        <f t="shared" si="0"/>
        <v>-4.2194139705254541</v>
      </c>
      <c r="G10" s="97">
        <f t="shared" si="1"/>
        <v>42.182840478073416</v>
      </c>
      <c r="H10" s="97"/>
      <c r="I10" s="97">
        <v>1.1514628596924263</v>
      </c>
      <c r="J10" s="97">
        <v>1.102877874925152</v>
      </c>
      <c r="L10" s="97">
        <f t="shared" si="2"/>
        <v>-4.8584984767274353E-2</v>
      </c>
    </row>
    <row r="11" spans="1:12" ht="15.75" x14ac:dyDescent="0.25">
      <c r="A11" s="158" t="s">
        <v>7</v>
      </c>
      <c r="B11" s="96">
        <v>99.546379770992715</v>
      </c>
      <c r="C11" s="96">
        <v>101.24191970837303</v>
      </c>
      <c r="D11" s="96">
        <v>98.616845128416571</v>
      </c>
      <c r="E11" s="96"/>
      <c r="F11" s="96">
        <f t="shared" si="0"/>
        <v>-2.5928731769586877</v>
      </c>
      <c r="G11" s="96">
        <f t="shared" si="1"/>
        <v>-0.93377041406683681</v>
      </c>
      <c r="H11" s="96"/>
      <c r="I11" s="96">
        <v>0.45055180433470055</v>
      </c>
      <c r="J11" s="96">
        <v>0.43886956745180272</v>
      </c>
      <c r="L11" s="96">
        <f t="shared" si="2"/>
        <v>-1.1682236882897823E-2</v>
      </c>
    </row>
    <row r="12" spans="1:12" s="107" customFormat="1" ht="15.75" x14ac:dyDescent="0.25">
      <c r="A12" s="157" t="s">
        <v>59</v>
      </c>
      <c r="B12" s="97">
        <v>114.56305243950135</v>
      </c>
      <c r="C12" s="97">
        <v>116.45281730822163</v>
      </c>
      <c r="D12" s="97">
        <v>116.39750515898076</v>
      </c>
      <c r="E12" s="97"/>
      <c r="F12" s="97">
        <f t="shared" si="0"/>
        <v>-4.7497476247793102E-2</v>
      </c>
      <c r="G12" s="97">
        <f t="shared" si="1"/>
        <v>1.6012603369207179</v>
      </c>
      <c r="H12" s="97"/>
      <c r="I12" s="97">
        <v>0.38735616622919861</v>
      </c>
      <c r="J12" s="97">
        <v>0.38717218182614949</v>
      </c>
      <c r="L12" s="97">
        <f t="shared" si="2"/>
        <v>-1.8398440304912E-4</v>
      </c>
    </row>
    <row r="13" spans="1:12" ht="15.75" x14ac:dyDescent="0.25">
      <c r="A13" s="158" t="s">
        <v>60</v>
      </c>
      <c r="B13" s="96">
        <v>93.640232056305834</v>
      </c>
      <c r="C13" s="96">
        <v>92.83824889672016</v>
      </c>
      <c r="D13" s="96">
        <v>93.28543938432901</v>
      </c>
      <c r="E13" s="96"/>
      <c r="F13" s="96">
        <f t="shared" si="0"/>
        <v>0.48168776654364809</v>
      </c>
      <c r="G13" s="96">
        <f t="shared" si="1"/>
        <v>-0.37888914218354719</v>
      </c>
      <c r="H13" s="96"/>
      <c r="I13" s="96">
        <v>0.28534112435747516</v>
      </c>
      <c r="J13" s="96">
        <v>0.28671557764642319</v>
      </c>
      <c r="L13" s="96">
        <f t="shared" si="2"/>
        <v>1.3744532889480299E-3</v>
      </c>
    </row>
    <row r="14" spans="1:12" s="107" customFormat="1" ht="15.75" x14ac:dyDescent="0.25">
      <c r="A14" s="157" t="s">
        <v>61</v>
      </c>
      <c r="B14" s="97">
        <v>105.72406687102878</v>
      </c>
      <c r="C14" s="97">
        <v>126.26214470862232</v>
      </c>
      <c r="D14" s="97">
        <v>124.44629473085415</v>
      </c>
      <c r="E14" s="97"/>
      <c r="F14" s="97">
        <f t="shared" si="0"/>
        <v>-1.4381586673968161</v>
      </c>
      <c r="G14" s="97">
        <f t="shared" si="1"/>
        <v>17.708577066624144</v>
      </c>
      <c r="H14" s="97"/>
      <c r="I14" s="97">
        <v>1.3568455294433781</v>
      </c>
      <c r="J14" s="97">
        <v>1.3373319378585018</v>
      </c>
      <c r="L14" s="97">
        <f t="shared" si="2"/>
        <v>-1.9513591584876311E-2</v>
      </c>
    </row>
    <row r="15" spans="1:12" ht="15.75" x14ac:dyDescent="0.25">
      <c r="A15" s="156" t="s">
        <v>62</v>
      </c>
      <c r="B15" s="96">
        <v>101.86047239697523</v>
      </c>
      <c r="C15" s="96">
        <v>95.561989371524277</v>
      </c>
      <c r="D15" s="96">
        <v>92.144492917998534</v>
      </c>
      <c r="E15" s="96"/>
      <c r="F15" s="96">
        <f t="shared" si="0"/>
        <v>-3.5762089885333581</v>
      </c>
      <c r="G15" s="96">
        <f t="shared" si="1"/>
        <v>-9.5385179847891735</v>
      </c>
      <c r="H15" s="96"/>
      <c r="I15" s="96">
        <v>1.2373637805044588</v>
      </c>
      <c r="J15" s="96">
        <v>1.193113065765202</v>
      </c>
      <c r="L15" s="96">
        <f t="shared" si="2"/>
        <v>-4.4250714739256791E-2</v>
      </c>
    </row>
    <row r="16" spans="1:12" s="107" customFormat="1" ht="15.75" x14ac:dyDescent="0.25">
      <c r="A16" s="157" t="s">
        <v>188</v>
      </c>
      <c r="B16" s="97">
        <v>123.48812285388625</v>
      </c>
      <c r="C16" s="97">
        <v>121.33143522584407</v>
      </c>
      <c r="D16" s="97">
        <v>116.50861841075356</v>
      </c>
      <c r="E16" s="97"/>
      <c r="F16" s="97">
        <f t="shared" si="0"/>
        <v>-3.9749112059157765</v>
      </c>
      <c r="G16" s="97">
        <f t="shared" si="1"/>
        <v>-5.6519641580356605</v>
      </c>
      <c r="H16" s="97"/>
      <c r="I16" s="97">
        <v>0.19182629154673578</v>
      </c>
      <c r="J16" s="97">
        <v>0.18420136678815191</v>
      </c>
      <c r="L16" s="97">
        <f t="shared" si="2"/>
        <v>-7.6249247585838675E-3</v>
      </c>
    </row>
    <row r="17" spans="1:12" ht="15.75" x14ac:dyDescent="0.25">
      <c r="A17" s="158" t="s">
        <v>187</v>
      </c>
      <c r="B17" s="96">
        <v>98.245564344574049</v>
      </c>
      <c r="C17" s="96">
        <v>92.06241902711065</v>
      </c>
      <c r="D17" s="96">
        <v>87.052626221303214</v>
      </c>
      <c r="E17" s="96"/>
      <c r="F17" s="96">
        <f t="shared" si="0"/>
        <v>-5.4417349215342137</v>
      </c>
      <c r="G17" s="96">
        <f t="shared" si="1"/>
        <v>-11.392817780570875</v>
      </c>
      <c r="H17" s="96"/>
      <c r="I17" s="96">
        <v>0.77530117907633389</v>
      </c>
      <c r="J17" s="96">
        <v>0.73311134406747047</v>
      </c>
      <c r="L17" s="96">
        <f t="shared" si="2"/>
        <v>-4.2189835008863419E-2</v>
      </c>
    </row>
    <row r="18" spans="1:12" s="107" customFormat="1" ht="15.75" x14ac:dyDescent="0.25">
      <c r="A18" s="157" t="s">
        <v>189</v>
      </c>
      <c r="B18" s="97">
        <v>100.58723774275688</v>
      </c>
      <c r="C18" s="97">
        <v>91.736125493869707</v>
      </c>
      <c r="D18" s="97">
        <v>93.624931380775351</v>
      </c>
      <c r="E18" s="97"/>
      <c r="F18" s="97">
        <f t="shared" si="0"/>
        <v>2.0589553752538459</v>
      </c>
      <c r="G18" s="97">
        <f t="shared" si="1"/>
        <v>-6.9216597634254811</v>
      </c>
      <c r="H18" s="97"/>
      <c r="I18" s="97">
        <v>0.27023630988138919</v>
      </c>
      <c r="J18" s="97">
        <v>0.27580035490957966</v>
      </c>
      <c r="L18" s="97">
        <f t="shared" si="2"/>
        <v>5.5640450281904674E-3</v>
      </c>
    </row>
    <row r="19" spans="1:12" ht="15.75" x14ac:dyDescent="0.25">
      <c r="A19" s="156" t="s">
        <v>63</v>
      </c>
      <c r="B19" s="96">
        <v>103.30150683961087</v>
      </c>
      <c r="C19" s="96">
        <v>99.837744864466188</v>
      </c>
      <c r="D19" s="96">
        <v>103.15070868782344</v>
      </c>
      <c r="E19" s="96"/>
      <c r="F19" s="96">
        <f t="shared" si="0"/>
        <v>3.3183480134239218</v>
      </c>
      <c r="G19" s="96">
        <f t="shared" si="1"/>
        <v>-0.14597865646002184</v>
      </c>
      <c r="H19" s="96"/>
      <c r="I19" s="96">
        <v>7.6305213968883248</v>
      </c>
      <c r="J19" s="96">
        <v>7.883728652075856</v>
      </c>
      <c r="L19" s="96">
        <f t="shared" si="2"/>
        <v>0.25320725518753129</v>
      </c>
    </row>
    <row r="20" spans="1:12" s="107" customFormat="1" ht="15.75" x14ac:dyDescent="0.25">
      <c r="A20" s="157" t="s">
        <v>190</v>
      </c>
      <c r="B20" s="97">
        <v>108.93004807237294</v>
      </c>
      <c r="C20" s="97">
        <v>102.38157049078134</v>
      </c>
      <c r="D20" s="97">
        <v>109.32904072652289</v>
      </c>
      <c r="E20" s="97"/>
      <c r="F20" s="97">
        <f t="shared" si="0"/>
        <v>6.7858601918663775</v>
      </c>
      <c r="G20" s="97">
        <f t="shared" si="1"/>
        <v>0.36628337287141211</v>
      </c>
      <c r="H20" s="97"/>
      <c r="I20" s="97">
        <v>3.865476565614498</v>
      </c>
      <c r="J20" s="97">
        <v>4.1277824011064554</v>
      </c>
      <c r="L20" s="97">
        <f t="shared" si="2"/>
        <v>0.26230583549195741</v>
      </c>
    </row>
    <row r="21" spans="1:12" ht="15.75" x14ac:dyDescent="0.25">
      <c r="A21" s="158" t="s">
        <v>191</v>
      </c>
      <c r="B21" s="96">
        <v>118.93493020139208</v>
      </c>
      <c r="C21" s="96">
        <v>119.95685819882446</v>
      </c>
      <c r="D21" s="96">
        <v>120.66755059508871</v>
      </c>
      <c r="E21" s="96"/>
      <c r="F21" s="96">
        <f t="shared" si="0"/>
        <v>0.59245666061569224</v>
      </c>
      <c r="G21" s="96">
        <f t="shared" si="1"/>
        <v>1.4567800988009028</v>
      </c>
      <c r="H21" s="96"/>
      <c r="I21" s="96">
        <v>0.84050083444662693</v>
      </c>
      <c r="J21" s="96">
        <v>0.84548043762283642</v>
      </c>
      <c r="L21" s="96">
        <f t="shared" si="2"/>
        <v>4.9796031762094906E-3</v>
      </c>
    </row>
    <row r="22" spans="1:12" s="107" customFormat="1" ht="15.75" x14ac:dyDescent="0.25">
      <c r="A22" s="157" t="s">
        <v>192</v>
      </c>
      <c r="B22" s="97">
        <v>93.131674669802294</v>
      </c>
      <c r="C22" s="97">
        <v>92.353217951031752</v>
      </c>
      <c r="D22" s="97">
        <v>91.908647601345663</v>
      </c>
      <c r="E22" s="97"/>
      <c r="F22" s="97">
        <f t="shared" si="0"/>
        <v>-0.48138046464369921</v>
      </c>
      <c r="G22" s="97">
        <f t="shared" si="1"/>
        <v>-1.3132235330169495</v>
      </c>
      <c r="H22" s="97"/>
      <c r="I22" s="97">
        <v>2.9245439968272007</v>
      </c>
      <c r="J22" s="97">
        <v>2.9104658133465637</v>
      </c>
      <c r="L22" s="97">
        <f t="shared" si="2"/>
        <v>-1.4078183480636941E-2</v>
      </c>
    </row>
    <row r="23" spans="1:12" ht="15.75" x14ac:dyDescent="0.25">
      <c r="A23" s="156" t="s">
        <v>152</v>
      </c>
      <c r="B23" s="96">
        <v>103.4129527902976</v>
      </c>
      <c r="C23" s="96">
        <v>101.83516600363374</v>
      </c>
      <c r="D23" s="96">
        <v>101.49478339381902</v>
      </c>
      <c r="E23" s="96"/>
      <c r="F23" s="96">
        <f t="shared" si="0"/>
        <v>-0.33424859326353085</v>
      </c>
      <c r="G23" s="96">
        <f t="shared" si="1"/>
        <v>-1.8548637716285565</v>
      </c>
      <c r="H23" s="96"/>
      <c r="I23" s="96">
        <v>3.6525864836545145</v>
      </c>
      <c r="J23" s="96">
        <v>3.6403777647151658</v>
      </c>
      <c r="L23" s="96">
        <f t="shared" si="2"/>
        <v>-1.2208718939348717E-2</v>
      </c>
    </row>
    <row r="24" spans="1:12" s="107" customFormat="1" ht="15.75" x14ac:dyDescent="0.25">
      <c r="A24" s="157" t="s">
        <v>64</v>
      </c>
      <c r="B24" s="97">
        <v>106.66821002323181</v>
      </c>
      <c r="C24" s="97">
        <v>103.44334476602862</v>
      </c>
      <c r="D24" s="97">
        <v>104.87257070218229</v>
      </c>
      <c r="E24" s="97"/>
      <c r="F24" s="97">
        <f t="shared" si="0"/>
        <v>1.3816509311317615</v>
      </c>
      <c r="G24" s="97">
        <f t="shared" si="1"/>
        <v>-1.6833875066043058</v>
      </c>
      <c r="H24" s="97"/>
      <c r="I24" s="97">
        <v>0.10366245515052964</v>
      </c>
      <c r="J24" s="97">
        <v>0.10509470842735098</v>
      </c>
      <c r="L24" s="97">
        <f t="shared" si="2"/>
        <v>1.4322532768213381E-3</v>
      </c>
    </row>
    <row r="25" spans="1:12" ht="15.75" x14ac:dyDescent="0.25">
      <c r="A25" s="158" t="s">
        <v>65</v>
      </c>
      <c r="B25" s="96">
        <v>105.09967909281791</v>
      </c>
      <c r="C25" s="96">
        <v>102.45664076027606</v>
      </c>
      <c r="D25" s="96">
        <v>101.96639139997899</v>
      </c>
      <c r="E25" s="96"/>
      <c r="F25" s="96">
        <f t="shared" si="0"/>
        <v>-0.4784944701087146</v>
      </c>
      <c r="G25" s="96">
        <f t="shared" si="1"/>
        <v>-2.981253339576595</v>
      </c>
      <c r="H25" s="96"/>
      <c r="I25" s="96">
        <v>2.3546461250759556</v>
      </c>
      <c r="J25" s="96">
        <v>2.3433792735768377</v>
      </c>
      <c r="L25" s="96">
        <f t="shared" si="2"/>
        <v>-1.126685149911788E-2</v>
      </c>
    </row>
    <row r="26" spans="1:12" s="107" customFormat="1" ht="15.75" x14ac:dyDescent="0.25">
      <c r="A26" s="157" t="s">
        <v>193</v>
      </c>
      <c r="B26" s="97">
        <v>107.87039204700443</v>
      </c>
      <c r="C26" s="97">
        <v>101.76824123310476</v>
      </c>
      <c r="D26" s="97">
        <v>101.76824123310476</v>
      </c>
      <c r="E26" s="97"/>
      <c r="F26" s="97">
        <f t="shared" si="0"/>
        <v>0</v>
      </c>
      <c r="G26" s="97">
        <f t="shared" si="1"/>
        <v>-5.65692837311712</v>
      </c>
      <c r="H26" s="97"/>
      <c r="I26" s="97">
        <v>0.23526063969561262</v>
      </c>
      <c r="J26" s="97">
        <v>0.23526063969561262</v>
      </c>
      <c r="L26" s="97">
        <f t="shared" si="2"/>
        <v>0</v>
      </c>
    </row>
    <row r="27" spans="1:12" ht="15.75" x14ac:dyDescent="0.25">
      <c r="A27" s="158" t="s">
        <v>194</v>
      </c>
      <c r="B27" s="96">
        <v>102.33763945790454</v>
      </c>
      <c r="C27" s="96">
        <v>104.1094627044159</v>
      </c>
      <c r="D27" s="96">
        <v>105.15887511766481</v>
      </c>
      <c r="E27" s="96"/>
      <c r="F27" s="96">
        <f t="shared" si="0"/>
        <v>1.0079894622339491</v>
      </c>
      <c r="G27" s="96">
        <f t="shared" si="1"/>
        <v>2.7567918067142205</v>
      </c>
      <c r="H27" s="96"/>
      <c r="I27" s="96">
        <v>3.0348085221888015E-2</v>
      </c>
      <c r="J27" s="96">
        <v>3.0653990722914418E-2</v>
      </c>
      <c r="L27" s="96">
        <f t="shared" si="2"/>
        <v>3.0590550102640307E-4</v>
      </c>
    </row>
    <row r="28" spans="1:12" s="107" customFormat="1" ht="15.75" x14ac:dyDescent="0.25">
      <c r="A28" s="157" t="s">
        <v>66</v>
      </c>
      <c r="B28" s="97">
        <v>100.69043117534584</v>
      </c>
      <c r="C28" s="97">
        <v>101.83224062849303</v>
      </c>
      <c r="D28" s="97">
        <v>101.83224062849303</v>
      </c>
      <c r="E28" s="97"/>
      <c r="F28" s="97">
        <f t="shared" si="0"/>
        <v>0</v>
      </c>
      <c r="G28" s="97">
        <f t="shared" si="1"/>
        <v>1.1339801010076256</v>
      </c>
      <c r="H28" s="97"/>
      <c r="I28" s="97">
        <v>0.58205278261014137</v>
      </c>
      <c r="J28" s="97">
        <v>0.58205278261014137</v>
      </c>
      <c r="L28" s="97">
        <f t="shared" si="2"/>
        <v>0</v>
      </c>
    </row>
    <row r="29" spans="1:12" ht="15.75" x14ac:dyDescent="0.25">
      <c r="A29" s="158" t="s">
        <v>8</v>
      </c>
      <c r="B29" s="96">
        <v>93.18577840576414</v>
      </c>
      <c r="C29" s="96">
        <v>97.238367698122403</v>
      </c>
      <c r="D29" s="96">
        <v>96.48652393678698</v>
      </c>
      <c r="E29" s="96"/>
      <c r="F29" s="96">
        <f t="shared" si="0"/>
        <v>-0.77319660863655049</v>
      </c>
      <c r="G29" s="96">
        <f t="shared" si="1"/>
        <v>3.5421129570332166</v>
      </c>
      <c r="H29" s="96"/>
      <c r="I29" s="96">
        <v>0.34661639590038779</v>
      </c>
      <c r="J29" s="96">
        <v>0.34393636968230779</v>
      </c>
      <c r="L29" s="96">
        <f t="shared" si="2"/>
        <v>-2.6800262180800005E-3</v>
      </c>
    </row>
    <row r="30" spans="1:12" s="107" customFormat="1" ht="15.75" x14ac:dyDescent="0.25">
      <c r="A30" s="159" t="s">
        <v>153</v>
      </c>
      <c r="B30" s="97">
        <v>90.067384229285949</v>
      </c>
      <c r="C30" s="97">
        <v>89.878369162156147</v>
      </c>
      <c r="D30" s="97">
        <v>89.156962214382517</v>
      </c>
      <c r="E30" s="97"/>
      <c r="F30" s="97">
        <f t="shared" si="0"/>
        <v>-0.8026480169795791</v>
      </c>
      <c r="G30" s="97">
        <f t="shared" si="1"/>
        <v>-1.010823199423394</v>
      </c>
      <c r="H30" s="97"/>
      <c r="I30" s="97">
        <v>0.52781444794207333</v>
      </c>
      <c r="J30" s="97">
        <v>0.52357795574233457</v>
      </c>
      <c r="L30" s="97">
        <f t="shared" si="2"/>
        <v>-4.2364921997387617E-3</v>
      </c>
    </row>
    <row r="31" spans="1:12" ht="15.75" x14ac:dyDescent="0.25">
      <c r="A31" s="158" t="s">
        <v>195</v>
      </c>
      <c r="B31" s="96">
        <v>91.488693198397868</v>
      </c>
      <c r="C31" s="96">
        <v>81.213828380540406</v>
      </c>
      <c r="D31" s="96">
        <v>81.272679289731542</v>
      </c>
      <c r="E31" s="96"/>
      <c r="F31" s="96">
        <f t="shared" si="0"/>
        <v>7.2464148488826652E-2</v>
      </c>
      <c r="G31" s="96">
        <f t="shared" si="1"/>
        <v>-11.166422375836527</v>
      </c>
      <c r="H31" s="96"/>
      <c r="I31" s="96">
        <v>1.4305604879763232E-2</v>
      </c>
      <c r="J31" s="96">
        <v>1.4315971314525529E-2</v>
      </c>
      <c r="L31" s="96">
        <f t="shared" si="2"/>
        <v>1.0366434762296844E-5</v>
      </c>
    </row>
    <row r="32" spans="1:12" s="107" customFormat="1" ht="15.75" x14ac:dyDescent="0.25">
      <c r="A32" s="157" t="s">
        <v>67</v>
      </c>
      <c r="B32" s="97">
        <v>135.17030174662267</v>
      </c>
      <c r="C32" s="97">
        <v>132.0829510342021</v>
      </c>
      <c r="D32" s="97">
        <v>134.38090740678794</v>
      </c>
      <c r="E32" s="97"/>
      <c r="F32" s="97">
        <f t="shared" si="0"/>
        <v>1.7397827309224789</v>
      </c>
      <c r="G32" s="97">
        <f t="shared" si="1"/>
        <v>-0.58399983549231038</v>
      </c>
      <c r="H32" s="97"/>
      <c r="I32" s="97">
        <v>4.441517547414657E-2</v>
      </c>
      <c r="J32" s="97">
        <v>4.5187903026954697E-2</v>
      </c>
      <c r="L32" s="97">
        <f t="shared" si="2"/>
        <v>7.7272755280812649E-4</v>
      </c>
    </row>
    <row r="33" spans="1:12" ht="15.75" x14ac:dyDescent="0.25">
      <c r="A33" s="158" t="s">
        <v>68</v>
      </c>
      <c r="B33" s="96">
        <v>87.191147109174608</v>
      </c>
      <c r="C33" s="96">
        <v>87.515405667293379</v>
      </c>
      <c r="D33" s="96">
        <v>86.578937853257614</v>
      </c>
      <c r="E33" s="96"/>
      <c r="F33" s="96">
        <f t="shared" si="0"/>
        <v>-1.0700605303664235</v>
      </c>
      <c r="G33" s="96">
        <f t="shared" si="1"/>
        <v>-0.7021461194339218</v>
      </c>
      <c r="H33" s="96"/>
      <c r="I33" s="96">
        <v>0.46909366758816345</v>
      </c>
      <c r="J33" s="96">
        <v>0.46407408140085432</v>
      </c>
      <c r="L33" s="96">
        <f t="shared" si="2"/>
        <v>-5.019586187309133E-3</v>
      </c>
    </row>
    <row r="34" spans="1:12" s="107" customFormat="1" ht="15.75" x14ac:dyDescent="0.25">
      <c r="A34" s="159" t="s">
        <v>69</v>
      </c>
      <c r="B34" s="97">
        <v>137.7026358942654</v>
      </c>
      <c r="C34" s="97">
        <v>133.73094806450612</v>
      </c>
      <c r="D34" s="97">
        <v>160.38327616630053</v>
      </c>
      <c r="E34" s="97"/>
      <c r="F34" s="97">
        <f t="shared" si="0"/>
        <v>19.929813171546851</v>
      </c>
      <c r="G34" s="97">
        <f t="shared" si="1"/>
        <v>16.470737923601121</v>
      </c>
      <c r="H34" s="97"/>
      <c r="I34" s="97">
        <v>1.6648625175460485</v>
      </c>
      <c r="J34" s="97">
        <v>1.9966665068560878</v>
      </c>
      <c r="L34" s="97">
        <f t="shared" si="2"/>
        <v>0.33180398931003929</v>
      </c>
    </row>
    <row r="35" spans="1:12" ht="15.75" x14ac:dyDescent="0.25">
      <c r="A35" s="158" t="s">
        <v>70</v>
      </c>
      <c r="B35" s="96">
        <v>109.34320777361883</v>
      </c>
      <c r="C35" s="96">
        <v>84.021973734028137</v>
      </c>
      <c r="D35" s="96">
        <v>105.60827046935711</v>
      </c>
      <c r="E35" s="96"/>
      <c r="F35" s="96">
        <f t="shared" si="0"/>
        <v>25.691251676210889</v>
      </c>
      <c r="G35" s="96">
        <f t="shared" si="1"/>
        <v>-3.4157926955960871</v>
      </c>
      <c r="H35" s="96"/>
      <c r="I35" s="96">
        <v>0.18082932282667061</v>
      </c>
      <c r="J35" s="96">
        <v>0.22728663925845838</v>
      </c>
      <c r="L35" s="96">
        <f t="shared" si="2"/>
        <v>4.6457316431787771E-2</v>
      </c>
    </row>
    <row r="36" spans="1:12" s="107" customFormat="1" ht="15.75" x14ac:dyDescent="0.25">
      <c r="A36" s="157" t="s">
        <v>9</v>
      </c>
      <c r="B36" s="97">
        <v>137.22497329729114</v>
      </c>
      <c r="C36" s="97">
        <v>113.36361569446981</v>
      </c>
      <c r="D36" s="97">
        <v>137.34241448950249</v>
      </c>
      <c r="E36" s="97"/>
      <c r="F36" s="97">
        <f t="shared" si="0"/>
        <v>21.15211185541115</v>
      </c>
      <c r="G36" s="97">
        <f t="shared" si="1"/>
        <v>8.5582958691432509E-2</v>
      </c>
      <c r="H36" s="97"/>
      <c r="I36" s="97">
        <v>0.31170269642888471</v>
      </c>
      <c r="J36" s="97">
        <v>0.37763439943385507</v>
      </c>
      <c r="L36" s="97">
        <f t="shared" si="2"/>
        <v>6.5931703004970366E-2</v>
      </c>
    </row>
    <row r="37" spans="1:12" ht="15.75" x14ac:dyDescent="0.25">
      <c r="A37" s="158" t="s">
        <v>10</v>
      </c>
      <c r="B37" s="96">
        <v>105.56165898256415</v>
      </c>
      <c r="C37" s="96">
        <v>104.21429807761197</v>
      </c>
      <c r="D37" s="96">
        <v>99.721269920361621</v>
      </c>
      <c r="E37" s="96"/>
      <c r="F37" s="96">
        <f t="shared" si="0"/>
        <v>-4.3113356229720345</v>
      </c>
      <c r="G37" s="96">
        <f t="shared" si="1"/>
        <v>-5.5326802538857471</v>
      </c>
      <c r="H37" s="96"/>
      <c r="I37" s="96">
        <v>0.16621303752911892</v>
      </c>
      <c r="J37" s="96">
        <v>0.15904703563210215</v>
      </c>
      <c r="L37" s="96">
        <f t="shared" si="2"/>
        <v>-7.1660018970167716E-3</v>
      </c>
    </row>
    <row r="38" spans="1:12" s="107" customFormat="1" ht="15.75" x14ac:dyDescent="0.25">
      <c r="A38" s="157" t="s">
        <v>196</v>
      </c>
      <c r="B38" s="97">
        <v>151.7942694427378</v>
      </c>
      <c r="C38" s="97">
        <v>151.79458938236345</v>
      </c>
      <c r="D38" s="97">
        <v>122.12471914912716</v>
      </c>
      <c r="E38" s="97"/>
      <c r="F38" s="97">
        <f t="shared" si="0"/>
        <v>-19.546065741842277</v>
      </c>
      <c r="G38" s="97">
        <f t="shared" si="1"/>
        <v>-19.545896167577691</v>
      </c>
      <c r="H38" s="97"/>
      <c r="I38" s="97">
        <v>0.45148658422557697</v>
      </c>
      <c r="J38" s="97">
        <v>0.36323871965724758</v>
      </c>
      <c r="L38" s="97">
        <f t="shared" si="2"/>
        <v>-8.8247864568329393E-2</v>
      </c>
    </row>
    <row r="39" spans="1:12" ht="15.75" x14ac:dyDescent="0.25">
      <c r="A39" s="158" t="s">
        <v>71</v>
      </c>
      <c r="B39" s="96">
        <v>183.97719416703791</v>
      </c>
      <c r="C39" s="96">
        <v>217.61065622555736</v>
      </c>
      <c r="D39" s="96">
        <v>361.51551431569914</v>
      </c>
      <c r="E39" s="96"/>
      <c r="F39" s="96">
        <f t="shared" si="0"/>
        <v>66.129508814578358</v>
      </c>
      <c r="G39" s="96">
        <f t="shared" si="1"/>
        <v>96.500178162011395</v>
      </c>
      <c r="H39" s="96"/>
      <c r="I39" s="96">
        <v>0.47346349013304312</v>
      </c>
      <c r="J39" s="96">
        <v>0.78656257057438417</v>
      </c>
      <c r="L39" s="96">
        <f t="shared" si="2"/>
        <v>0.31309908044134105</v>
      </c>
    </row>
    <row r="40" spans="1:12" s="107" customFormat="1" ht="15.75" x14ac:dyDescent="0.25">
      <c r="A40" s="157" t="s">
        <v>197</v>
      </c>
      <c r="B40" s="97">
        <v>101.58990505246017</v>
      </c>
      <c r="C40" s="97">
        <v>101.12869480924341</v>
      </c>
      <c r="D40" s="97">
        <v>103.28384559065628</v>
      </c>
      <c r="E40" s="97"/>
      <c r="F40" s="97">
        <f t="shared" si="0"/>
        <v>2.1310971979595639</v>
      </c>
      <c r="G40" s="97">
        <f t="shared" si="1"/>
        <v>1.6674299846243468</v>
      </c>
      <c r="H40" s="97"/>
      <c r="I40" s="97">
        <v>8.1167386402754227E-2</v>
      </c>
      <c r="J40" s="97">
        <v>8.2897142300040347E-2</v>
      </c>
      <c r="L40" s="97">
        <f t="shared" si="2"/>
        <v>1.7297558972861199E-3</v>
      </c>
    </row>
    <row r="41" spans="1:12" ht="15.75" x14ac:dyDescent="0.25">
      <c r="A41" s="156" t="s">
        <v>72</v>
      </c>
      <c r="B41" s="96">
        <v>101.86481119580735</v>
      </c>
      <c r="C41" s="96">
        <v>102.21565618482998</v>
      </c>
      <c r="D41" s="96">
        <v>114.70900537295843</v>
      </c>
      <c r="E41" s="96"/>
      <c r="F41" s="96">
        <f t="shared" si="0"/>
        <v>12.222539730643156</v>
      </c>
      <c r="G41" s="96">
        <f t="shared" si="1"/>
        <v>12.609059032624748</v>
      </c>
      <c r="H41" s="96"/>
      <c r="I41" s="96">
        <v>1.5629183321894988</v>
      </c>
      <c r="J41" s="96">
        <v>1.7539466462988658</v>
      </c>
      <c r="L41" s="96">
        <f t="shared" si="2"/>
        <v>0.19102831410936694</v>
      </c>
    </row>
    <row r="42" spans="1:12" s="107" customFormat="1" ht="15.75" x14ac:dyDescent="0.25">
      <c r="A42" s="157" t="s">
        <v>11</v>
      </c>
      <c r="B42" s="97">
        <v>88.128921297774767</v>
      </c>
      <c r="C42" s="97">
        <v>65.456863034520183</v>
      </c>
      <c r="D42" s="97">
        <v>91.24156391403919</v>
      </c>
      <c r="E42" s="97"/>
      <c r="F42" s="97">
        <f t="shared" si="0"/>
        <v>39.391898242848654</v>
      </c>
      <c r="G42" s="97">
        <f t="shared" si="1"/>
        <v>3.5319195678649606</v>
      </c>
      <c r="H42" s="97"/>
      <c r="I42" s="97">
        <v>2.9707380034182562E-2</v>
      </c>
      <c r="J42" s="97">
        <v>4.1409680947864083E-2</v>
      </c>
      <c r="L42" s="97">
        <f t="shared" si="2"/>
        <v>1.1702300913681522E-2</v>
      </c>
    </row>
    <row r="43" spans="1:12" ht="15.75" x14ac:dyDescent="0.25">
      <c r="A43" s="158" t="s">
        <v>198</v>
      </c>
      <c r="B43" s="96">
        <v>119.66641014580082</v>
      </c>
      <c r="C43" s="96">
        <v>111.10626383067097</v>
      </c>
      <c r="D43" s="96">
        <v>136.40664329502479</v>
      </c>
      <c r="E43" s="96"/>
      <c r="F43" s="96">
        <f t="shared" si="0"/>
        <v>22.771334929336028</v>
      </c>
      <c r="G43" s="96">
        <f t="shared" si="1"/>
        <v>13.989082758334416</v>
      </c>
      <c r="H43" s="96"/>
      <c r="I43" s="96">
        <v>0.36987883584613573</v>
      </c>
      <c r="J43" s="96">
        <v>0.45410518438938835</v>
      </c>
      <c r="L43" s="96">
        <f t="shared" si="2"/>
        <v>8.4226348543252616E-2</v>
      </c>
    </row>
    <row r="44" spans="1:12" s="107" customFormat="1" ht="15.75" x14ac:dyDescent="0.25">
      <c r="A44" s="157" t="s">
        <v>199</v>
      </c>
      <c r="B44" s="97">
        <v>93.964485303037293</v>
      </c>
      <c r="C44" s="97">
        <v>104.24119562370305</v>
      </c>
      <c r="D44" s="97">
        <v>113.58332416988141</v>
      </c>
      <c r="E44" s="97"/>
      <c r="F44" s="97">
        <f t="shared" si="0"/>
        <v>8.9620312682350711</v>
      </c>
      <c r="G44" s="97">
        <f t="shared" si="1"/>
        <v>20.878993593774254</v>
      </c>
      <c r="H44" s="97"/>
      <c r="I44" s="97">
        <v>0.85155174263512945</v>
      </c>
      <c r="J44" s="97">
        <v>0.92786807607529043</v>
      </c>
      <c r="L44" s="97">
        <f t="shared" si="2"/>
        <v>7.6316333440160977E-2</v>
      </c>
    </row>
    <row r="45" spans="1:12" ht="15.75" x14ac:dyDescent="0.25">
      <c r="A45" s="158" t="s">
        <v>73</v>
      </c>
      <c r="B45" s="96">
        <v>119.47362982948894</v>
      </c>
      <c r="C45" s="96">
        <v>122.97458630513837</v>
      </c>
      <c r="D45" s="96">
        <v>122.17495445586428</v>
      </c>
      <c r="E45" s="96"/>
      <c r="F45" s="96">
        <f t="shared" si="0"/>
        <v>-0.65024154445207927</v>
      </c>
      <c r="G45" s="96">
        <f t="shared" si="1"/>
        <v>2.2610216415376527</v>
      </c>
      <c r="H45" s="96"/>
      <c r="I45" s="96">
        <v>7.2286922283320024E-2</v>
      </c>
      <c r="J45" s="96">
        <v>7.181688268342809E-2</v>
      </c>
      <c r="L45" s="96">
        <f t="shared" si="2"/>
        <v>-4.7003959989193322E-4</v>
      </c>
    </row>
    <row r="46" spans="1:12" s="107" customFormat="1" ht="15.75" x14ac:dyDescent="0.25">
      <c r="A46" s="157" t="s">
        <v>240</v>
      </c>
      <c r="B46" s="97">
        <v>94.707727721431013</v>
      </c>
      <c r="C46" s="97">
        <v>92.730927488262594</v>
      </c>
      <c r="D46" s="97">
        <v>93.219297743058306</v>
      </c>
      <c r="E46" s="97"/>
      <c r="F46" s="97">
        <f t="shared" si="0"/>
        <v>0.52665304664134549</v>
      </c>
      <c r="G46" s="97">
        <f t="shared" si="1"/>
        <v>-1.5716035155554642</v>
      </c>
      <c r="H46" s="97"/>
      <c r="I46" s="97">
        <v>0.165935904186165</v>
      </c>
      <c r="J46" s="97">
        <v>0.16680981068103332</v>
      </c>
      <c r="L46" s="97">
        <f t="shared" si="2"/>
        <v>8.7390649486832062E-4</v>
      </c>
    </row>
    <row r="47" spans="1:12" ht="15.75" x14ac:dyDescent="0.25">
      <c r="A47" s="158" t="s">
        <v>12</v>
      </c>
      <c r="B47" s="96">
        <v>116.39465009165946</v>
      </c>
      <c r="C47" s="96">
        <v>76.527351858661305</v>
      </c>
      <c r="D47" s="96">
        <v>95.648866730163903</v>
      </c>
      <c r="E47" s="96"/>
      <c r="F47" s="96">
        <f t="shared" si="0"/>
        <v>24.986510583586117</v>
      </c>
      <c r="G47" s="96">
        <f t="shared" si="1"/>
        <v>-17.823657139875838</v>
      </c>
      <c r="H47" s="96"/>
      <c r="I47" s="96">
        <v>7.3557547204566018E-2</v>
      </c>
      <c r="J47" s="96">
        <v>9.1937011521861262E-2</v>
      </c>
      <c r="L47" s="96">
        <f t="shared" si="2"/>
        <v>1.8379464317295244E-2</v>
      </c>
    </row>
    <row r="48" spans="1:12" s="107" customFormat="1" ht="15.75" x14ac:dyDescent="0.25">
      <c r="A48" s="159" t="s">
        <v>154</v>
      </c>
      <c r="B48" s="97">
        <v>102.06586971655528</v>
      </c>
      <c r="C48" s="97">
        <v>127.44732673067169</v>
      </c>
      <c r="D48" s="97">
        <v>126.99361342924763</v>
      </c>
      <c r="E48" s="97"/>
      <c r="F48" s="97">
        <f t="shared" si="0"/>
        <v>-0.35600064204004411</v>
      </c>
      <c r="G48" s="97">
        <f t="shared" si="1"/>
        <v>24.423192377548531</v>
      </c>
      <c r="H48" s="97"/>
      <c r="I48" s="97">
        <v>1.004273423167217</v>
      </c>
      <c r="J48" s="97">
        <v>1.0006982033329042</v>
      </c>
      <c r="L48" s="97">
        <f t="shared" si="2"/>
        <v>-3.5752198343128594E-3</v>
      </c>
    </row>
    <row r="49" spans="1:12" ht="15.75" x14ac:dyDescent="0.25">
      <c r="A49" s="158" t="s">
        <v>239</v>
      </c>
      <c r="B49" s="96">
        <v>97.971650623130188</v>
      </c>
      <c r="C49" s="96">
        <v>173.28899940336362</v>
      </c>
      <c r="D49" s="96">
        <v>170.80737192960618</v>
      </c>
      <c r="E49" s="96"/>
      <c r="F49" s="96">
        <f t="shared" si="0"/>
        <v>-1.432074443445186</v>
      </c>
      <c r="G49" s="96">
        <f t="shared" si="1"/>
        <v>74.34367068761027</v>
      </c>
      <c r="H49" s="96"/>
      <c r="I49" s="96">
        <v>0.42656845235984286</v>
      </c>
      <c r="J49" s="96">
        <v>0.42045967456979794</v>
      </c>
      <c r="L49" s="96">
        <f t="shared" si="2"/>
        <v>-6.108777790044928E-3</v>
      </c>
    </row>
    <row r="50" spans="1:12" s="107" customFormat="1" ht="15.75" x14ac:dyDescent="0.25">
      <c r="A50" s="157" t="s">
        <v>238</v>
      </c>
      <c r="B50" s="97">
        <v>101.31837203870464</v>
      </c>
      <c r="C50" s="97">
        <v>100.56366155482753</v>
      </c>
      <c r="D50" s="97">
        <v>102.07892022305377</v>
      </c>
      <c r="E50" s="97"/>
      <c r="F50" s="97">
        <f t="shared" si="0"/>
        <v>1.5067656097626392</v>
      </c>
      <c r="G50" s="97">
        <f t="shared" si="1"/>
        <v>0.75065180089806116</v>
      </c>
      <c r="H50" s="97"/>
      <c r="I50" s="97">
        <v>3.6333604022158808E-2</v>
      </c>
      <c r="J50" s="97">
        <v>3.6881066272352027E-2</v>
      </c>
      <c r="L50" s="97">
        <f t="shared" si="2"/>
        <v>5.4746225019321887E-4</v>
      </c>
    </row>
    <row r="51" spans="1:12" ht="15.75" x14ac:dyDescent="0.25">
      <c r="A51" s="158" t="s">
        <v>237</v>
      </c>
      <c r="B51" s="96">
        <v>106.36876420980536</v>
      </c>
      <c r="C51" s="96">
        <v>112.05805420173458</v>
      </c>
      <c r="D51" s="96">
        <v>111.94625825334813</v>
      </c>
      <c r="E51" s="96"/>
      <c r="F51" s="96">
        <f t="shared" si="0"/>
        <v>-9.9766098191556019E-2</v>
      </c>
      <c r="G51" s="96">
        <f t="shared" si="1"/>
        <v>5.2435450246855586</v>
      </c>
      <c r="H51" s="96"/>
      <c r="I51" s="96">
        <v>0.20468982559251511</v>
      </c>
      <c r="J51" s="96">
        <v>0.20448561454012634</v>
      </c>
      <c r="L51" s="96">
        <f t="shared" si="2"/>
        <v>-2.0421105238876969E-4</v>
      </c>
    </row>
    <row r="52" spans="1:12" s="107" customFormat="1" ht="15.75" x14ac:dyDescent="0.25">
      <c r="A52" s="157" t="s">
        <v>74</v>
      </c>
      <c r="B52" s="97">
        <v>102.52590435395346</v>
      </c>
      <c r="C52" s="97">
        <v>103.23413552498597</v>
      </c>
      <c r="D52" s="97">
        <v>102.6442048989588</v>
      </c>
      <c r="E52" s="97"/>
      <c r="F52" s="97">
        <f t="shared" si="0"/>
        <v>-0.57144918493010621</v>
      </c>
      <c r="G52" s="97">
        <f t="shared" si="1"/>
        <v>0.11538600488412154</v>
      </c>
      <c r="H52" s="97"/>
      <c r="I52" s="97">
        <v>0.12244735553280557</v>
      </c>
      <c r="J52" s="97">
        <v>0.12174763111764489</v>
      </c>
      <c r="L52" s="97">
        <f t="shared" si="2"/>
        <v>-6.997244151606824E-4</v>
      </c>
    </row>
    <row r="53" spans="1:12" ht="15.75" x14ac:dyDescent="0.25">
      <c r="A53" s="158" t="s">
        <v>236</v>
      </c>
      <c r="B53" s="96">
        <v>102.9689637304545</v>
      </c>
      <c r="C53" s="96">
        <v>103.84835636247675</v>
      </c>
      <c r="D53" s="96">
        <v>104.49740139112345</v>
      </c>
      <c r="E53" s="96"/>
      <c r="F53" s="96">
        <f t="shared" si="0"/>
        <v>0.62499306814374211</v>
      </c>
      <c r="G53" s="96">
        <f t="shared" si="1"/>
        <v>1.4843673329276053</v>
      </c>
      <c r="H53" s="96"/>
      <c r="I53" s="96">
        <v>0.14889711793088345</v>
      </c>
      <c r="J53" s="96">
        <v>0.14982771459661728</v>
      </c>
      <c r="L53" s="96">
        <f t="shared" si="2"/>
        <v>9.3059666573383493E-4</v>
      </c>
    </row>
    <row r="54" spans="1:12" s="107" customFormat="1" ht="15.75" x14ac:dyDescent="0.25">
      <c r="A54" s="157" t="s">
        <v>75</v>
      </c>
      <c r="B54" s="97">
        <v>103.12746004873715</v>
      </c>
      <c r="C54" s="97">
        <v>107.02905310383333</v>
      </c>
      <c r="D54" s="97">
        <v>110.23881483986565</v>
      </c>
      <c r="E54" s="97"/>
      <c r="F54" s="97">
        <f t="shared" si="0"/>
        <v>2.9989630319520844</v>
      </c>
      <c r="G54" s="97">
        <f t="shared" si="1"/>
        <v>6.8956946944758846</v>
      </c>
      <c r="H54" s="97"/>
      <c r="I54" s="97">
        <v>6.5337067729011225E-2</v>
      </c>
      <c r="J54" s="97">
        <v>6.7296502236365754E-2</v>
      </c>
      <c r="L54" s="97">
        <f t="shared" si="2"/>
        <v>1.9594345073545294E-3</v>
      </c>
    </row>
    <row r="55" spans="1:12" ht="15.75" x14ac:dyDescent="0.25">
      <c r="A55" s="156" t="s">
        <v>155</v>
      </c>
      <c r="B55" s="96">
        <v>108.16503445286521</v>
      </c>
      <c r="C55" s="96">
        <v>133.54370262684031</v>
      </c>
      <c r="D55" s="96">
        <v>133.82442900496736</v>
      </c>
      <c r="E55" s="96"/>
      <c r="F55" s="96">
        <f t="shared" si="0"/>
        <v>0.21021311571050028</v>
      </c>
      <c r="G55" s="96">
        <f t="shared" si="1"/>
        <v>23.722448462107849</v>
      </c>
      <c r="H55" s="96"/>
      <c r="I55" s="96">
        <v>2.7142969408891204</v>
      </c>
      <c r="J55" s="96">
        <v>2.7200027490581977</v>
      </c>
      <c r="L55" s="96">
        <f t="shared" si="2"/>
        <v>5.7058081690772866E-3</v>
      </c>
    </row>
    <row r="56" spans="1:12" s="107" customFormat="1" ht="15.75" x14ac:dyDescent="0.25">
      <c r="A56" s="157" t="s">
        <v>235</v>
      </c>
      <c r="B56" s="97">
        <v>103.52524763304804</v>
      </c>
      <c r="C56" s="97">
        <v>109.83190427346598</v>
      </c>
      <c r="D56" s="97">
        <v>111.36342019332156</v>
      </c>
      <c r="E56" s="97"/>
      <c r="F56" s="97">
        <f t="shared" si="0"/>
        <v>1.394418070037573</v>
      </c>
      <c r="G56" s="97">
        <f t="shared" si="1"/>
        <v>7.5712666614973223</v>
      </c>
      <c r="H56" s="97"/>
      <c r="I56" s="97">
        <v>0.40829850926978112</v>
      </c>
      <c r="J56" s="97">
        <v>0.41399189746273296</v>
      </c>
      <c r="L56" s="97">
        <f t="shared" si="2"/>
        <v>5.6933881929518426E-3</v>
      </c>
    </row>
    <row r="57" spans="1:12" ht="15.75" x14ac:dyDescent="0.25">
      <c r="A57" s="158" t="s">
        <v>234</v>
      </c>
      <c r="B57" s="96">
        <v>109.20361101709216</v>
      </c>
      <c r="C57" s="96">
        <v>138.85138572131029</v>
      </c>
      <c r="D57" s="96">
        <v>138.85213356696019</v>
      </c>
      <c r="E57" s="96"/>
      <c r="F57" s="96">
        <f t="shared" si="0"/>
        <v>5.385943006697147E-4</v>
      </c>
      <c r="G57" s="96">
        <f t="shared" si="1"/>
        <v>27.149763889426293</v>
      </c>
      <c r="H57" s="96"/>
      <c r="I57" s="96">
        <v>2.3059984316193392</v>
      </c>
      <c r="J57" s="96">
        <v>2.3060108515954649</v>
      </c>
      <c r="L57" s="96">
        <f t="shared" si="2"/>
        <v>1.2419976125777055E-5</v>
      </c>
    </row>
    <row r="58" spans="1:12" s="107" customFormat="1" ht="15.75" x14ac:dyDescent="0.25">
      <c r="A58" s="155" t="s">
        <v>76</v>
      </c>
      <c r="B58" s="97">
        <v>105.26731718114827</v>
      </c>
      <c r="C58" s="97">
        <v>106.35122003831788</v>
      </c>
      <c r="D58" s="97">
        <v>107.92706961853744</v>
      </c>
      <c r="E58" s="97"/>
      <c r="F58" s="97">
        <f t="shared" si="0"/>
        <v>1.4817409519625624</v>
      </c>
      <c r="G58" s="97">
        <f t="shared" si="1"/>
        <v>2.5266649788482365</v>
      </c>
      <c r="H58" s="97"/>
      <c r="I58" s="97">
        <v>2.2974089430875289</v>
      </c>
      <c r="J58" s="97">
        <v>2.3314505922313069</v>
      </c>
      <c r="L58" s="97">
        <f t="shared" si="2"/>
        <v>3.4041649143778052E-2</v>
      </c>
    </row>
    <row r="59" spans="1:12" ht="15.75" x14ac:dyDescent="0.25">
      <c r="A59" s="156" t="s">
        <v>156</v>
      </c>
      <c r="B59" s="96">
        <v>104.7124248321911</v>
      </c>
      <c r="C59" s="96">
        <v>107.54887661190078</v>
      </c>
      <c r="D59" s="96">
        <v>107.97505028863331</v>
      </c>
      <c r="E59" s="96"/>
      <c r="F59" s="96">
        <f t="shared" si="0"/>
        <v>0.3962604632965272</v>
      </c>
      <c r="G59" s="96">
        <f t="shared" si="1"/>
        <v>3.1157959159773041</v>
      </c>
      <c r="H59" s="96"/>
      <c r="I59" s="96">
        <v>0.52692924266968477</v>
      </c>
      <c r="J59" s="96">
        <v>0.52901725492793261</v>
      </c>
      <c r="L59" s="96">
        <f t="shared" si="2"/>
        <v>2.08801225824784E-3</v>
      </c>
    </row>
    <row r="60" spans="1:12" s="107" customFormat="1" ht="15.75" x14ac:dyDescent="0.25">
      <c r="A60" s="157" t="s">
        <v>13</v>
      </c>
      <c r="B60" s="97">
        <v>106.07605174072519</v>
      </c>
      <c r="C60" s="97">
        <v>109.54032875576796</v>
      </c>
      <c r="D60" s="97">
        <v>110.42683438010924</v>
      </c>
      <c r="E60" s="97"/>
      <c r="F60" s="97">
        <f t="shared" si="0"/>
        <v>0.80929611441813432</v>
      </c>
      <c r="G60" s="97">
        <f t="shared" si="1"/>
        <v>4.1015691741792759</v>
      </c>
      <c r="H60" s="97"/>
      <c r="I60" s="97">
        <v>0.40640657617926795</v>
      </c>
      <c r="J60" s="97">
        <v>0.40969560880902656</v>
      </c>
      <c r="L60" s="97">
        <f t="shared" si="2"/>
        <v>3.2890326297586037E-3</v>
      </c>
    </row>
    <row r="61" spans="1:12" ht="15.75" x14ac:dyDescent="0.25">
      <c r="A61" s="158" t="s">
        <v>14</v>
      </c>
      <c r="B61" s="96">
        <v>100.4585995134083</v>
      </c>
      <c r="C61" s="96">
        <v>101.3365545333983</v>
      </c>
      <c r="D61" s="96">
        <v>100.32672567781948</v>
      </c>
      <c r="E61" s="96"/>
      <c r="F61" s="96">
        <f t="shared" si="0"/>
        <v>-0.99650995657840635</v>
      </c>
      <c r="G61" s="96">
        <f t="shared" si="1"/>
        <v>-0.13127182364434109</v>
      </c>
      <c r="H61" s="96"/>
      <c r="I61" s="96">
        <v>0.12052266649041687</v>
      </c>
      <c r="J61" s="96">
        <v>0.11932164611890608</v>
      </c>
      <c r="L61" s="96">
        <f t="shared" si="2"/>
        <v>-1.2010203715107914E-3</v>
      </c>
    </row>
    <row r="62" spans="1:12" s="107" customFormat="1" ht="15.75" x14ac:dyDescent="0.25">
      <c r="A62" s="159" t="s">
        <v>157</v>
      </c>
      <c r="B62" s="97">
        <v>105.43008543151647</v>
      </c>
      <c r="C62" s="97">
        <v>105.99990781462168</v>
      </c>
      <c r="D62" s="97">
        <v>107.91299530351451</v>
      </c>
      <c r="E62" s="97"/>
      <c r="F62" s="97">
        <f t="shared" si="0"/>
        <v>1.8048010874108789</v>
      </c>
      <c r="G62" s="97">
        <f t="shared" si="1"/>
        <v>2.3550297449117075</v>
      </c>
      <c r="H62" s="97"/>
      <c r="I62" s="97">
        <v>1.7704797004178441</v>
      </c>
      <c r="J62" s="97">
        <v>1.8024333373033745</v>
      </c>
      <c r="L62" s="97">
        <f t="shared" si="2"/>
        <v>3.1953636885530434E-2</v>
      </c>
    </row>
    <row r="63" spans="1:12" ht="15.75" x14ac:dyDescent="0.25">
      <c r="A63" s="158" t="s">
        <v>233</v>
      </c>
      <c r="B63" s="96">
        <v>107.31150499078518</v>
      </c>
      <c r="C63" s="96">
        <v>107.35452164579013</v>
      </c>
      <c r="D63" s="96">
        <v>110.2293910940131</v>
      </c>
      <c r="E63" s="96"/>
      <c r="F63" s="96">
        <f t="shared" si="0"/>
        <v>2.6779211570691297</v>
      </c>
      <c r="G63" s="96">
        <f t="shared" si="1"/>
        <v>2.7190804038005778</v>
      </c>
      <c r="H63" s="96"/>
      <c r="I63" s="96">
        <v>0.9767282942925779</v>
      </c>
      <c r="J63" s="96">
        <v>1.0028843079325191</v>
      </c>
      <c r="L63" s="96">
        <f t="shared" si="2"/>
        <v>2.6156013639941245E-2</v>
      </c>
    </row>
    <row r="64" spans="1:12" s="107" customFormat="1" ht="15.75" x14ac:dyDescent="0.25">
      <c r="A64" s="157" t="s">
        <v>77</v>
      </c>
      <c r="B64" s="97">
        <v>106.71032678617581</v>
      </c>
      <c r="C64" s="97">
        <v>114.67567168310862</v>
      </c>
      <c r="D64" s="97">
        <v>117.5592501198776</v>
      </c>
      <c r="E64" s="97"/>
      <c r="F64" s="97">
        <f t="shared" si="0"/>
        <v>2.5145511636830653</v>
      </c>
      <c r="G64" s="97">
        <f t="shared" si="1"/>
        <v>10.166704254819381</v>
      </c>
      <c r="H64" s="97"/>
      <c r="I64" s="97">
        <v>0.2741217417753854</v>
      </c>
      <c r="J64" s="97">
        <v>0.28101467322310669</v>
      </c>
      <c r="L64" s="97">
        <f t="shared" si="2"/>
        <v>6.8929314477212955E-3</v>
      </c>
    </row>
    <row r="65" spans="1:12" ht="15.75" x14ac:dyDescent="0.25">
      <c r="A65" s="158" t="s">
        <v>232</v>
      </c>
      <c r="B65" s="96">
        <v>101.56023255840667</v>
      </c>
      <c r="C65" s="96">
        <v>99.658795735365231</v>
      </c>
      <c r="D65" s="96">
        <v>99.448728635904828</v>
      </c>
      <c r="E65" s="96"/>
      <c r="F65" s="96">
        <f t="shared" si="0"/>
        <v>-0.21078631134398007</v>
      </c>
      <c r="G65" s="96">
        <f t="shared" si="1"/>
        <v>-2.0790656631152649</v>
      </c>
      <c r="H65" s="96"/>
      <c r="I65" s="96">
        <v>0.51962966434988078</v>
      </c>
      <c r="J65" s="96">
        <v>0.51853435614774845</v>
      </c>
      <c r="L65" s="96">
        <f t="shared" si="2"/>
        <v>-1.0953082021323279E-3</v>
      </c>
    </row>
    <row r="66" spans="1:12" s="107" customFormat="1" ht="15.75" x14ac:dyDescent="0.25">
      <c r="A66" s="160" t="s">
        <v>247</v>
      </c>
      <c r="B66" s="98">
        <v>119.3789726274602</v>
      </c>
      <c r="C66" s="98">
        <v>160.26372492819607</v>
      </c>
      <c r="D66" s="98">
        <v>160.70412757373788</v>
      </c>
      <c r="E66" s="98"/>
      <c r="F66" s="98">
        <f t="shared" si="0"/>
        <v>0.27479870802897821</v>
      </c>
      <c r="G66" s="98">
        <f t="shared" si="1"/>
        <v>34.616778848682969</v>
      </c>
      <c r="H66" s="98"/>
      <c r="I66" s="98">
        <v>2.0115123651725533</v>
      </c>
      <c r="J66" s="98">
        <v>2.0170399751638906</v>
      </c>
      <c r="L66" s="98">
        <f t="shared" si="2"/>
        <v>5.5276099913372789E-3</v>
      </c>
    </row>
    <row r="67" spans="1:12" ht="15.75" x14ac:dyDescent="0.25">
      <c r="A67" s="161" t="s">
        <v>1</v>
      </c>
      <c r="B67" s="96">
        <v>121.70339549880912</v>
      </c>
      <c r="C67" s="96">
        <v>179.3139530594438</v>
      </c>
      <c r="D67" s="96">
        <v>179.3139530594438</v>
      </c>
      <c r="E67" s="96"/>
      <c r="F67" s="96">
        <f t="shared" si="0"/>
        <v>0</v>
      </c>
      <c r="G67" s="96">
        <f t="shared" si="1"/>
        <v>47.33685311286029</v>
      </c>
      <c r="H67" s="96"/>
      <c r="I67" s="96">
        <v>1.5596311507715088</v>
      </c>
      <c r="J67" s="96">
        <v>1.5596311507715088</v>
      </c>
      <c r="L67" s="96">
        <f t="shared" si="2"/>
        <v>0</v>
      </c>
    </row>
    <row r="68" spans="1:12" s="107" customFormat="1" ht="15.75" x14ac:dyDescent="0.25">
      <c r="A68" s="159" t="s">
        <v>78</v>
      </c>
      <c r="B68" s="97">
        <v>121.70339549880912</v>
      </c>
      <c r="C68" s="97">
        <v>179.3139530594438</v>
      </c>
      <c r="D68" s="97">
        <v>179.3139530594438</v>
      </c>
      <c r="E68" s="97"/>
      <c r="F68" s="97">
        <f t="shared" si="0"/>
        <v>0</v>
      </c>
      <c r="G68" s="97">
        <f t="shared" si="1"/>
        <v>47.33685311286029</v>
      </c>
      <c r="H68" s="97"/>
      <c r="I68" s="97">
        <v>1.5596311507715088</v>
      </c>
      <c r="J68" s="97">
        <v>1.5596311507715088</v>
      </c>
      <c r="L68" s="97">
        <f t="shared" si="2"/>
        <v>0</v>
      </c>
    </row>
    <row r="69" spans="1:12" ht="15.75" x14ac:dyDescent="0.25">
      <c r="A69" s="158" t="s">
        <v>15</v>
      </c>
      <c r="B69" s="96">
        <v>121.70339549880912</v>
      </c>
      <c r="C69" s="96">
        <v>179.3139530594438</v>
      </c>
      <c r="D69" s="96">
        <v>179.3139530594438</v>
      </c>
      <c r="E69" s="96"/>
      <c r="F69" s="96">
        <f t="shared" ref="F69:F132" si="3">((D69/C69-1)*100)</f>
        <v>0</v>
      </c>
      <c r="G69" s="96">
        <f t="shared" si="1"/>
        <v>47.33685311286029</v>
      </c>
      <c r="H69" s="96"/>
      <c r="I69" s="96">
        <v>1.5596311507715088</v>
      </c>
      <c r="J69" s="96">
        <v>1.5596311507715088</v>
      </c>
      <c r="L69" s="96">
        <f t="shared" si="2"/>
        <v>0</v>
      </c>
    </row>
    <row r="70" spans="1:12" s="107" customFormat="1" ht="15.75" x14ac:dyDescent="0.25">
      <c r="A70" s="155" t="s">
        <v>16</v>
      </c>
      <c r="B70" s="97">
        <v>114.13249282877796</v>
      </c>
      <c r="C70" s="97">
        <v>117.26525064762063</v>
      </c>
      <c r="D70" s="97">
        <v>118.69969082893157</v>
      </c>
      <c r="E70" s="97"/>
      <c r="F70" s="97">
        <f t="shared" si="3"/>
        <v>1.2232440329841499</v>
      </c>
      <c r="G70" s="97">
        <f t="shared" si="1"/>
        <v>4.0016632310005962</v>
      </c>
      <c r="H70" s="97"/>
      <c r="I70" s="97">
        <v>0.45188121440104456</v>
      </c>
      <c r="J70" s="97">
        <v>0.45740882439238162</v>
      </c>
      <c r="L70" s="97">
        <f t="shared" si="2"/>
        <v>5.5276099913370569E-3</v>
      </c>
    </row>
    <row r="71" spans="1:12" ht="15.75" x14ac:dyDescent="0.25">
      <c r="A71" s="156" t="s">
        <v>16</v>
      </c>
      <c r="B71" s="96">
        <v>114.13249282877796</v>
      </c>
      <c r="C71" s="96">
        <v>117.26525064762063</v>
      </c>
      <c r="D71" s="96">
        <v>118.69969082893157</v>
      </c>
      <c r="E71" s="96"/>
      <c r="F71" s="96">
        <f t="shared" si="3"/>
        <v>1.2232440329841499</v>
      </c>
      <c r="G71" s="96">
        <f t="shared" ref="G71:G134" si="4">((D71/B71-1)*100)</f>
        <v>4.0016632310005962</v>
      </c>
      <c r="H71" s="96"/>
      <c r="I71" s="96">
        <v>0.45188121440104456</v>
      </c>
      <c r="J71" s="96">
        <v>0.45740882439238162</v>
      </c>
      <c r="L71" s="96">
        <f t="shared" si="2"/>
        <v>5.5276099913370569E-3</v>
      </c>
    </row>
    <row r="72" spans="1:12" s="107" customFormat="1" ht="15.75" x14ac:dyDescent="0.25">
      <c r="A72" s="157" t="s">
        <v>16</v>
      </c>
      <c r="B72" s="97">
        <v>114.13249282877796</v>
      </c>
      <c r="C72" s="97">
        <v>117.26525064762063</v>
      </c>
      <c r="D72" s="97">
        <v>118.69969082893157</v>
      </c>
      <c r="E72" s="97"/>
      <c r="F72" s="97">
        <f t="shared" si="3"/>
        <v>1.2232440329841499</v>
      </c>
      <c r="G72" s="97">
        <f t="shared" si="4"/>
        <v>4.0016632310005962</v>
      </c>
      <c r="H72" s="97"/>
      <c r="I72" s="97">
        <v>0.45188121440104456</v>
      </c>
      <c r="J72" s="97">
        <v>0.45740882439238162</v>
      </c>
      <c r="L72" s="97">
        <f t="shared" ref="L72:L135" si="5">J72-I72</f>
        <v>5.5276099913370569E-3</v>
      </c>
    </row>
    <row r="73" spans="1:12" ht="15.75" x14ac:dyDescent="0.25">
      <c r="A73" s="154" t="s">
        <v>128</v>
      </c>
      <c r="B73" s="99">
        <v>97.878128025100438</v>
      </c>
      <c r="C73" s="99">
        <v>97.831083914163571</v>
      </c>
      <c r="D73" s="99">
        <v>97.900423211003826</v>
      </c>
      <c r="E73" s="99"/>
      <c r="F73" s="99">
        <f t="shared" si="3"/>
        <v>7.0876549728393634E-2</v>
      </c>
      <c r="G73" s="99">
        <f t="shared" si="4"/>
        <v>2.2778516869137455E-2</v>
      </c>
      <c r="H73" s="99"/>
      <c r="I73" s="99">
        <v>3.2531131408676615</v>
      </c>
      <c r="J73" s="99">
        <v>3.2554188352206692</v>
      </c>
      <c r="L73" s="99">
        <f t="shared" si="5"/>
        <v>2.3056943530077589E-3</v>
      </c>
    </row>
    <row r="74" spans="1:12" s="107" customFormat="1" ht="15.75" x14ac:dyDescent="0.25">
      <c r="A74" s="155" t="s">
        <v>79</v>
      </c>
      <c r="B74" s="97">
        <v>97.669407790083739</v>
      </c>
      <c r="C74" s="97">
        <v>97.481715558887785</v>
      </c>
      <c r="D74" s="97">
        <v>97.516460583537636</v>
      </c>
      <c r="E74" s="97"/>
      <c r="F74" s="97">
        <f t="shared" si="3"/>
        <v>3.5642606873143023E-2</v>
      </c>
      <c r="G74" s="97">
        <f t="shared" si="4"/>
        <v>-0.15659684030727705</v>
      </c>
      <c r="H74" s="97"/>
      <c r="I74" s="97">
        <v>2.6116256542790643</v>
      </c>
      <c r="J74" s="97">
        <v>2.612556505744017</v>
      </c>
      <c r="L74" s="97">
        <f t="shared" si="5"/>
        <v>9.3085146495264226E-4</v>
      </c>
    </row>
    <row r="75" spans="1:12" ht="15.75" x14ac:dyDescent="0.25">
      <c r="A75" s="156" t="s">
        <v>80</v>
      </c>
      <c r="B75" s="96">
        <v>96.245426089816462</v>
      </c>
      <c r="C75" s="96">
        <v>96.241905188848747</v>
      </c>
      <c r="D75" s="96">
        <v>96.241905188848747</v>
      </c>
      <c r="E75" s="96"/>
      <c r="F75" s="96">
        <f t="shared" si="3"/>
        <v>0</v>
      </c>
      <c r="G75" s="96">
        <f t="shared" si="4"/>
        <v>-3.6582527718542757E-3</v>
      </c>
      <c r="H75" s="96"/>
      <c r="I75" s="96">
        <v>0.42037562851369875</v>
      </c>
      <c r="J75" s="96">
        <v>0.42037562851369875</v>
      </c>
      <c r="L75" s="96">
        <f t="shared" si="5"/>
        <v>0</v>
      </c>
    </row>
    <row r="76" spans="1:12" s="107" customFormat="1" ht="15.75" x14ac:dyDescent="0.25">
      <c r="A76" s="157" t="s">
        <v>81</v>
      </c>
      <c r="B76" s="97">
        <v>96.245426089816462</v>
      </c>
      <c r="C76" s="97">
        <v>96.241905188848747</v>
      </c>
      <c r="D76" s="97">
        <v>96.241905188848747</v>
      </c>
      <c r="E76" s="97"/>
      <c r="F76" s="97">
        <f t="shared" si="3"/>
        <v>0</v>
      </c>
      <c r="G76" s="97">
        <f t="shared" si="4"/>
        <v>-3.6582527718542757E-3</v>
      </c>
      <c r="H76" s="97"/>
      <c r="I76" s="97">
        <v>0.42037562851369875</v>
      </c>
      <c r="J76" s="97">
        <v>0.42037562851369875</v>
      </c>
      <c r="L76" s="97">
        <f t="shared" si="5"/>
        <v>0</v>
      </c>
    </row>
    <row r="77" spans="1:12" ht="15.75" x14ac:dyDescent="0.25">
      <c r="A77" s="156" t="s">
        <v>82</v>
      </c>
      <c r="B77" s="96">
        <v>102.25489288047385</v>
      </c>
      <c r="C77" s="96">
        <v>102.12102727739233</v>
      </c>
      <c r="D77" s="96">
        <v>102.16738563459234</v>
      </c>
      <c r="E77" s="96"/>
      <c r="F77" s="96">
        <f t="shared" si="3"/>
        <v>4.5395506132228647E-2</v>
      </c>
      <c r="G77" s="96">
        <f t="shared" si="4"/>
        <v>-8.557756349497625E-2</v>
      </c>
      <c r="H77" s="96"/>
      <c r="I77" s="96">
        <v>2.0505365932949524</v>
      </c>
      <c r="J77" s="96">
        <v>2.0514674447599055</v>
      </c>
      <c r="L77" s="96">
        <f t="shared" si="5"/>
        <v>9.3085146495308635E-4</v>
      </c>
    </row>
    <row r="78" spans="1:12" s="107" customFormat="1" ht="15.75" x14ac:dyDescent="0.25">
      <c r="A78" s="157" t="s">
        <v>231</v>
      </c>
      <c r="B78" s="97">
        <v>97.332785248202086</v>
      </c>
      <c r="C78" s="97">
        <v>98.248462458371762</v>
      </c>
      <c r="D78" s="97">
        <v>98.294118690081262</v>
      </c>
      <c r="E78" s="97"/>
      <c r="F78" s="97">
        <f t="shared" si="3"/>
        <v>4.6470174257273733E-2</v>
      </c>
      <c r="G78" s="97">
        <f t="shared" si="4"/>
        <v>0.98767690601655467</v>
      </c>
      <c r="H78" s="97"/>
      <c r="I78" s="97">
        <v>0.85079469027993404</v>
      </c>
      <c r="J78" s="97">
        <v>0.85119005605507869</v>
      </c>
      <c r="L78" s="97">
        <f t="shared" si="5"/>
        <v>3.9536577514465154E-4</v>
      </c>
    </row>
    <row r="79" spans="1:12" ht="15.75" x14ac:dyDescent="0.25">
      <c r="A79" s="158" t="s">
        <v>230</v>
      </c>
      <c r="B79" s="96">
        <v>107.96714403970078</v>
      </c>
      <c r="C79" s="96">
        <v>109.19945503213673</v>
      </c>
      <c r="D79" s="96">
        <v>109.27326466509754</v>
      </c>
      <c r="E79" s="96"/>
      <c r="F79" s="96">
        <f t="shared" si="3"/>
        <v>6.7591576294123712E-2</v>
      </c>
      <c r="G79" s="96">
        <f t="shared" si="4"/>
        <v>1.2097389784770929</v>
      </c>
      <c r="H79" s="96"/>
      <c r="I79" s="96">
        <v>0.79223731590123503</v>
      </c>
      <c r="J79" s="96">
        <v>0.79277280159104269</v>
      </c>
      <c r="L79" s="96">
        <f t="shared" si="5"/>
        <v>5.3548568980765765E-4</v>
      </c>
    </row>
    <row r="80" spans="1:12" s="107" customFormat="1" ht="15.75" x14ac:dyDescent="0.25">
      <c r="A80" s="157" t="s">
        <v>229</v>
      </c>
      <c r="B80" s="97">
        <v>102.53856488232567</v>
      </c>
      <c r="C80" s="97">
        <v>97.842711723974702</v>
      </c>
      <c r="D80" s="97">
        <v>97.842711723974702</v>
      </c>
      <c r="E80" s="97"/>
      <c r="F80" s="97">
        <f t="shared" si="3"/>
        <v>0</v>
      </c>
      <c r="G80" s="97">
        <f t="shared" si="4"/>
        <v>-4.5795971142564618</v>
      </c>
      <c r="H80" s="97"/>
      <c r="I80" s="97">
        <v>0.40750458711378373</v>
      </c>
      <c r="J80" s="97">
        <v>0.40750458711378373</v>
      </c>
      <c r="L80" s="97">
        <f t="shared" si="5"/>
        <v>0</v>
      </c>
    </row>
    <row r="81" spans="1:12" ht="15.75" x14ac:dyDescent="0.25">
      <c r="A81" s="156" t="s">
        <v>158</v>
      </c>
      <c r="B81" s="96">
        <v>61.035063783288663</v>
      </c>
      <c r="C81" s="96">
        <v>60.04292709251169</v>
      </c>
      <c r="D81" s="96">
        <v>60.04292709251169</v>
      </c>
      <c r="E81" s="96"/>
      <c r="F81" s="96">
        <f t="shared" si="3"/>
        <v>0</v>
      </c>
      <c r="G81" s="96">
        <f t="shared" si="4"/>
        <v>-1.6255192167893173</v>
      </c>
      <c r="H81" s="96"/>
      <c r="I81" s="96">
        <v>0.14071343247041287</v>
      </c>
      <c r="J81" s="96">
        <v>0.14071343247041287</v>
      </c>
      <c r="L81" s="96">
        <f t="shared" si="5"/>
        <v>0</v>
      </c>
    </row>
    <row r="82" spans="1:12" s="107" customFormat="1" ht="15.75" x14ac:dyDescent="0.25">
      <c r="A82" s="157" t="s">
        <v>228</v>
      </c>
      <c r="B82" s="97">
        <v>61.035063783288663</v>
      </c>
      <c r="C82" s="97">
        <v>60.04292709251169</v>
      </c>
      <c r="D82" s="97">
        <v>60.04292709251169</v>
      </c>
      <c r="E82" s="97"/>
      <c r="F82" s="97">
        <f t="shared" si="3"/>
        <v>0</v>
      </c>
      <c r="G82" s="97">
        <f t="shared" si="4"/>
        <v>-1.6255192167893173</v>
      </c>
      <c r="H82" s="97"/>
      <c r="I82" s="97">
        <v>0.14071343247041287</v>
      </c>
      <c r="J82" s="97">
        <v>0.14071343247041287</v>
      </c>
      <c r="L82" s="97">
        <f t="shared" si="5"/>
        <v>0</v>
      </c>
    </row>
    <row r="83" spans="1:12" ht="15.75" x14ac:dyDescent="0.25">
      <c r="A83" s="161" t="s">
        <v>83</v>
      </c>
      <c r="B83" s="96">
        <v>98.743543069824739</v>
      </c>
      <c r="C83" s="96">
        <v>99.279667137453032</v>
      </c>
      <c r="D83" s="96">
        <v>99.492444388991089</v>
      </c>
      <c r="E83" s="96"/>
      <c r="F83" s="96">
        <f t="shared" si="3"/>
        <v>0.21432107668477585</v>
      </c>
      <c r="G83" s="96">
        <f t="shared" si="4"/>
        <v>0.75843067392951102</v>
      </c>
      <c r="H83" s="96"/>
      <c r="I83" s="96">
        <v>0.64148748658859711</v>
      </c>
      <c r="J83" s="96">
        <v>0.64286232947665189</v>
      </c>
      <c r="L83" s="96">
        <f t="shared" si="5"/>
        <v>1.3748428880547836E-3</v>
      </c>
    </row>
    <row r="84" spans="1:12" s="107" customFormat="1" ht="15.75" x14ac:dyDescent="0.25">
      <c r="A84" s="159" t="s">
        <v>159</v>
      </c>
      <c r="B84" s="97">
        <v>98.743543069824739</v>
      </c>
      <c r="C84" s="97">
        <v>99.279667137453032</v>
      </c>
      <c r="D84" s="97">
        <v>99.492444388991089</v>
      </c>
      <c r="E84" s="97"/>
      <c r="F84" s="97">
        <f t="shared" si="3"/>
        <v>0.21432107668477585</v>
      </c>
      <c r="G84" s="97">
        <f t="shared" si="4"/>
        <v>0.75843067392951102</v>
      </c>
      <c r="H84" s="97"/>
      <c r="I84" s="97">
        <v>0.64148748658859711</v>
      </c>
      <c r="J84" s="97">
        <v>0.64286232947665189</v>
      </c>
      <c r="L84" s="97">
        <f t="shared" si="5"/>
        <v>1.3748428880547836E-3</v>
      </c>
    </row>
    <row r="85" spans="1:12" ht="15.75" x14ac:dyDescent="0.25">
      <c r="A85" s="158" t="s">
        <v>159</v>
      </c>
      <c r="B85" s="96">
        <v>98.743543069824739</v>
      </c>
      <c r="C85" s="96">
        <v>99.279667137453032</v>
      </c>
      <c r="D85" s="96">
        <v>99.492444388991089</v>
      </c>
      <c r="E85" s="96"/>
      <c r="F85" s="96">
        <f t="shared" si="3"/>
        <v>0.21432107668477585</v>
      </c>
      <c r="G85" s="96">
        <f t="shared" si="4"/>
        <v>0.75843067392951102</v>
      </c>
      <c r="H85" s="96"/>
      <c r="I85" s="96">
        <v>0.64148748658859711</v>
      </c>
      <c r="J85" s="96">
        <v>0.64286232947665189</v>
      </c>
      <c r="L85" s="96">
        <f t="shared" si="5"/>
        <v>1.3748428880547836E-3</v>
      </c>
    </row>
    <row r="86" spans="1:12" s="107" customFormat="1" ht="15.75" x14ac:dyDescent="0.25">
      <c r="A86" s="160" t="s">
        <v>129</v>
      </c>
      <c r="B86" s="98">
        <v>111.4755319856834</v>
      </c>
      <c r="C86" s="98">
        <v>113.97257056379492</v>
      </c>
      <c r="D86" s="98">
        <v>114.11746050624473</v>
      </c>
      <c r="E86" s="98"/>
      <c r="F86" s="98">
        <f t="shared" si="3"/>
        <v>0.12712702866406467</v>
      </c>
      <c r="G86" s="98">
        <f t="shared" si="4"/>
        <v>2.3699626936076079</v>
      </c>
      <c r="H86" s="98"/>
      <c r="I86" s="98">
        <v>37.899632257730339</v>
      </c>
      <c r="J86" s="98">
        <v>37.947812934094202</v>
      </c>
      <c r="L86" s="98">
        <f t="shared" si="5"/>
        <v>4.8180676363863029E-2</v>
      </c>
    </row>
    <row r="87" spans="1:12" ht="15.75" x14ac:dyDescent="0.25">
      <c r="A87" s="161" t="s">
        <v>149</v>
      </c>
      <c r="B87" s="96">
        <v>117.09028079278616</v>
      </c>
      <c r="C87" s="96">
        <v>120.08068912370557</v>
      </c>
      <c r="D87" s="96">
        <v>120.99054331106096</v>
      </c>
      <c r="E87" s="96"/>
      <c r="F87" s="96">
        <f t="shared" si="3"/>
        <v>0.75770233664971265</v>
      </c>
      <c r="G87" s="96">
        <f t="shared" si="4"/>
        <v>3.3309874157506414</v>
      </c>
      <c r="H87" s="96"/>
      <c r="I87" s="96">
        <v>28.837535947811286</v>
      </c>
      <c r="J87" s="96">
        <v>29.056038631520053</v>
      </c>
      <c r="L87" s="96">
        <f t="shared" si="5"/>
        <v>0.21850268370876691</v>
      </c>
    </row>
    <row r="88" spans="1:12" s="107" customFormat="1" ht="15.75" x14ac:dyDescent="0.25">
      <c r="A88" s="159" t="s">
        <v>160</v>
      </c>
      <c r="B88" s="97">
        <v>117.09028079278616</v>
      </c>
      <c r="C88" s="97">
        <v>120.08068912370557</v>
      </c>
      <c r="D88" s="97">
        <v>120.99054331106096</v>
      </c>
      <c r="E88" s="97"/>
      <c r="F88" s="97">
        <f t="shared" si="3"/>
        <v>0.75770233664971265</v>
      </c>
      <c r="G88" s="97">
        <f t="shared" si="4"/>
        <v>3.3309874157506414</v>
      </c>
      <c r="H88" s="97"/>
      <c r="I88" s="97">
        <v>28.837535947811286</v>
      </c>
      <c r="J88" s="97">
        <v>29.056038631520053</v>
      </c>
      <c r="L88" s="97">
        <f t="shared" si="5"/>
        <v>0.21850268370876691</v>
      </c>
    </row>
    <row r="89" spans="1:12" ht="15.75" x14ac:dyDescent="0.25">
      <c r="A89" s="158" t="s">
        <v>160</v>
      </c>
      <c r="B89" s="96">
        <v>117.09028079278616</v>
      </c>
      <c r="C89" s="96">
        <v>120.08068912370557</v>
      </c>
      <c r="D89" s="96">
        <v>120.99054331106096</v>
      </c>
      <c r="E89" s="96"/>
      <c r="F89" s="96">
        <f t="shared" si="3"/>
        <v>0.75770233664971265</v>
      </c>
      <c r="G89" s="96">
        <f t="shared" si="4"/>
        <v>3.3309874157506414</v>
      </c>
      <c r="H89" s="96"/>
      <c r="I89" s="96">
        <v>28.837535947811286</v>
      </c>
      <c r="J89" s="96">
        <v>29.056038631520053</v>
      </c>
      <c r="L89" s="96">
        <f t="shared" si="5"/>
        <v>0.21850268370876691</v>
      </c>
    </row>
    <row r="90" spans="1:12" s="107" customFormat="1" ht="15.75" x14ac:dyDescent="0.25">
      <c r="A90" s="155" t="s">
        <v>148</v>
      </c>
      <c r="B90" s="97">
        <v>109.63062621556207</v>
      </c>
      <c r="C90" s="97">
        <v>109.68955787467563</v>
      </c>
      <c r="D90" s="97">
        <v>107.89811449484614</v>
      </c>
      <c r="E90" s="97"/>
      <c r="F90" s="97">
        <f t="shared" si="3"/>
        <v>-1.6331940929840139</v>
      </c>
      <c r="G90" s="97">
        <f t="shared" si="4"/>
        <v>-1.5803172712973157</v>
      </c>
      <c r="H90" s="97"/>
      <c r="I90" s="97">
        <v>1.3392214984124209</v>
      </c>
      <c r="J90" s="97">
        <v>1.3173494120083773</v>
      </c>
      <c r="L90" s="97">
        <f t="shared" si="5"/>
        <v>-2.1872086404043589E-2</v>
      </c>
    </row>
    <row r="91" spans="1:12" ht="15.75" x14ac:dyDescent="0.25">
      <c r="A91" s="156" t="s">
        <v>161</v>
      </c>
      <c r="B91" s="96">
        <v>97.53792390043445</v>
      </c>
      <c r="C91" s="96">
        <v>97.658957426064902</v>
      </c>
      <c r="D91" s="96">
        <v>93.979700614200468</v>
      </c>
      <c r="E91" s="96"/>
      <c r="F91" s="96">
        <f t="shared" si="3"/>
        <v>-3.7674545262782577</v>
      </c>
      <c r="G91" s="96">
        <f t="shared" si="4"/>
        <v>-3.6480408275515241</v>
      </c>
      <c r="H91" s="96"/>
      <c r="I91" s="96">
        <v>0.58055342809008403</v>
      </c>
      <c r="J91" s="96">
        <v>0.55868134168604056</v>
      </c>
      <c r="L91" s="96">
        <f t="shared" si="5"/>
        <v>-2.1872086404043478E-2</v>
      </c>
    </row>
    <row r="92" spans="1:12" s="107" customFormat="1" ht="15.75" x14ac:dyDescent="0.25">
      <c r="A92" s="157" t="s">
        <v>227</v>
      </c>
      <c r="B92" s="97">
        <v>97.53792390043445</v>
      </c>
      <c r="C92" s="97">
        <v>97.658957426064902</v>
      </c>
      <c r="D92" s="97">
        <v>93.979700614200468</v>
      </c>
      <c r="E92" s="97"/>
      <c r="F92" s="97">
        <f t="shared" si="3"/>
        <v>-3.7674545262782577</v>
      </c>
      <c r="G92" s="97">
        <f t="shared" si="4"/>
        <v>-3.6480408275515241</v>
      </c>
      <c r="H92" s="97"/>
      <c r="I92" s="97">
        <v>0.58055342809008403</v>
      </c>
      <c r="J92" s="97">
        <v>0.55868134168604056</v>
      </c>
      <c r="L92" s="97">
        <f t="shared" si="5"/>
        <v>-2.1872086404043478E-2</v>
      </c>
    </row>
    <row r="93" spans="1:12" ht="15.75" x14ac:dyDescent="0.25">
      <c r="A93" s="156" t="s">
        <v>162</v>
      </c>
      <c r="B93" s="96">
        <v>121.10601416389966</v>
      </c>
      <c r="C93" s="96">
        <v>121.10601416389966</v>
      </c>
      <c r="D93" s="96">
        <v>121.10601416389966</v>
      </c>
      <c r="E93" s="96"/>
      <c r="F93" s="96">
        <f t="shared" si="3"/>
        <v>0</v>
      </c>
      <c r="G93" s="96">
        <f t="shared" si="4"/>
        <v>0</v>
      </c>
      <c r="H93" s="96"/>
      <c r="I93" s="96">
        <v>0.75866807032233696</v>
      </c>
      <c r="J93" s="96">
        <v>0.75866807032233685</v>
      </c>
      <c r="L93" s="96">
        <f t="shared" si="5"/>
        <v>0</v>
      </c>
    </row>
    <row r="94" spans="1:12" s="107" customFormat="1" ht="15.75" x14ac:dyDescent="0.25">
      <c r="A94" s="157" t="s">
        <v>226</v>
      </c>
      <c r="B94" s="97">
        <v>121.10601416389966</v>
      </c>
      <c r="C94" s="97">
        <v>121.10601416389966</v>
      </c>
      <c r="D94" s="97">
        <v>121.10601416389966</v>
      </c>
      <c r="E94" s="97"/>
      <c r="F94" s="97">
        <f t="shared" si="3"/>
        <v>0</v>
      </c>
      <c r="G94" s="97">
        <f t="shared" si="4"/>
        <v>0</v>
      </c>
      <c r="H94" s="97"/>
      <c r="I94" s="97">
        <v>0.75866807032233696</v>
      </c>
      <c r="J94" s="97">
        <v>0.75866807032233685</v>
      </c>
      <c r="L94" s="97">
        <f t="shared" si="5"/>
        <v>0</v>
      </c>
    </row>
    <row r="95" spans="1:12" ht="15.75" x14ac:dyDescent="0.25">
      <c r="A95" s="161" t="s">
        <v>147</v>
      </c>
      <c r="B95" s="96">
        <v>101.33458127757973</v>
      </c>
      <c r="C95" s="96">
        <v>101.33458127757973</v>
      </c>
      <c r="D95" s="96">
        <v>101.33458127757973</v>
      </c>
      <c r="E95" s="96"/>
      <c r="F95" s="96">
        <f t="shared" si="3"/>
        <v>0</v>
      </c>
      <c r="G95" s="96">
        <f t="shared" si="4"/>
        <v>0</v>
      </c>
      <c r="H95" s="96"/>
      <c r="I95" s="96">
        <v>3.0910336413052333</v>
      </c>
      <c r="J95" s="96">
        <v>3.0910336413052328</v>
      </c>
      <c r="L95" s="96">
        <f t="shared" si="5"/>
        <v>0</v>
      </c>
    </row>
    <row r="96" spans="1:12" s="107" customFormat="1" ht="15.75" x14ac:dyDescent="0.25">
      <c r="A96" s="159" t="s">
        <v>84</v>
      </c>
      <c r="B96" s="97">
        <v>100.00000000000001</v>
      </c>
      <c r="C96" s="97">
        <v>100.00000000000001</v>
      </c>
      <c r="D96" s="97">
        <v>100.00000000000001</v>
      </c>
      <c r="E96" s="97"/>
      <c r="F96" s="97">
        <f t="shared" si="3"/>
        <v>0</v>
      </c>
      <c r="G96" s="97">
        <f t="shared" si="4"/>
        <v>0</v>
      </c>
      <c r="H96" s="97"/>
      <c r="I96" s="97">
        <v>2.7871770751551552</v>
      </c>
      <c r="J96" s="97">
        <v>2.7871770751551552</v>
      </c>
      <c r="L96" s="97">
        <f t="shared" si="5"/>
        <v>0</v>
      </c>
    </row>
    <row r="97" spans="1:12" ht="15.75" x14ac:dyDescent="0.25">
      <c r="A97" s="158" t="s">
        <v>85</v>
      </c>
      <c r="B97" s="96">
        <v>100.00000000000001</v>
      </c>
      <c r="C97" s="96">
        <v>100.00000000000001</v>
      </c>
      <c r="D97" s="96">
        <v>100.00000000000001</v>
      </c>
      <c r="E97" s="96"/>
      <c r="F97" s="96">
        <f t="shared" si="3"/>
        <v>0</v>
      </c>
      <c r="G97" s="96">
        <f t="shared" si="4"/>
        <v>0</v>
      </c>
      <c r="H97" s="96"/>
      <c r="I97" s="96">
        <v>2.7871770751551552</v>
      </c>
      <c r="J97" s="96">
        <v>2.7871770751551552</v>
      </c>
      <c r="L97" s="96">
        <f t="shared" si="5"/>
        <v>0</v>
      </c>
    </row>
    <row r="98" spans="1:12" s="107" customFormat="1" ht="15.75" x14ac:dyDescent="0.25">
      <c r="A98" s="159" t="s">
        <v>86</v>
      </c>
      <c r="B98" s="97">
        <v>115.47005383792515</v>
      </c>
      <c r="C98" s="97">
        <v>115.47005383792515</v>
      </c>
      <c r="D98" s="97">
        <v>115.47005383792515</v>
      </c>
      <c r="E98" s="97"/>
      <c r="F98" s="97">
        <f t="shared" si="3"/>
        <v>0</v>
      </c>
      <c r="G98" s="97">
        <f t="shared" si="4"/>
        <v>0</v>
      </c>
      <c r="H98" s="97"/>
      <c r="I98" s="97">
        <v>0.30385656615007761</v>
      </c>
      <c r="J98" s="97">
        <v>0.30385656615007761</v>
      </c>
      <c r="L98" s="97">
        <f t="shared" si="5"/>
        <v>0</v>
      </c>
    </row>
    <row r="99" spans="1:12" ht="15.75" x14ac:dyDescent="0.25">
      <c r="A99" s="158" t="s">
        <v>87</v>
      </c>
      <c r="B99" s="96">
        <v>115.47005383792515</v>
      </c>
      <c r="C99" s="96">
        <v>115.47005383792515</v>
      </c>
      <c r="D99" s="96">
        <v>115.47005383792515</v>
      </c>
      <c r="E99" s="96"/>
      <c r="F99" s="96">
        <f t="shared" si="3"/>
        <v>0</v>
      </c>
      <c r="G99" s="96">
        <f t="shared" si="4"/>
        <v>0</v>
      </c>
      <c r="H99" s="96"/>
      <c r="I99" s="96">
        <v>0.30385656615007761</v>
      </c>
      <c r="J99" s="96">
        <v>0.30385656615007761</v>
      </c>
      <c r="L99" s="96">
        <f t="shared" si="5"/>
        <v>0</v>
      </c>
    </row>
    <row r="100" spans="1:12" s="107" customFormat="1" ht="15.75" x14ac:dyDescent="0.25">
      <c r="A100" s="155" t="s">
        <v>146</v>
      </c>
      <c r="B100" s="97">
        <v>91.009460793044184</v>
      </c>
      <c r="C100" s="97">
        <v>93.253862005155511</v>
      </c>
      <c r="D100" s="97">
        <v>90.265087577578797</v>
      </c>
      <c r="E100" s="97"/>
      <c r="F100" s="97">
        <f t="shared" si="3"/>
        <v>-3.2049872930854928</v>
      </c>
      <c r="G100" s="97">
        <f t="shared" si="4"/>
        <v>-0.81790751091042058</v>
      </c>
      <c r="H100" s="97"/>
      <c r="I100" s="97">
        <v>4.6318411702013984</v>
      </c>
      <c r="J100" s="97">
        <v>4.4833912492605403</v>
      </c>
      <c r="L100" s="97">
        <f t="shared" si="5"/>
        <v>-0.14844992094085807</v>
      </c>
    </row>
    <row r="101" spans="1:12" ht="15.75" x14ac:dyDescent="0.25">
      <c r="A101" s="156" t="s">
        <v>17</v>
      </c>
      <c r="B101" s="96">
        <v>79.303325232056409</v>
      </c>
      <c r="C101" s="96">
        <v>84.468980577922025</v>
      </c>
      <c r="D101" s="96">
        <v>84.468980577922025</v>
      </c>
      <c r="E101" s="96"/>
      <c r="F101" s="96">
        <f t="shared" si="3"/>
        <v>0</v>
      </c>
      <c r="G101" s="96">
        <f t="shared" si="4"/>
        <v>6.5137941325284165</v>
      </c>
      <c r="H101" s="96"/>
      <c r="I101" s="96">
        <v>2.6320373049518446</v>
      </c>
      <c r="J101" s="96">
        <v>2.6320373049518442</v>
      </c>
      <c r="L101" s="96">
        <f t="shared" si="5"/>
        <v>0</v>
      </c>
    </row>
    <row r="102" spans="1:12" s="107" customFormat="1" ht="15.75" x14ac:dyDescent="0.25">
      <c r="A102" s="157" t="s">
        <v>17</v>
      </c>
      <c r="B102" s="97">
        <v>79.303325232056409</v>
      </c>
      <c r="C102" s="97">
        <v>84.468980577922025</v>
      </c>
      <c r="D102" s="97">
        <v>84.468980577922025</v>
      </c>
      <c r="E102" s="97"/>
      <c r="F102" s="97">
        <f t="shared" si="3"/>
        <v>0</v>
      </c>
      <c r="G102" s="97">
        <f t="shared" si="4"/>
        <v>6.5137941325284165</v>
      </c>
      <c r="H102" s="97"/>
      <c r="I102" s="97">
        <v>2.6320373049518446</v>
      </c>
      <c r="J102" s="97">
        <v>2.6320373049518442</v>
      </c>
      <c r="L102" s="97">
        <f t="shared" si="5"/>
        <v>0</v>
      </c>
    </row>
    <row r="103" spans="1:12" ht="15.75" x14ac:dyDescent="0.25">
      <c r="A103" s="156" t="s">
        <v>88</v>
      </c>
      <c r="B103" s="96">
        <v>93.333333333333329</v>
      </c>
      <c r="C103" s="96">
        <v>88.888888888888886</v>
      </c>
      <c r="D103" s="96">
        <v>75.555555555555557</v>
      </c>
      <c r="E103" s="96"/>
      <c r="F103" s="96">
        <f t="shared" si="3"/>
        <v>-14.999999999999991</v>
      </c>
      <c r="G103" s="96">
        <f t="shared" si="4"/>
        <v>-19.047619047619047</v>
      </c>
      <c r="H103" s="96"/>
      <c r="I103" s="96">
        <v>0.9896661396057117</v>
      </c>
      <c r="J103" s="96">
        <v>0.84121621866485496</v>
      </c>
      <c r="L103" s="96">
        <f t="shared" si="5"/>
        <v>-0.14844992094085674</v>
      </c>
    </row>
    <row r="104" spans="1:12" s="107" customFormat="1" ht="15.75" x14ac:dyDescent="0.25">
      <c r="A104" s="157" t="s">
        <v>89</v>
      </c>
      <c r="B104" s="97">
        <v>93.333333333333329</v>
      </c>
      <c r="C104" s="97">
        <v>88.888888888888886</v>
      </c>
      <c r="D104" s="97">
        <v>75.555555555555557</v>
      </c>
      <c r="E104" s="97"/>
      <c r="F104" s="97">
        <f t="shared" si="3"/>
        <v>-14.999999999999991</v>
      </c>
      <c r="G104" s="97">
        <f t="shared" si="4"/>
        <v>-19.047619047619047</v>
      </c>
      <c r="H104" s="97"/>
      <c r="I104" s="97">
        <v>0.9896661396057117</v>
      </c>
      <c r="J104" s="97">
        <v>0.84121621866485496</v>
      </c>
      <c r="L104" s="97">
        <f t="shared" si="5"/>
        <v>-0.14844992094085674</v>
      </c>
    </row>
    <row r="105" spans="1:12" ht="15.75" x14ac:dyDescent="0.25">
      <c r="A105" s="156" t="s">
        <v>90</v>
      </c>
      <c r="B105" s="96">
        <v>136.95652173913044</v>
      </c>
      <c r="C105" s="96">
        <v>136.95652173913044</v>
      </c>
      <c r="D105" s="96">
        <v>136.95652173913044</v>
      </c>
      <c r="E105" s="96"/>
      <c r="F105" s="96">
        <f t="shared" si="3"/>
        <v>0</v>
      </c>
      <c r="G105" s="96">
        <f t="shared" si="4"/>
        <v>0</v>
      </c>
      <c r="H105" s="96"/>
      <c r="I105" s="96">
        <v>1.0101377256438413</v>
      </c>
      <c r="J105" s="96">
        <v>1.0101377256438413</v>
      </c>
      <c r="L105" s="96">
        <f t="shared" si="5"/>
        <v>0</v>
      </c>
    </row>
    <row r="106" spans="1:12" s="107" customFormat="1" ht="15.75" x14ac:dyDescent="0.25">
      <c r="A106" s="157" t="s">
        <v>91</v>
      </c>
      <c r="B106" s="97">
        <v>136.95652173913044</v>
      </c>
      <c r="C106" s="97">
        <v>136.95652173913044</v>
      </c>
      <c r="D106" s="97">
        <v>136.95652173913044</v>
      </c>
      <c r="E106" s="97"/>
      <c r="F106" s="97">
        <f t="shared" si="3"/>
        <v>0</v>
      </c>
      <c r="G106" s="97">
        <f t="shared" si="4"/>
        <v>0</v>
      </c>
      <c r="H106" s="97"/>
      <c r="I106" s="97">
        <v>1.0101377256438413</v>
      </c>
      <c r="J106" s="97">
        <v>1.0101377256438413</v>
      </c>
      <c r="L106" s="97">
        <f t="shared" si="5"/>
        <v>0</v>
      </c>
    </row>
    <row r="107" spans="1:12" ht="15.75" x14ac:dyDescent="0.25">
      <c r="A107" s="154" t="s">
        <v>250</v>
      </c>
      <c r="B107" s="99">
        <v>93.108856663351176</v>
      </c>
      <c r="C107" s="99">
        <v>99.511092311215066</v>
      </c>
      <c r="D107" s="99">
        <v>94.929118230845233</v>
      </c>
      <c r="E107" s="99"/>
      <c r="F107" s="99">
        <f t="shared" si="3"/>
        <v>-4.6044857653054212</v>
      </c>
      <c r="G107" s="99">
        <f t="shared" si="4"/>
        <v>1.9549821925914923</v>
      </c>
      <c r="H107" s="99"/>
      <c r="I107" s="99">
        <v>7.3426616604889556</v>
      </c>
      <c r="J107" s="99">
        <v>7.0045698495372015</v>
      </c>
      <c r="L107" s="99">
        <f t="shared" si="5"/>
        <v>-0.33809181095175411</v>
      </c>
    </row>
    <row r="108" spans="1:12" s="107" customFormat="1" ht="15.75" x14ac:dyDescent="0.25">
      <c r="A108" s="155" t="s">
        <v>145</v>
      </c>
      <c r="B108" s="97">
        <v>96.429052213579027</v>
      </c>
      <c r="C108" s="97">
        <v>100.24014749758653</v>
      </c>
      <c r="D108" s="97">
        <v>93.919757228794651</v>
      </c>
      <c r="E108" s="97"/>
      <c r="F108" s="97">
        <f t="shared" si="3"/>
        <v>-6.3052483726084514</v>
      </c>
      <c r="G108" s="97">
        <f t="shared" si="4"/>
        <v>-2.6022188616212638</v>
      </c>
      <c r="H108" s="97"/>
      <c r="I108" s="97">
        <v>2.1926550119092756</v>
      </c>
      <c r="J108" s="97">
        <v>2.0544026674539482</v>
      </c>
      <c r="L108" s="97">
        <f t="shared" si="5"/>
        <v>-0.13825234445532741</v>
      </c>
    </row>
    <row r="109" spans="1:12" ht="15.75" x14ac:dyDescent="0.25">
      <c r="A109" s="156" t="s">
        <v>163</v>
      </c>
      <c r="B109" s="96">
        <v>96.429052213579027</v>
      </c>
      <c r="C109" s="96">
        <v>100.24014749758653</v>
      </c>
      <c r="D109" s="96">
        <v>93.919757228794651</v>
      </c>
      <c r="E109" s="96"/>
      <c r="F109" s="96">
        <f t="shared" si="3"/>
        <v>-6.3052483726084514</v>
      </c>
      <c r="G109" s="96">
        <f t="shared" si="4"/>
        <v>-2.6022188616212638</v>
      </c>
      <c r="H109" s="96"/>
      <c r="I109" s="96">
        <v>2.1926550119092756</v>
      </c>
      <c r="J109" s="96">
        <v>2.0544026674539482</v>
      </c>
      <c r="L109" s="96">
        <f t="shared" si="5"/>
        <v>-0.13825234445532741</v>
      </c>
    </row>
    <row r="110" spans="1:12" s="107" customFormat="1" ht="15.75" x14ac:dyDescent="0.25">
      <c r="A110" s="157" t="s">
        <v>225</v>
      </c>
      <c r="B110" s="97">
        <v>96.429052213579027</v>
      </c>
      <c r="C110" s="97">
        <v>100.24014749758653</v>
      </c>
      <c r="D110" s="97">
        <v>93.919757228794651</v>
      </c>
      <c r="E110" s="97"/>
      <c r="F110" s="97">
        <f t="shared" si="3"/>
        <v>-6.3052483726084514</v>
      </c>
      <c r="G110" s="97">
        <f t="shared" si="4"/>
        <v>-2.6022188616212638</v>
      </c>
      <c r="H110" s="97"/>
      <c r="I110" s="97">
        <v>2.1926550119092756</v>
      </c>
      <c r="J110" s="97">
        <v>2.0544026674539482</v>
      </c>
      <c r="L110" s="97">
        <f t="shared" si="5"/>
        <v>-0.13825234445532741</v>
      </c>
    </row>
    <row r="111" spans="1:12" ht="15.75" x14ac:dyDescent="0.25">
      <c r="A111" s="161" t="s">
        <v>92</v>
      </c>
      <c r="B111" s="96">
        <v>90.496853918610711</v>
      </c>
      <c r="C111" s="96">
        <v>94.007409121132213</v>
      </c>
      <c r="D111" s="96">
        <v>88.865805821187493</v>
      </c>
      <c r="E111" s="96"/>
      <c r="F111" s="96">
        <f t="shared" si="3"/>
        <v>-5.469359647301375</v>
      </c>
      <c r="G111" s="96">
        <f t="shared" si="4"/>
        <v>-1.80232574592053</v>
      </c>
      <c r="H111" s="96"/>
      <c r="I111" s="96">
        <v>0.30042085467462942</v>
      </c>
      <c r="J111" s="96">
        <v>0.28398975767697732</v>
      </c>
      <c r="L111" s="96">
        <f t="shared" si="5"/>
        <v>-1.6431096997652106E-2</v>
      </c>
    </row>
    <row r="112" spans="1:12" s="107" customFormat="1" ht="15.75" x14ac:dyDescent="0.25">
      <c r="A112" s="159" t="s">
        <v>93</v>
      </c>
      <c r="B112" s="97">
        <v>90.496853918610711</v>
      </c>
      <c r="C112" s="97">
        <v>94.007409121132213</v>
      </c>
      <c r="D112" s="97">
        <v>88.865805821187493</v>
      </c>
      <c r="E112" s="97"/>
      <c r="F112" s="97">
        <f t="shared" si="3"/>
        <v>-5.469359647301375</v>
      </c>
      <c r="G112" s="97">
        <f t="shared" si="4"/>
        <v>-1.80232574592053</v>
      </c>
      <c r="H112" s="97"/>
      <c r="I112" s="97">
        <v>0.30042085467462942</v>
      </c>
      <c r="J112" s="97">
        <v>0.28398975767697732</v>
      </c>
      <c r="L112" s="97">
        <f t="shared" si="5"/>
        <v>-1.6431096997652106E-2</v>
      </c>
    </row>
    <row r="113" spans="1:12" ht="15.75" x14ac:dyDescent="0.25">
      <c r="A113" s="158" t="s">
        <v>92</v>
      </c>
      <c r="B113" s="96">
        <v>90.496853918610711</v>
      </c>
      <c r="C113" s="96">
        <v>94.007409121132213</v>
      </c>
      <c r="D113" s="96">
        <v>88.865805821187493</v>
      </c>
      <c r="E113" s="96"/>
      <c r="F113" s="96">
        <f t="shared" si="3"/>
        <v>-5.469359647301375</v>
      </c>
      <c r="G113" s="96">
        <f t="shared" si="4"/>
        <v>-1.80232574592053</v>
      </c>
      <c r="H113" s="96"/>
      <c r="I113" s="96">
        <v>0.30042085467462942</v>
      </c>
      <c r="J113" s="96">
        <v>0.28398975767697732</v>
      </c>
      <c r="L113" s="96">
        <f t="shared" si="5"/>
        <v>-1.6431096997652106E-2</v>
      </c>
    </row>
    <row r="114" spans="1:12" s="107" customFormat="1" ht="15.75" x14ac:dyDescent="0.25">
      <c r="A114" s="155" t="s">
        <v>94</v>
      </c>
      <c r="B114" s="97">
        <v>73.517738428181872</v>
      </c>
      <c r="C114" s="97">
        <v>81.621604392691779</v>
      </c>
      <c r="D114" s="97">
        <v>77.451242076258168</v>
      </c>
      <c r="E114" s="97"/>
      <c r="F114" s="97">
        <f t="shared" si="3"/>
        <v>-5.1093853734722856</v>
      </c>
      <c r="G114" s="97">
        <f t="shared" si="4"/>
        <v>5.3504143791349934</v>
      </c>
      <c r="H114" s="97"/>
      <c r="I114" s="97">
        <v>1.6612808756153616</v>
      </c>
      <c r="J114" s="97">
        <v>1.576399633544378</v>
      </c>
      <c r="L114" s="97">
        <f t="shared" si="5"/>
        <v>-8.4881242070983687E-2</v>
      </c>
    </row>
    <row r="115" spans="1:12" ht="15.75" x14ac:dyDescent="0.25">
      <c r="A115" s="156" t="s">
        <v>164</v>
      </c>
      <c r="B115" s="96">
        <v>72.594494644034185</v>
      </c>
      <c r="C115" s="96">
        <v>80.904321934332501</v>
      </c>
      <c r="D115" s="96">
        <v>77.012432678259387</v>
      </c>
      <c r="E115" s="96"/>
      <c r="F115" s="96">
        <f t="shared" si="3"/>
        <v>-4.8104837455186118</v>
      </c>
      <c r="G115" s="96">
        <f t="shared" si="4"/>
        <v>6.0857755893039656</v>
      </c>
      <c r="H115" s="96"/>
      <c r="I115" s="96">
        <v>1.5074727828814753</v>
      </c>
      <c r="J115" s="96">
        <v>1.4349560496928448</v>
      </c>
      <c r="L115" s="96">
        <f t="shared" si="5"/>
        <v>-7.25167331886305E-2</v>
      </c>
    </row>
    <row r="116" spans="1:12" s="107" customFormat="1" ht="15.75" x14ac:dyDescent="0.25">
      <c r="A116" s="157" t="s">
        <v>224</v>
      </c>
      <c r="B116" s="97">
        <v>69.761928898305015</v>
      </c>
      <c r="C116" s="97">
        <v>71.617277925741831</v>
      </c>
      <c r="D116" s="97">
        <v>62.404639429972825</v>
      </c>
      <c r="E116" s="97"/>
      <c r="F116" s="97">
        <f t="shared" si="3"/>
        <v>-12.863709376557653</v>
      </c>
      <c r="G116" s="97">
        <f t="shared" si="4"/>
        <v>-10.546281595879082</v>
      </c>
      <c r="H116" s="97"/>
      <c r="I116" s="97">
        <v>0.30268376977432021</v>
      </c>
      <c r="J116" s="97">
        <v>0.2637474093005428</v>
      </c>
      <c r="L116" s="97">
        <f t="shared" si="5"/>
        <v>-3.8936360473777409E-2</v>
      </c>
    </row>
    <row r="117" spans="1:12" ht="15.75" x14ac:dyDescent="0.25">
      <c r="A117" s="158" t="s">
        <v>223</v>
      </c>
      <c r="B117" s="96">
        <v>66.818518039784749</v>
      </c>
      <c r="C117" s="96">
        <v>72.823998389900837</v>
      </c>
      <c r="D117" s="96">
        <v>69.436300486122519</v>
      </c>
      <c r="E117" s="96"/>
      <c r="F117" s="96">
        <f t="shared" si="3"/>
        <v>-4.6518976967462429</v>
      </c>
      <c r="G117" s="96">
        <f t="shared" si="4"/>
        <v>3.9177499339017041</v>
      </c>
      <c r="H117" s="96"/>
      <c r="I117" s="96">
        <v>0.4489288061151514</v>
      </c>
      <c r="J117" s="96">
        <v>0.42804509732345031</v>
      </c>
      <c r="L117" s="96">
        <f t="shared" si="5"/>
        <v>-2.0883708791701094E-2</v>
      </c>
    </row>
    <row r="118" spans="1:12" s="107" customFormat="1" ht="15.75" x14ac:dyDescent="0.25">
      <c r="A118" s="157" t="s">
        <v>18</v>
      </c>
      <c r="B118" s="97">
        <v>75.783561925578553</v>
      </c>
      <c r="C118" s="97">
        <v>84.557047184781226</v>
      </c>
      <c r="D118" s="97">
        <v>78.827374851458458</v>
      </c>
      <c r="E118" s="97"/>
      <c r="F118" s="97">
        <f t="shared" si="3"/>
        <v>-6.776102671610329</v>
      </c>
      <c r="G118" s="97">
        <f t="shared" si="4"/>
        <v>4.0164553480199539</v>
      </c>
      <c r="H118" s="97"/>
      <c r="I118" s="97">
        <v>0.18737413729498156</v>
      </c>
      <c r="J118" s="97">
        <v>0.17467747337182951</v>
      </c>
      <c r="L118" s="97">
        <f t="shared" si="5"/>
        <v>-1.2696663923152052E-2</v>
      </c>
    </row>
    <row r="119" spans="1:12" ht="15.75" x14ac:dyDescent="0.25">
      <c r="A119" s="158" t="s">
        <v>95</v>
      </c>
      <c r="B119" s="96">
        <v>72.4380176699499</v>
      </c>
      <c r="C119" s="96">
        <v>92.245907902471387</v>
      </c>
      <c r="D119" s="96">
        <v>92.245907902471387</v>
      </c>
      <c r="E119" s="96"/>
      <c r="F119" s="96">
        <f t="shared" si="3"/>
        <v>0</v>
      </c>
      <c r="G119" s="96">
        <f t="shared" si="4"/>
        <v>27.344605594775363</v>
      </c>
      <c r="H119" s="96"/>
      <c r="I119" s="96">
        <v>0.42160517135089715</v>
      </c>
      <c r="J119" s="96">
        <v>0.42160517135089709</v>
      </c>
      <c r="L119" s="96">
        <f t="shared" si="5"/>
        <v>0</v>
      </c>
    </row>
    <row r="120" spans="1:12" s="107" customFormat="1" ht="15.75" x14ac:dyDescent="0.25">
      <c r="A120" s="157" t="s">
        <v>96</v>
      </c>
      <c r="B120" s="97">
        <v>100.92083813869822</v>
      </c>
      <c r="C120" s="97">
        <v>100.92083813869822</v>
      </c>
      <c r="D120" s="97">
        <v>100.92083813869822</v>
      </c>
      <c r="E120" s="97"/>
      <c r="F120" s="97">
        <f t="shared" si="3"/>
        <v>0</v>
      </c>
      <c r="G120" s="97">
        <f t="shared" si="4"/>
        <v>0</v>
      </c>
      <c r="H120" s="97"/>
      <c r="I120" s="97">
        <v>0.14688089834612522</v>
      </c>
      <c r="J120" s="97">
        <v>0.14688089834612522</v>
      </c>
      <c r="L120" s="97">
        <f t="shared" si="5"/>
        <v>0</v>
      </c>
    </row>
    <row r="121" spans="1:12" ht="15.75" x14ac:dyDescent="0.25">
      <c r="A121" s="156" t="s">
        <v>97</v>
      </c>
      <c r="B121" s="96">
        <v>83.515408429430153</v>
      </c>
      <c r="C121" s="96">
        <v>89.388949745555934</v>
      </c>
      <c r="D121" s="96">
        <v>82.20304396213659</v>
      </c>
      <c r="E121" s="96"/>
      <c r="F121" s="96">
        <f t="shared" si="3"/>
        <v>-8.0389195799636326</v>
      </c>
      <c r="G121" s="96">
        <f t="shared" si="4"/>
        <v>-1.5714039983442118</v>
      </c>
      <c r="H121" s="96"/>
      <c r="I121" s="96">
        <v>0.15380809273388604</v>
      </c>
      <c r="J121" s="96">
        <v>0.14144358385153308</v>
      </c>
      <c r="L121" s="96">
        <f t="shared" si="5"/>
        <v>-1.2364508882352965E-2</v>
      </c>
    </row>
    <row r="122" spans="1:12" s="107" customFormat="1" ht="15.75" x14ac:dyDescent="0.25">
      <c r="A122" s="157" t="s">
        <v>98</v>
      </c>
      <c r="B122" s="97">
        <v>83.515408429430153</v>
      </c>
      <c r="C122" s="97">
        <v>89.388949745555934</v>
      </c>
      <c r="D122" s="97">
        <v>82.20304396213659</v>
      </c>
      <c r="E122" s="97"/>
      <c r="F122" s="97">
        <f t="shared" si="3"/>
        <v>-8.0389195799636326</v>
      </c>
      <c r="G122" s="97">
        <f t="shared" si="4"/>
        <v>-1.5714039983442118</v>
      </c>
      <c r="H122" s="97"/>
      <c r="I122" s="97">
        <v>0.15380809273388604</v>
      </c>
      <c r="J122" s="97">
        <v>0.14144358385153308</v>
      </c>
      <c r="L122" s="97">
        <f t="shared" si="5"/>
        <v>-1.2364508882352965E-2</v>
      </c>
    </row>
    <row r="123" spans="1:12" ht="15.75" x14ac:dyDescent="0.25">
      <c r="A123" s="161" t="s">
        <v>144</v>
      </c>
      <c r="B123" s="96">
        <v>105.20213870877737</v>
      </c>
      <c r="C123" s="96">
        <v>107.21302172505487</v>
      </c>
      <c r="D123" s="96">
        <v>95.51479334651836</v>
      </c>
      <c r="E123" s="96"/>
      <c r="F123" s="96">
        <f t="shared" si="3"/>
        <v>-10.911201074563802</v>
      </c>
      <c r="G123" s="96">
        <f t="shared" si="4"/>
        <v>-9.2083159916317996</v>
      </c>
      <c r="H123" s="96"/>
      <c r="I123" s="96">
        <v>0.81398390685296351</v>
      </c>
      <c r="J123" s="96">
        <v>0.72516848606164652</v>
      </c>
      <c r="L123" s="96">
        <f t="shared" si="5"/>
        <v>-8.881542079131699E-2</v>
      </c>
    </row>
    <row r="124" spans="1:12" s="107" customFormat="1" ht="15.75" x14ac:dyDescent="0.25">
      <c r="A124" s="159" t="s">
        <v>165</v>
      </c>
      <c r="B124" s="97">
        <v>105.20213870877737</v>
      </c>
      <c r="C124" s="97">
        <v>107.21302172505487</v>
      </c>
      <c r="D124" s="97">
        <v>95.51479334651836</v>
      </c>
      <c r="E124" s="97"/>
      <c r="F124" s="97">
        <f t="shared" si="3"/>
        <v>-10.911201074563802</v>
      </c>
      <c r="G124" s="97">
        <f t="shared" si="4"/>
        <v>-9.2083159916317996</v>
      </c>
      <c r="H124" s="97"/>
      <c r="I124" s="97">
        <v>0.81398390685296351</v>
      </c>
      <c r="J124" s="97">
        <v>0.72516848606164652</v>
      </c>
      <c r="L124" s="97">
        <f t="shared" si="5"/>
        <v>-8.881542079131699E-2</v>
      </c>
    </row>
    <row r="125" spans="1:12" ht="15.75" x14ac:dyDescent="0.25">
      <c r="A125" s="158" t="s">
        <v>222</v>
      </c>
      <c r="B125" s="96">
        <v>105.20213870877737</v>
      </c>
      <c r="C125" s="96">
        <v>107.21302172505487</v>
      </c>
      <c r="D125" s="96">
        <v>95.51479334651836</v>
      </c>
      <c r="E125" s="96"/>
      <c r="F125" s="96">
        <f t="shared" si="3"/>
        <v>-10.911201074563802</v>
      </c>
      <c r="G125" s="96">
        <f t="shared" si="4"/>
        <v>-9.2083159916317996</v>
      </c>
      <c r="H125" s="96"/>
      <c r="I125" s="96">
        <v>0.81398390685296351</v>
      </c>
      <c r="J125" s="96">
        <v>0.72516848606164652</v>
      </c>
      <c r="L125" s="96">
        <f t="shared" si="5"/>
        <v>-8.881542079131699E-2</v>
      </c>
    </row>
    <row r="126" spans="1:12" s="107" customFormat="1" ht="15.75" x14ac:dyDescent="0.25">
      <c r="A126" s="155" t="s">
        <v>143</v>
      </c>
      <c r="B126" s="97">
        <v>93.948496146306269</v>
      </c>
      <c r="C126" s="97">
        <v>96.012044718019368</v>
      </c>
      <c r="D126" s="97">
        <v>94.007737987262885</v>
      </c>
      <c r="E126" s="97"/>
      <c r="F126" s="97">
        <f t="shared" si="3"/>
        <v>-2.087557594094569</v>
      </c>
      <c r="G126" s="97">
        <f t="shared" si="4"/>
        <v>6.3057785261788624E-2</v>
      </c>
      <c r="H126" s="97"/>
      <c r="I126" s="97">
        <v>0.26896423662767921</v>
      </c>
      <c r="J126" s="97">
        <v>0.26334945328055959</v>
      </c>
      <c r="L126" s="97">
        <f t="shared" si="5"/>
        <v>-5.6147833471196229E-3</v>
      </c>
    </row>
    <row r="127" spans="1:12" ht="15.75" x14ac:dyDescent="0.25">
      <c r="A127" s="156" t="s">
        <v>166</v>
      </c>
      <c r="B127" s="96">
        <v>93.948496146306269</v>
      </c>
      <c r="C127" s="96">
        <v>96.012044718019368</v>
      </c>
      <c r="D127" s="96">
        <v>94.007737987262885</v>
      </c>
      <c r="E127" s="96"/>
      <c r="F127" s="96">
        <f t="shared" si="3"/>
        <v>-2.087557594094569</v>
      </c>
      <c r="G127" s="96">
        <f t="shared" si="4"/>
        <v>6.3057785261788624E-2</v>
      </c>
      <c r="H127" s="96"/>
      <c r="I127" s="96">
        <v>0.26896423662767921</v>
      </c>
      <c r="J127" s="96">
        <v>0.26334945328055959</v>
      </c>
      <c r="L127" s="96">
        <f t="shared" si="5"/>
        <v>-5.6147833471196229E-3</v>
      </c>
    </row>
    <row r="128" spans="1:12" s="107" customFormat="1" ht="15.75" x14ac:dyDescent="0.25">
      <c r="A128" s="157" t="s">
        <v>221</v>
      </c>
      <c r="B128" s="97">
        <v>93.948496146306269</v>
      </c>
      <c r="C128" s="97">
        <v>96.012044718019368</v>
      </c>
      <c r="D128" s="97">
        <v>94.007737987262885</v>
      </c>
      <c r="E128" s="97"/>
      <c r="F128" s="97">
        <f t="shared" si="3"/>
        <v>-2.087557594094569</v>
      </c>
      <c r="G128" s="97">
        <f t="shared" si="4"/>
        <v>6.3057785261788624E-2</v>
      </c>
      <c r="H128" s="97"/>
      <c r="I128" s="97">
        <v>0.26896423662767921</v>
      </c>
      <c r="J128" s="97">
        <v>0.26334945328055959</v>
      </c>
      <c r="L128" s="97">
        <f t="shared" si="5"/>
        <v>-5.6147833471196229E-3</v>
      </c>
    </row>
    <row r="129" spans="1:12" ht="15.75" x14ac:dyDescent="0.25">
      <c r="A129" s="161" t="s">
        <v>142</v>
      </c>
      <c r="B129" s="96">
        <v>106.48074329604999</v>
      </c>
      <c r="C129" s="96">
        <v>117.15550320016885</v>
      </c>
      <c r="D129" s="96">
        <v>116.92752421091639</v>
      </c>
      <c r="E129" s="96"/>
      <c r="F129" s="96">
        <f t="shared" si="3"/>
        <v>-0.19459520297816502</v>
      </c>
      <c r="G129" s="96">
        <f t="shared" si="4"/>
        <v>9.8109579173588646</v>
      </c>
      <c r="H129" s="96"/>
      <c r="I129" s="96">
        <v>2.1053567748090463</v>
      </c>
      <c r="J129" s="96">
        <v>2.1012598515196919</v>
      </c>
      <c r="L129" s="96">
        <f t="shared" si="5"/>
        <v>-4.0969232893544039E-3</v>
      </c>
    </row>
    <row r="130" spans="1:12" s="107" customFormat="1" ht="15.75" x14ac:dyDescent="0.25">
      <c r="A130" s="159" t="s">
        <v>99</v>
      </c>
      <c r="B130" s="97">
        <v>100.04438688965385</v>
      </c>
      <c r="C130" s="97">
        <v>99.767928482660452</v>
      </c>
      <c r="D130" s="97">
        <v>99.376489325433127</v>
      </c>
      <c r="E130" s="97"/>
      <c r="F130" s="97">
        <f t="shared" si="3"/>
        <v>-0.39234968910411006</v>
      </c>
      <c r="G130" s="97">
        <f t="shared" si="4"/>
        <v>-0.66760123679642236</v>
      </c>
      <c r="H130" s="97"/>
      <c r="I130" s="97">
        <v>1.0442019971289718</v>
      </c>
      <c r="J130" s="97">
        <v>1.0401050738396171</v>
      </c>
      <c r="L130" s="97">
        <f t="shared" si="5"/>
        <v>-4.0969232893546259E-3</v>
      </c>
    </row>
    <row r="131" spans="1:12" ht="15.75" x14ac:dyDescent="0.25">
      <c r="A131" s="158" t="s">
        <v>220</v>
      </c>
      <c r="B131" s="96">
        <v>98.932840661331795</v>
      </c>
      <c r="C131" s="96">
        <v>98.090318873445327</v>
      </c>
      <c r="D131" s="96">
        <v>97.871469120160071</v>
      </c>
      <c r="E131" s="96"/>
      <c r="F131" s="96">
        <f t="shared" si="3"/>
        <v>-0.22311045146831132</v>
      </c>
      <c r="G131" s="96">
        <f t="shared" si="4"/>
        <v>-1.0728202425775102</v>
      </c>
      <c r="H131" s="96"/>
      <c r="I131" s="96">
        <v>0.8427263135962938</v>
      </c>
      <c r="J131" s="96">
        <v>0.84084610311338681</v>
      </c>
      <c r="L131" s="96">
        <f t="shared" si="5"/>
        <v>-1.8802104829069854E-3</v>
      </c>
    </row>
    <row r="132" spans="1:12" s="107" customFormat="1" ht="15.75" x14ac:dyDescent="0.25">
      <c r="A132" s="157" t="s">
        <v>100</v>
      </c>
      <c r="B132" s="97">
        <v>105.13759586300391</v>
      </c>
      <c r="C132" s="97">
        <v>107.45489290908006</v>
      </c>
      <c r="D132" s="97">
        <v>106.27263293085115</v>
      </c>
      <c r="E132" s="97"/>
      <c r="F132" s="97">
        <f t="shared" si="3"/>
        <v>-1.1002383848907171</v>
      </c>
      <c r="G132" s="97">
        <f t="shared" si="4"/>
        <v>1.0795729715241009</v>
      </c>
      <c r="H132" s="97"/>
      <c r="I132" s="97">
        <v>0.20147568353267778</v>
      </c>
      <c r="J132" s="97">
        <v>0.19925897072623031</v>
      </c>
      <c r="L132" s="97">
        <f t="shared" si="5"/>
        <v>-2.2167128064474739E-3</v>
      </c>
    </row>
    <row r="133" spans="1:12" ht="15.75" x14ac:dyDescent="0.25">
      <c r="A133" s="156" t="s">
        <v>167</v>
      </c>
      <c r="B133" s="96">
        <v>115.45757261280761</v>
      </c>
      <c r="C133" s="96">
        <v>141.40606992085807</v>
      </c>
      <c r="D133" s="96">
        <v>141.40606992085807</v>
      </c>
      <c r="E133" s="96"/>
      <c r="F133" s="96">
        <f t="shared" ref="F133:F196" si="6">((D133/C133-1)*100)</f>
        <v>0</v>
      </c>
      <c r="G133" s="96">
        <f t="shared" si="4"/>
        <v>22.474487139158871</v>
      </c>
      <c r="H133" s="96"/>
      <c r="I133" s="96">
        <v>1.0611547776800749</v>
      </c>
      <c r="J133" s="96">
        <v>1.0611547776800749</v>
      </c>
      <c r="L133" s="96">
        <f t="shared" si="5"/>
        <v>0</v>
      </c>
    </row>
    <row r="134" spans="1:12" s="107" customFormat="1" ht="15.75" x14ac:dyDescent="0.25">
      <c r="A134" s="157" t="s">
        <v>101</v>
      </c>
      <c r="B134" s="97">
        <v>115.45757261280761</v>
      </c>
      <c r="C134" s="97">
        <v>141.40606992085807</v>
      </c>
      <c r="D134" s="97">
        <v>141.40606992085807</v>
      </c>
      <c r="E134" s="97"/>
      <c r="F134" s="97">
        <f t="shared" si="6"/>
        <v>0</v>
      </c>
      <c r="G134" s="97">
        <f t="shared" si="4"/>
        <v>22.474487139158871</v>
      </c>
      <c r="H134" s="97"/>
      <c r="I134" s="97">
        <v>1.0611547776800749</v>
      </c>
      <c r="J134" s="97">
        <v>1.0611547776800749</v>
      </c>
      <c r="L134" s="97">
        <f t="shared" si="5"/>
        <v>0</v>
      </c>
    </row>
    <row r="135" spans="1:12" s="162" customFormat="1" ht="15.75" x14ac:dyDescent="0.25">
      <c r="A135" s="154" t="s">
        <v>2</v>
      </c>
      <c r="B135" s="99">
        <v>128.5074215296722</v>
      </c>
      <c r="C135" s="99">
        <v>128.87693609345939</v>
      </c>
      <c r="D135" s="99">
        <v>129.01350673957566</v>
      </c>
      <c r="E135" s="99"/>
      <c r="F135" s="99">
        <f t="shared" si="6"/>
        <v>0.10596981139994188</v>
      </c>
      <c r="G135" s="99">
        <f t="shared" ref="G135:G198" si="7">((D135/B135-1)*100)</f>
        <v>0.39381788528580763</v>
      </c>
      <c r="H135" s="99"/>
      <c r="I135" s="99">
        <v>4.3101394566564357</v>
      </c>
      <c r="J135" s="99">
        <v>4.3147069033097294</v>
      </c>
      <c r="L135" s="99">
        <f t="shared" si="5"/>
        <v>4.5674466532936719E-3</v>
      </c>
    </row>
    <row r="136" spans="1:12" s="107" customFormat="1" ht="15.75" x14ac:dyDescent="0.25">
      <c r="A136" s="155" t="s">
        <v>141</v>
      </c>
      <c r="B136" s="97">
        <v>101.4183501511001</v>
      </c>
      <c r="C136" s="97">
        <v>102.07417043805275</v>
      </c>
      <c r="D136" s="97">
        <v>102.31655817889661</v>
      </c>
      <c r="E136" s="97"/>
      <c r="F136" s="97">
        <f t="shared" si="6"/>
        <v>0.23746236663364506</v>
      </c>
      <c r="G136" s="97">
        <f t="shared" si="7"/>
        <v>0.88564645989439583</v>
      </c>
      <c r="H136" s="97"/>
      <c r="I136" s="97">
        <v>1.9234402141456346</v>
      </c>
      <c r="J136" s="97">
        <v>1.928007660798928</v>
      </c>
      <c r="L136" s="97">
        <f t="shared" ref="L136:L199" si="8">J136-I136</f>
        <v>4.5674466532934499E-3</v>
      </c>
    </row>
    <row r="137" spans="1:12" ht="15.75" x14ac:dyDescent="0.25">
      <c r="A137" s="156" t="s">
        <v>102</v>
      </c>
      <c r="B137" s="96">
        <v>106.65721837998859</v>
      </c>
      <c r="C137" s="96">
        <v>107.5551496165461</v>
      </c>
      <c r="D137" s="96">
        <v>107.95715878628728</v>
      </c>
      <c r="E137" s="96"/>
      <c r="F137" s="96">
        <f t="shared" si="6"/>
        <v>0.37377026685789794</v>
      </c>
      <c r="G137" s="96">
        <f t="shared" si="7"/>
        <v>1.2188020895757656</v>
      </c>
      <c r="H137" s="96"/>
      <c r="I137" s="96">
        <v>1.3326304197718684</v>
      </c>
      <c r="J137" s="96">
        <v>1.3376113960480791</v>
      </c>
      <c r="L137" s="96">
        <f t="shared" si="8"/>
        <v>4.9809762762107468E-3</v>
      </c>
    </row>
    <row r="138" spans="1:12" s="107" customFormat="1" ht="15.75" x14ac:dyDescent="0.25">
      <c r="A138" s="157" t="s">
        <v>103</v>
      </c>
      <c r="B138" s="97">
        <v>106.65721837998859</v>
      </c>
      <c r="C138" s="97">
        <v>107.5551496165461</v>
      </c>
      <c r="D138" s="97">
        <v>107.95715878628728</v>
      </c>
      <c r="E138" s="97"/>
      <c r="F138" s="97">
        <f t="shared" si="6"/>
        <v>0.37377026685789794</v>
      </c>
      <c r="G138" s="97">
        <f t="shared" si="7"/>
        <v>1.2188020895757656</v>
      </c>
      <c r="H138" s="97"/>
      <c r="I138" s="97">
        <v>1.3326304197718684</v>
      </c>
      <c r="J138" s="97">
        <v>1.3376113960480791</v>
      </c>
      <c r="L138" s="97">
        <f t="shared" si="8"/>
        <v>4.9809762762107468E-3</v>
      </c>
    </row>
    <row r="139" spans="1:12" ht="15.75" x14ac:dyDescent="0.25">
      <c r="A139" s="156" t="s">
        <v>168</v>
      </c>
      <c r="B139" s="96">
        <v>91.35990548317713</v>
      </c>
      <c r="C139" s="96">
        <v>91.550881173224226</v>
      </c>
      <c r="D139" s="96">
        <v>91.48680132598767</v>
      </c>
      <c r="E139" s="96"/>
      <c r="F139" s="96">
        <f t="shared" si="6"/>
        <v>-6.9993697947390299E-2</v>
      </c>
      <c r="G139" s="96">
        <f t="shared" si="7"/>
        <v>0.13889664414539205</v>
      </c>
      <c r="H139" s="96"/>
      <c r="I139" s="96">
        <v>0.59080979437376635</v>
      </c>
      <c r="J139" s="96">
        <v>0.59039626475084883</v>
      </c>
      <c r="L139" s="96">
        <f t="shared" si="8"/>
        <v>-4.1352962291751894E-4</v>
      </c>
    </row>
    <row r="140" spans="1:12" s="107" customFormat="1" ht="15.75" x14ac:dyDescent="0.25">
      <c r="A140" s="157" t="s">
        <v>219</v>
      </c>
      <c r="B140" s="97">
        <v>91.35990548317713</v>
      </c>
      <c r="C140" s="97">
        <v>91.550881173224226</v>
      </c>
      <c r="D140" s="97">
        <v>91.48680132598767</v>
      </c>
      <c r="E140" s="97"/>
      <c r="F140" s="97">
        <f t="shared" si="6"/>
        <v>-6.9993697947390299E-2</v>
      </c>
      <c r="G140" s="97">
        <f t="shared" si="7"/>
        <v>0.13889664414539205</v>
      </c>
      <c r="H140" s="97"/>
      <c r="I140" s="97">
        <v>0.59080979437376635</v>
      </c>
      <c r="J140" s="97">
        <v>0.59039626475084883</v>
      </c>
      <c r="L140" s="97">
        <f t="shared" si="8"/>
        <v>-4.1352962291751894E-4</v>
      </c>
    </row>
    <row r="141" spans="1:12" ht="15.75" x14ac:dyDescent="0.25">
      <c r="A141" s="161" t="s">
        <v>104</v>
      </c>
      <c r="B141" s="96">
        <v>163.46937158495564</v>
      </c>
      <c r="C141" s="96">
        <v>163.46937158495564</v>
      </c>
      <c r="D141" s="96">
        <v>163.46937158495564</v>
      </c>
      <c r="E141" s="96"/>
      <c r="F141" s="96">
        <f t="shared" si="6"/>
        <v>0</v>
      </c>
      <c r="G141" s="96">
        <f t="shared" si="7"/>
        <v>0</v>
      </c>
      <c r="H141" s="96"/>
      <c r="I141" s="96">
        <v>2.3866992425108018</v>
      </c>
      <c r="J141" s="96">
        <v>2.3866992425108013</v>
      </c>
      <c r="L141" s="96">
        <f t="shared" si="8"/>
        <v>0</v>
      </c>
    </row>
    <row r="142" spans="1:12" s="107" customFormat="1" ht="15.75" x14ac:dyDescent="0.25">
      <c r="A142" s="159" t="s">
        <v>19</v>
      </c>
      <c r="B142" s="97">
        <v>169.42514348606315</v>
      </c>
      <c r="C142" s="97">
        <v>169.42514348606315</v>
      </c>
      <c r="D142" s="97">
        <v>169.42514348606315</v>
      </c>
      <c r="E142" s="97"/>
      <c r="F142" s="97">
        <f t="shared" si="6"/>
        <v>0</v>
      </c>
      <c r="G142" s="97">
        <f t="shared" si="7"/>
        <v>0</v>
      </c>
      <c r="H142" s="97"/>
      <c r="I142" s="97">
        <v>2.0171197944637975</v>
      </c>
      <c r="J142" s="97">
        <v>2.0171197944637975</v>
      </c>
      <c r="L142" s="97">
        <f t="shared" si="8"/>
        <v>0</v>
      </c>
    </row>
    <row r="143" spans="1:12" ht="15.75" x14ac:dyDescent="0.25">
      <c r="A143" s="158" t="s">
        <v>105</v>
      </c>
      <c r="B143" s="96">
        <v>169.42514348606315</v>
      </c>
      <c r="C143" s="96">
        <v>169.42514348606315</v>
      </c>
      <c r="D143" s="96">
        <v>169.42514348606315</v>
      </c>
      <c r="E143" s="96"/>
      <c r="F143" s="96">
        <f t="shared" si="6"/>
        <v>0</v>
      </c>
      <c r="G143" s="96">
        <f t="shared" si="7"/>
        <v>0</v>
      </c>
      <c r="H143" s="96"/>
      <c r="I143" s="96">
        <v>2.0171197944637975</v>
      </c>
      <c r="J143" s="96">
        <v>2.0171197944637975</v>
      </c>
      <c r="L143" s="96">
        <f t="shared" si="8"/>
        <v>0</v>
      </c>
    </row>
    <row r="144" spans="1:12" s="107" customFormat="1" ht="15.75" x14ac:dyDescent="0.25">
      <c r="A144" s="159" t="s">
        <v>106</v>
      </c>
      <c r="B144" s="97">
        <v>146.66666666666663</v>
      </c>
      <c r="C144" s="97">
        <v>146.66666666666663</v>
      </c>
      <c r="D144" s="97">
        <v>146.66666666666663</v>
      </c>
      <c r="E144" s="97"/>
      <c r="F144" s="97">
        <f t="shared" si="6"/>
        <v>0</v>
      </c>
      <c r="G144" s="97">
        <f t="shared" si="7"/>
        <v>0</v>
      </c>
      <c r="H144" s="97"/>
      <c r="I144" s="97">
        <v>0.13728657167136601</v>
      </c>
      <c r="J144" s="97">
        <v>0.13728657167136604</v>
      </c>
      <c r="L144" s="97">
        <f t="shared" si="8"/>
        <v>0</v>
      </c>
    </row>
    <row r="145" spans="1:12" ht="15.75" x14ac:dyDescent="0.25">
      <c r="A145" s="158" t="s">
        <v>107</v>
      </c>
      <c r="B145" s="96">
        <v>146.66666666666663</v>
      </c>
      <c r="C145" s="96">
        <v>146.66666666666663</v>
      </c>
      <c r="D145" s="96">
        <v>146.66666666666663</v>
      </c>
      <c r="E145" s="96"/>
      <c r="F145" s="96">
        <f t="shared" si="6"/>
        <v>0</v>
      </c>
      <c r="G145" s="96">
        <f t="shared" si="7"/>
        <v>0</v>
      </c>
      <c r="H145" s="96"/>
      <c r="I145" s="96">
        <v>0.13728657167136601</v>
      </c>
      <c r="J145" s="96">
        <v>0.13728657167136604</v>
      </c>
      <c r="L145" s="96">
        <f t="shared" si="8"/>
        <v>0</v>
      </c>
    </row>
    <row r="146" spans="1:12" s="107" customFormat="1" ht="15.75" x14ac:dyDescent="0.25">
      <c r="A146" s="159" t="s">
        <v>108</v>
      </c>
      <c r="B146" s="97">
        <v>132.09195402298852</v>
      </c>
      <c r="C146" s="97">
        <v>132.09195402298852</v>
      </c>
      <c r="D146" s="97">
        <v>132.09195402298852</v>
      </c>
      <c r="E146" s="97"/>
      <c r="F146" s="97">
        <f t="shared" si="6"/>
        <v>0</v>
      </c>
      <c r="G146" s="97">
        <f t="shared" si="7"/>
        <v>0</v>
      </c>
      <c r="H146" s="97"/>
      <c r="I146" s="97">
        <v>0.23229287637563809</v>
      </c>
      <c r="J146" s="97">
        <v>0.23229287637563809</v>
      </c>
      <c r="L146" s="97">
        <f t="shared" si="8"/>
        <v>0</v>
      </c>
    </row>
    <row r="147" spans="1:12" ht="15.75" x14ac:dyDescent="0.25">
      <c r="A147" s="158" t="s">
        <v>218</v>
      </c>
      <c r="B147" s="96">
        <v>132.09195402298852</v>
      </c>
      <c r="C147" s="96">
        <v>132.09195402298852</v>
      </c>
      <c r="D147" s="96">
        <v>132.09195402298852</v>
      </c>
      <c r="E147" s="96"/>
      <c r="F147" s="96">
        <f t="shared" si="6"/>
        <v>0</v>
      </c>
      <c r="G147" s="96">
        <f t="shared" si="7"/>
        <v>0</v>
      </c>
      <c r="H147" s="96"/>
      <c r="I147" s="96">
        <v>0.23229287637563809</v>
      </c>
      <c r="J147" s="96">
        <v>0.23229287637563809</v>
      </c>
      <c r="L147" s="96">
        <f t="shared" si="8"/>
        <v>0</v>
      </c>
    </row>
    <row r="148" spans="1:12" s="107" customFormat="1" ht="15.75" x14ac:dyDescent="0.25">
      <c r="A148" s="160" t="s">
        <v>3</v>
      </c>
      <c r="B148" s="98">
        <v>107.42949270407681</v>
      </c>
      <c r="C148" s="98">
        <v>106.7766222593232</v>
      </c>
      <c r="D148" s="98">
        <v>105.0148507534213</v>
      </c>
      <c r="E148" s="98"/>
      <c r="F148" s="98">
        <f t="shared" si="6"/>
        <v>-1.6499599524914532</v>
      </c>
      <c r="G148" s="98">
        <f t="shared" si="7"/>
        <v>-2.2476527533336066</v>
      </c>
      <c r="H148" s="98"/>
      <c r="I148" s="98">
        <v>5.365265526450048</v>
      </c>
      <c r="J148" s="98">
        <v>5.2767407939187922</v>
      </c>
      <c r="L148" s="98">
        <f t="shared" si="8"/>
        <v>-8.8524732531255701E-2</v>
      </c>
    </row>
    <row r="149" spans="1:12" ht="15.75" x14ac:dyDescent="0.25">
      <c r="A149" s="161" t="s">
        <v>150</v>
      </c>
      <c r="B149" s="96">
        <v>102.60908716691529</v>
      </c>
      <c r="C149" s="96">
        <v>101.90867048792187</v>
      </c>
      <c r="D149" s="96">
        <v>99.345990411621187</v>
      </c>
      <c r="E149" s="96"/>
      <c r="F149" s="96">
        <f t="shared" si="6"/>
        <v>-2.5146830628159478</v>
      </c>
      <c r="G149" s="96">
        <f t="shared" si="7"/>
        <v>-3.1801245341808615</v>
      </c>
      <c r="H149" s="96"/>
      <c r="I149" s="96">
        <v>2.9089895354797854</v>
      </c>
      <c r="J149" s="96">
        <v>2.8358376683319872</v>
      </c>
      <c r="L149" s="96">
        <f t="shared" si="8"/>
        <v>-7.31518671477982E-2</v>
      </c>
    </row>
    <row r="150" spans="1:12" s="107" customFormat="1" ht="15.75" x14ac:dyDescent="0.25">
      <c r="A150" s="159" t="s">
        <v>109</v>
      </c>
      <c r="B150" s="97">
        <v>102.38298068130703</v>
      </c>
      <c r="C150" s="97">
        <v>102.27703707009215</v>
      </c>
      <c r="D150" s="97">
        <v>99.069330901216887</v>
      </c>
      <c r="E150" s="97"/>
      <c r="F150" s="97">
        <f t="shared" si="6"/>
        <v>-3.1362916454814482</v>
      </c>
      <c r="G150" s="97">
        <f t="shared" si="7"/>
        <v>-3.2365240375299531</v>
      </c>
      <c r="H150" s="97"/>
      <c r="I150" s="97">
        <v>2.3324319105715432</v>
      </c>
      <c r="J150" s="97">
        <v>2.2592800434237446</v>
      </c>
      <c r="L150" s="97">
        <f t="shared" si="8"/>
        <v>-7.3151867147798644E-2</v>
      </c>
    </row>
    <row r="151" spans="1:12" ht="15.75" x14ac:dyDescent="0.25">
      <c r="A151" s="158" t="s">
        <v>110</v>
      </c>
      <c r="B151" s="96">
        <v>102.38298068130703</v>
      </c>
      <c r="C151" s="96">
        <v>102.27703707009215</v>
      </c>
      <c r="D151" s="96">
        <v>99.069330901216887</v>
      </c>
      <c r="E151" s="96"/>
      <c r="F151" s="96">
        <f t="shared" si="6"/>
        <v>-3.1362916454814482</v>
      </c>
      <c r="G151" s="96">
        <f t="shared" si="7"/>
        <v>-3.2365240375299531</v>
      </c>
      <c r="H151" s="96"/>
      <c r="I151" s="96">
        <v>2.3324319105715432</v>
      </c>
      <c r="J151" s="96">
        <v>2.2592800434237446</v>
      </c>
      <c r="L151" s="96">
        <f t="shared" si="8"/>
        <v>-7.3151867147798644E-2</v>
      </c>
    </row>
    <row r="152" spans="1:12" s="107" customFormat="1" ht="15.75" x14ac:dyDescent="0.25">
      <c r="A152" s="159" t="s">
        <v>169</v>
      </c>
      <c r="B152" s="97">
        <v>58.577205646101383</v>
      </c>
      <c r="C152" s="97">
        <v>59.089331926559844</v>
      </c>
      <c r="D152" s="97">
        <v>59.089331926559844</v>
      </c>
      <c r="E152" s="97"/>
      <c r="F152" s="97">
        <f t="shared" si="6"/>
        <v>0</v>
      </c>
      <c r="G152" s="97">
        <f t="shared" si="7"/>
        <v>0.87427570982561154</v>
      </c>
      <c r="H152" s="97"/>
      <c r="I152" s="97">
        <v>3.8229017905479445E-2</v>
      </c>
      <c r="J152" s="97">
        <v>3.8229017905479445E-2</v>
      </c>
      <c r="L152" s="97">
        <f t="shared" si="8"/>
        <v>0</v>
      </c>
    </row>
    <row r="153" spans="1:12" ht="15.75" x14ac:dyDescent="0.25">
      <c r="A153" s="158" t="s">
        <v>217</v>
      </c>
      <c r="B153" s="96">
        <v>58.577205646101383</v>
      </c>
      <c r="C153" s="96">
        <v>59.089331926559844</v>
      </c>
      <c r="D153" s="96">
        <v>59.089331926559844</v>
      </c>
      <c r="E153" s="96"/>
      <c r="F153" s="96">
        <f t="shared" si="6"/>
        <v>0</v>
      </c>
      <c r="G153" s="96">
        <f t="shared" si="7"/>
        <v>0.87427570982561154</v>
      </c>
      <c r="H153" s="96"/>
      <c r="I153" s="96">
        <v>3.8229017905479445E-2</v>
      </c>
      <c r="J153" s="96">
        <v>3.8229017905479445E-2</v>
      </c>
      <c r="L153" s="96">
        <f t="shared" si="8"/>
        <v>0</v>
      </c>
    </row>
    <row r="154" spans="1:12" s="107" customFormat="1" ht="15.75" x14ac:dyDescent="0.25">
      <c r="A154" s="159" t="s">
        <v>170</v>
      </c>
      <c r="B154" s="97">
        <v>109.21488126207966</v>
      </c>
      <c r="C154" s="97">
        <v>105.69857852291514</v>
      </c>
      <c r="D154" s="97">
        <v>105.69857852291514</v>
      </c>
      <c r="E154" s="97"/>
      <c r="F154" s="97">
        <f t="shared" si="6"/>
        <v>0</v>
      </c>
      <c r="G154" s="97">
        <f t="shared" si="7"/>
        <v>-3.2196186989633335</v>
      </c>
      <c r="H154" s="97"/>
      <c r="I154" s="97">
        <v>0.5383286070027633</v>
      </c>
      <c r="J154" s="97">
        <v>0.5383286070027633</v>
      </c>
      <c r="L154" s="97">
        <f t="shared" si="8"/>
        <v>0</v>
      </c>
    </row>
    <row r="155" spans="1:12" ht="15.75" x14ac:dyDescent="0.25">
      <c r="A155" s="158" t="s">
        <v>216</v>
      </c>
      <c r="B155" s="96">
        <v>109.21488126207966</v>
      </c>
      <c r="C155" s="96">
        <v>105.69857852291514</v>
      </c>
      <c r="D155" s="96">
        <v>105.69857852291514</v>
      </c>
      <c r="E155" s="96"/>
      <c r="F155" s="96">
        <f t="shared" si="6"/>
        <v>0</v>
      </c>
      <c r="G155" s="96">
        <f t="shared" si="7"/>
        <v>-3.2196186989633335</v>
      </c>
      <c r="H155" s="96"/>
      <c r="I155" s="96">
        <v>0.5383286070027633</v>
      </c>
      <c r="J155" s="96">
        <v>0.5383286070027633</v>
      </c>
      <c r="L155" s="96">
        <f t="shared" si="8"/>
        <v>0</v>
      </c>
    </row>
    <row r="156" spans="1:12" s="107" customFormat="1" ht="15.75" x14ac:dyDescent="0.25">
      <c r="A156" s="155" t="s">
        <v>111</v>
      </c>
      <c r="B156" s="97">
        <v>113.76971914829387</v>
      </c>
      <c r="C156" s="97">
        <v>113.1793857430748</v>
      </c>
      <c r="D156" s="97">
        <v>112.47104048073183</v>
      </c>
      <c r="E156" s="97"/>
      <c r="F156" s="97">
        <f t="shared" si="6"/>
        <v>-0.62586067037947446</v>
      </c>
      <c r="G156" s="97">
        <f t="shared" si="7"/>
        <v>-1.14149764742697</v>
      </c>
      <c r="H156" s="97"/>
      <c r="I156" s="97">
        <v>2.4562759909702621</v>
      </c>
      <c r="J156" s="97">
        <v>2.4409031255868059</v>
      </c>
      <c r="L156" s="97">
        <f t="shared" si="8"/>
        <v>-1.5372865383456169E-2</v>
      </c>
    </row>
    <row r="157" spans="1:12" ht="15.75" x14ac:dyDescent="0.25">
      <c r="A157" s="156" t="s">
        <v>171</v>
      </c>
      <c r="B157" s="96">
        <v>122.09635610194326</v>
      </c>
      <c r="C157" s="96">
        <v>122.09635610194326</v>
      </c>
      <c r="D157" s="96">
        <v>122.09635610194326</v>
      </c>
      <c r="E157" s="96"/>
      <c r="F157" s="96">
        <f t="shared" si="6"/>
        <v>0</v>
      </c>
      <c r="G157" s="96">
        <f t="shared" si="7"/>
        <v>0</v>
      </c>
      <c r="H157" s="96"/>
      <c r="I157" s="96">
        <v>0.9062783712463256</v>
      </c>
      <c r="J157" s="96">
        <v>0.9062783712463256</v>
      </c>
      <c r="L157" s="96">
        <f t="shared" si="8"/>
        <v>0</v>
      </c>
    </row>
    <row r="158" spans="1:12" s="107" customFormat="1" ht="15.75" x14ac:dyDescent="0.25">
      <c r="A158" s="157" t="s">
        <v>215</v>
      </c>
      <c r="B158" s="97">
        <v>122.09635610194326</v>
      </c>
      <c r="C158" s="97">
        <v>122.09635610194326</v>
      </c>
      <c r="D158" s="97">
        <v>122.09635610194326</v>
      </c>
      <c r="E158" s="97"/>
      <c r="F158" s="97">
        <f t="shared" si="6"/>
        <v>0</v>
      </c>
      <c r="G158" s="97">
        <f t="shared" si="7"/>
        <v>0</v>
      </c>
      <c r="H158" s="97"/>
      <c r="I158" s="97">
        <v>0.9062783712463256</v>
      </c>
      <c r="J158" s="97">
        <v>0.9062783712463256</v>
      </c>
      <c r="L158" s="97">
        <f t="shared" si="8"/>
        <v>0</v>
      </c>
    </row>
    <row r="159" spans="1:12" ht="15.75" x14ac:dyDescent="0.25">
      <c r="A159" s="156" t="s">
        <v>172</v>
      </c>
      <c r="B159" s="96">
        <v>105.39652721250954</v>
      </c>
      <c r="C159" s="96">
        <v>102.11178722025305</v>
      </c>
      <c r="D159" s="96">
        <v>98.170404281437328</v>
      </c>
      <c r="E159" s="96"/>
      <c r="F159" s="96">
        <f t="shared" si="6"/>
        <v>-3.8598706830135443</v>
      </c>
      <c r="G159" s="96">
        <f t="shared" si="7"/>
        <v>-6.8561300093904265</v>
      </c>
      <c r="H159" s="96"/>
      <c r="I159" s="96">
        <v>0.39827410413278824</v>
      </c>
      <c r="J159" s="96">
        <v>0.38290123874933196</v>
      </c>
      <c r="L159" s="96">
        <f t="shared" si="8"/>
        <v>-1.537286538345628E-2</v>
      </c>
    </row>
    <row r="160" spans="1:12" s="107" customFormat="1" ht="15.75" x14ac:dyDescent="0.25">
      <c r="A160" s="157" t="s">
        <v>214</v>
      </c>
      <c r="B160" s="97">
        <v>105.39652721250954</v>
      </c>
      <c r="C160" s="97">
        <v>102.11178722025305</v>
      </c>
      <c r="D160" s="97">
        <v>98.170404281437328</v>
      </c>
      <c r="E160" s="97"/>
      <c r="F160" s="97">
        <f t="shared" si="6"/>
        <v>-3.8598706830135443</v>
      </c>
      <c r="G160" s="97">
        <f t="shared" si="7"/>
        <v>-6.8561300093904265</v>
      </c>
      <c r="H160" s="97"/>
      <c r="I160" s="97">
        <v>0.39827410413278824</v>
      </c>
      <c r="J160" s="97">
        <v>0.38290123874933196</v>
      </c>
      <c r="L160" s="97">
        <f t="shared" si="8"/>
        <v>-1.537286538345628E-2</v>
      </c>
    </row>
    <row r="161" spans="1:12" ht="15.75" x14ac:dyDescent="0.25">
      <c r="A161" s="156" t="s">
        <v>173</v>
      </c>
      <c r="B161" s="96">
        <v>110.96157043944844</v>
      </c>
      <c r="C161" s="96">
        <v>110.96157043944844</v>
      </c>
      <c r="D161" s="96">
        <v>110.96157043944844</v>
      </c>
      <c r="E161" s="96"/>
      <c r="F161" s="96">
        <f t="shared" si="6"/>
        <v>0</v>
      </c>
      <c r="G161" s="96">
        <f t="shared" si="7"/>
        <v>0</v>
      </c>
      <c r="H161" s="96"/>
      <c r="I161" s="96">
        <v>1.1517235155911483</v>
      </c>
      <c r="J161" s="96">
        <v>1.1517235155911483</v>
      </c>
      <c r="L161" s="96">
        <f t="shared" si="8"/>
        <v>0</v>
      </c>
    </row>
    <row r="162" spans="1:12" s="107" customFormat="1" ht="15.75" x14ac:dyDescent="0.25">
      <c r="A162" s="157" t="s">
        <v>213</v>
      </c>
      <c r="B162" s="97">
        <v>110.96157043944844</v>
      </c>
      <c r="C162" s="97">
        <v>110.96157043944844</v>
      </c>
      <c r="D162" s="97">
        <v>110.96157043944844</v>
      </c>
      <c r="E162" s="97"/>
      <c r="F162" s="97">
        <f t="shared" si="6"/>
        <v>0</v>
      </c>
      <c r="G162" s="97">
        <f t="shared" si="7"/>
        <v>0</v>
      </c>
      <c r="H162" s="97"/>
      <c r="I162" s="97">
        <v>1.1517235155911483</v>
      </c>
      <c r="J162" s="97">
        <v>1.1517235155911483</v>
      </c>
      <c r="L162" s="97">
        <f t="shared" si="8"/>
        <v>0</v>
      </c>
    </row>
    <row r="163" spans="1:12" ht="15.75" x14ac:dyDescent="0.25">
      <c r="A163" s="154" t="s">
        <v>4</v>
      </c>
      <c r="B163" s="99">
        <v>95.746365973594948</v>
      </c>
      <c r="C163" s="99">
        <v>95.746365973594948</v>
      </c>
      <c r="D163" s="99">
        <v>95.746365973594948</v>
      </c>
      <c r="E163" s="99"/>
      <c r="F163" s="99">
        <f t="shared" si="6"/>
        <v>0</v>
      </c>
      <c r="G163" s="99">
        <f t="shared" si="7"/>
        <v>0</v>
      </c>
      <c r="H163" s="99"/>
      <c r="I163" s="99">
        <v>4.7393814630301447</v>
      </c>
      <c r="J163" s="99">
        <v>4.7393814630301438</v>
      </c>
      <c r="L163" s="99">
        <f t="shared" si="8"/>
        <v>0</v>
      </c>
    </row>
    <row r="164" spans="1:12" s="107" customFormat="1" ht="15.75" x14ac:dyDescent="0.25">
      <c r="A164" s="155" t="s">
        <v>140</v>
      </c>
      <c r="B164" s="97">
        <v>67.034874246153493</v>
      </c>
      <c r="C164" s="97">
        <v>67.034874246153493</v>
      </c>
      <c r="D164" s="97">
        <v>67.034874246153493</v>
      </c>
      <c r="E164" s="97"/>
      <c r="F164" s="97">
        <f t="shared" si="6"/>
        <v>0</v>
      </c>
      <c r="G164" s="97">
        <f t="shared" si="7"/>
        <v>0</v>
      </c>
      <c r="H164" s="97"/>
      <c r="I164" s="97">
        <v>0.90138280018030781</v>
      </c>
      <c r="J164" s="97">
        <v>0.90138280018030792</v>
      </c>
      <c r="L164" s="97">
        <f t="shared" si="8"/>
        <v>0</v>
      </c>
    </row>
    <row r="165" spans="1:12" ht="15.75" x14ac:dyDescent="0.25">
      <c r="A165" s="156" t="s">
        <v>174</v>
      </c>
      <c r="B165" s="96">
        <v>67.034874246153493</v>
      </c>
      <c r="C165" s="96">
        <v>67.034874246153493</v>
      </c>
      <c r="D165" s="96">
        <v>67.034874246153493</v>
      </c>
      <c r="E165" s="96"/>
      <c r="F165" s="96">
        <f t="shared" si="6"/>
        <v>0</v>
      </c>
      <c r="G165" s="96">
        <f t="shared" si="7"/>
        <v>0</v>
      </c>
      <c r="H165" s="96"/>
      <c r="I165" s="96">
        <v>0.90138280018030781</v>
      </c>
      <c r="J165" s="96">
        <v>0.90138280018030792</v>
      </c>
      <c r="L165" s="96">
        <f t="shared" si="8"/>
        <v>0</v>
      </c>
    </row>
    <row r="166" spans="1:12" s="107" customFormat="1" ht="15.75" x14ac:dyDescent="0.25">
      <c r="A166" s="157" t="s">
        <v>140</v>
      </c>
      <c r="B166" s="97">
        <v>67.034874246153493</v>
      </c>
      <c r="C166" s="97">
        <v>67.034874246153493</v>
      </c>
      <c r="D166" s="97">
        <v>67.034874246153493</v>
      </c>
      <c r="E166" s="97"/>
      <c r="F166" s="97">
        <f t="shared" si="6"/>
        <v>0</v>
      </c>
      <c r="G166" s="97">
        <f t="shared" si="7"/>
        <v>0</v>
      </c>
      <c r="H166" s="97"/>
      <c r="I166" s="97">
        <v>0.90138280018030781</v>
      </c>
      <c r="J166" s="97">
        <v>0.90138280018030792</v>
      </c>
      <c r="L166" s="97">
        <f t="shared" si="8"/>
        <v>0</v>
      </c>
    </row>
    <row r="167" spans="1:12" ht="15.75" x14ac:dyDescent="0.25">
      <c r="A167" s="161" t="s">
        <v>139</v>
      </c>
      <c r="B167" s="96">
        <v>106.45476405536553</v>
      </c>
      <c r="C167" s="96">
        <v>106.45476405536553</v>
      </c>
      <c r="D167" s="96">
        <v>106.45476405536553</v>
      </c>
      <c r="E167" s="96"/>
      <c r="F167" s="96">
        <f t="shared" si="6"/>
        <v>0</v>
      </c>
      <c r="G167" s="96">
        <f t="shared" si="7"/>
        <v>0</v>
      </c>
      <c r="H167" s="96"/>
      <c r="I167" s="96">
        <v>3.8379986628498366</v>
      </c>
      <c r="J167" s="96">
        <v>3.8379986628498362</v>
      </c>
      <c r="L167" s="96">
        <f t="shared" si="8"/>
        <v>0</v>
      </c>
    </row>
    <row r="168" spans="1:12" s="107" customFormat="1" ht="15.75" x14ac:dyDescent="0.25">
      <c r="A168" s="159" t="s">
        <v>175</v>
      </c>
      <c r="B168" s="97">
        <v>106.45476405536553</v>
      </c>
      <c r="C168" s="97">
        <v>106.45476405536553</v>
      </c>
      <c r="D168" s="97">
        <v>106.45476405536553</v>
      </c>
      <c r="E168" s="97"/>
      <c r="F168" s="97">
        <f t="shared" si="6"/>
        <v>0</v>
      </c>
      <c r="G168" s="97">
        <f t="shared" si="7"/>
        <v>0</v>
      </c>
      <c r="H168" s="97"/>
      <c r="I168" s="97">
        <v>3.8379986628498366</v>
      </c>
      <c r="J168" s="97">
        <v>3.8379986628498362</v>
      </c>
      <c r="L168" s="97">
        <f t="shared" si="8"/>
        <v>0</v>
      </c>
    </row>
    <row r="169" spans="1:12" ht="15.75" x14ac:dyDescent="0.25">
      <c r="A169" s="158" t="s">
        <v>212</v>
      </c>
      <c r="B169" s="96">
        <v>106.45476405536553</v>
      </c>
      <c r="C169" s="96">
        <v>106.45476405536553</v>
      </c>
      <c r="D169" s="96">
        <v>106.45476405536553</v>
      </c>
      <c r="E169" s="96"/>
      <c r="F169" s="96">
        <f t="shared" si="6"/>
        <v>0</v>
      </c>
      <c r="G169" s="96">
        <f t="shared" si="7"/>
        <v>0</v>
      </c>
      <c r="H169" s="96"/>
      <c r="I169" s="96">
        <v>3.8379986628498366</v>
      </c>
      <c r="J169" s="96">
        <v>3.8379986628498362</v>
      </c>
      <c r="L169" s="96">
        <f t="shared" si="8"/>
        <v>0</v>
      </c>
    </row>
    <row r="170" spans="1:12" s="107" customFormat="1" ht="15.75" x14ac:dyDescent="0.25">
      <c r="A170" s="160" t="s">
        <v>130</v>
      </c>
      <c r="B170" s="98">
        <v>99.378664019199874</v>
      </c>
      <c r="C170" s="98">
        <v>102.48197574553998</v>
      </c>
      <c r="D170" s="98">
        <v>102.06328167516989</v>
      </c>
      <c r="E170" s="98"/>
      <c r="F170" s="98">
        <f t="shared" si="6"/>
        <v>-0.40855386259306403</v>
      </c>
      <c r="G170" s="98">
        <f t="shared" si="7"/>
        <v>2.7014024413241744</v>
      </c>
      <c r="H170" s="98"/>
      <c r="I170" s="98">
        <v>3.9721990796885129</v>
      </c>
      <c r="J170" s="98">
        <v>3.9559705069185584</v>
      </c>
      <c r="L170" s="98">
        <f t="shared" si="8"/>
        <v>-1.6228572769954486E-2</v>
      </c>
    </row>
    <row r="171" spans="1:12" ht="15.75" x14ac:dyDescent="0.25">
      <c r="A171" s="161" t="s">
        <v>138</v>
      </c>
      <c r="B171" s="96">
        <v>90.685050579778064</v>
      </c>
      <c r="C171" s="96">
        <v>94.257401135375574</v>
      </c>
      <c r="D171" s="96">
        <v>93.473672023711302</v>
      </c>
      <c r="E171" s="96"/>
      <c r="F171" s="96">
        <f t="shared" si="6"/>
        <v>-0.83147753091415977</v>
      </c>
      <c r="G171" s="96">
        <f t="shared" si="7"/>
        <v>3.0750619050270211</v>
      </c>
      <c r="H171" s="96"/>
      <c r="I171" s="96">
        <v>1.9517752635012577</v>
      </c>
      <c r="J171" s="96">
        <v>1.9355466907313039</v>
      </c>
      <c r="L171" s="96">
        <f t="shared" si="8"/>
        <v>-1.622857276995382E-2</v>
      </c>
    </row>
    <row r="172" spans="1:12" s="107" customFormat="1" ht="15.75" x14ac:dyDescent="0.25">
      <c r="A172" s="159" t="s">
        <v>176</v>
      </c>
      <c r="B172" s="97">
        <v>81.312059378121035</v>
      </c>
      <c r="C172" s="97">
        <v>81.740187779980687</v>
      </c>
      <c r="D172" s="97">
        <v>79.888988380917155</v>
      </c>
      <c r="E172" s="97"/>
      <c r="F172" s="97">
        <f t="shared" si="6"/>
        <v>-2.2647359265266065</v>
      </c>
      <c r="G172" s="97">
        <f t="shared" si="7"/>
        <v>-1.750135229740335</v>
      </c>
      <c r="H172" s="97"/>
      <c r="I172" s="97">
        <v>0.71657682380845822</v>
      </c>
      <c r="J172" s="97">
        <v>0.70034825103850484</v>
      </c>
      <c r="L172" s="97">
        <f t="shared" si="8"/>
        <v>-1.6228572769953375E-2</v>
      </c>
    </row>
    <row r="173" spans="1:12" ht="15.75" x14ac:dyDescent="0.25">
      <c r="A173" s="158" t="s">
        <v>211</v>
      </c>
      <c r="B173" s="96">
        <v>79.791088857728639</v>
      </c>
      <c r="C173" s="96">
        <v>79.791088857728639</v>
      </c>
      <c r="D173" s="96">
        <v>79.791088857728639</v>
      </c>
      <c r="E173" s="96"/>
      <c r="F173" s="96">
        <f t="shared" si="6"/>
        <v>0</v>
      </c>
      <c r="G173" s="96">
        <f t="shared" si="7"/>
        <v>0</v>
      </c>
      <c r="H173" s="96"/>
      <c r="I173" s="96">
        <v>9.1698065802620521E-2</v>
      </c>
      <c r="J173" s="96">
        <v>9.1698065802620521E-2</v>
      </c>
      <c r="L173" s="96">
        <f t="shared" si="8"/>
        <v>0</v>
      </c>
    </row>
    <row r="174" spans="1:12" s="107" customFormat="1" ht="15.75" x14ac:dyDescent="0.25">
      <c r="A174" s="157" t="s">
        <v>210</v>
      </c>
      <c r="B174" s="97">
        <v>81.541529438526624</v>
      </c>
      <c r="C174" s="97">
        <v>82.034249920849945</v>
      </c>
      <c r="D174" s="97">
        <v>79.903758561665953</v>
      </c>
      <c r="E174" s="97"/>
      <c r="F174" s="97">
        <f t="shared" si="6"/>
        <v>-2.5970754425615916</v>
      </c>
      <c r="G174" s="97">
        <f t="shared" si="7"/>
        <v>-2.0085113538315102</v>
      </c>
      <c r="H174" s="97"/>
      <c r="I174" s="97">
        <v>0.6248787580058377</v>
      </c>
      <c r="J174" s="97">
        <v>0.60865018523588432</v>
      </c>
      <c r="L174" s="97">
        <f t="shared" si="8"/>
        <v>-1.6228572769953375E-2</v>
      </c>
    </row>
    <row r="175" spans="1:12" ht="15.75" x14ac:dyDescent="0.25">
      <c r="A175" s="156" t="s">
        <v>177</v>
      </c>
      <c r="B175" s="96">
        <v>103.11227598680367</v>
      </c>
      <c r="C175" s="96">
        <v>99.262187476460795</v>
      </c>
      <c r="D175" s="96">
        <v>99.262187476460795</v>
      </c>
      <c r="E175" s="96"/>
      <c r="F175" s="96">
        <f t="shared" si="6"/>
        <v>0</v>
      </c>
      <c r="G175" s="96">
        <f t="shared" si="7"/>
        <v>-3.7338798639607207</v>
      </c>
      <c r="H175" s="96"/>
      <c r="I175" s="96">
        <v>0.17182709087528877</v>
      </c>
      <c r="J175" s="96">
        <v>0.17182709087528875</v>
      </c>
      <c r="L175" s="96">
        <f t="shared" si="8"/>
        <v>0</v>
      </c>
    </row>
    <row r="176" spans="1:12" s="107" customFormat="1" ht="15.75" x14ac:dyDescent="0.25">
      <c r="A176" s="157" t="s">
        <v>209</v>
      </c>
      <c r="B176" s="97">
        <v>103.11227598680367</v>
      </c>
      <c r="C176" s="97">
        <v>99.262187476460795</v>
      </c>
      <c r="D176" s="97">
        <v>99.262187476460795</v>
      </c>
      <c r="E176" s="97"/>
      <c r="F176" s="97">
        <f t="shared" si="6"/>
        <v>0</v>
      </c>
      <c r="G176" s="97">
        <f t="shared" si="7"/>
        <v>-3.7338798639607207</v>
      </c>
      <c r="H176" s="97"/>
      <c r="I176" s="97">
        <v>0.17182709087528877</v>
      </c>
      <c r="J176" s="97">
        <v>0.17182709087528875</v>
      </c>
      <c r="L176" s="97">
        <f t="shared" si="8"/>
        <v>0</v>
      </c>
    </row>
    <row r="177" spans="1:12" ht="15.75" x14ac:dyDescent="0.25">
      <c r="A177" s="156" t="s">
        <v>112</v>
      </c>
      <c r="B177" s="96">
        <v>88.299855907213299</v>
      </c>
      <c r="C177" s="96">
        <v>96.809263820244652</v>
      </c>
      <c r="D177" s="96">
        <v>96.809263820244652</v>
      </c>
      <c r="E177" s="96"/>
      <c r="F177" s="96">
        <f t="shared" si="6"/>
        <v>0</v>
      </c>
      <c r="G177" s="96">
        <f t="shared" si="7"/>
        <v>9.6369442799240304</v>
      </c>
      <c r="H177" s="96"/>
      <c r="I177" s="96">
        <v>0.8746848053194789</v>
      </c>
      <c r="J177" s="96">
        <v>0.8746848053194789</v>
      </c>
      <c r="L177" s="96">
        <f t="shared" si="8"/>
        <v>0</v>
      </c>
    </row>
    <row r="178" spans="1:12" s="107" customFormat="1" ht="15.75" x14ac:dyDescent="0.25">
      <c r="A178" s="157" t="s">
        <v>113</v>
      </c>
      <c r="B178" s="97">
        <v>88.299855907213299</v>
      </c>
      <c r="C178" s="97">
        <v>96.809263820244652</v>
      </c>
      <c r="D178" s="97">
        <v>96.809263820244652</v>
      </c>
      <c r="E178" s="97"/>
      <c r="F178" s="97">
        <f t="shared" si="6"/>
        <v>0</v>
      </c>
      <c r="G178" s="97">
        <f t="shared" si="7"/>
        <v>9.6369442799240304</v>
      </c>
      <c r="H178" s="97"/>
      <c r="I178" s="97">
        <v>0.8746848053194789</v>
      </c>
      <c r="J178" s="97">
        <v>0.8746848053194789</v>
      </c>
      <c r="L178" s="97">
        <f t="shared" si="8"/>
        <v>0</v>
      </c>
    </row>
    <row r="179" spans="1:12" ht="15.75" x14ac:dyDescent="0.25">
      <c r="A179" s="156" t="s">
        <v>178</v>
      </c>
      <c r="B179" s="96">
        <v>160.69798195713369</v>
      </c>
      <c r="C179" s="96">
        <v>160.69798195713369</v>
      </c>
      <c r="D179" s="96">
        <v>160.69798195713369</v>
      </c>
      <c r="E179" s="96"/>
      <c r="F179" s="96">
        <f t="shared" si="6"/>
        <v>0</v>
      </c>
      <c r="G179" s="96">
        <f t="shared" si="7"/>
        <v>0</v>
      </c>
      <c r="H179" s="96"/>
      <c r="I179" s="96">
        <v>0.18868654349803174</v>
      </c>
      <c r="J179" s="96">
        <v>0.18868654349803174</v>
      </c>
      <c r="L179" s="96">
        <f t="shared" si="8"/>
        <v>0</v>
      </c>
    </row>
    <row r="180" spans="1:12" s="107" customFormat="1" ht="15.75" x14ac:dyDescent="0.25">
      <c r="A180" s="157" t="s">
        <v>208</v>
      </c>
      <c r="B180" s="97">
        <v>160.69798195713369</v>
      </c>
      <c r="C180" s="97">
        <v>160.69798195713369</v>
      </c>
      <c r="D180" s="97">
        <v>160.69798195713369</v>
      </c>
      <c r="E180" s="97"/>
      <c r="F180" s="97">
        <f t="shared" si="6"/>
        <v>0</v>
      </c>
      <c r="G180" s="97">
        <f t="shared" si="7"/>
        <v>0</v>
      </c>
      <c r="H180" s="97"/>
      <c r="I180" s="97">
        <v>0.18868654349803174</v>
      </c>
      <c r="J180" s="97">
        <v>0.18868654349803174</v>
      </c>
      <c r="L180" s="97">
        <f t="shared" si="8"/>
        <v>0</v>
      </c>
    </row>
    <row r="181" spans="1:12" ht="15.75" x14ac:dyDescent="0.25">
      <c r="A181" s="161" t="s">
        <v>137</v>
      </c>
      <c r="B181" s="96">
        <v>111.19607918585304</v>
      </c>
      <c r="C181" s="96">
        <v>111.50561142510205</v>
      </c>
      <c r="D181" s="96">
        <v>111.50561142510205</v>
      </c>
      <c r="E181" s="96"/>
      <c r="F181" s="96">
        <f t="shared" si="6"/>
        <v>0</v>
      </c>
      <c r="G181" s="96">
        <f t="shared" si="7"/>
        <v>0.27836614520522218</v>
      </c>
      <c r="H181" s="96"/>
      <c r="I181" s="96">
        <v>0.51790337017018195</v>
      </c>
      <c r="J181" s="96">
        <v>0.51790337017018195</v>
      </c>
      <c r="L181" s="96">
        <f t="shared" si="8"/>
        <v>0</v>
      </c>
    </row>
    <row r="182" spans="1:12" s="107" customFormat="1" ht="15.75" x14ac:dyDescent="0.25">
      <c r="A182" s="159" t="s">
        <v>179</v>
      </c>
      <c r="B182" s="97">
        <v>111.19607918585304</v>
      </c>
      <c r="C182" s="97">
        <v>111.50561142510205</v>
      </c>
      <c r="D182" s="97">
        <v>111.50561142510205</v>
      </c>
      <c r="E182" s="97"/>
      <c r="F182" s="97">
        <f t="shared" si="6"/>
        <v>0</v>
      </c>
      <c r="G182" s="97">
        <f t="shared" si="7"/>
        <v>0.27836614520522218</v>
      </c>
      <c r="H182" s="97"/>
      <c r="I182" s="97">
        <v>0.51790337017018195</v>
      </c>
      <c r="J182" s="97">
        <v>0.51790337017018195</v>
      </c>
      <c r="L182" s="97">
        <f t="shared" si="8"/>
        <v>0</v>
      </c>
    </row>
    <row r="183" spans="1:12" ht="15.75" x14ac:dyDescent="0.25">
      <c r="A183" s="158" t="s">
        <v>207</v>
      </c>
      <c r="B183" s="96">
        <v>111.19607918585304</v>
      </c>
      <c r="C183" s="96">
        <v>111.50561142510205</v>
      </c>
      <c r="D183" s="96">
        <v>111.50561142510205</v>
      </c>
      <c r="E183" s="96"/>
      <c r="F183" s="96">
        <f t="shared" si="6"/>
        <v>0</v>
      </c>
      <c r="G183" s="96">
        <f t="shared" si="7"/>
        <v>0.27836614520522218</v>
      </c>
      <c r="H183" s="96"/>
      <c r="I183" s="96">
        <v>0.51790337017018195</v>
      </c>
      <c r="J183" s="96">
        <v>0.51790337017018195</v>
      </c>
      <c r="L183" s="96">
        <f t="shared" si="8"/>
        <v>0</v>
      </c>
    </row>
    <row r="184" spans="1:12" s="107" customFormat="1" ht="15.75" x14ac:dyDescent="0.25">
      <c r="A184" s="155" t="s">
        <v>136</v>
      </c>
      <c r="B184" s="97">
        <v>115.20391032718963</v>
      </c>
      <c r="C184" s="97">
        <v>121.72430619846665</v>
      </c>
      <c r="D184" s="97">
        <v>121.72430619846665</v>
      </c>
      <c r="E184" s="97"/>
      <c r="F184" s="97">
        <f t="shared" si="6"/>
        <v>0</v>
      </c>
      <c r="G184" s="97">
        <f t="shared" si="7"/>
        <v>5.6598737427909329</v>
      </c>
      <c r="H184" s="97"/>
      <c r="I184" s="97">
        <v>0.88983005461707121</v>
      </c>
      <c r="J184" s="97">
        <v>0.8898300546170711</v>
      </c>
      <c r="L184" s="97">
        <f t="shared" si="8"/>
        <v>0</v>
      </c>
    </row>
    <row r="185" spans="1:12" ht="15.75" x14ac:dyDescent="0.25">
      <c r="A185" s="156" t="s">
        <v>180</v>
      </c>
      <c r="B185" s="96">
        <v>137.2098666307476</v>
      </c>
      <c r="C185" s="96">
        <v>148.50950270622093</v>
      </c>
      <c r="D185" s="96">
        <v>148.50950270622093</v>
      </c>
      <c r="E185" s="96"/>
      <c r="F185" s="96">
        <f t="shared" si="6"/>
        <v>0</v>
      </c>
      <c r="G185" s="96">
        <f t="shared" si="7"/>
        <v>8.2352941176470509</v>
      </c>
      <c r="H185" s="96"/>
      <c r="I185" s="96">
        <v>0.27576536390561629</v>
      </c>
      <c r="J185" s="96">
        <v>0.27576536390561623</v>
      </c>
      <c r="L185" s="96">
        <f t="shared" si="8"/>
        <v>0</v>
      </c>
    </row>
    <row r="186" spans="1:12" s="107" customFormat="1" ht="15.75" x14ac:dyDescent="0.25">
      <c r="A186" s="157" t="s">
        <v>206</v>
      </c>
      <c r="B186" s="97">
        <v>137.2098666307476</v>
      </c>
      <c r="C186" s="97">
        <v>148.50950270622093</v>
      </c>
      <c r="D186" s="97">
        <v>148.50950270622093</v>
      </c>
      <c r="E186" s="97"/>
      <c r="F186" s="97">
        <f t="shared" si="6"/>
        <v>0</v>
      </c>
      <c r="G186" s="97">
        <f t="shared" si="7"/>
        <v>8.2352941176470509</v>
      </c>
      <c r="H186" s="97"/>
      <c r="I186" s="97">
        <v>0.27576536390561629</v>
      </c>
      <c r="J186" s="97">
        <v>0.27576536390561623</v>
      </c>
      <c r="L186" s="97">
        <f t="shared" si="8"/>
        <v>0</v>
      </c>
    </row>
    <row r="187" spans="1:12" ht="15.75" x14ac:dyDescent="0.25">
      <c r="A187" s="156" t="s">
        <v>114</v>
      </c>
      <c r="B187" s="96">
        <v>107.71075699438761</v>
      </c>
      <c r="C187" s="96">
        <v>112.60379438279131</v>
      </c>
      <c r="D187" s="96">
        <v>112.60379438279131</v>
      </c>
      <c r="E187" s="96"/>
      <c r="F187" s="96">
        <f t="shared" si="6"/>
        <v>0</v>
      </c>
      <c r="G187" s="96">
        <f t="shared" si="7"/>
        <v>4.5427564757145378</v>
      </c>
      <c r="H187" s="96"/>
      <c r="I187" s="96">
        <v>0.61406469071145486</v>
      </c>
      <c r="J187" s="96">
        <v>0.61406469071145486</v>
      </c>
      <c r="L187" s="96">
        <f t="shared" si="8"/>
        <v>0</v>
      </c>
    </row>
    <row r="188" spans="1:12" s="107" customFormat="1" ht="15.75" x14ac:dyDescent="0.25">
      <c r="A188" s="157" t="s">
        <v>205</v>
      </c>
      <c r="B188" s="97">
        <v>99.999999999999986</v>
      </c>
      <c r="C188" s="97">
        <v>99.999999999999986</v>
      </c>
      <c r="D188" s="97">
        <v>99.999999999999986</v>
      </c>
      <c r="E188" s="97"/>
      <c r="F188" s="97">
        <f t="shared" si="6"/>
        <v>0</v>
      </c>
      <c r="G188" s="97">
        <f t="shared" si="7"/>
        <v>0</v>
      </c>
      <c r="H188" s="97"/>
      <c r="I188" s="97">
        <v>0.39920368875855866</v>
      </c>
      <c r="J188" s="97">
        <v>0.39920368875855866</v>
      </c>
      <c r="L188" s="97">
        <f t="shared" si="8"/>
        <v>0</v>
      </c>
    </row>
    <row r="189" spans="1:12" ht="15.75" x14ac:dyDescent="0.25">
      <c r="A189" s="158" t="s">
        <v>115</v>
      </c>
      <c r="B189" s="96">
        <v>128.77552870189598</v>
      </c>
      <c r="C189" s="96">
        <v>147.03569925479295</v>
      </c>
      <c r="D189" s="96">
        <v>147.03569925479295</v>
      </c>
      <c r="E189" s="96"/>
      <c r="F189" s="96">
        <f t="shared" si="6"/>
        <v>0</v>
      </c>
      <c r="G189" s="96">
        <f t="shared" si="7"/>
        <v>14.17984514369004</v>
      </c>
      <c r="H189" s="96"/>
      <c r="I189" s="96">
        <v>0.21486100195289623</v>
      </c>
      <c r="J189" s="96">
        <v>0.21486100195289623</v>
      </c>
      <c r="L189" s="96">
        <f t="shared" si="8"/>
        <v>0</v>
      </c>
    </row>
    <row r="190" spans="1:12" s="107" customFormat="1" ht="15.75" x14ac:dyDescent="0.25">
      <c r="A190" s="155" t="s">
        <v>151</v>
      </c>
      <c r="B190" s="97">
        <v>100.92730046801465</v>
      </c>
      <c r="C190" s="97">
        <v>100.46962830637797</v>
      </c>
      <c r="D190" s="97">
        <v>100.46962830637797</v>
      </c>
      <c r="E190" s="97"/>
      <c r="F190" s="97">
        <f t="shared" si="6"/>
        <v>0</v>
      </c>
      <c r="G190" s="97">
        <f t="shared" si="7"/>
        <v>-0.45346715855312247</v>
      </c>
      <c r="H190" s="97"/>
      <c r="I190" s="97">
        <v>0.61269039140000181</v>
      </c>
      <c r="J190" s="97">
        <v>0.61269039140000181</v>
      </c>
      <c r="L190" s="97">
        <f t="shared" si="8"/>
        <v>0</v>
      </c>
    </row>
    <row r="191" spans="1:12" ht="15.75" x14ac:dyDescent="0.25">
      <c r="A191" s="156" t="s">
        <v>116</v>
      </c>
      <c r="B191" s="96">
        <v>99.110843992442682</v>
      </c>
      <c r="C191" s="96">
        <v>99.110843992442682</v>
      </c>
      <c r="D191" s="96">
        <v>99.110843992442682</v>
      </c>
      <c r="E191" s="96"/>
      <c r="F191" s="96">
        <f t="shared" si="6"/>
        <v>0</v>
      </c>
      <c r="G191" s="96">
        <f t="shared" si="7"/>
        <v>0</v>
      </c>
      <c r="H191" s="96"/>
      <c r="I191" s="96">
        <v>0.18610715426975105</v>
      </c>
      <c r="J191" s="96">
        <v>0.18610715426975105</v>
      </c>
      <c r="L191" s="96">
        <f t="shared" si="8"/>
        <v>0</v>
      </c>
    </row>
    <row r="192" spans="1:12" s="107" customFormat="1" ht="15.75" x14ac:dyDescent="0.25">
      <c r="A192" s="157" t="s">
        <v>20</v>
      </c>
      <c r="B192" s="97">
        <v>99.110843992442682</v>
      </c>
      <c r="C192" s="97">
        <v>99.110843992442682</v>
      </c>
      <c r="D192" s="97">
        <v>99.110843992442682</v>
      </c>
      <c r="E192" s="97"/>
      <c r="F192" s="97">
        <f t="shared" si="6"/>
        <v>0</v>
      </c>
      <c r="G192" s="97">
        <f t="shared" si="7"/>
        <v>0</v>
      </c>
      <c r="H192" s="97"/>
      <c r="I192" s="97">
        <v>0.18610715426975105</v>
      </c>
      <c r="J192" s="97">
        <v>0.18610715426975105</v>
      </c>
      <c r="L192" s="97">
        <f t="shared" si="8"/>
        <v>0</v>
      </c>
    </row>
    <row r="193" spans="1:12" ht="15.75" x14ac:dyDescent="0.25">
      <c r="A193" s="156" t="s">
        <v>181</v>
      </c>
      <c r="B193" s="96">
        <v>101.73547154479816</v>
      </c>
      <c r="C193" s="96">
        <v>101.07417358278701</v>
      </c>
      <c r="D193" s="96">
        <v>101.07417358278701</v>
      </c>
      <c r="E193" s="96"/>
      <c r="F193" s="96">
        <f t="shared" si="6"/>
        <v>0</v>
      </c>
      <c r="G193" s="96">
        <f t="shared" si="7"/>
        <v>-0.65001710020083925</v>
      </c>
      <c r="H193" s="96"/>
      <c r="I193" s="96">
        <v>0.42658323713025076</v>
      </c>
      <c r="J193" s="96">
        <v>0.4265832371302507</v>
      </c>
      <c r="L193" s="96">
        <f t="shared" si="8"/>
        <v>0</v>
      </c>
    </row>
    <row r="194" spans="1:12" s="107" customFormat="1" ht="15.75" x14ac:dyDescent="0.25">
      <c r="A194" s="157" t="s">
        <v>204</v>
      </c>
      <c r="B194" s="97">
        <v>101.73547154479816</v>
      </c>
      <c r="C194" s="97">
        <v>101.07417358278701</v>
      </c>
      <c r="D194" s="97">
        <v>101.07417358278701</v>
      </c>
      <c r="E194" s="97"/>
      <c r="F194" s="97">
        <f t="shared" si="6"/>
        <v>0</v>
      </c>
      <c r="G194" s="97">
        <f t="shared" si="7"/>
        <v>-0.65001710020083925</v>
      </c>
      <c r="H194" s="97"/>
      <c r="I194" s="97">
        <v>0.42658323713025076</v>
      </c>
      <c r="J194" s="97">
        <v>0.4265832371302507</v>
      </c>
      <c r="L194" s="97">
        <f t="shared" si="8"/>
        <v>0</v>
      </c>
    </row>
    <row r="195" spans="1:12" ht="15.75" x14ac:dyDescent="0.25">
      <c r="A195" s="154" t="s">
        <v>117</v>
      </c>
      <c r="B195" s="99">
        <v>125.51210025739101</v>
      </c>
      <c r="C195" s="99">
        <v>127.7970169576827</v>
      </c>
      <c r="D195" s="99">
        <v>127.7970169576827</v>
      </c>
      <c r="E195" s="99"/>
      <c r="F195" s="99">
        <f t="shared" si="6"/>
        <v>0</v>
      </c>
      <c r="G195" s="99">
        <f t="shared" si="7"/>
        <v>1.8204752335479579</v>
      </c>
      <c r="H195" s="99"/>
      <c r="I195" s="99">
        <v>4.022471395384521</v>
      </c>
      <c r="J195" s="99">
        <v>4.0224713953845201</v>
      </c>
      <c r="L195" s="99">
        <f t="shared" si="8"/>
        <v>0</v>
      </c>
    </row>
    <row r="196" spans="1:12" s="107" customFormat="1" ht="15.75" x14ac:dyDescent="0.25">
      <c r="A196" s="155" t="s">
        <v>135</v>
      </c>
      <c r="B196" s="97">
        <v>146.63602035335904</v>
      </c>
      <c r="C196" s="97">
        <v>146.63602035335904</v>
      </c>
      <c r="D196" s="97">
        <v>146.63602035335904</v>
      </c>
      <c r="E196" s="97"/>
      <c r="F196" s="97">
        <f t="shared" si="6"/>
        <v>0</v>
      </c>
      <c r="G196" s="97">
        <f t="shared" si="7"/>
        <v>0</v>
      </c>
      <c r="H196" s="97"/>
      <c r="I196" s="97">
        <v>1.0635968537962699</v>
      </c>
      <c r="J196" s="97">
        <v>1.0635968537962699</v>
      </c>
      <c r="L196" s="97">
        <f t="shared" si="8"/>
        <v>0</v>
      </c>
    </row>
    <row r="197" spans="1:12" ht="15.75" x14ac:dyDescent="0.25">
      <c r="A197" s="156" t="s">
        <v>182</v>
      </c>
      <c r="B197" s="96">
        <v>146.63602035335904</v>
      </c>
      <c r="C197" s="96">
        <v>146.63602035335904</v>
      </c>
      <c r="D197" s="96">
        <v>146.63602035335904</v>
      </c>
      <c r="E197" s="96"/>
      <c r="F197" s="96">
        <f t="shared" ref="F197:F224" si="9">((D197/C197-1)*100)</f>
        <v>0</v>
      </c>
      <c r="G197" s="96">
        <f t="shared" si="7"/>
        <v>0</v>
      </c>
      <c r="H197" s="96"/>
      <c r="I197" s="96">
        <v>1.0635968537962699</v>
      </c>
      <c r="J197" s="96">
        <v>1.0635968537962699</v>
      </c>
      <c r="L197" s="96">
        <f t="shared" si="8"/>
        <v>0</v>
      </c>
    </row>
    <row r="198" spans="1:12" s="107" customFormat="1" ht="15.75" x14ac:dyDescent="0.25">
      <c r="A198" s="157" t="s">
        <v>135</v>
      </c>
      <c r="B198" s="97">
        <v>146.63602035335904</v>
      </c>
      <c r="C198" s="97">
        <v>146.63602035335904</v>
      </c>
      <c r="D198" s="97">
        <v>146.63602035335904</v>
      </c>
      <c r="E198" s="97"/>
      <c r="F198" s="97">
        <f t="shared" si="9"/>
        <v>0</v>
      </c>
      <c r="G198" s="97">
        <f t="shared" si="7"/>
        <v>0</v>
      </c>
      <c r="H198" s="97"/>
      <c r="I198" s="97">
        <v>1.0635968537962699</v>
      </c>
      <c r="J198" s="97">
        <v>1.0635968537962699</v>
      </c>
      <c r="L198" s="97">
        <f t="shared" si="8"/>
        <v>0</v>
      </c>
    </row>
    <row r="199" spans="1:12" ht="15.75" x14ac:dyDescent="0.25">
      <c r="A199" s="161" t="s">
        <v>118</v>
      </c>
      <c r="B199" s="96">
        <v>117.96022131494277</v>
      </c>
      <c r="C199" s="96">
        <v>121.06598345610905</v>
      </c>
      <c r="D199" s="96">
        <v>121.06598345610905</v>
      </c>
      <c r="E199" s="96"/>
      <c r="F199" s="96">
        <f t="shared" si="9"/>
        <v>0</v>
      </c>
      <c r="G199" s="96">
        <f t="shared" ref="G199:G225" si="10">((D199/B199-1)*100)</f>
        <v>2.6328893813060805</v>
      </c>
      <c r="H199" s="96"/>
      <c r="I199" s="96">
        <v>2.8034741911959595</v>
      </c>
      <c r="J199" s="96">
        <v>2.8034741911959595</v>
      </c>
      <c r="L199" s="96">
        <f t="shared" si="8"/>
        <v>0</v>
      </c>
    </row>
    <row r="200" spans="1:12" s="107" customFormat="1" ht="15.75" x14ac:dyDescent="0.25">
      <c r="A200" s="159" t="s">
        <v>119</v>
      </c>
      <c r="B200" s="97">
        <v>117.96022131494277</v>
      </c>
      <c r="C200" s="97">
        <v>121.06598345610905</v>
      </c>
      <c r="D200" s="97">
        <v>121.06598345610905</v>
      </c>
      <c r="E200" s="97"/>
      <c r="F200" s="97">
        <f t="shared" si="9"/>
        <v>0</v>
      </c>
      <c r="G200" s="97">
        <f t="shared" si="10"/>
        <v>2.6328893813060805</v>
      </c>
      <c r="H200" s="97"/>
      <c r="I200" s="97">
        <v>2.8034741911959595</v>
      </c>
      <c r="J200" s="97">
        <v>2.8034741911959595</v>
      </c>
      <c r="L200" s="97">
        <f t="shared" ref="L200:L224" si="11">J200-I200</f>
        <v>0</v>
      </c>
    </row>
    <row r="201" spans="1:12" ht="15.75" x14ac:dyDescent="0.25">
      <c r="A201" s="158" t="s">
        <v>118</v>
      </c>
      <c r="B201" s="96">
        <v>117.96022131494277</v>
      </c>
      <c r="C201" s="96">
        <v>121.06598345610905</v>
      </c>
      <c r="D201" s="96">
        <v>121.06598345610905</v>
      </c>
      <c r="E201" s="96"/>
      <c r="F201" s="96">
        <f t="shared" si="9"/>
        <v>0</v>
      </c>
      <c r="G201" s="96">
        <f t="shared" si="10"/>
        <v>2.6328893813060805</v>
      </c>
      <c r="H201" s="96"/>
      <c r="I201" s="96">
        <v>2.8034741911959595</v>
      </c>
      <c r="J201" s="96">
        <v>2.8034741911959595</v>
      </c>
      <c r="L201" s="96">
        <f t="shared" si="11"/>
        <v>0</v>
      </c>
    </row>
    <row r="202" spans="1:12" s="107" customFormat="1" ht="15.75" x14ac:dyDescent="0.25">
      <c r="A202" s="155" t="s">
        <v>120</v>
      </c>
      <c r="B202" s="97">
        <v>145.83654765374885</v>
      </c>
      <c r="C202" s="97">
        <v>145.83654765374885</v>
      </c>
      <c r="D202" s="97">
        <v>145.83654765374885</v>
      </c>
      <c r="E202" s="97"/>
      <c r="F202" s="97">
        <f t="shared" si="9"/>
        <v>0</v>
      </c>
      <c r="G202" s="97">
        <f t="shared" si="10"/>
        <v>0</v>
      </c>
      <c r="H202" s="97"/>
      <c r="I202" s="97">
        <v>0.15540035039229166</v>
      </c>
      <c r="J202" s="97">
        <v>0.15540035039229166</v>
      </c>
      <c r="L202" s="97">
        <f t="shared" si="11"/>
        <v>0</v>
      </c>
    </row>
    <row r="203" spans="1:12" ht="15.75" x14ac:dyDescent="0.25">
      <c r="A203" s="156" t="s">
        <v>121</v>
      </c>
      <c r="B203" s="96">
        <v>145.83654765374885</v>
      </c>
      <c r="C203" s="96">
        <v>145.83654765374885</v>
      </c>
      <c r="D203" s="96">
        <v>145.83654765374885</v>
      </c>
      <c r="E203" s="96"/>
      <c r="F203" s="96">
        <f t="shared" si="9"/>
        <v>0</v>
      </c>
      <c r="G203" s="96">
        <f t="shared" si="10"/>
        <v>0</v>
      </c>
      <c r="H203" s="96"/>
      <c r="I203" s="96">
        <v>0.15540035039229166</v>
      </c>
      <c r="J203" s="96">
        <v>0.15540035039229166</v>
      </c>
      <c r="L203" s="96">
        <f t="shared" si="11"/>
        <v>0</v>
      </c>
    </row>
    <row r="204" spans="1:12" s="107" customFormat="1" ht="15.75" x14ac:dyDescent="0.25">
      <c r="A204" s="157" t="s">
        <v>120</v>
      </c>
      <c r="B204" s="97">
        <v>145.83654765374885</v>
      </c>
      <c r="C204" s="97">
        <v>145.83654765374885</v>
      </c>
      <c r="D204" s="97">
        <v>145.83654765374885</v>
      </c>
      <c r="E204" s="97"/>
      <c r="F204" s="97">
        <f t="shared" si="9"/>
        <v>0</v>
      </c>
      <c r="G204" s="97">
        <f t="shared" si="10"/>
        <v>0</v>
      </c>
      <c r="H204" s="97"/>
      <c r="I204" s="97">
        <v>0.15540035039229166</v>
      </c>
      <c r="J204" s="97">
        <v>0.15540035039229166</v>
      </c>
      <c r="L204" s="97">
        <f t="shared" si="11"/>
        <v>0</v>
      </c>
    </row>
    <row r="205" spans="1:12" ht="15.75" x14ac:dyDescent="0.25">
      <c r="A205" s="154" t="s">
        <v>131</v>
      </c>
      <c r="B205" s="99">
        <v>129.64909261145621</v>
      </c>
      <c r="C205" s="99">
        <v>127.46380896773262</v>
      </c>
      <c r="D205" s="99">
        <v>127.46380896773262</v>
      </c>
      <c r="E205" s="99"/>
      <c r="F205" s="99">
        <f t="shared" si="9"/>
        <v>0</v>
      </c>
      <c r="G205" s="99">
        <f t="shared" si="10"/>
        <v>-1.6855371678324405</v>
      </c>
      <c r="H205" s="99"/>
      <c r="I205" s="99">
        <v>5.2155596437427718</v>
      </c>
      <c r="J205" s="99">
        <v>5.2155596437427718</v>
      </c>
      <c r="L205" s="99">
        <f t="shared" si="11"/>
        <v>0</v>
      </c>
    </row>
    <row r="206" spans="1:12" s="107" customFormat="1" ht="15.75" x14ac:dyDescent="0.25">
      <c r="A206" s="155" t="s">
        <v>122</v>
      </c>
      <c r="B206" s="97">
        <v>129.8396245281634</v>
      </c>
      <c r="C206" s="97">
        <v>127.59195608940512</v>
      </c>
      <c r="D206" s="97">
        <v>127.59195608940512</v>
      </c>
      <c r="E206" s="97"/>
      <c r="F206" s="97">
        <f t="shared" si="9"/>
        <v>0</v>
      </c>
      <c r="G206" s="97">
        <f t="shared" si="10"/>
        <v>-1.7311113205435547</v>
      </c>
      <c r="H206" s="97"/>
      <c r="I206" s="97">
        <v>5.0758980118253181</v>
      </c>
      <c r="J206" s="97">
        <v>5.0758980118253181</v>
      </c>
      <c r="L206" s="97">
        <f t="shared" si="11"/>
        <v>0</v>
      </c>
    </row>
    <row r="207" spans="1:12" ht="15.75" x14ac:dyDescent="0.25">
      <c r="A207" s="156" t="s">
        <v>183</v>
      </c>
      <c r="B207" s="96">
        <v>129.8396245281634</v>
      </c>
      <c r="C207" s="96">
        <v>127.59195608940512</v>
      </c>
      <c r="D207" s="96">
        <v>127.59195608940512</v>
      </c>
      <c r="E207" s="96"/>
      <c r="F207" s="96">
        <f t="shared" si="9"/>
        <v>0</v>
      </c>
      <c r="G207" s="96">
        <f t="shared" si="10"/>
        <v>-1.7311113205435547</v>
      </c>
      <c r="H207" s="96"/>
      <c r="I207" s="96">
        <v>5.0758980118253181</v>
      </c>
      <c r="J207" s="96">
        <v>5.0758980118253181</v>
      </c>
      <c r="L207" s="96">
        <f t="shared" si="11"/>
        <v>0</v>
      </c>
    </row>
    <row r="208" spans="1:12" s="107" customFormat="1" ht="15.75" x14ac:dyDescent="0.25">
      <c r="A208" s="157" t="s">
        <v>21</v>
      </c>
      <c r="B208" s="97">
        <v>116.15319911002851</v>
      </c>
      <c r="C208" s="97">
        <v>120.34211147170078</v>
      </c>
      <c r="D208" s="97">
        <v>120.34211147170078</v>
      </c>
      <c r="E208" s="97"/>
      <c r="F208" s="97">
        <f t="shared" si="9"/>
        <v>0</v>
      </c>
      <c r="G208" s="97">
        <f t="shared" si="10"/>
        <v>3.6063684803930629</v>
      </c>
      <c r="H208" s="97"/>
      <c r="I208" s="97">
        <v>0.86594703300450071</v>
      </c>
      <c r="J208" s="97">
        <v>0.86594703300450071</v>
      </c>
      <c r="L208" s="97">
        <f t="shared" si="11"/>
        <v>0</v>
      </c>
    </row>
    <row r="209" spans="1:12" ht="15.75" x14ac:dyDescent="0.25">
      <c r="A209" s="158" t="s">
        <v>203</v>
      </c>
      <c r="B209" s="96">
        <v>132.86183838624939</v>
      </c>
      <c r="C209" s="96">
        <v>129.1928548049722</v>
      </c>
      <c r="D209" s="96">
        <v>129.1928548049722</v>
      </c>
      <c r="E209" s="96"/>
      <c r="F209" s="96">
        <f t="shared" si="9"/>
        <v>0</v>
      </c>
      <c r="G209" s="96">
        <f t="shared" si="10"/>
        <v>-2.7615029460987151</v>
      </c>
      <c r="H209" s="96"/>
      <c r="I209" s="96">
        <v>4.2099509788208174</v>
      </c>
      <c r="J209" s="96">
        <v>4.2099509788208174</v>
      </c>
      <c r="L209" s="96">
        <f t="shared" si="11"/>
        <v>0</v>
      </c>
    </row>
    <row r="210" spans="1:12" s="107" customFormat="1" ht="15.75" x14ac:dyDescent="0.25">
      <c r="A210" s="155" t="s">
        <v>123</v>
      </c>
      <c r="B210" s="97">
        <v>122.97492976527282</v>
      </c>
      <c r="C210" s="97">
        <v>122.97492976527282</v>
      </c>
      <c r="D210" s="97">
        <v>122.97492976527282</v>
      </c>
      <c r="E210" s="97"/>
      <c r="F210" s="97">
        <f t="shared" si="9"/>
        <v>0</v>
      </c>
      <c r="G210" s="97">
        <f t="shared" si="10"/>
        <v>0</v>
      </c>
      <c r="H210" s="97"/>
      <c r="I210" s="97">
        <v>0.13966163191745348</v>
      </c>
      <c r="J210" s="97">
        <v>0.13966163191745348</v>
      </c>
      <c r="L210" s="97">
        <f t="shared" si="11"/>
        <v>0</v>
      </c>
    </row>
    <row r="211" spans="1:12" ht="15.75" x14ac:dyDescent="0.25">
      <c r="A211" s="156" t="s">
        <v>124</v>
      </c>
      <c r="B211" s="96">
        <v>122.97492976527282</v>
      </c>
      <c r="C211" s="96">
        <v>122.97492976527282</v>
      </c>
      <c r="D211" s="96">
        <v>122.97492976527282</v>
      </c>
      <c r="E211" s="96"/>
      <c r="F211" s="96">
        <f t="shared" si="9"/>
        <v>0</v>
      </c>
      <c r="G211" s="96">
        <f t="shared" si="10"/>
        <v>0</v>
      </c>
      <c r="H211" s="96"/>
      <c r="I211" s="96">
        <v>0.13966163191745348</v>
      </c>
      <c r="J211" s="96">
        <v>0.13966163191745348</v>
      </c>
      <c r="L211" s="96">
        <f t="shared" si="11"/>
        <v>0</v>
      </c>
    </row>
    <row r="212" spans="1:12" s="107" customFormat="1" ht="15.75" x14ac:dyDescent="0.25">
      <c r="A212" s="157" t="s">
        <v>123</v>
      </c>
      <c r="B212" s="97">
        <v>122.97492976527282</v>
      </c>
      <c r="C212" s="97">
        <v>122.97492976527282</v>
      </c>
      <c r="D212" s="97">
        <v>122.97492976527282</v>
      </c>
      <c r="E212" s="97"/>
      <c r="F212" s="97">
        <f t="shared" si="9"/>
        <v>0</v>
      </c>
      <c r="G212" s="97">
        <f t="shared" si="10"/>
        <v>0</v>
      </c>
      <c r="H212" s="97"/>
      <c r="I212" s="97">
        <v>0.13966163191745348</v>
      </c>
      <c r="J212" s="97">
        <v>0.13966163191745348</v>
      </c>
      <c r="L212" s="97">
        <f t="shared" si="11"/>
        <v>0</v>
      </c>
    </row>
    <row r="213" spans="1:12" ht="15.75" x14ac:dyDescent="0.25">
      <c r="A213" s="154" t="s">
        <v>132</v>
      </c>
      <c r="B213" s="99">
        <v>98.069324643953806</v>
      </c>
      <c r="C213" s="99">
        <v>97.736081946315139</v>
      </c>
      <c r="D213" s="99">
        <v>97.696996491810637</v>
      </c>
      <c r="E213" s="99"/>
      <c r="F213" s="99">
        <f t="shared" si="9"/>
        <v>-3.9990813756962673E-2</v>
      </c>
      <c r="G213" s="99">
        <f t="shared" si="10"/>
        <v>-0.37965811786195847</v>
      </c>
      <c r="H213" s="99"/>
      <c r="I213" s="99">
        <v>6.4203627469855915</v>
      </c>
      <c r="J213" s="99">
        <v>6.4177951916769223</v>
      </c>
      <c r="L213" s="99">
        <f t="shared" si="11"/>
        <v>-2.567555308669256E-3</v>
      </c>
    </row>
    <row r="214" spans="1:12" s="107" customFormat="1" ht="15.75" x14ac:dyDescent="0.25">
      <c r="A214" s="155" t="s">
        <v>125</v>
      </c>
      <c r="B214" s="97">
        <v>99.01142636814474</v>
      </c>
      <c r="C214" s="97">
        <v>99.118403550843496</v>
      </c>
      <c r="D214" s="97">
        <v>99.10545373764235</v>
      </c>
      <c r="E214" s="97"/>
      <c r="F214" s="97">
        <f t="shared" si="9"/>
        <v>-1.3064993721878526E-2</v>
      </c>
      <c r="G214" s="97">
        <f t="shared" si="10"/>
        <v>9.4966180113398302E-2</v>
      </c>
      <c r="H214" s="97"/>
      <c r="I214" s="97">
        <v>4.4875780215518652</v>
      </c>
      <c r="J214" s="97">
        <v>4.4869917197650846</v>
      </c>
      <c r="L214" s="97">
        <f t="shared" si="11"/>
        <v>-5.8630178678065192E-4</v>
      </c>
    </row>
    <row r="215" spans="1:12" ht="15.75" x14ac:dyDescent="0.25">
      <c r="A215" s="156" t="s">
        <v>184</v>
      </c>
      <c r="B215" s="96">
        <v>119.03936600643362</v>
      </c>
      <c r="C215" s="96">
        <v>119.03936600643362</v>
      </c>
      <c r="D215" s="96">
        <v>119.03936600643362</v>
      </c>
      <c r="E215" s="96"/>
      <c r="F215" s="96">
        <f t="shared" si="9"/>
        <v>0</v>
      </c>
      <c r="G215" s="96">
        <f t="shared" si="10"/>
        <v>0</v>
      </c>
      <c r="H215" s="96"/>
      <c r="I215" s="96">
        <v>0.19088997706404653</v>
      </c>
      <c r="J215" s="96">
        <v>0.19088997706404653</v>
      </c>
      <c r="L215" s="96">
        <f t="shared" si="11"/>
        <v>0</v>
      </c>
    </row>
    <row r="216" spans="1:12" s="107" customFormat="1" ht="15.75" x14ac:dyDescent="0.25">
      <c r="A216" s="157" t="s">
        <v>202</v>
      </c>
      <c r="B216" s="97">
        <v>119.03936600643362</v>
      </c>
      <c r="C216" s="97">
        <v>119.03936600643362</v>
      </c>
      <c r="D216" s="97">
        <v>119.03936600643362</v>
      </c>
      <c r="E216" s="97"/>
      <c r="F216" s="97">
        <f t="shared" si="9"/>
        <v>0</v>
      </c>
      <c r="G216" s="97">
        <f t="shared" si="10"/>
        <v>0</v>
      </c>
      <c r="H216" s="97"/>
      <c r="I216" s="97">
        <v>0.19088997706404653</v>
      </c>
      <c r="J216" s="97">
        <v>0.19088997706404653</v>
      </c>
      <c r="L216" s="97">
        <f t="shared" si="11"/>
        <v>0</v>
      </c>
    </row>
    <row r="217" spans="1:12" ht="15.75" x14ac:dyDescent="0.25">
      <c r="A217" s="156" t="s">
        <v>185</v>
      </c>
      <c r="B217" s="96">
        <v>98.276011640770093</v>
      </c>
      <c r="C217" s="96">
        <v>98.38691696570767</v>
      </c>
      <c r="D217" s="96">
        <v>98.373491642618006</v>
      </c>
      <c r="E217" s="96"/>
      <c r="F217" s="96">
        <f t="shared" si="9"/>
        <v>-1.3645435291298469E-2</v>
      </c>
      <c r="G217" s="96">
        <f t="shared" si="10"/>
        <v>9.9190026355810978E-2</v>
      </c>
      <c r="H217" s="96"/>
      <c r="I217" s="96">
        <v>4.2966880444878193</v>
      </c>
      <c r="J217" s="96">
        <v>4.2961017427010386</v>
      </c>
      <c r="L217" s="96">
        <f t="shared" si="11"/>
        <v>-5.8630178678065192E-4</v>
      </c>
    </row>
    <row r="218" spans="1:12" s="107" customFormat="1" ht="15.75" x14ac:dyDescent="0.25">
      <c r="A218" s="157" t="s">
        <v>201</v>
      </c>
      <c r="B218" s="97">
        <v>98.276011640770093</v>
      </c>
      <c r="C218" s="97">
        <v>98.38691696570767</v>
      </c>
      <c r="D218" s="97">
        <v>98.373491642618006</v>
      </c>
      <c r="E218" s="97"/>
      <c r="F218" s="97">
        <f t="shared" si="9"/>
        <v>-1.3645435291298469E-2</v>
      </c>
      <c r="G218" s="97">
        <f t="shared" si="10"/>
        <v>9.9190026355810978E-2</v>
      </c>
      <c r="H218" s="97"/>
      <c r="I218" s="97">
        <v>4.2966880444878193</v>
      </c>
      <c r="J218" s="97">
        <v>4.2961017427010386</v>
      </c>
      <c r="L218" s="97">
        <f t="shared" si="11"/>
        <v>-5.8630178678065192E-4</v>
      </c>
    </row>
    <row r="219" spans="1:12" ht="15.75" x14ac:dyDescent="0.25">
      <c r="A219" s="161" t="s">
        <v>134</v>
      </c>
      <c r="B219" s="96">
        <v>80.833271952852684</v>
      </c>
      <c r="C219" s="96">
        <v>74.589698183208057</v>
      </c>
      <c r="D219" s="96">
        <v>74.126994044869832</v>
      </c>
      <c r="E219" s="96"/>
      <c r="F219" s="96">
        <f t="shared" si="9"/>
        <v>-0.62033249846611405</v>
      </c>
      <c r="G219" s="96">
        <f t="shared" si="10"/>
        <v>-8.2964325777810881</v>
      </c>
      <c r="H219" s="96"/>
      <c r="I219" s="96">
        <v>0.31938573696957029</v>
      </c>
      <c r="J219" s="96">
        <v>0.31740448344768252</v>
      </c>
      <c r="L219" s="96">
        <f t="shared" si="11"/>
        <v>-1.9812535218877714E-3</v>
      </c>
    </row>
    <row r="220" spans="1:12" s="107" customFormat="1" ht="15.75" x14ac:dyDescent="0.25">
      <c r="A220" s="159" t="s">
        <v>126</v>
      </c>
      <c r="B220" s="97">
        <v>80.833271952852684</v>
      </c>
      <c r="C220" s="97">
        <v>74.589698183208057</v>
      </c>
      <c r="D220" s="97">
        <v>74.126994044869832</v>
      </c>
      <c r="E220" s="97"/>
      <c r="F220" s="97">
        <f t="shared" si="9"/>
        <v>-0.62033249846611405</v>
      </c>
      <c r="G220" s="97">
        <f t="shared" si="10"/>
        <v>-8.2964325777810881</v>
      </c>
      <c r="H220" s="97"/>
      <c r="I220" s="97">
        <v>0.31938573696957029</v>
      </c>
      <c r="J220" s="97">
        <v>0.31740448344768252</v>
      </c>
      <c r="L220" s="97">
        <f t="shared" si="11"/>
        <v>-1.9812535218877714E-3</v>
      </c>
    </row>
    <row r="221" spans="1:12" ht="15.75" x14ac:dyDescent="0.25">
      <c r="A221" s="158" t="s">
        <v>200</v>
      </c>
      <c r="B221" s="96">
        <v>80.833271952852684</v>
      </c>
      <c r="C221" s="96">
        <v>74.589698183208057</v>
      </c>
      <c r="D221" s="96">
        <v>74.126994044869832</v>
      </c>
      <c r="E221" s="96"/>
      <c r="F221" s="96">
        <f t="shared" si="9"/>
        <v>-0.62033249846611405</v>
      </c>
      <c r="G221" s="96">
        <f t="shared" si="10"/>
        <v>-8.2964325777810881</v>
      </c>
      <c r="H221" s="96"/>
      <c r="I221" s="96">
        <v>0.31938573696957029</v>
      </c>
      <c r="J221" s="96">
        <v>0.31740448344768252</v>
      </c>
      <c r="L221" s="96">
        <f t="shared" si="11"/>
        <v>-1.9812535218877714E-3</v>
      </c>
    </row>
    <row r="222" spans="1:12" s="107" customFormat="1" ht="15.75" x14ac:dyDescent="0.25">
      <c r="A222" s="155" t="s">
        <v>133</v>
      </c>
      <c r="B222" s="97">
        <v>100.00000000000001</v>
      </c>
      <c r="C222" s="97">
        <v>100.00000000000001</v>
      </c>
      <c r="D222" s="97">
        <v>100.00000000000001</v>
      </c>
      <c r="E222" s="97"/>
      <c r="F222" s="97">
        <f t="shared" si="9"/>
        <v>0</v>
      </c>
      <c r="G222" s="97">
        <f t="shared" si="10"/>
        <v>0</v>
      </c>
      <c r="H222" s="97"/>
      <c r="I222" s="97">
        <v>1.6133989884641549</v>
      </c>
      <c r="J222" s="97">
        <v>1.6133989884641546</v>
      </c>
      <c r="L222" s="97">
        <f t="shared" si="11"/>
        <v>0</v>
      </c>
    </row>
    <row r="223" spans="1:12" ht="15.75" x14ac:dyDescent="0.25">
      <c r="A223" s="156" t="s">
        <v>186</v>
      </c>
      <c r="B223" s="96">
        <v>100.00000000000001</v>
      </c>
      <c r="C223" s="96">
        <v>100.00000000000001</v>
      </c>
      <c r="D223" s="96">
        <v>100.00000000000001</v>
      </c>
      <c r="E223" s="96"/>
      <c r="F223" s="96">
        <f t="shared" si="9"/>
        <v>0</v>
      </c>
      <c r="G223" s="96">
        <f t="shared" si="10"/>
        <v>0</v>
      </c>
      <c r="H223" s="96"/>
      <c r="I223" s="96">
        <v>1.6133989884641549</v>
      </c>
      <c r="J223" s="96">
        <v>1.6133989884641546</v>
      </c>
      <c r="L223" s="96">
        <f t="shared" si="11"/>
        <v>0</v>
      </c>
    </row>
    <row r="224" spans="1:12" s="107" customFormat="1" ht="15.75" x14ac:dyDescent="0.25">
      <c r="A224" s="157" t="s">
        <v>133</v>
      </c>
      <c r="B224" s="97">
        <v>100.00000000000001</v>
      </c>
      <c r="C224" s="97">
        <v>100.00000000000001</v>
      </c>
      <c r="D224" s="97">
        <v>100.00000000000001</v>
      </c>
      <c r="E224" s="97"/>
      <c r="F224" s="97">
        <f t="shared" si="9"/>
        <v>0</v>
      </c>
      <c r="G224" s="97">
        <f t="shared" si="10"/>
        <v>0</v>
      </c>
      <c r="H224" s="97"/>
      <c r="I224" s="97">
        <v>1.6133989884641549</v>
      </c>
      <c r="J224" s="97">
        <v>1.6133989884641546</v>
      </c>
      <c r="L224" s="97">
        <f t="shared" si="11"/>
        <v>0</v>
      </c>
    </row>
    <row r="225" spans="1:12" ht="7.5" customHeight="1" x14ac:dyDescent="0.25">
      <c r="A225" s="146"/>
      <c r="B225" s="146"/>
      <c r="C225" s="92"/>
      <c r="D225" s="92"/>
      <c r="E225" s="92"/>
      <c r="F225" s="92"/>
      <c r="G225" s="92"/>
      <c r="H225" s="92"/>
      <c r="I225" s="92"/>
      <c r="J225" s="92"/>
      <c r="K225" s="87"/>
      <c r="L225" s="92"/>
    </row>
    <row r="226" spans="1:12" x14ac:dyDescent="0.25">
      <c r="A226" s="176" t="s">
        <v>54</v>
      </c>
      <c r="B226" s="177"/>
      <c r="C226" s="177"/>
      <c r="D226" s="177"/>
    </row>
    <row r="227" spans="1:12" x14ac:dyDescent="0.25">
      <c r="A227" s="147"/>
      <c r="B227" s="147"/>
      <c r="C227" s="100"/>
      <c r="D227" s="100"/>
    </row>
  </sheetData>
  <mergeCells count="5">
    <mergeCell ref="I3:J3"/>
    <mergeCell ref="A226:D226"/>
    <mergeCell ref="A3:A4"/>
    <mergeCell ref="B3:D3"/>
    <mergeCell ref="F3:G3"/>
  </mergeCells>
  <pageMargins left="0.70866141732283472" right="0.70866141732283472" top="0.74803149606299213" bottom="0.74803149606299213" header="0.31496062992125984" footer="0.31496062992125984"/>
  <pageSetup paperSize="9" scale="5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tabSelected="1" view="pageBreakPreview" zoomScale="96" zoomScaleSheetLayoutView="96" workbookViewId="0">
      <selection activeCell="X12" sqref="X12"/>
    </sheetView>
  </sheetViews>
  <sheetFormatPr defaultRowHeight="15" x14ac:dyDescent="0.25"/>
  <cols>
    <col min="1" max="1" width="57.42578125" style="148" customWidth="1"/>
    <col min="2" max="2" width="9.7109375" style="148" customWidth="1"/>
    <col min="3" max="4" width="9.7109375" style="101" bestFit="1" customWidth="1"/>
    <col min="5" max="5" width="1.85546875" style="89" customWidth="1"/>
    <col min="6" max="7" width="11.28515625" style="89" customWidth="1"/>
    <col min="8" max="8" width="1.85546875" style="89" customWidth="1"/>
    <col min="9" max="10" width="9.7109375" style="89" bestFit="1" customWidth="1"/>
    <col min="11" max="11" width="1.85546875" style="89" customWidth="1"/>
    <col min="12" max="12" width="12.140625" style="89" bestFit="1" customWidth="1"/>
    <col min="13" max="16384" width="9.140625" style="89"/>
  </cols>
  <sheetData>
    <row r="1" spans="1:12" ht="15.75" x14ac:dyDescent="0.25">
      <c r="A1" s="150" t="s">
        <v>257</v>
      </c>
      <c r="B1" s="138"/>
      <c r="C1" s="90"/>
      <c r="D1" s="90"/>
      <c r="E1" s="91"/>
    </row>
    <row r="2" spans="1:12" ht="6" customHeight="1" x14ac:dyDescent="0.25">
      <c r="A2" s="139"/>
      <c r="B2" s="139"/>
      <c r="C2" s="92"/>
      <c r="D2" s="92"/>
      <c r="E2" s="87"/>
      <c r="F2" s="87"/>
      <c r="G2" s="87"/>
      <c r="H2" s="87"/>
      <c r="I2" s="87"/>
      <c r="J2" s="87"/>
      <c r="K2" s="87"/>
      <c r="L2" s="87"/>
    </row>
    <row r="3" spans="1:12" ht="47.25" customHeight="1" x14ac:dyDescent="0.25">
      <c r="A3" s="178" t="s">
        <v>56</v>
      </c>
      <c r="B3" s="171" t="s">
        <v>242</v>
      </c>
      <c r="C3" s="171"/>
      <c r="D3" s="171"/>
      <c r="E3" s="106"/>
      <c r="F3" s="168" t="s">
        <v>243</v>
      </c>
      <c r="G3" s="168"/>
      <c r="H3" s="93"/>
      <c r="I3" s="168" t="s">
        <v>244</v>
      </c>
      <c r="J3" s="168"/>
      <c r="K3" s="93"/>
      <c r="L3" s="152" t="s">
        <v>245</v>
      </c>
    </row>
    <row r="4" spans="1:12" ht="30" x14ac:dyDescent="0.25">
      <c r="A4" s="179"/>
      <c r="B4" s="86">
        <v>42493</v>
      </c>
      <c r="C4" s="86">
        <v>42828</v>
      </c>
      <c r="D4" s="119">
        <v>42858</v>
      </c>
      <c r="E4" s="87"/>
      <c r="F4" s="88" t="s">
        <v>269</v>
      </c>
      <c r="G4" s="88" t="s">
        <v>270</v>
      </c>
      <c r="H4" s="87"/>
      <c r="I4" s="86">
        <v>42828</v>
      </c>
      <c r="J4" s="119">
        <v>42858</v>
      </c>
      <c r="K4" s="87"/>
      <c r="L4" s="88" t="s">
        <v>269</v>
      </c>
    </row>
    <row r="5" spans="1:12" s="107" customFormat="1" ht="15.75" x14ac:dyDescent="0.25">
      <c r="A5" s="153" t="s">
        <v>241</v>
      </c>
      <c r="B5" s="95">
        <v>104.42533704014436</v>
      </c>
      <c r="C5" s="95">
        <v>110.69120734808921</v>
      </c>
      <c r="D5" s="95">
        <v>110.92729831231124</v>
      </c>
      <c r="E5" s="95"/>
      <c r="F5" s="95">
        <f>((D5/C5-1)*100)</f>
        <v>0.21328791136914216</v>
      </c>
      <c r="G5" s="95">
        <f>((D5/B5-1)*100)</f>
        <v>6.2264211507091716</v>
      </c>
      <c r="H5" s="95"/>
      <c r="I5" s="95">
        <v>110.69120734808921</v>
      </c>
      <c r="J5" s="95">
        <v>110.92729831231124</v>
      </c>
      <c r="L5" s="95">
        <f>J5-I5</f>
        <v>0.23609096422202924</v>
      </c>
    </row>
    <row r="6" spans="1:12" ht="6" customHeight="1" x14ac:dyDescent="0.25">
      <c r="A6" s="149"/>
      <c r="B6" s="149"/>
      <c r="C6" s="149"/>
      <c r="D6" s="149"/>
      <c r="E6" s="149"/>
      <c r="F6" s="149"/>
      <c r="G6" s="149"/>
      <c r="H6" s="149"/>
      <c r="I6" s="149"/>
      <c r="J6" s="149"/>
      <c r="K6" s="149"/>
      <c r="L6" s="149"/>
    </row>
    <row r="7" spans="1:12" ht="15.75" x14ac:dyDescent="0.25">
      <c r="A7" s="154" t="s">
        <v>127</v>
      </c>
      <c r="B7" s="94">
        <v>104.86541684506425</v>
      </c>
      <c r="C7" s="94">
        <v>115.99234597313864</v>
      </c>
      <c r="D7" s="94">
        <v>117.96123873306081</v>
      </c>
      <c r="E7" s="94"/>
      <c r="F7" s="94">
        <f t="shared" ref="F7:F70" si="0">((D7/C7-1)*100)</f>
        <v>1.6974333464883307</v>
      </c>
      <c r="G7" s="94">
        <f t="shared" ref="G7:G70" si="1">((D7/B7-1)*100)</f>
        <v>12.488218024580288</v>
      </c>
      <c r="H7" s="94"/>
      <c r="I7" s="94">
        <v>37.597261231258898</v>
      </c>
      <c r="J7" s="94">
        <v>38.235449680764624</v>
      </c>
      <c r="L7" s="94">
        <f>J7-I7</f>
        <v>0.6381884495057264</v>
      </c>
    </row>
    <row r="8" spans="1:12" s="107" customFormat="1" ht="15.75" x14ac:dyDescent="0.25">
      <c r="A8" s="155" t="s">
        <v>57</v>
      </c>
      <c r="B8" s="97">
        <v>104.86956739048189</v>
      </c>
      <c r="C8" s="97">
        <v>116.68177132065364</v>
      </c>
      <c r="D8" s="97">
        <v>118.75926685240924</v>
      </c>
      <c r="E8" s="97"/>
      <c r="F8" s="97">
        <f t="shared" si="0"/>
        <v>1.7804799397897586</v>
      </c>
      <c r="G8" s="97">
        <f t="shared" si="1"/>
        <v>13.244738018427249</v>
      </c>
      <c r="H8" s="97"/>
      <c r="I8" s="97">
        <v>34.969089508070233</v>
      </c>
      <c r="J8" s="97">
        <v>35.591707131888548</v>
      </c>
      <c r="L8" s="97">
        <f t="shared" ref="L8:L71" si="2">J8-I8</f>
        <v>0.62261762381831431</v>
      </c>
    </row>
    <row r="9" spans="1:12" ht="15.75" x14ac:dyDescent="0.25">
      <c r="A9" s="156" t="s">
        <v>58</v>
      </c>
      <c r="B9" s="96">
        <v>106.44228106078417</v>
      </c>
      <c r="C9" s="96">
        <v>143.62144040143315</v>
      </c>
      <c r="D9" s="96">
        <v>135.64214595502568</v>
      </c>
      <c r="E9" s="96"/>
      <c r="F9" s="96">
        <f t="shared" si="0"/>
        <v>-5.5557822175468452</v>
      </c>
      <c r="G9" s="96">
        <f t="shared" si="1"/>
        <v>27.432580928594398</v>
      </c>
      <c r="H9" s="96"/>
      <c r="I9" s="96">
        <v>7.326495922868121</v>
      </c>
      <c r="J9" s="96">
        <v>6.9194517652161203</v>
      </c>
      <c r="L9" s="96">
        <f>J9-I9</f>
        <v>-0.40704415765200075</v>
      </c>
    </row>
    <row r="10" spans="1:12" s="107" customFormat="1" ht="15.75" x14ac:dyDescent="0.25">
      <c r="A10" s="157" t="s">
        <v>6</v>
      </c>
      <c r="B10" s="97">
        <v>104.87782840903247</v>
      </c>
      <c r="C10" s="97">
        <v>183.37406182968277</v>
      </c>
      <c r="D10" s="97">
        <v>164.39316108589009</v>
      </c>
      <c r="E10" s="97"/>
      <c r="F10" s="97">
        <f t="shared" si="0"/>
        <v>-10.350919074597408</v>
      </c>
      <c r="G10" s="97">
        <f t="shared" si="1"/>
        <v>56.747296906971357</v>
      </c>
      <c r="H10" s="97"/>
      <c r="I10" s="97">
        <v>3.0473334873930344</v>
      </c>
      <c r="J10" s="97">
        <v>2.7319064641798749</v>
      </c>
      <c r="L10" s="97">
        <f t="shared" si="2"/>
        <v>-0.31542702321315952</v>
      </c>
    </row>
    <row r="11" spans="1:12" ht="15.75" x14ac:dyDescent="0.25">
      <c r="A11" s="158" t="s">
        <v>7</v>
      </c>
      <c r="B11" s="96">
        <v>112.83412561545684</v>
      </c>
      <c r="C11" s="96">
        <v>135.29005292035293</v>
      </c>
      <c r="D11" s="96">
        <v>135.29005292035293</v>
      </c>
      <c r="E11" s="96"/>
      <c r="F11" s="96">
        <f t="shared" si="0"/>
        <v>0</v>
      </c>
      <c r="G11" s="96">
        <f t="shared" si="1"/>
        <v>19.901716065427564</v>
      </c>
      <c r="H11" s="96"/>
      <c r="I11" s="96">
        <v>0.23775314463433486</v>
      </c>
      <c r="J11" s="96">
        <v>0.23775314463433483</v>
      </c>
      <c r="L11" s="96">
        <f t="shared" si="2"/>
        <v>0</v>
      </c>
    </row>
    <row r="12" spans="1:12" s="107" customFormat="1" ht="15.75" x14ac:dyDescent="0.25">
      <c r="A12" s="157" t="s">
        <v>59</v>
      </c>
      <c r="B12" s="97">
        <v>105.06701118629152</v>
      </c>
      <c r="C12" s="97">
        <v>104.14366239278476</v>
      </c>
      <c r="D12" s="97">
        <v>104.57694963629642</v>
      </c>
      <c r="E12" s="97"/>
      <c r="F12" s="97">
        <f t="shared" si="0"/>
        <v>0.41604763415894475</v>
      </c>
      <c r="G12" s="97">
        <f t="shared" si="1"/>
        <v>-0.46642761078088402</v>
      </c>
      <c r="H12" s="97"/>
      <c r="I12" s="97">
        <v>0.57072101818999332</v>
      </c>
      <c r="J12" s="97">
        <v>0.57309548948382072</v>
      </c>
      <c r="L12" s="97">
        <f t="shared" si="2"/>
        <v>2.374471293827396E-3</v>
      </c>
    </row>
    <row r="13" spans="1:12" ht="15.75" x14ac:dyDescent="0.25">
      <c r="A13" s="158" t="s">
        <v>60</v>
      </c>
      <c r="B13" s="96">
        <v>98.42511483028953</v>
      </c>
      <c r="C13" s="96">
        <v>104.40888655591503</v>
      </c>
      <c r="D13" s="96">
        <v>104.40888655591503</v>
      </c>
      <c r="E13" s="96"/>
      <c r="F13" s="96">
        <f t="shared" si="0"/>
        <v>0</v>
      </c>
      <c r="G13" s="96">
        <f t="shared" si="1"/>
        <v>6.0795171394446124</v>
      </c>
      <c r="H13" s="96"/>
      <c r="I13" s="96">
        <v>0.41847105885219793</v>
      </c>
      <c r="J13" s="96">
        <v>0.41847105885219799</v>
      </c>
      <c r="L13" s="96">
        <f t="shared" si="2"/>
        <v>0</v>
      </c>
    </row>
    <row r="14" spans="1:12" s="107" customFormat="1" ht="15.75" x14ac:dyDescent="0.25">
      <c r="A14" s="157" t="s">
        <v>61</v>
      </c>
      <c r="B14" s="97">
        <v>108.79379326324701</v>
      </c>
      <c r="C14" s="97">
        <v>131.85133077923817</v>
      </c>
      <c r="D14" s="97">
        <v>127.79103053523728</v>
      </c>
      <c r="E14" s="97"/>
      <c r="F14" s="97">
        <f t="shared" si="0"/>
        <v>-3.0794533661545942</v>
      </c>
      <c r="G14" s="97">
        <f t="shared" si="1"/>
        <v>17.461692162918595</v>
      </c>
      <c r="H14" s="97"/>
      <c r="I14" s="97">
        <v>3.0522172137985608</v>
      </c>
      <c r="J14" s="97">
        <v>2.9582256080658915</v>
      </c>
      <c r="L14" s="97">
        <f t="shared" si="2"/>
        <v>-9.3991605732669292E-2</v>
      </c>
    </row>
    <row r="15" spans="1:12" ht="15.75" x14ac:dyDescent="0.25">
      <c r="A15" s="156" t="s">
        <v>62</v>
      </c>
      <c r="B15" s="96">
        <v>95.168181515515357</v>
      </c>
      <c r="C15" s="96">
        <v>91.034409498698381</v>
      </c>
      <c r="D15" s="96">
        <v>90.392980102096274</v>
      </c>
      <c r="E15" s="96"/>
      <c r="F15" s="96">
        <f t="shared" si="0"/>
        <v>-0.70460104056727646</v>
      </c>
      <c r="G15" s="96">
        <f t="shared" si="1"/>
        <v>-5.0176449075477798</v>
      </c>
      <c r="H15" s="96"/>
      <c r="I15" s="96">
        <v>0.75408995376980126</v>
      </c>
      <c r="J15" s="96">
        <v>0.74877662810872592</v>
      </c>
      <c r="L15" s="96">
        <f t="shared" si="2"/>
        <v>-5.313325661075341E-3</v>
      </c>
    </row>
    <row r="16" spans="1:12" s="107" customFormat="1" ht="15.75" x14ac:dyDescent="0.25">
      <c r="A16" s="157" t="s">
        <v>188</v>
      </c>
      <c r="B16" s="97">
        <v>142.70123411587957</v>
      </c>
      <c r="C16" s="97">
        <v>116.02073771524391</v>
      </c>
      <c r="D16" s="97">
        <v>116.02073771524391</v>
      </c>
      <c r="E16" s="97"/>
      <c r="F16" s="97">
        <f t="shared" si="0"/>
        <v>0</v>
      </c>
      <c r="G16" s="97">
        <f t="shared" si="1"/>
        <v>-18.696752390361215</v>
      </c>
      <c r="H16" s="97"/>
      <c r="I16" s="97">
        <v>3.5538730283416545E-2</v>
      </c>
      <c r="J16" s="97">
        <v>3.5538730283416552E-2</v>
      </c>
      <c r="L16" s="97">
        <f t="shared" si="2"/>
        <v>0</v>
      </c>
    </row>
    <row r="17" spans="1:12" ht="15.75" x14ac:dyDescent="0.25">
      <c r="A17" s="158" t="s">
        <v>187</v>
      </c>
      <c r="B17" s="96">
        <v>91.444916633476367</v>
      </c>
      <c r="C17" s="96">
        <v>88.801481690810434</v>
      </c>
      <c r="D17" s="96">
        <v>88.01832180431802</v>
      </c>
      <c r="E17" s="96"/>
      <c r="F17" s="96">
        <f t="shared" si="0"/>
        <v>-0.88192209361913632</v>
      </c>
      <c r="G17" s="96">
        <f t="shared" si="1"/>
        <v>-3.7471681918554323</v>
      </c>
      <c r="H17" s="96"/>
      <c r="I17" s="96">
        <v>0.51695233944935637</v>
      </c>
      <c r="J17" s="96">
        <v>0.51239322255427144</v>
      </c>
      <c r="L17" s="96">
        <f>J17-I17</f>
        <v>-4.5591168950849248E-3</v>
      </c>
    </row>
    <row r="18" spans="1:12" s="107" customFormat="1" ht="15.75" x14ac:dyDescent="0.25">
      <c r="A18" s="157" t="s">
        <v>189</v>
      </c>
      <c r="B18" s="97">
        <v>98.468429234779322</v>
      </c>
      <c r="C18" s="97">
        <v>93.513838296753107</v>
      </c>
      <c r="D18" s="97">
        <v>93.163990345353369</v>
      </c>
      <c r="E18" s="97"/>
      <c r="F18" s="97">
        <f t="shared" si="0"/>
        <v>-0.37411356198377987</v>
      </c>
      <c r="G18" s="97">
        <f t="shared" si="1"/>
        <v>-5.3869437449626805</v>
      </c>
      <c r="H18" s="97"/>
      <c r="I18" s="97">
        <v>0.20159888403702841</v>
      </c>
      <c r="J18" s="97">
        <v>0.20084467527103794</v>
      </c>
      <c r="L18" s="97">
        <f t="shared" si="2"/>
        <v>-7.5420876599047171E-4</v>
      </c>
    </row>
    <row r="19" spans="1:12" ht="15.75" x14ac:dyDescent="0.25">
      <c r="A19" s="156" t="s">
        <v>63</v>
      </c>
      <c r="B19" s="96">
        <v>106.55728974440626</v>
      </c>
      <c r="C19" s="96">
        <v>114.71296132423143</v>
      </c>
      <c r="D19" s="96">
        <v>122.54052331357438</v>
      </c>
      <c r="E19" s="96"/>
      <c r="F19" s="96">
        <f t="shared" si="0"/>
        <v>6.8236072881238563</v>
      </c>
      <c r="G19" s="96">
        <f t="shared" si="1"/>
        <v>14.999662254460787</v>
      </c>
      <c r="H19" s="96"/>
      <c r="I19" s="96">
        <v>10.902983233676071</v>
      </c>
      <c r="J19" s="96">
        <v>11.646959992232118</v>
      </c>
      <c r="L19" s="96">
        <f t="shared" si="2"/>
        <v>0.74397675855604639</v>
      </c>
    </row>
    <row r="20" spans="1:12" s="107" customFormat="1" ht="15.75" x14ac:dyDescent="0.25">
      <c r="A20" s="157" t="s">
        <v>190</v>
      </c>
      <c r="B20" s="97">
        <v>115.0702078164416</v>
      </c>
      <c r="C20" s="97">
        <v>133.39511006792716</v>
      </c>
      <c r="D20" s="97">
        <v>152.64416680790879</v>
      </c>
      <c r="E20" s="97"/>
      <c r="F20" s="97">
        <f t="shared" si="0"/>
        <v>14.430106718439429</v>
      </c>
      <c r="G20" s="97">
        <f t="shared" si="1"/>
        <v>32.653073027733349</v>
      </c>
      <c r="H20" s="97"/>
      <c r="I20" s="97">
        <v>5.3047052524076186</v>
      </c>
      <c r="J20" s="97">
        <v>6.0701798814286994</v>
      </c>
      <c r="L20" s="97">
        <f t="shared" si="2"/>
        <v>0.76547462902108077</v>
      </c>
    </row>
    <row r="21" spans="1:12" ht="15.75" x14ac:dyDescent="0.25">
      <c r="A21" s="158" t="s">
        <v>191</v>
      </c>
      <c r="B21" s="96">
        <v>95.072846167854934</v>
      </c>
      <c r="C21" s="96">
        <v>90.954194100909191</v>
      </c>
      <c r="D21" s="96">
        <v>91.032880492483244</v>
      </c>
      <c r="E21" s="96"/>
      <c r="F21" s="96">
        <f t="shared" si="0"/>
        <v>8.6512109036718243E-2</v>
      </c>
      <c r="G21" s="96">
        <f t="shared" si="1"/>
        <v>-4.2493370486026745</v>
      </c>
      <c r="H21" s="96"/>
      <c r="I21" s="96">
        <v>0.65632856326481381</v>
      </c>
      <c r="J21" s="96">
        <v>0.65689636694710463</v>
      </c>
      <c r="L21" s="96">
        <f t="shared" si="2"/>
        <v>5.6780368229081279E-4</v>
      </c>
    </row>
    <row r="22" spans="1:12" s="107" customFormat="1" ht="15.75" x14ac:dyDescent="0.25">
      <c r="A22" s="157" t="s">
        <v>192</v>
      </c>
      <c r="B22" s="97">
        <v>101.23801012413935</v>
      </c>
      <c r="C22" s="97">
        <v>102.82257216197851</v>
      </c>
      <c r="D22" s="97">
        <v>102.36347208214954</v>
      </c>
      <c r="E22" s="97"/>
      <c r="F22" s="97">
        <f t="shared" si="0"/>
        <v>-0.44649736937697471</v>
      </c>
      <c r="G22" s="97">
        <f t="shared" si="1"/>
        <v>1.111699011695455</v>
      </c>
      <c r="H22" s="97"/>
      <c r="I22" s="97">
        <v>4.9419494180036407</v>
      </c>
      <c r="J22" s="97">
        <v>4.9198837438563139</v>
      </c>
      <c r="L22" s="97">
        <f t="shared" si="2"/>
        <v>-2.2065674147326853E-2</v>
      </c>
    </row>
    <row r="23" spans="1:12" ht="15.75" x14ac:dyDescent="0.25">
      <c r="A23" s="156" t="s">
        <v>152</v>
      </c>
      <c r="B23" s="96">
        <v>103.51614978665432</v>
      </c>
      <c r="C23" s="96">
        <v>102.72923568082795</v>
      </c>
      <c r="D23" s="96">
        <v>103.42078705518941</v>
      </c>
      <c r="E23" s="96"/>
      <c r="F23" s="96">
        <f t="shared" si="0"/>
        <v>0.67317873999379607</v>
      </c>
      <c r="G23" s="96">
        <f t="shared" si="1"/>
        <v>-9.2123530155885369E-2</v>
      </c>
      <c r="H23" s="96"/>
      <c r="I23" s="96">
        <v>6.1637317741484026</v>
      </c>
      <c r="J23" s="96">
        <v>6.2052247060422125</v>
      </c>
      <c r="L23" s="96">
        <f t="shared" si="2"/>
        <v>4.1492931893809981E-2</v>
      </c>
    </row>
    <row r="24" spans="1:12" s="107" customFormat="1" ht="15.75" x14ac:dyDescent="0.25">
      <c r="A24" s="157" t="s">
        <v>64</v>
      </c>
      <c r="B24" s="97">
        <v>94.818698134400051</v>
      </c>
      <c r="C24" s="97">
        <v>95.283361069174688</v>
      </c>
      <c r="D24" s="97">
        <v>95.283361069174688</v>
      </c>
      <c r="E24" s="97"/>
      <c r="F24" s="97">
        <f t="shared" si="0"/>
        <v>0</v>
      </c>
      <c r="G24" s="97">
        <f t="shared" si="1"/>
        <v>0.4900541179293505</v>
      </c>
      <c r="H24" s="97"/>
      <c r="I24" s="97">
        <v>7.4352257354844284E-2</v>
      </c>
      <c r="J24" s="97">
        <v>7.4352257354844298E-2</v>
      </c>
      <c r="L24" s="97">
        <f t="shared" si="2"/>
        <v>0</v>
      </c>
    </row>
    <row r="25" spans="1:12" ht="15.75" x14ac:dyDescent="0.25">
      <c r="A25" s="158" t="s">
        <v>65</v>
      </c>
      <c r="B25" s="96">
        <v>102.77784632994744</v>
      </c>
      <c r="C25" s="96">
        <v>101.62414008413815</v>
      </c>
      <c r="D25" s="96">
        <v>102.02868638185501</v>
      </c>
      <c r="E25" s="96"/>
      <c r="F25" s="96">
        <f t="shared" si="0"/>
        <v>0.39808090615274239</v>
      </c>
      <c r="G25" s="96">
        <f t="shared" si="1"/>
        <v>-0.72891189574784132</v>
      </c>
      <c r="H25" s="96"/>
      <c r="I25" s="96">
        <v>3.9192836192453746</v>
      </c>
      <c r="J25" s="96">
        <v>3.9348855389915625</v>
      </c>
      <c r="L25" s="96">
        <f t="shared" si="2"/>
        <v>1.5601919746187853E-2</v>
      </c>
    </row>
    <row r="26" spans="1:12" s="107" customFormat="1" ht="15.75" x14ac:dyDescent="0.25">
      <c r="A26" s="157" t="s">
        <v>193</v>
      </c>
      <c r="B26" s="97">
        <v>98.019524329231132</v>
      </c>
      <c r="C26" s="97">
        <v>97.218595875301403</v>
      </c>
      <c r="D26" s="97">
        <v>104.05174910674017</v>
      </c>
      <c r="E26" s="97"/>
      <c r="F26" s="97">
        <f t="shared" si="0"/>
        <v>7.028648346457711</v>
      </c>
      <c r="G26" s="97">
        <f t="shared" si="1"/>
        <v>6.1541053364509324</v>
      </c>
      <c r="H26" s="97"/>
      <c r="I26" s="97">
        <v>0.26857959638684226</v>
      </c>
      <c r="J26" s="97">
        <v>0.28745711174720889</v>
      </c>
      <c r="L26" s="97">
        <f t="shared" si="2"/>
        <v>1.8877515360366637E-2</v>
      </c>
    </row>
    <row r="27" spans="1:12" ht="15.75" x14ac:dyDescent="0.25">
      <c r="A27" s="158" t="s">
        <v>194</v>
      </c>
      <c r="B27" s="96">
        <v>98.971783380526006</v>
      </c>
      <c r="C27" s="96">
        <v>102.57456947205726</v>
      </c>
      <c r="D27" s="96">
        <v>104.537110725833</v>
      </c>
      <c r="E27" s="96"/>
      <c r="F27" s="96">
        <f t="shared" si="0"/>
        <v>1.9132824674544358</v>
      </c>
      <c r="G27" s="96">
        <f t="shared" si="1"/>
        <v>5.6231454614791287</v>
      </c>
      <c r="H27" s="96"/>
      <c r="I27" s="96">
        <v>2.8818342956383244E-2</v>
      </c>
      <c r="J27" s="96">
        <v>2.9369719259578615E-2</v>
      </c>
      <c r="L27" s="96">
        <f t="shared" si="2"/>
        <v>5.5137630319537084E-4</v>
      </c>
    </row>
    <row r="28" spans="1:12" s="107" customFormat="1" ht="15.75" x14ac:dyDescent="0.25">
      <c r="A28" s="157" t="s">
        <v>66</v>
      </c>
      <c r="B28" s="97">
        <v>98.803708217181295</v>
      </c>
      <c r="C28" s="97">
        <v>99.396390452176348</v>
      </c>
      <c r="D28" s="97">
        <v>99.632308817869529</v>
      </c>
      <c r="E28" s="97"/>
      <c r="F28" s="97">
        <f t="shared" si="0"/>
        <v>0.23735103922781775</v>
      </c>
      <c r="G28" s="97">
        <f t="shared" si="1"/>
        <v>0.83863309954610443</v>
      </c>
      <c r="H28" s="97"/>
      <c r="I28" s="97">
        <v>1.0215202371457908</v>
      </c>
      <c r="J28" s="97">
        <v>1.0239448260445787</v>
      </c>
      <c r="L28" s="97">
        <f t="shared" si="2"/>
        <v>2.4245888987879383E-3</v>
      </c>
    </row>
    <row r="29" spans="1:12" ht="15.75" x14ac:dyDescent="0.25">
      <c r="A29" s="158" t="s">
        <v>8</v>
      </c>
      <c r="B29" s="96">
        <v>117.17560231884029</v>
      </c>
      <c r="C29" s="96">
        <v>116.0881258890079</v>
      </c>
      <c r="D29" s="96">
        <v>116.63878583152696</v>
      </c>
      <c r="E29" s="96"/>
      <c r="F29" s="96">
        <f t="shared" si="0"/>
        <v>0.47434648315844985</v>
      </c>
      <c r="G29" s="96">
        <f t="shared" si="1"/>
        <v>-0.4581299150079321</v>
      </c>
      <c r="H29" s="96"/>
      <c r="I29" s="96">
        <v>0.85117772105916656</v>
      </c>
      <c r="J29" s="96">
        <v>0.85521525264443898</v>
      </c>
      <c r="L29" s="96">
        <f t="shared" si="2"/>
        <v>4.0375315852724247E-3</v>
      </c>
    </row>
    <row r="30" spans="1:12" s="107" customFormat="1" ht="15.75" x14ac:dyDescent="0.25">
      <c r="A30" s="159" t="s">
        <v>153</v>
      </c>
      <c r="B30" s="97">
        <v>87.98695181694724</v>
      </c>
      <c r="C30" s="97">
        <v>84.914531719153601</v>
      </c>
      <c r="D30" s="97">
        <v>84.386732704994017</v>
      </c>
      <c r="E30" s="97"/>
      <c r="F30" s="97">
        <f t="shared" si="0"/>
        <v>-0.62156500598180564</v>
      </c>
      <c r="G30" s="97">
        <f t="shared" si="1"/>
        <v>-4.0917647874008756</v>
      </c>
      <c r="H30" s="97"/>
      <c r="I30" s="97">
        <v>1.0548027031397711</v>
      </c>
      <c r="J30" s="97">
        <v>1.0482464186549041</v>
      </c>
      <c r="L30" s="97">
        <f t="shared" si="2"/>
        <v>-6.5562844848670032E-3</v>
      </c>
    </row>
    <row r="31" spans="1:12" ht="15.75" x14ac:dyDescent="0.25">
      <c r="A31" s="158" t="s">
        <v>195</v>
      </c>
      <c r="B31" s="96">
        <v>97.22440480762998</v>
      </c>
      <c r="C31" s="96">
        <v>98.703810409167247</v>
      </c>
      <c r="D31" s="96">
        <v>98.292637117113998</v>
      </c>
      <c r="E31" s="96"/>
      <c r="F31" s="96">
        <f t="shared" si="0"/>
        <v>-0.41657286618294043</v>
      </c>
      <c r="G31" s="96">
        <f t="shared" si="1"/>
        <v>1.0987285667602098</v>
      </c>
      <c r="H31" s="96"/>
      <c r="I31" s="96">
        <v>4.6797353613069859E-2</v>
      </c>
      <c r="J31" s="96">
        <v>4.6602408535826131E-2</v>
      </c>
      <c r="L31" s="96">
        <f t="shared" si="2"/>
        <v>-1.9494507724372723E-4</v>
      </c>
    </row>
    <row r="32" spans="1:12" s="107" customFormat="1" ht="15.75" x14ac:dyDescent="0.25">
      <c r="A32" s="157" t="s">
        <v>67</v>
      </c>
      <c r="B32" s="97">
        <v>111.83678451887363</v>
      </c>
      <c r="C32" s="97">
        <v>111.2685317850395</v>
      </c>
      <c r="D32" s="97">
        <v>111.2685317850395</v>
      </c>
      <c r="E32" s="97"/>
      <c r="F32" s="97">
        <f t="shared" si="0"/>
        <v>0</v>
      </c>
      <c r="G32" s="97">
        <f t="shared" si="1"/>
        <v>-0.50810896994112342</v>
      </c>
      <c r="H32" s="97"/>
      <c r="I32" s="97">
        <v>9.1474245487534016E-3</v>
      </c>
      <c r="J32" s="97">
        <v>9.1474245487534033E-3</v>
      </c>
      <c r="L32" s="97">
        <f t="shared" si="2"/>
        <v>0</v>
      </c>
    </row>
    <row r="33" spans="1:12" ht="15.75" x14ac:dyDescent="0.25">
      <c r="A33" s="158" t="s">
        <v>68</v>
      </c>
      <c r="B33" s="96">
        <v>87.452604400633433</v>
      </c>
      <c r="C33" s="96">
        <v>84.180955044797443</v>
      </c>
      <c r="D33" s="96">
        <v>83.644839133508398</v>
      </c>
      <c r="E33" s="96"/>
      <c r="F33" s="96">
        <f t="shared" si="0"/>
        <v>-0.63686128412744347</v>
      </c>
      <c r="G33" s="96">
        <f t="shared" si="1"/>
        <v>-4.3540901877331066</v>
      </c>
      <c r="H33" s="96"/>
      <c r="I33" s="96">
        <v>0.99885792497794801</v>
      </c>
      <c r="J33" s="96">
        <v>0.99249658557032472</v>
      </c>
      <c r="L33" s="96">
        <f t="shared" si="2"/>
        <v>-6.3613394076232899E-3</v>
      </c>
    </row>
    <row r="34" spans="1:12" s="107" customFormat="1" ht="15.75" x14ac:dyDescent="0.25">
      <c r="A34" s="159" t="s">
        <v>69</v>
      </c>
      <c r="B34" s="97">
        <v>100.66937540585344</v>
      </c>
      <c r="C34" s="97">
        <v>98.229467349521457</v>
      </c>
      <c r="D34" s="97">
        <v>116.27185303480367</v>
      </c>
      <c r="E34" s="97"/>
      <c r="F34" s="97">
        <f t="shared" si="0"/>
        <v>18.36758986087499</v>
      </c>
      <c r="G34" s="97">
        <f t="shared" si="1"/>
        <v>15.498732922547775</v>
      </c>
      <c r="H34" s="97"/>
      <c r="I34" s="97">
        <v>1.9907523993986667</v>
      </c>
      <c r="J34" s="97">
        <v>2.3564056352657419</v>
      </c>
      <c r="L34" s="97">
        <f t="shared" si="2"/>
        <v>0.36565323586707521</v>
      </c>
    </row>
    <row r="35" spans="1:12" ht="15.75" x14ac:dyDescent="0.25">
      <c r="A35" s="158" t="s">
        <v>70</v>
      </c>
      <c r="B35" s="96">
        <v>138.26284576940412</v>
      </c>
      <c r="C35" s="96">
        <v>105.1586046323559</v>
      </c>
      <c r="D35" s="96">
        <v>121.58362883720332</v>
      </c>
      <c r="E35" s="96"/>
      <c r="F35" s="96">
        <f t="shared" si="0"/>
        <v>15.619286944963573</v>
      </c>
      <c r="G35" s="96">
        <f t="shared" si="1"/>
        <v>-12.063412147626796</v>
      </c>
      <c r="H35" s="96"/>
      <c r="I35" s="96">
        <v>0.27558159667172849</v>
      </c>
      <c r="J35" s="96">
        <v>0.31862547702339789</v>
      </c>
      <c r="L35" s="96">
        <f t="shared" si="2"/>
        <v>4.3043880351669395E-2</v>
      </c>
    </row>
    <row r="36" spans="1:12" s="107" customFormat="1" ht="15.75" x14ac:dyDescent="0.25">
      <c r="A36" s="157" t="s">
        <v>9</v>
      </c>
      <c r="B36" s="97">
        <v>110.2172592554338</v>
      </c>
      <c r="C36" s="97">
        <v>106.77440918456098</v>
      </c>
      <c r="D36" s="97">
        <v>106.44912878356237</v>
      </c>
      <c r="E36" s="97"/>
      <c r="F36" s="97">
        <f t="shared" si="0"/>
        <v>-0.30464266061763778</v>
      </c>
      <c r="G36" s="97">
        <f t="shared" si="1"/>
        <v>-3.4188206977081581</v>
      </c>
      <c r="H36" s="97"/>
      <c r="I36" s="97">
        <v>0.29390838861933893</v>
      </c>
      <c r="J36" s="97">
        <v>0.29301301828447057</v>
      </c>
      <c r="L36" s="97">
        <f t="shared" si="2"/>
        <v>-8.9537033486836171E-4</v>
      </c>
    </row>
    <row r="37" spans="1:12" ht="15.75" x14ac:dyDescent="0.25">
      <c r="A37" s="158" t="s">
        <v>10</v>
      </c>
      <c r="B37" s="96">
        <v>103.09463945717589</v>
      </c>
      <c r="C37" s="96">
        <v>101.7665210026008</v>
      </c>
      <c r="D37" s="96">
        <v>100.1613303550302</v>
      </c>
      <c r="E37" s="96"/>
      <c r="F37" s="96">
        <f t="shared" si="0"/>
        <v>-1.5773268377029193</v>
      </c>
      <c r="G37" s="96">
        <f t="shared" si="1"/>
        <v>-2.8452586066457286</v>
      </c>
      <c r="H37" s="96"/>
      <c r="I37" s="96">
        <v>0.15906489931113857</v>
      </c>
      <c r="J37" s="96">
        <v>0.15655592596493889</v>
      </c>
      <c r="L37" s="96">
        <f t="shared" si="2"/>
        <v>-2.5089733461996777E-3</v>
      </c>
    </row>
    <row r="38" spans="1:12" s="107" customFormat="1" ht="15.75" x14ac:dyDescent="0.25">
      <c r="A38" s="157" t="s">
        <v>196</v>
      </c>
      <c r="B38" s="97">
        <v>66.231545205796351</v>
      </c>
      <c r="C38" s="97">
        <v>74.15687984304661</v>
      </c>
      <c r="D38" s="97">
        <v>73.947437536142985</v>
      </c>
      <c r="E38" s="97"/>
      <c r="F38" s="97">
        <f t="shared" si="0"/>
        <v>-0.28243139051550292</v>
      </c>
      <c r="G38" s="97">
        <f t="shared" si="1"/>
        <v>11.64987515597231</v>
      </c>
      <c r="H38" s="97"/>
      <c r="I38" s="97">
        <v>0.41638635884736297</v>
      </c>
      <c r="J38" s="97">
        <v>0.41521035306415355</v>
      </c>
      <c r="L38" s="97">
        <f t="shared" si="2"/>
        <v>-1.1760057832094217E-3</v>
      </c>
    </row>
    <row r="39" spans="1:12" ht="15.75" x14ac:dyDescent="0.25">
      <c r="A39" s="158" t="s">
        <v>71</v>
      </c>
      <c r="B39" s="96">
        <v>112.12829079815648</v>
      </c>
      <c r="C39" s="96">
        <v>111.41852727878246</v>
      </c>
      <c r="D39" s="96">
        <v>167.0133380774264</v>
      </c>
      <c r="E39" s="96"/>
      <c r="F39" s="96">
        <f t="shared" si="0"/>
        <v>49.897276652687282</v>
      </c>
      <c r="G39" s="96">
        <f t="shared" si="1"/>
        <v>48.94843833664526</v>
      </c>
      <c r="H39" s="96"/>
      <c r="I39" s="96">
        <v>0.64851641236562907</v>
      </c>
      <c r="J39" s="96">
        <v>0.97210844078178915</v>
      </c>
      <c r="L39" s="96">
        <f t="shared" si="2"/>
        <v>0.32359202841616008</v>
      </c>
    </row>
    <row r="40" spans="1:12" s="107" customFormat="1" ht="15.75" x14ac:dyDescent="0.25">
      <c r="A40" s="157" t="s">
        <v>197</v>
      </c>
      <c r="B40" s="97">
        <v>99.65506779801207</v>
      </c>
      <c r="C40" s="97">
        <v>104.13601689309331</v>
      </c>
      <c r="D40" s="97">
        <v>106.03494081062979</v>
      </c>
      <c r="E40" s="97"/>
      <c r="F40" s="97">
        <f t="shared" si="0"/>
        <v>1.8235035045424564</v>
      </c>
      <c r="G40" s="97">
        <f t="shared" si="1"/>
        <v>6.4019554184127303</v>
      </c>
      <c r="H40" s="97"/>
      <c r="I40" s="97">
        <v>0.1972947435834686</v>
      </c>
      <c r="J40" s="97">
        <v>0.20089242014699124</v>
      </c>
      <c r="L40" s="97">
        <f t="shared" si="2"/>
        <v>3.5976765635226393E-3</v>
      </c>
    </row>
    <row r="41" spans="1:12" ht="15.75" x14ac:dyDescent="0.25">
      <c r="A41" s="156" t="s">
        <v>72</v>
      </c>
      <c r="B41" s="96">
        <v>117.6845245073492</v>
      </c>
      <c r="C41" s="96">
        <v>117.86379998845011</v>
      </c>
      <c r="D41" s="96">
        <v>120.19806615958534</v>
      </c>
      <c r="E41" s="96"/>
      <c r="F41" s="96">
        <f t="shared" si="0"/>
        <v>1.9804776117552381</v>
      </c>
      <c r="G41" s="96">
        <f t="shared" si="1"/>
        <v>2.1358302315094724</v>
      </c>
      <c r="H41" s="96"/>
      <c r="I41" s="96">
        <v>2.167628087868064</v>
      </c>
      <c r="J41" s="96">
        <v>2.2105574768544098</v>
      </c>
      <c r="L41" s="96">
        <f t="shared" si="2"/>
        <v>4.2929388986345796E-2</v>
      </c>
    </row>
    <row r="42" spans="1:12" s="107" customFormat="1" ht="15.75" x14ac:dyDescent="0.25">
      <c r="A42" s="157" t="s">
        <v>11</v>
      </c>
      <c r="B42" s="97">
        <v>121.16310623008656</v>
      </c>
      <c r="C42" s="97">
        <v>98.121149658586006</v>
      </c>
      <c r="D42" s="97">
        <v>104.1819245441435</v>
      </c>
      <c r="E42" s="97"/>
      <c r="F42" s="97">
        <f t="shared" si="0"/>
        <v>6.1768282441105216</v>
      </c>
      <c r="G42" s="97">
        <f t="shared" si="1"/>
        <v>-14.015142244451951</v>
      </c>
      <c r="H42" s="97"/>
      <c r="I42" s="97">
        <v>5.3256896548817684E-2</v>
      </c>
      <c r="J42" s="97">
        <v>5.6546483576781777E-2</v>
      </c>
      <c r="L42" s="97">
        <f t="shared" si="2"/>
        <v>3.2895870279640929E-3</v>
      </c>
    </row>
    <row r="43" spans="1:12" ht="15.75" x14ac:dyDescent="0.25">
      <c r="A43" s="158" t="s">
        <v>198</v>
      </c>
      <c r="B43" s="96">
        <v>122.99826172351021</v>
      </c>
      <c r="C43" s="96">
        <v>116.47035561649079</v>
      </c>
      <c r="D43" s="96">
        <v>123.81262104284143</v>
      </c>
      <c r="E43" s="96"/>
      <c r="F43" s="96">
        <f t="shared" si="0"/>
        <v>6.3039778555557646</v>
      </c>
      <c r="G43" s="96">
        <f t="shared" si="1"/>
        <v>0.66209010429905124</v>
      </c>
      <c r="H43" s="96"/>
      <c r="I43" s="96">
        <v>0.52152484660491349</v>
      </c>
      <c r="J43" s="96">
        <v>0.55440165744610848</v>
      </c>
      <c r="L43" s="96">
        <f t="shared" si="2"/>
        <v>3.2876810841194981E-2</v>
      </c>
    </row>
    <row r="44" spans="1:12" s="107" customFormat="1" ht="15.75" x14ac:dyDescent="0.25">
      <c r="A44" s="157" t="s">
        <v>199</v>
      </c>
      <c r="B44" s="97">
        <v>125.75380962590852</v>
      </c>
      <c r="C44" s="97">
        <v>133.47410644430997</v>
      </c>
      <c r="D44" s="97">
        <v>133.48009885810177</v>
      </c>
      <c r="E44" s="97"/>
      <c r="F44" s="97">
        <f t="shared" si="0"/>
        <v>4.4895702630443068E-3</v>
      </c>
      <c r="G44" s="97">
        <f t="shared" si="1"/>
        <v>6.1439802540991462</v>
      </c>
      <c r="H44" s="97"/>
      <c r="I44" s="97">
        <v>0.98003979889564663</v>
      </c>
      <c r="J44" s="97">
        <v>0.98008379847102389</v>
      </c>
      <c r="L44" s="97">
        <f t="shared" si="2"/>
        <v>4.3999575377262623E-5</v>
      </c>
    </row>
    <row r="45" spans="1:12" ht="15.75" x14ac:dyDescent="0.25">
      <c r="A45" s="158" t="s">
        <v>73</v>
      </c>
      <c r="B45" s="96">
        <v>107.01061427271696</v>
      </c>
      <c r="C45" s="96">
        <v>101.48005662285263</v>
      </c>
      <c r="D45" s="96">
        <v>102.22990249477795</v>
      </c>
      <c r="E45" s="96"/>
      <c r="F45" s="96">
        <f t="shared" si="0"/>
        <v>0.73890959157827396</v>
      </c>
      <c r="G45" s="96">
        <f t="shared" si="1"/>
        <v>-4.4675117608009902</v>
      </c>
      <c r="H45" s="96"/>
      <c r="I45" s="96">
        <v>8.3236341541050196E-2</v>
      </c>
      <c r="J45" s="96">
        <v>8.385138285237588E-2</v>
      </c>
      <c r="L45" s="96">
        <f t="shared" si="2"/>
        <v>6.1504131132568418E-4</v>
      </c>
    </row>
    <row r="46" spans="1:12" s="107" customFormat="1" ht="15.75" x14ac:dyDescent="0.25">
      <c r="A46" s="157" t="s">
        <v>240</v>
      </c>
      <c r="B46" s="97">
        <v>103.27162520260383</v>
      </c>
      <c r="C46" s="97">
        <v>102.51819986718259</v>
      </c>
      <c r="D46" s="97">
        <v>102.04814022988081</v>
      </c>
      <c r="E46" s="97"/>
      <c r="F46" s="97">
        <f t="shared" si="0"/>
        <v>-0.45851335461484233</v>
      </c>
      <c r="G46" s="97">
        <f t="shared" si="1"/>
        <v>-1.1847252043557077</v>
      </c>
      <c r="H46" s="97"/>
      <c r="I46" s="97">
        <v>0.39136191138957283</v>
      </c>
      <c r="J46" s="97">
        <v>0.38956746476097576</v>
      </c>
      <c r="L46" s="97">
        <f t="shared" si="2"/>
        <v>-1.7944466285970684E-3</v>
      </c>
    </row>
    <row r="47" spans="1:12" ht="15.75" x14ac:dyDescent="0.25">
      <c r="A47" s="158" t="s">
        <v>12</v>
      </c>
      <c r="B47" s="96">
        <v>102.46736429623884</v>
      </c>
      <c r="C47" s="96">
        <v>99.417138898186607</v>
      </c>
      <c r="D47" s="96">
        <v>105.09867942808911</v>
      </c>
      <c r="E47" s="96"/>
      <c r="F47" s="96">
        <f t="shared" si="0"/>
        <v>5.714850168561969</v>
      </c>
      <c r="G47" s="96">
        <f t="shared" si="1"/>
        <v>2.5679543432414187</v>
      </c>
      <c r="H47" s="96"/>
      <c r="I47" s="96">
        <v>0.13820829288806349</v>
      </c>
      <c r="J47" s="96">
        <v>0.14610668974714361</v>
      </c>
      <c r="L47" s="96">
        <f t="shared" si="2"/>
        <v>7.8983968590801146E-3</v>
      </c>
    </row>
    <row r="48" spans="1:12" s="107" customFormat="1" ht="15.75" x14ac:dyDescent="0.25">
      <c r="A48" s="159" t="s">
        <v>154</v>
      </c>
      <c r="B48" s="97">
        <v>102.90979524695109</v>
      </c>
      <c r="C48" s="97">
        <v>158.86967233886475</v>
      </c>
      <c r="D48" s="97">
        <v>148.46502267162333</v>
      </c>
      <c r="E48" s="97"/>
      <c r="F48" s="97">
        <f t="shared" si="0"/>
        <v>-6.549172988189067</v>
      </c>
      <c r="G48" s="97">
        <f t="shared" si="1"/>
        <v>44.267144167718975</v>
      </c>
      <c r="H48" s="97"/>
      <c r="I48" s="97">
        <v>2.1874446292553795</v>
      </c>
      <c r="J48" s="97">
        <v>2.0441850964645933</v>
      </c>
      <c r="L48" s="97">
        <f t="shared" si="2"/>
        <v>-0.14325953279078618</v>
      </c>
    </row>
    <row r="49" spans="1:12" ht="15.75" x14ac:dyDescent="0.25">
      <c r="A49" s="158" t="s">
        <v>239</v>
      </c>
      <c r="B49" s="96">
        <v>102.81248088943576</v>
      </c>
      <c r="C49" s="96">
        <v>188.66915567761023</v>
      </c>
      <c r="D49" s="96">
        <v>172.48024645093281</v>
      </c>
      <c r="E49" s="96"/>
      <c r="F49" s="96">
        <f t="shared" si="0"/>
        <v>-8.580580735910182</v>
      </c>
      <c r="G49" s="96">
        <f t="shared" si="1"/>
        <v>67.761973020004802</v>
      </c>
      <c r="H49" s="96"/>
      <c r="I49" s="96">
        <v>1.6888075915514764</v>
      </c>
      <c r="J49" s="96">
        <v>1.5438980926842218</v>
      </c>
      <c r="L49" s="96">
        <f t="shared" si="2"/>
        <v>-0.14490949886725457</v>
      </c>
    </row>
    <row r="50" spans="1:12" s="107" customFormat="1" ht="15.75" x14ac:dyDescent="0.25">
      <c r="A50" s="157" t="s">
        <v>238</v>
      </c>
      <c r="B50" s="97">
        <v>106.52020214652106</v>
      </c>
      <c r="C50" s="97">
        <v>109.00617697628547</v>
      </c>
      <c r="D50" s="97">
        <v>108.57360260635231</v>
      </c>
      <c r="E50" s="97"/>
      <c r="F50" s="97">
        <f t="shared" si="0"/>
        <v>-0.39683473169348504</v>
      </c>
      <c r="G50" s="97">
        <f t="shared" si="1"/>
        <v>1.9277098789267644</v>
      </c>
      <c r="H50" s="97"/>
      <c r="I50" s="97">
        <v>2.4674620813638581E-2</v>
      </c>
      <c r="J50" s="97">
        <v>2.4576703348336396E-2</v>
      </c>
      <c r="L50" s="97">
        <f t="shared" si="2"/>
        <v>-9.7917465302185119E-5</v>
      </c>
    </row>
    <row r="51" spans="1:12" ht="15.75" x14ac:dyDescent="0.25">
      <c r="A51" s="158" t="s">
        <v>237</v>
      </c>
      <c r="B51" s="96">
        <v>99.34139322479389</v>
      </c>
      <c r="C51" s="96">
        <v>100.66665580859258</v>
      </c>
      <c r="D51" s="96">
        <v>100.66805717102885</v>
      </c>
      <c r="E51" s="96"/>
      <c r="F51" s="96">
        <f t="shared" si="0"/>
        <v>1.392082040485576E-3</v>
      </c>
      <c r="G51" s="96">
        <f t="shared" si="1"/>
        <v>1.335459372139991</v>
      </c>
      <c r="H51" s="96"/>
      <c r="I51" s="96">
        <v>0.11189099520317664</v>
      </c>
      <c r="J51" s="96">
        <v>0.11189255281762578</v>
      </c>
      <c r="L51" s="96">
        <f t="shared" si="2"/>
        <v>1.5576144491435961E-6</v>
      </c>
    </row>
    <row r="52" spans="1:12" s="107" customFormat="1" ht="15.75" x14ac:dyDescent="0.25">
      <c r="A52" s="157" t="s">
        <v>74</v>
      </c>
      <c r="B52" s="97">
        <v>103.53763759007914</v>
      </c>
      <c r="C52" s="97">
        <v>102.61610410229834</v>
      </c>
      <c r="D52" s="97">
        <v>102.84438791759186</v>
      </c>
      <c r="E52" s="97"/>
      <c r="F52" s="97">
        <f t="shared" si="0"/>
        <v>0.2224639273636253</v>
      </c>
      <c r="G52" s="97">
        <f t="shared" si="1"/>
        <v>-0.66956296147296923</v>
      </c>
      <c r="H52" s="97"/>
      <c r="I52" s="97">
        <v>0.12417007232565257</v>
      </c>
      <c r="J52" s="97">
        <v>0.12444630594515846</v>
      </c>
      <c r="L52" s="97">
        <f t="shared" si="2"/>
        <v>2.7623361950589176E-4</v>
      </c>
    </row>
    <row r="53" spans="1:12" ht="15.75" x14ac:dyDescent="0.25">
      <c r="A53" s="158" t="s">
        <v>236</v>
      </c>
      <c r="B53" s="96">
        <v>99.740856428693178</v>
      </c>
      <c r="C53" s="96">
        <v>96.856791018014803</v>
      </c>
      <c r="D53" s="96">
        <v>97.85959006212309</v>
      </c>
      <c r="E53" s="96"/>
      <c r="F53" s="96">
        <f t="shared" si="0"/>
        <v>1.0353420070687402</v>
      </c>
      <c r="G53" s="96">
        <f t="shared" si="1"/>
        <v>-1.8861542139605003</v>
      </c>
      <c r="H53" s="96"/>
      <c r="I53" s="96">
        <v>0.14199098440695712</v>
      </c>
      <c r="J53" s="96">
        <v>0.14346107671477276</v>
      </c>
      <c r="L53" s="96">
        <f t="shared" si="2"/>
        <v>1.4700923078156403E-3</v>
      </c>
    </row>
    <row r="54" spans="1:12" s="107" customFormat="1" ht="15.75" x14ac:dyDescent="0.25">
      <c r="A54" s="157" t="s">
        <v>75</v>
      </c>
      <c r="B54" s="97">
        <v>112.74624613172764</v>
      </c>
      <c r="C54" s="97">
        <v>119.32907400856477</v>
      </c>
      <c r="D54" s="97">
        <v>119.32907400856477</v>
      </c>
      <c r="E54" s="97"/>
      <c r="F54" s="97">
        <f t="shared" si="0"/>
        <v>0</v>
      </c>
      <c r="G54" s="97">
        <f t="shared" si="1"/>
        <v>5.8386226616769621</v>
      </c>
      <c r="H54" s="97"/>
      <c r="I54" s="97">
        <v>9.5910364954478286E-2</v>
      </c>
      <c r="J54" s="97">
        <v>9.5910364954478286E-2</v>
      </c>
      <c r="L54" s="97">
        <f t="shared" si="2"/>
        <v>0</v>
      </c>
    </row>
    <row r="55" spans="1:12" ht="15.75" x14ac:dyDescent="0.25">
      <c r="A55" s="156" t="s">
        <v>155</v>
      </c>
      <c r="B55" s="96">
        <v>105.2143118175639</v>
      </c>
      <c r="C55" s="96">
        <v>118.06780084945805</v>
      </c>
      <c r="D55" s="96">
        <v>117.61616952693559</v>
      </c>
      <c r="E55" s="96"/>
      <c r="F55" s="96">
        <f t="shared" si="0"/>
        <v>-0.38251862004130555</v>
      </c>
      <c r="G55" s="96">
        <f t="shared" si="1"/>
        <v>11.787234545501635</v>
      </c>
      <c r="H55" s="96"/>
      <c r="I55" s="96">
        <v>2.421160803945952</v>
      </c>
      <c r="J55" s="96">
        <v>2.4118994130497171</v>
      </c>
      <c r="L55" s="96">
        <f t="shared" si="2"/>
        <v>-9.2613908962349001E-3</v>
      </c>
    </row>
    <row r="56" spans="1:12" s="107" customFormat="1" ht="15.75" x14ac:dyDescent="0.25">
      <c r="A56" s="157" t="s">
        <v>235</v>
      </c>
      <c r="B56" s="97">
        <v>104.55346055412281</v>
      </c>
      <c r="C56" s="97">
        <v>109.03338768186697</v>
      </c>
      <c r="D56" s="97">
        <v>107.84581643475559</v>
      </c>
      <c r="E56" s="97"/>
      <c r="F56" s="97">
        <f t="shared" si="0"/>
        <v>-1.0891812795695399</v>
      </c>
      <c r="G56" s="97">
        <f t="shared" si="1"/>
        <v>3.1489688272235306</v>
      </c>
      <c r="H56" s="97"/>
      <c r="I56" s="97">
        <v>0.85030757229829979</v>
      </c>
      <c r="J56" s="97">
        <v>0.84104618140206455</v>
      </c>
      <c r="L56" s="97">
        <f t="shared" si="2"/>
        <v>-9.2613908962352331E-3</v>
      </c>
    </row>
    <row r="57" spans="1:12" ht="15.75" x14ac:dyDescent="0.25">
      <c r="A57" s="158" t="s">
        <v>234</v>
      </c>
      <c r="B57" s="96">
        <v>105.61986276014296</v>
      </c>
      <c r="C57" s="96">
        <v>123.61203595719863</v>
      </c>
      <c r="D57" s="96">
        <v>123.61203595719863</v>
      </c>
      <c r="E57" s="96"/>
      <c r="F57" s="96">
        <f t="shared" si="0"/>
        <v>0</v>
      </c>
      <c r="G57" s="96">
        <f t="shared" si="1"/>
        <v>17.034838643858997</v>
      </c>
      <c r="H57" s="96"/>
      <c r="I57" s="96">
        <v>1.5708532316476522</v>
      </c>
      <c r="J57" s="96">
        <v>1.5708532316476524</v>
      </c>
      <c r="L57" s="96">
        <f t="shared" si="2"/>
        <v>0</v>
      </c>
    </row>
    <row r="58" spans="1:12" s="107" customFormat="1" ht="15.75" x14ac:dyDescent="0.25">
      <c r="A58" s="155" t="s">
        <v>76</v>
      </c>
      <c r="B58" s="97">
        <v>104.81451952275174</v>
      </c>
      <c r="C58" s="97">
        <v>107.53805850206136</v>
      </c>
      <c r="D58" s="97">
        <v>108.17517682615055</v>
      </c>
      <c r="E58" s="97"/>
      <c r="F58" s="97">
        <f t="shared" si="0"/>
        <v>0.59245845885991244</v>
      </c>
      <c r="G58" s="97">
        <f t="shared" si="1"/>
        <v>3.2062898524944483</v>
      </c>
      <c r="H58" s="97"/>
      <c r="I58" s="97">
        <v>2.6281717231886725</v>
      </c>
      <c r="J58" s="97">
        <v>2.6437425488760682</v>
      </c>
      <c r="L58" s="97">
        <f t="shared" si="2"/>
        <v>1.5570825687395651E-2</v>
      </c>
    </row>
    <row r="59" spans="1:12" ht="15.75" x14ac:dyDescent="0.25">
      <c r="A59" s="156" t="s">
        <v>156</v>
      </c>
      <c r="B59" s="96">
        <v>105.74513357703665</v>
      </c>
      <c r="C59" s="96">
        <v>106.09379778586394</v>
      </c>
      <c r="D59" s="96">
        <v>106.4542854660933</v>
      </c>
      <c r="E59" s="96"/>
      <c r="F59" s="96">
        <f t="shared" si="0"/>
        <v>0.33978204923623689</v>
      </c>
      <c r="G59" s="96">
        <f t="shared" si="1"/>
        <v>0.67062366377363958</v>
      </c>
      <c r="H59" s="96"/>
      <c r="I59" s="96">
        <v>0.80059794115023564</v>
      </c>
      <c r="J59" s="96">
        <v>0.80331822924081908</v>
      </c>
      <c r="L59" s="96">
        <f t="shared" si="2"/>
        <v>2.7202880905834448E-3</v>
      </c>
    </row>
    <row r="60" spans="1:12" s="107" customFormat="1" ht="15.75" x14ac:dyDescent="0.25">
      <c r="A60" s="157" t="s">
        <v>13</v>
      </c>
      <c r="B60" s="97">
        <v>108.26971525505024</v>
      </c>
      <c r="C60" s="97">
        <v>108.77312373914569</v>
      </c>
      <c r="D60" s="97">
        <v>109.06826379177477</v>
      </c>
      <c r="E60" s="97"/>
      <c r="F60" s="97">
        <f t="shared" si="0"/>
        <v>0.27133545721906849</v>
      </c>
      <c r="G60" s="97">
        <f t="shared" si="1"/>
        <v>0.73755485072015681</v>
      </c>
      <c r="H60" s="97"/>
      <c r="I60" s="97">
        <v>0.63079951454621652</v>
      </c>
      <c r="J60" s="97">
        <v>0.63251109729314614</v>
      </c>
      <c r="L60" s="97">
        <f t="shared" si="2"/>
        <v>1.7115827469296185E-3</v>
      </c>
    </row>
    <row r="61" spans="1:12" ht="15.75" x14ac:dyDescent="0.25">
      <c r="A61" s="158" t="s">
        <v>14</v>
      </c>
      <c r="B61" s="96">
        <v>97.364277726470348</v>
      </c>
      <c r="C61" s="96">
        <v>97.199237238786026</v>
      </c>
      <c r="D61" s="96">
        <v>97.776659491528548</v>
      </c>
      <c r="E61" s="96"/>
      <c r="F61" s="96">
        <f t="shared" si="0"/>
        <v>0.59406047737184942</v>
      </c>
      <c r="G61" s="96">
        <f t="shared" si="1"/>
        <v>0.42354524132219851</v>
      </c>
      <c r="H61" s="96"/>
      <c r="I61" s="96">
        <v>0.1697984266040192</v>
      </c>
      <c r="J61" s="96">
        <v>0.17080713194767294</v>
      </c>
      <c r="L61" s="96">
        <f t="shared" si="2"/>
        <v>1.008705343653743E-3</v>
      </c>
    </row>
    <row r="62" spans="1:12" s="107" customFormat="1" ht="15.75" x14ac:dyDescent="0.25">
      <c r="A62" s="159" t="s">
        <v>157</v>
      </c>
      <c r="B62" s="97">
        <v>104.39882051833868</v>
      </c>
      <c r="C62" s="97">
        <v>108.18319999661718</v>
      </c>
      <c r="D62" s="97">
        <v>108.94388735849721</v>
      </c>
      <c r="E62" s="97"/>
      <c r="F62" s="97">
        <f t="shared" si="0"/>
        <v>0.70314740357451111</v>
      </c>
      <c r="G62" s="97">
        <f t="shared" si="1"/>
        <v>4.3535614843082771</v>
      </c>
      <c r="H62" s="97"/>
      <c r="I62" s="97">
        <v>1.827573782038437</v>
      </c>
      <c r="J62" s="97">
        <v>1.840424319635249</v>
      </c>
      <c r="L62" s="97">
        <f t="shared" si="2"/>
        <v>1.2850537596811984E-2</v>
      </c>
    </row>
    <row r="63" spans="1:12" ht="15.75" x14ac:dyDescent="0.25">
      <c r="A63" s="158" t="s">
        <v>233</v>
      </c>
      <c r="B63" s="96">
        <v>109.55791928462351</v>
      </c>
      <c r="C63" s="96">
        <v>112.97804111123551</v>
      </c>
      <c r="D63" s="96">
        <v>116.34968109579815</v>
      </c>
      <c r="E63" s="96"/>
      <c r="F63" s="96">
        <f t="shared" si="0"/>
        <v>2.9843321333948403</v>
      </c>
      <c r="G63" s="96">
        <f t="shared" si="1"/>
        <v>6.1992431542352788</v>
      </c>
      <c r="H63" s="96"/>
      <c r="I63" s="96">
        <v>0.4132079330347711</v>
      </c>
      <c r="J63" s="96">
        <v>0.42553943015806445</v>
      </c>
      <c r="L63" s="96">
        <f t="shared" si="2"/>
        <v>1.2331497123293345E-2</v>
      </c>
    </row>
    <row r="64" spans="1:12" s="107" customFormat="1" ht="15.75" x14ac:dyDescent="0.25">
      <c r="A64" s="157" t="s">
        <v>77</v>
      </c>
      <c r="B64" s="97">
        <v>100.08206349728255</v>
      </c>
      <c r="C64" s="97">
        <v>110.84993309529094</v>
      </c>
      <c r="D64" s="97">
        <v>110.94156705966215</v>
      </c>
      <c r="E64" s="97"/>
      <c r="F64" s="97">
        <f t="shared" si="0"/>
        <v>8.2664880178540123E-2</v>
      </c>
      <c r="G64" s="97">
        <f t="shared" si="1"/>
        <v>10.850599181215381</v>
      </c>
      <c r="H64" s="97"/>
      <c r="I64" s="97">
        <v>0.62421532527211698</v>
      </c>
      <c r="J64" s="97">
        <v>0.6247313321228094</v>
      </c>
      <c r="L64" s="97">
        <f t="shared" si="2"/>
        <v>5.1600685069241869E-4</v>
      </c>
    </row>
    <row r="65" spans="1:12" ht="15.75" x14ac:dyDescent="0.25">
      <c r="A65" s="158" t="s">
        <v>232</v>
      </c>
      <c r="B65" s="96">
        <v>105.11408991846932</v>
      </c>
      <c r="C65" s="96">
        <v>103.90249899255753</v>
      </c>
      <c r="D65" s="96">
        <v>103.90289790514846</v>
      </c>
      <c r="E65" s="96"/>
      <c r="F65" s="96">
        <f t="shared" si="0"/>
        <v>3.8392973682466192E-4</v>
      </c>
      <c r="G65" s="96">
        <f t="shared" si="1"/>
        <v>-1.1522641867139805</v>
      </c>
      <c r="H65" s="96"/>
      <c r="I65" s="96">
        <v>0.79015052373154882</v>
      </c>
      <c r="J65" s="96">
        <v>0.7901535573543752</v>
      </c>
      <c r="L65" s="96">
        <f t="shared" si="2"/>
        <v>3.0336228263871945E-6</v>
      </c>
    </row>
    <row r="66" spans="1:12" s="107" customFormat="1" ht="15.75" x14ac:dyDescent="0.25">
      <c r="A66" s="160" t="s">
        <v>247</v>
      </c>
      <c r="B66" s="98">
        <v>123.37731648856523</v>
      </c>
      <c r="C66" s="98">
        <v>159.88814515958322</v>
      </c>
      <c r="D66" s="98">
        <v>160.84711625223017</v>
      </c>
      <c r="E66" s="98"/>
      <c r="F66" s="98">
        <f t="shared" si="0"/>
        <v>0.59977623212139619</v>
      </c>
      <c r="G66" s="98">
        <f t="shared" si="1"/>
        <v>30.370088141070628</v>
      </c>
      <c r="H66" s="98"/>
      <c r="I66" s="98">
        <v>4.9703906004760485</v>
      </c>
      <c r="J66" s="98">
        <v>5.0002018219413005</v>
      </c>
      <c r="L66" s="98">
        <f t="shared" si="2"/>
        <v>2.9811221465251947E-2</v>
      </c>
    </row>
    <row r="67" spans="1:12" ht="15.75" x14ac:dyDescent="0.25">
      <c r="A67" s="161" t="s">
        <v>1</v>
      </c>
      <c r="B67" s="96">
        <v>121.11516850720733</v>
      </c>
      <c r="C67" s="96">
        <v>170.2063492658487</v>
      </c>
      <c r="D67" s="96">
        <v>171.82673340627417</v>
      </c>
      <c r="E67" s="96"/>
      <c r="F67" s="96">
        <f t="shared" si="0"/>
        <v>0.95201157149229498</v>
      </c>
      <c r="G67" s="96">
        <f t="shared" si="1"/>
        <v>41.870531597410185</v>
      </c>
      <c r="H67" s="96"/>
      <c r="I67" s="96">
        <v>3.9940272033145741</v>
      </c>
      <c r="J67" s="96">
        <v>4.0320508044586791</v>
      </c>
      <c r="L67" s="96">
        <f t="shared" si="2"/>
        <v>3.8023601144105079E-2</v>
      </c>
    </row>
    <row r="68" spans="1:12" s="107" customFormat="1" ht="15.75" x14ac:dyDescent="0.25">
      <c r="A68" s="159" t="s">
        <v>78</v>
      </c>
      <c r="B68" s="97">
        <v>121.11516850720733</v>
      </c>
      <c r="C68" s="97">
        <v>170.2063492658487</v>
      </c>
      <c r="D68" s="97">
        <v>171.82673340627417</v>
      </c>
      <c r="E68" s="97"/>
      <c r="F68" s="97">
        <f t="shared" si="0"/>
        <v>0.95201157149229498</v>
      </c>
      <c r="G68" s="97">
        <f t="shared" si="1"/>
        <v>41.870531597410185</v>
      </c>
      <c r="H68" s="97"/>
      <c r="I68" s="97">
        <v>3.9940272033145741</v>
      </c>
      <c r="J68" s="97">
        <v>4.0320508044586791</v>
      </c>
      <c r="L68" s="97">
        <f t="shared" si="2"/>
        <v>3.8023601144105079E-2</v>
      </c>
    </row>
    <row r="69" spans="1:12" ht="15.75" x14ac:dyDescent="0.25">
      <c r="A69" s="158" t="s">
        <v>15</v>
      </c>
      <c r="B69" s="96">
        <v>121.11516850720733</v>
      </c>
      <c r="C69" s="96">
        <v>170.2063492658487</v>
      </c>
      <c r="D69" s="96">
        <v>171.82673340627417</v>
      </c>
      <c r="E69" s="96"/>
      <c r="F69" s="96">
        <f t="shared" si="0"/>
        <v>0.95201157149229498</v>
      </c>
      <c r="G69" s="96">
        <f t="shared" si="1"/>
        <v>41.870531597410185</v>
      </c>
      <c r="H69" s="96"/>
      <c r="I69" s="96">
        <v>3.9940272033145741</v>
      </c>
      <c r="J69" s="96">
        <v>4.0320508044586791</v>
      </c>
      <c r="L69" s="96">
        <f t="shared" si="2"/>
        <v>3.8023601144105079E-2</v>
      </c>
    </row>
    <row r="70" spans="1:12" s="107" customFormat="1" ht="15.75" x14ac:dyDescent="0.25">
      <c r="A70" s="155" t="s">
        <v>16</v>
      </c>
      <c r="B70" s="97">
        <v>130.34279875290548</v>
      </c>
      <c r="C70" s="97">
        <v>128.11689575666429</v>
      </c>
      <c r="D70" s="97">
        <v>127.03927998953425</v>
      </c>
      <c r="E70" s="97"/>
      <c r="F70" s="97">
        <f t="shared" si="0"/>
        <v>-0.84111916758956573</v>
      </c>
      <c r="G70" s="97">
        <f t="shared" si="1"/>
        <v>-2.5344850616824677</v>
      </c>
      <c r="H70" s="97"/>
      <c r="I70" s="97">
        <v>0.97636339716147469</v>
      </c>
      <c r="J70" s="97">
        <v>0.96815101748262078</v>
      </c>
      <c r="L70" s="97">
        <f t="shared" si="2"/>
        <v>-8.2123796788539094E-3</v>
      </c>
    </row>
    <row r="71" spans="1:12" ht="15.75" x14ac:dyDescent="0.25">
      <c r="A71" s="156" t="s">
        <v>16</v>
      </c>
      <c r="B71" s="96">
        <v>130.34279875290548</v>
      </c>
      <c r="C71" s="96">
        <v>128.11689575666429</v>
      </c>
      <c r="D71" s="96">
        <v>127.03927998953425</v>
      </c>
      <c r="E71" s="96"/>
      <c r="F71" s="96">
        <f t="shared" ref="F71:F134" si="3">((D71/C71-1)*100)</f>
        <v>-0.84111916758956573</v>
      </c>
      <c r="G71" s="96">
        <f t="shared" ref="G71:G134" si="4">((D71/B71-1)*100)</f>
        <v>-2.5344850616824677</v>
      </c>
      <c r="H71" s="96"/>
      <c r="I71" s="96">
        <v>0.97636339716147469</v>
      </c>
      <c r="J71" s="96">
        <v>0.96815101748262078</v>
      </c>
      <c r="L71" s="96">
        <f t="shared" si="2"/>
        <v>-8.2123796788539094E-3</v>
      </c>
    </row>
    <row r="72" spans="1:12" s="107" customFormat="1" ht="15.75" x14ac:dyDescent="0.25">
      <c r="A72" s="157" t="s">
        <v>16</v>
      </c>
      <c r="B72" s="97">
        <v>130.34279875290548</v>
      </c>
      <c r="C72" s="97">
        <v>128.11689575666429</v>
      </c>
      <c r="D72" s="97">
        <v>127.03927998953425</v>
      </c>
      <c r="E72" s="97"/>
      <c r="F72" s="97">
        <f t="shared" si="3"/>
        <v>-0.84111916758956573</v>
      </c>
      <c r="G72" s="97">
        <f t="shared" si="4"/>
        <v>-2.5344850616824677</v>
      </c>
      <c r="H72" s="97"/>
      <c r="I72" s="97">
        <v>0.97636339716147469</v>
      </c>
      <c r="J72" s="97">
        <v>0.96815101748262078</v>
      </c>
      <c r="L72" s="97">
        <f t="shared" ref="L72:L135" si="5">J72-I72</f>
        <v>-8.2123796788539094E-3</v>
      </c>
    </row>
    <row r="73" spans="1:12" ht="15.75" x14ac:dyDescent="0.25">
      <c r="A73" s="154" t="s">
        <v>128</v>
      </c>
      <c r="B73" s="99">
        <v>103.24927802514885</v>
      </c>
      <c r="C73" s="99">
        <v>102.31957857293285</v>
      </c>
      <c r="D73" s="99">
        <v>102.3221492750819</v>
      </c>
      <c r="E73" s="99"/>
      <c r="F73" s="99">
        <f t="shared" si="3"/>
        <v>2.5124244889429548E-3</v>
      </c>
      <c r="G73" s="99">
        <f t="shared" si="4"/>
        <v>-0.89795179956718707</v>
      </c>
      <c r="H73" s="99"/>
      <c r="I73" s="99">
        <v>4.4750896590281268</v>
      </c>
      <c r="J73" s="99">
        <v>4.4752020922766231</v>
      </c>
      <c r="L73" s="99">
        <f t="shared" si="5"/>
        <v>1.1243324849630199E-4</v>
      </c>
    </row>
    <row r="74" spans="1:12" s="107" customFormat="1" ht="15.75" x14ac:dyDescent="0.25">
      <c r="A74" s="155" t="s">
        <v>79</v>
      </c>
      <c r="B74" s="97">
        <v>100.08436903162418</v>
      </c>
      <c r="C74" s="97">
        <v>102.43512077452458</v>
      </c>
      <c r="D74" s="97">
        <v>102.43856605053955</v>
      </c>
      <c r="E74" s="97"/>
      <c r="F74" s="97">
        <f t="shared" si="3"/>
        <v>3.3633738008242986E-3</v>
      </c>
      <c r="G74" s="97">
        <f t="shared" si="4"/>
        <v>2.3522124800242405</v>
      </c>
      <c r="H74" s="97"/>
      <c r="I74" s="97">
        <v>3.3428710322740502</v>
      </c>
      <c r="J74" s="97">
        <v>3.3429834655225452</v>
      </c>
      <c r="L74" s="97">
        <f t="shared" si="5"/>
        <v>1.1243324849496972E-4</v>
      </c>
    </row>
    <row r="75" spans="1:12" ht="15.75" x14ac:dyDescent="0.25">
      <c r="A75" s="156" t="s">
        <v>80</v>
      </c>
      <c r="B75" s="96">
        <v>95.151781078898935</v>
      </c>
      <c r="C75" s="96">
        <v>97.179354478655355</v>
      </c>
      <c r="D75" s="96">
        <v>97.179354478655355</v>
      </c>
      <c r="E75" s="96"/>
      <c r="F75" s="96">
        <f t="shared" si="3"/>
        <v>0</v>
      </c>
      <c r="G75" s="96">
        <f t="shared" si="4"/>
        <v>2.1308832864359806</v>
      </c>
      <c r="H75" s="96"/>
      <c r="I75" s="96">
        <v>0.57142135448145059</v>
      </c>
      <c r="J75" s="96">
        <v>0.57142135448145071</v>
      </c>
      <c r="L75" s="96">
        <f t="shared" si="5"/>
        <v>0</v>
      </c>
    </row>
    <row r="76" spans="1:12" s="107" customFormat="1" ht="15.75" x14ac:dyDescent="0.25">
      <c r="A76" s="157" t="s">
        <v>81</v>
      </c>
      <c r="B76" s="97">
        <v>95.151781078898935</v>
      </c>
      <c r="C76" s="97">
        <v>97.179354478655355</v>
      </c>
      <c r="D76" s="97">
        <v>97.179354478655355</v>
      </c>
      <c r="E76" s="97"/>
      <c r="F76" s="97">
        <f t="shared" si="3"/>
        <v>0</v>
      </c>
      <c r="G76" s="97">
        <f t="shared" si="4"/>
        <v>2.1308832864359806</v>
      </c>
      <c r="H76" s="97"/>
      <c r="I76" s="97">
        <v>0.57142135448145059</v>
      </c>
      <c r="J76" s="97">
        <v>0.57142135448145071</v>
      </c>
      <c r="L76" s="97">
        <f t="shared" si="5"/>
        <v>0</v>
      </c>
    </row>
    <row r="77" spans="1:12" ht="15.75" x14ac:dyDescent="0.25">
      <c r="A77" s="156" t="s">
        <v>82</v>
      </c>
      <c r="B77" s="96">
        <v>102.28242876673667</v>
      </c>
      <c r="C77" s="96">
        <v>104.55215363441908</v>
      </c>
      <c r="D77" s="96">
        <v>104.54245738238185</v>
      </c>
      <c r="E77" s="96"/>
      <c r="F77" s="96">
        <f t="shared" si="3"/>
        <v>-9.2740815948566535E-3</v>
      </c>
      <c r="G77" s="96">
        <f t="shared" si="4"/>
        <v>2.2095961573217693</v>
      </c>
      <c r="H77" s="96"/>
      <c r="I77" s="96">
        <v>2.3914995642248531</v>
      </c>
      <c r="J77" s="96">
        <v>2.3912777746039264</v>
      </c>
      <c r="L77" s="96">
        <f t="shared" si="5"/>
        <v>-2.217896209266712E-4</v>
      </c>
    </row>
    <row r="78" spans="1:12" s="107" customFormat="1" ht="15.75" x14ac:dyDescent="0.25">
      <c r="A78" s="157" t="s">
        <v>231</v>
      </c>
      <c r="B78" s="97">
        <v>100.32319049064849</v>
      </c>
      <c r="C78" s="97">
        <v>101.51941290557194</v>
      </c>
      <c r="D78" s="97">
        <v>101.63048402699911</v>
      </c>
      <c r="E78" s="97"/>
      <c r="F78" s="97">
        <f t="shared" si="3"/>
        <v>0.10940875074847423</v>
      </c>
      <c r="G78" s="97">
        <f t="shared" si="4"/>
        <v>1.3030820989215597</v>
      </c>
      <c r="H78" s="97"/>
      <c r="I78" s="97">
        <v>1.1037600716515499</v>
      </c>
      <c r="J78" s="97">
        <v>1.1049676817572045</v>
      </c>
      <c r="L78" s="97">
        <f t="shared" si="5"/>
        <v>1.2076101056546218E-3</v>
      </c>
    </row>
    <row r="79" spans="1:12" ht="15.75" x14ac:dyDescent="0.25">
      <c r="A79" s="158" t="s">
        <v>230</v>
      </c>
      <c r="B79" s="96">
        <v>104.41736578431716</v>
      </c>
      <c r="C79" s="96">
        <v>106.38733949234836</v>
      </c>
      <c r="D79" s="96">
        <v>106.39745222123517</v>
      </c>
      <c r="E79" s="96"/>
      <c r="F79" s="96">
        <f t="shared" si="3"/>
        <v>9.5055755083839344E-3</v>
      </c>
      <c r="G79" s="96">
        <f t="shared" si="4"/>
        <v>1.8963190864324631</v>
      </c>
      <c r="H79" s="96"/>
      <c r="I79" s="96">
        <v>0.65108627607066549</v>
      </c>
      <c r="J79" s="96">
        <v>0.65114816556826216</v>
      </c>
      <c r="L79" s="96">
        <f t="shared" si="5"/>
        <v>6.1889497596667731E-5</v>
      </c>
    </row>
    <row r="80" spans="1:12" s="107" customFormat="1" ht="15.75" x14ac:dyDescent="0.25">
      <c r="A80" s="157" t="s">
        <v>229</v>
      </c>
      <c r="B80" s="97">
        <v>103.68276268957354</v>
      </c>
      <c r="C80" s="97">
        <v>108.24888904155722</v>
      </c>
      <c r="D80" s="97">
        <v>107.99532807999697</v>
      </c>
      <c r="E80" s="97"/>
      <c r="F80" s="97">
        <f t="shared" si="3"/>
        <v>-0.23423885806616029</v>
      </c>
      <c r="G80" s="97">
        <f t="shared" si="4"/>
        <v>4.1593851075663046</v>
      </c>
      <c r="H80" s="97"/>
      <c r="I80" s="97">
        <v>0.6366532165026374</v>
      </c>
      <c r="J80" s="97">
        <v>0.6351619272784601</v>
      </c>
      <c r="L80" s="97">
        <f t="shared" si="5"/>
        <v>-1.4912892241772946E-3</v>
      </c>
    </row>
    <row r="81" spans="1:12" ht="15.75" x14ac:dyDescent="0.25">
      <c r="A81" s="156" t="s">
        <v>158</v>
      </c>
      <c r="B81" s="96">
        <v>94.601708342661155</v>
      </c>
      <c r="C81" s="96">
        <v>97.919854714288789</v>
      </c>
      <c r="D81" s="96">
        <v>98.005989850579866</v>
      </c>
      <c r="E81" s="96"/>
      <c r="F81" s="96">
        <f t="shared" si="3"/>
        <v>8.7964934734019451E-2</v>
      </c>
      <c r="G81" s="96">
        <f t="shared" si="4"/>
        <v>3.5985412605741729</v>
      </c>
      <c r="H81" s="96"/>
      <c r="I81" s="96">
        <v>0.37995011356774661</v>
      </c>
      <c r="J81" s="96">
        <v>0.38028433643716836</v>
      </c>
      <c r="L81" s="96">
        <f t="shared" si="5"/>
        <v>3.3422286942175194E-4</v>
      </c>
    </row>
    <row r="82" spans="1:12" s="107" customFormat="1" ht="15.75" x14ac:dyDescent="0.25">
      <c r="A82" s="157" t="s">
        <v>228</v>
      </c>
      <c r="B82" s="97">
        <v>94.601708342661155</v>
      </c>
      <c r="C82" s="97">
        <v>97.919854714288789</v>
      </c>
      <c r="D82" s="97">
        <v>98.005989850579866</v>
      </c>
      <c r="E82" s="97"/>
      <c r="F82" s="97">
        <f t="shared" si="3"/>
        <v>8.7964934734019451E-2</v>
      </c>
      <c r="G82" s="97">
        <f t="shared" si="4"/>
        <v>3.5985412605741729</v>
      </c>
      <c r="H82" s="97"/>
      <c r="I82" s="97">
        <v>0.37995011356774661</v>
      </c>
      <c r="J82" s="97">
        <v>0.38028433643716836</v>
      </c>
      <c r="L82" s="97">
        <f t="shared" si="5"/>
        <v>3.3422286942175194E-4</v>
      </c>
    </row>
    <row r="83" spans="1:12" ht="15.75" x14ac:dyDescent="0.25">
      <c r="A83" s="161" t="s">
        <v>83</v>
      </c>
      <c r="B83" s="96">
        <v>112.55213815852599</v>
      </c>
      <c r="C83" s="96">
        <v>101.97995650382751</v>
      </c>
      <c r="D83" s="96">
        <v>101.97995650382751</v>
      </c>
      <c r="E83" s="96"/>
      <c r="F83" s="96">
        <f t="shared" si="3"/>
        <v>0</v>
      </c>
      <c r="G83" s="96">
        <f t="shared" si="4"/>
        <v>-9.3931415499258755</v>
      </c>
      <c r="H83" s="96"/>
      <c r="I83" s="96">
        <v>1.1322186267540768</v>
      </c>
      <c r="J83" s="96">
        <v>1.132218626754077</v>
      </c>
      <c r="L83" s="96">
        <f t="shared" si="5"/>
        <v>0</v>
      </c>
    </row>
    <row r="84" spans="1:12" s="107" customFormat="1" ht="15.75" x14ac:dyDescent="0.25">
      <c r="A84" s="159" t="s">
        <v>159</v>
      </c>
      <c r="B84" s="97">
        <v>112.55213815852599</v>
      </c>
      <c r="C84" s="97">
        <v>101.97995650382751</v>
      </c>
      <c r="D84" s="97">
        <v>101.97995650382751</v>
      </c>
      <c r="E84" s="97"/>
      <c r="F84" s="97">
        <f t="shared" si="3"/>
        <v>0</v>
      </c>
      <c r="G84" s="97">
        <f t="shared" si="4"/>
        <v>-9.3931415499258755</v>
      </c>
      <c r="H84" s="97"/>
      <c r="I84" s="97">
        <v>1.1322186267540768</v>
      </c>
      <c r="J84" s="97">
        <v>1.132218626754077</v>
      </c>
      <c r="L84" s="97">
        <f t="shared" si="5"/>
        <v>0</v>
      </c>
    </row>
    <row r="85" spans="1:12" ht="15.75" x14ac:dyDescent="0.25">
      <c r="A85" s="158" t="s">
        <v>159</v>
      </c>
      <c r="B85" s="96">
        <v>112.55213815852599</v>
      </c>
      <c r="C85" s="96">
        <v>101.97995650382751</v>
      </c>
      <c r="D85" s="96">
        <v>101.97995650382751</v>
      </c>
      <c r="E85" s="96"/>
      <c r="F85" s="96">
        <f t="shared" si="3"/>
        <v>0</v>
      </c>
      <c r="G85" s="96">
        <f t="shared" si="4"/>
        <v>-9.3931415499258755</v>
      </c>
      <c r="H85" s="96"/>
      <c r="I85" s="96">
        <v>1.1322186267540768</v>
      </c>
      <c r="J85" s="96">
        <v>1.132218626754077</v>
      </c>
      <c r="L85" s="96">
        <f t="shared" si="5"/>
        <v>0</v>
      </c>
    </row>
    <row r="86" spans="1:12" s="107" customFormat="1" ht="15.75" x14ac:dyDescent="0.25">
      <c r="A86" s="160" t="s">
        <v>129</v>
      </c>
      <c r="B86" s="98">
        <v>100.14159950673472</v>
      </c>
      <c r="C86" s="98">
        <v>103.4836111863692</v>
      </c>
      <c r="D86" s="98">
        <v>103.65150567333501</v>
      </c>
      <c r="E86" s="98"/>
      <c r="F86" s="98">
        <f t="shared" si="3"/>
        <v>0.16224258608779074</v>
      </c>
      <c r="G86" s="98">
        <f t="shared" si="4"/>
        <v>3.504943184339937</v>
      </c>
      <c r="H86" s="98"/>
      <c r="I86" s="98">
        <v>15.283497385311955</v>
      </c>
      <c r="J86" s="98">
        <v>15.308293726714545</v>
      </c>
      <c r="L86" s="98">
        <f t="shared" si="5"/>
        <v>2.4796341402590016E-2</v>
      </c>
    </row>
    <row r="87" spans="1:12" ht="15.75" x14ac:dyDescent="0.25">
      <c r="A87" s="161" t="s">
        <v>149</v>
      </c>
      <c r="B87" s="96">
        <v>98.048558859712344</v>
      </c>
      <c r="C87" s="96">
        <v>106.8532425139463</v>
      </c>
      <c r="D87" s="96">
        <v>106.8532425139463</v>
      </c>
      <c r="E87" s="96"/>
      <c r="F87" s="96">
        <f t="shared" si="3"/>
        <v>0</v>
      </c>
      <c r="G87" s="96">
        <f t="shared" si="4"/>
        <v>8.9799215374819283</v>
      </c>
      <c r="H87" s="96"/>
      <c r="I87" s="96">
        <v>1.2076282274368091</v>
      </c>
      <c r="J87" s="96">
        <v>1.2076282274368091</v>
      </c>
      <c r="L87" s="96">
        <f t="shared" si="5"/>
        <v>0</v>
      </c>
    </row>
    <row r="88" spans="1:12" s="107" customFormat="1" ht="15.75" x14ac:dyDescent="0.25">
      <c r="A88" s="159" t="s">
        <v>160</v>
      </c>
      <c r="B88" s="97">
        <v>98.048558859712344</v>
      </c>
      <c r="C88" s="97">
        <v>106.8532425139463</v>
      </c>
      <c r="D88" s="97">
        <v>106.8532425139463</v>
      </c>
      <c r="E88" s="97"/>
      <c r="F88" s="97">
        <f t="shared" si="3"/>
        <v>0</v>
      </c>
      <c r="G88" s="97">
        <f t="shared" si="4"/>
        <v>8.9799215374819283</v>
      </c>
      <c r="H88" s="97"/>
      <c r="I88" s="97">
        <v>1.2076282274368091</v>
      </c>
      <c r="J88" s="97">
        <v>1.2076282274368091</v>
      </c>
      <c r="L88" s="97">
        <f t="shared" si="5"/>
        <v>0</v>
      </c>
    </row>
    <row r="89" spans="1:12" ht="15.75" x14ac:dyDescent="0.25">
      <c r="A89" s="158" t="s">
        <v>160</v>
      </c>
      <c r="B89" s="96">
        <v>98.048558859712344</v>
      </c>
      <c r="C89" s="96">
        <v>106.8532425139463</v>
      </c>
      <c r="D89" s="96">
        <v>106.8532425139463</v>
      </c>
      <c r="E89" s="96"/>
      <c r="F89" s="96">
        <f t="shared" si="3"/>
        <v>0</v>
      </c>
      <c r="G89" s="96">
        <f t="shared" si="4"/>
        <v>8.9799215374819283</v>
      </c>
      <c r="H89" s="96"/>
      <c r="I89" s="96">
        <v>1.2076282274368091</v>
      </c>
      <c r="J89" s="96">
        <v>1.2076282274368091</v>
      </c>
      <c r="L89" s="96">
        <f t="shared" si="5"/>
        <v>0</v>
      </c>
    </row>
    <row r="90" spans="1:12" s="107" customFormat="1" ht="15.75" x14ac:dyDescent="0.25">
      <c r="A90" s="155" t="s">
        <v>148</v>
      </c>
      <c r="B90" s="97">
        <v>107.2131762252622</v>
      </c>
      <c r="C90" s="97">
        <v>107.26029823080063</v>
      </c>
      <c r="D90" s="97">
        <v>107.18160147649699</v>
      </c>
      <c r="E90" s="97"/>
      <c r="F90" s="97">
        <f t="shared" si="3"/>
        <v>-7.3369882054863389E-2</v>
      </c>
      <c r="G90" s="97">
        <f t="shared" si="4"/>
        <v>-2.9450436855693596E-2</v>
      </c>
      <c r="H90" s="97"/>
      <c r="I90" s="97">
        <v>5.0694906749297717</v>
      </c>
      <c r="J90" s="97">
        <v>5.0657711956007931</v>
      </c>
      <c r="L90" s="97">
        <f t="shared" si="5"/>
        <v>-3.7194793289785366E-3</v>
      </c>
    </row>
    <row r="91" spans="1:12" ht="15.75" x14ac:dyDescent="0.25">
      <c r="A91" s="156" t="s">
        <v>161</v>
      </c>
      <c r="B91" s="96">
        <v>105.39561573343119</v>
      </c>
      <c r="C91" s="96">
        <v>105.04796855536524</v>
      </c>
      <c r="D91" s="96">
        <v>104.95773897365068</v>
      </c>
      <c r="E91" s="96"/>
      <c r="F91" s="96">
        <f t="shared" si="3"/>
        <v>-8.5893694999927828E-2</v>
      </c>
      <c r="G91" s="96">
        <f t="shared" si="4"/>
        <v>-0.41546012776090269</v>
      </c>
      <c r="H91" s="96"/>
      <c r="I91" s="96">
        <v>4.3303287033833486</v>
      </c>
      <c r="J91" s="96">
        <v>4.3266092240543701</v>
      </c>
      <c r="L91" s="96">
        <f t="shared" si="5"/>
        <v>-3.7194793289785366E-3</v>
      </c>
    </row>
    <row r="92" spans="1:12" s="107" customFormat="1" ht="15.75" x14ac:dyDescent="0.25">
      <c r="A92" s="157" t="s">
        <v>227</v>
      </c>
      <c r="B92" s="97">
        <v>105.39561573343119</v>
      </c>
      <c r="C92" s="97">
        <v>105.04796855536524</v>
      </c>
      <c r="D92" s="97">
        <v>104.95773897365068</v>
      </c>
      <c r="E92" s="97"/>
      <c r="F92" s="97">
        <f t="shared" si="3"/>
        <v>-8.5893694999927828E-2</v>
      </c>
      <c r="G92" s="97">
        <f t="shared" si="4"/>
        <v>-0.41546012776090269</v>
      </c>
      <c r="H92" s="97"/>
      <c r="I92" s="97">
        <v>4.3303287033833486</v>
      </c>
      <c r="J92" s="97">
        <v>4.3266092240543701</v>
      </c>
      <c r="L92" s="97">
        <f t="shared" si="5"/>
        <v>-3.7194793289785366E-3</v>
      </c>
    </row>
    <row r="93" spans="1:12" ht="15.75" x14ac:dyDescent="0.25">
      <c r="A93" s="156" t="s">
        <v>162</v>
      </c>
      <c r="B93" s="96">
        <v>119.61569525733252</v>
      </c>
      <c r="C93" s="96">
        <v>122.35661058360637</v>
      </c>
      <c r="D93" s="96">
        <v>122.35661058360637</v>
      </c>
      <c r="E93" s="96"/>
      <c r="F93" s="96">
        <f t="shared" si="3"/>
        <v>0</v>
      </c>
      <c r="G93" s="96">
        <f t="shared" si="4"/>
        <v>2.2914345148245419</v>
      </c>
      <c r="H93" s="96"/>
      <c r="I93" s="96">
        <v>0.73916197154642305</v>
      </c>
      <c r="J93" s="96">
        <v>0.73916197154642305</v>
      </c>
      <c r="L93" s="96">
        <f t="shared" si="5"/>
        <v>0</v>
      </c>
    </row>
    <row r="94" spans="1:12" s="107" customFormat="1" ht="15.75" x14ac:dyDescent="0.25">
      <c r="A94" s="157" t="s">
        <v>226</v>
      </c>
      <c r="B94" s="97">
        <v>119.61569525733252</v>
      </c>
      <c r="C94" s="97">
        <v>122.35661058360637</v>
      </c>
      <c r="D94" s="97">
        <v>122.35661058360637</v>
      </c>
      <c r="E94" s="97"/>
      <c r="F94" s="97">
        <f t="shared" si="3"/>
        <v>0</v>
      </c>
      <c r="G94" s="97">
        <f t="shared" si="4"/>
        <v>2.2914345148245419</v>
      </c>
      <c r="H94" s="97"/>
      <c r="I94" s="97">
        <v>0.73916197154642305</v>
      </c>
      <c r="J94" s="97">
        <v>0.73916197154642305</v>
      </c>
      <c r="L94" s="97">
        <f t="shared" si="5"/>
        <v>0</v>
      </c>
    </row>
    <row r="95" spans="1:12" ht="15.75" x14ac:dyDescent="0.25">
      <c r="A95" s="161" t="s">
        <v>147</v>
      </c>
      <c r="B95" s="96">
        <v>107.12407773123068</v>
      </c>
      <c r="C95" s="96">
        <v>108.48689886243125</v>
      </c>
      <c r="D95" s="96">
        <v>108.48689886243125</v>
      </c>
      <c r="E95" s="96"/>
      <c r="F95" s="96">
        <f t="shared" si="3"/>
        <v>0</v>
      </c>
      <c r="G95" s="96">
        <f t="shared" si="4"/>
        <v>1.2721893714873422</v>
      </c>
      <c r="H95" s="96"/>
      <c r="I95" s="96">
        <v>0.3524620455174261</v>
      </c>
      <c r="J95" s="96">
        <v>0.35246204551742616</v>
      </c>
      <c r="L95" s="96">
        <f t="shared" si="5"/>
        <v>0</v>
      </c>
    </row>
    <row r="96" spans="1:12" s="107" customFormat="1" ht="15.75" x14ac:dyDescent="0.25">
      <c r="A96" s="159" t="s">
        <v>84</v>
      </c>
      <c r="B96" s="97">
        <v>99.999999999999986</v>
      </c>
      <c r="C96" s="97">
        <v>99.999999999999986</v>
      </c>
      <c r="D96" s="97">
        <v>99.999999999999986</v>
      </c>
      <c r="E96" s="97"/>
      <c r="F96" s="97">
        <f t="shared" si="3"/>
        <v>0</v>
      </c>
      <c r="G96" s="97">
        <f t="shared" si="4"/>
        <v>0</v>
      </c>
      <c r="H96" s="97"/>
      <c r="I96" s="97">
        <v>0.20600390916610054</v>
      </c>
      <c r="J96" s="97">
        <v>0.20600390916610054</v>
      </c>
      <c r="L96" s="97">
        <f t="shared" si="5"/>
        <v>0</v>
      </c>
    </row>
    <row r="97" spans="1:12" ht="15.75" x14ac:dyDescent="0.25">
      <c r="A97" s="158" t="s">
        <v>85</v>
      </c>
      <c r="B97" s="96">
        <v>99.999999999999986</v>
      </c>
      <c r="C97" s="96">
        <v>99.999999999999986</v>
      </c>
      <c r="D97" s="96">
        <v>99.999999999999986</v>
      </c>
      <c r="E97" s="96"/>
      <c r="F97" s="96">
        <f t="shared" si="3"/>
        <v>0</v>
      </c>
      <c r="G97" s="96">
        <f t="shared" si="4"/>
        <v>0</v>
      </c>
      <c r="H97" s="96"/>
      <c r="I97" s="96">
        <v>0.20600390916610054</v>
      </c>
      <c r="J97" s="96">
        <v>0.20600390916610054</v>
      </c>
      <c r="L97" s="96">
        <f t="shared" si="5"/>
        <v>0</v>
      </c>
    </row>
    <row r="98" spans="1:12" s="107" customFormat="1" ht="15.75" x14ac:dyDescent="0.25">
      <c r="A98" s="159" t="s">
        <v>86</v>
      </c>
      <c r="B98" s="97">
        <v>119.46866478771129</v>
      </c>
      <c r="C98" s="97">
        <v>123.19297953692291</v>
      </c>
      <c r="D98" s="97">
        <v>123.19297953692291</v>
      </c>
      <c r="E98" s="97"/>
      <c r="F98" s="97">
        <f t="shared" si="3"/>
        <v>0</v>
      </c>
      <c r="G98" s="97">
        <f t="shared" si="4"/>
        <v>3.1173988223853533</v>
      </c>
      <c r="H98" s="97"/>
      <c r="I98" s="97">
        <v>0.14645813635132557</v>
      </c>
      <c r="J98" s="97">
        <v>0.1464581363513256</v>
      </c>
      <c r="L98" s="97">
        <f t="shared" si="5"/>
        <v>0</v>
      </c>
    </row>
    <row r="99" spans="1:12" ht="15.75" x14ac:dyDescent="0.25">
      <c r="A99" s="158" t="s">
        <v>87</v>
      </c>
      <c r="B99" s="96">
        <v>119.46866478771129</v>
      </c>
      <c r="C99" s="96">
        <v>123.19297953692291</v>
      </c>
      <c r="D99" s="96">
        <v>123.19297953692291</v>
      </c>
      <c r="E99" s="96"/>
      <c r="F99" s="96">
        <f t="shared" si="3"/>
        <v>0</v>
      </c>
      <c r="G99" s="96">
        <f t="shared" si="4"/>
        <v>3.1173988223853533</v>
      </c>
      <c r="H99" s="96"/>
      <c r="I99" s="96">
        <v>0.14645813635132557</v>
      </c>
      <c r="J99" s="96">
        <v>0.1464581363513256</v>
      </c>
      <c r="L99" s="96">
        <f t="shared" si="5"/>
        <v>0</v>
      </c>
    </row>
    <row r="100" spans="1:12" s="107" customFormat="1" ht="15.75" x14ac:dyDescent="0.25">
      <c r="A100" s="155" t="s">
        <v>146</v>
      </c>
      <c r="B100" s="97">
        <v>96.260916600019314</v>
      </c>
      <c r="C100" s="97">
        <v>100.77229246745476</v>
      </c>
      <c r="D100" s="97">
        <v>101.10435074967742</v>
      </c>
      <c r="E100" s="97"/>
      <c r="F100" s="97">
        <f t="shared" si="3"/>
        <v>0.32951347448000323</v>
      </c>
      <c r="G100" s="97">
        <f t="shared" si="4"/>
        <v>5.0315686996659448</v>
      </c>
      <c r="H100" s="97"/>
      <c r="I100" s="97">
        <v>8.6539164374279505</v>
      </c>
      <c r="J100" s="97">
        <v>8.6824322581595172</v>
      </c>
      <c r="L100" s="97">
        <f t="shared" si="5"/>
        <v>2.8515820731566777E-2</v>
      </c>
    </row>
    <row r="101" spans="1:12" ht="15.75" x14ac:dyDescent="0.25">
      <c r="A101" s="156" t="s">
        <v>17</v>
      </c>
      <c r="B101" s="96">
        <v>90.079663852100452</v>
      </c>
      <c r="C101" s="96">
        <v>96.867071695262425</v>
      </c>
      <c r="D101" s="96">
        <v>97.369526862036352</v>
      </c>
      <c r="E101" s="96"/>
      <c r="F101" s="96">
        <f t="shared" si="3"/>
        <v>0.51870584913995543</v>
      </c>
      <c r="G101" s="96">
        <f t="shared" si="4"/>
        <v>8.0926845174566164</v>
      </c>
      <c r="H101" s="96"/>
      <c r="I101" s="96">
        <v>5.4974935753759375</v>
      </c>
      <c r="J101" s="96">
        <v>5.526009396107507</v>
      </c>
      <c r="L101" s="96">
        <f t="shared" si="5"/>
        <v>2.8515820731569441E-2</v>
      </c>
    </row>
    <row r="102" spans="1:12" s="107" customFormat="1" ht="15.75" x14ac:dyDescent="0.25">
      <c r="A102" s="157" t="s">
        <v>17</v>
      </c>
      <c r="B102" s="97">
        <v>90.079663852100452</v>
      </c>
      <c r="C102" s="97">
        <v>96.867071695262425</v>
      </c>
      <c r="D102" s="97">
        <v>97.369526862036352</v>
      </c>
      <c r="E102" s="97"/>
      <c r="F102" s="97">
        <f t="shared" si="3"/>
        <v>0.51870584913995543</v>
      </c>
      <c r="G102" s="97">
        <f t="shared" si="4"/>
        <v>8.0926845174566164</v>
      </c>
      <c r="H102" s="97"/>
      <c r="I102" s="97">
        <v>5.4974935753759375</v>
      </c>
      <c r="J102" s="97">
        <v>5.526009396107507</v>
      </c>
      <c r="L102" s="97">
        <f t="shared" si="5"/>
        <v>2.8515820731569441E-2</v>
      </c>
    </row>
    <row r="103" spans="1:12" ht="15.75" x14ac:dyDescent="0.25">
      <c r="A103" s="156" t="s">
        <v>88</v>
      </c>
      <c r="B103" s="96">
        <v>101.28244514169934</v>
      </c>
      <c r="C103" s="96">
        <v>101.37911846308744</v>
      </c>
      <c r="D103" s="96">
        <v>101.37911846308744</v>
      </c>
      <c r="E103" s="96"/>
      <c r="F103" s="96">
        <f t="shared" si="3"/>
        <v>0</v>
      </c>
      <c r="G103" s="96">
        <f t="shared" si="4"/>
        <v>9.5449237281797217E-2</v>
      </c>
      <c r="H103" s="96"/>
      <c r="I103" s="96">
        <v>2.3209005235199509</v>
      </c>
      <c r="J103" s="96">
        <v>2.3209005235199509</v>
      </c>
      <c r="L103" s="96">
        <f t="shared" si="5"/>
        <v>0</v>
      </c>
    </row>
    <row r="104" spans="1:12" s="107" customFormat="1" ht="15.75" x14ac:dyDescent="0.25">
      <c r="A104" s="157" t="s">
        <v>89</v>
      </c>
      <c r="B104" s="97">
        <v>101.28244514169934</v>
      </c>
      <c r="C104" s="97">
        <v>101.37911846308744</v>
      </c>
      <c r="D104" s="97">
        <v>101.37911846308744</v>
      </c>
      <c r="E104" s="97"/>
      <c r="F104" s="97">
        <f t="shared" si="3"/>
        <v>0</v>
      </c>
      <c r="G104" s="97">
        <f t="shared" si="4"/>
        <v>9.5449237281797217E-2</v>
      </c>
      <c r="H104" s="97"/>
      <c r="I104" s="97">
        <v>2.3209005235199509</v>
      </c>
      <c r="J104" s="97">
        <v>2.3209005235199509</v>
      </c>
      <c r="L104" s="97">
        <f t="shared" si="5"/>
        <v>0</v>
      </c>
    </row>
    <row r="105" spans="1:12" ht="15.75" x14ac:dyDescent="0.25">
      <c r="A105" s="156" t="s">
        <v>90</v>
      </c>
      <c r="B105" s="96">
        <v>134.11907242766719</v>
      </c>
      <c r="C105" s="96">
        <v>134.11907242766719</v>
      </c>
      <c r="D105" s="96">
        <v>134.11907242766719</v>
      </c>
      <c r="E105" s="96"/>
      <c r="F105" s="96">
        <f t="shared" si="3"/>
        <v>0</v>
      </c>
      <c r="G105" s="96">
        <f t="shared" si="4"/>
        <v>0</v>
      </c>
      <c r="H105" s="96"/>
      <c r="I105" s="96">
        <v>0.83552233853205959</v>
      </c>
      <c r="J105" s="96">
        <v>0.83552233853205971</v>
      </c>
      <c r="L105" s="96">
        <f t="shared" si="5"/>
        <v>0</v>
      </c>
    </row>
    <row r="106" spans="1:12" s="107" customFormat="1" ht="15.75" x14ac:dyDescent="0.25">
      <c r="A106" s="157" t="s">
        <v>91</v>
      </c>
      <c r="B106" s="97">
        <v>134.11907242766719</v>
      </c>
      <c r="C106" s="97">
        <v>134.11907242766719</v>
      </c>
      <c r="D106" s="97">
        <v>134.11907242766719</v>
      </c>
      <c r="E106" s="97"/>
      <c r="F106" s="97">
        <f t="shared" si="3"/>
        <v>0</v>
      </c>
      <c r="G106" s="97">
        <f t="shared" si="4"/>
        <v>0</v>
      </c>
      <c r="H106" s="97"/>
      <c r="I106" s="97">
        <v>0.83552233853205959</v>
      </c>
      <c r="J106" s="97">
        <v>0.83552233853205971</v>
      </c>
      <c r="L106" s="97">
        <f t="shared" si="5"/>
        <v>0</v>
      </c>
    </row>
    <row r="107" spans="1:12" ht="15.75" x14ac:dyDescent="0.25">
      <c r="A107" s="154" t="s">
        <v>250</v>
      </c>
      <c r="B107" s="99">
        <v>96.290592927533822</v>
      </c>
      <c r="C107" s="99">
        <v>100.90185972219595</v>
      </c>
      <c r="D107" s="99">
        <v>98.087900505390124</v>
      </c>
      <c r="E107" s="99"/>
      <c r="F107" s="99">
        <f t="shared" si="3"/>
        <v>-2.7888080800029358</v>
      </c>
      <c r="G107" s="99">
        <f t="shared" si="4"/>
        <v>1.8665453428134082</v>
      </c>
      <c r="H107" s="99"/>
      <c r="I107" s="99">
        <v>9.9452827350091422</v>
      </c>
      <c r="J107" s="99">
        <v>9.66792788651607</v>
      </c>
      <c r="L107" s="99">
        <f t="shared" si="5"/>
        <v>-0.27735484849307213</v>
      </c>
    </row>
    <row r="108" spans="1:12" s="107" customFormat="1" ht="15.75" x14ac:dyDescent="0.25">
      <c r="A108" s="155" t="s">
        <v>145</v>
      </c>
      <c r="B108" s="97">
        <v>102.30644503919778</v>
      </c>
      <c r="C108" s="97">
        <v>103.62294577494708</v>
      </c>
      <c r="D108" s="97">
        <v>100.0475592028092</v>
      </c>
      <c r="E108" s="97"/>
      <c r="F108" s="97">
        <f t="shared" si="3"/>
        <v>-3.4503811346022428</v>
      </c>
      <c r="G108" s="97">
        <f t="shared" si="4"/>
        <v>-2.2079604422997168</v>
      </c>
      <c r="H108" s="97"/>
      <c r="I108" s="97">
        <v>2.039846955573577</v>
      </c>
      <c r="J108" s="97">
        <v>1.969464461043708</v>
      </c>
      <c r="L108" s="97">
        <f t="shared" si="5"/>
        <v>-7.0382494529869E-2</v>
      </c>
    </row>
    <row r="109" spans="1:12" ht="15.75" x14ac:dyDescent="0.25">
      <c r="A109" s="156" t="s">
        <v>163</v>
      </c>
      <c r="B109" s="96">
        <v>102.30644503919778</v>
      </c>
      <c r="C109" s="96">
        <v>103.62294577494708</v>
      </c>
      <c r="D109" s="96">
        <v>100.0475592028092</v>
      </c>
      <c r="E109" s="96"/>
      <c r="F109" s="96">
        <f t="shared" si="3"/>
        <v>-3.4503811346022428</v>
      </c>
      <c r="G109" s="96">
        <f t="shared" si="4"/>
        <v>-2.2079604422997168</v>
      </c>
      <c r="H109" s="96"/>
      <c r="I109" s="96">
        <v>2.039846955573577</v>
      </c>
      <c r="J109" s="96">
        <v>1.969464461043708</v>
      </c>
      <c r="L109" s="96">
        <f t="shared" si="5"/>
        <v>-7.0382494529869E-2</v>
      </c>
    </row>
    <row r="110" spans="1:12" s="107" customFormat="1" ht="15.75" x14ac:dyDescent="0.25">
      <c r="A110" s="157" t="s">
        <v>225</v>
      </c>
      <c r="B110" s="97">
        <v>102.30644503919778</v>
      </c>
      <c r="C110" s="97">
        <v>103.62294577494708</v>
      </c>
      <c r="D110" s="97">
        <v>100.0475592028092</v>
      </c>
      <c r="E110" s="97"/>
      <c r="F110" s="97">
        <f t="shared" si="3"/>
        <v>-3.4503811346022428</v>
      </c>
      <c r="G110" s="97">
        <f t="shared" si="4"/>
        <v>-2.2079604422997168</v>
      </c>
      <c r="H110" s="97"/>
      <c r="I110" s="97">
        <v>2.039846955573577</v>
      </c>
      <c r="J110" s="97">
        <v>1.969464461043708</v>
      </c>
      <c r="L110" s="97">
        <f t="shared" si="5"/>
        <v>-7.0382494529869E-2</v>
      </c>
    </row>
    <row r="111" spans="1:12" ht="15.75" x14ac:dyDescent="0.25">
      <c r="A111" s="161" t="s">
        <v>92</v>
      </c>
      <c r="B111" s="96">
        <v>98.332445097329483</v>
      </c>
      <c r="C111" s="96">
        <v>98.332445097329483</v>
      </c>
      <c r="D111" s="96">
        <v>98.332445097329483</v>
      </c>
      <c r="E111" s="96"/>
      <c r="F111" s="96">
        <f t="shared" si="3"/>
        <v>0</v>
      </c>
      <c r="G111" s="96">
        <f t="shared" si="4"/>
        <v>0</v>
      </c>
      <c r="H111" s="96"/>
      <c r="I111" s="96">
        <v>0.30153395110688819</v>
      </c>
      <c r="J111" s="96">
        <v>0.30153395110688824</v>
      </c>
      <c r="L111" s="96">
        <f t="shared" si="5"/>
        <v>0</v>
      </c>
    </row>
    <row r="112" spans="1:12" s="107" customFormat="1" ht="15.75" x14ac:dyDescent="0.25">
      <c r="A112" s="159" t="s">
        <v>93</v>
      </c>
      <c r="B112" s="97">
        <v>98.332445097329483</v>
      </c>
      <c r="C112" s="97">
        <v>98.332445097329483</v>
      </c>
      <c r="D112" s="97">
        <v>98.332445097329483</v>
      </c>
      <c r="E112" s="97"/>
      <c r="F112" s="97">
        <f t="shared" si="3"/>
        <v>0</v>
      </c>
      <c r="G112" s="97">
        <f t="shared" si="4"/>
        <v>0</v>
      </c>
      <c r="H112" s="97"/>
      <c r="I112" s="97">
        <v>0.30153395110688819</v>
      </c>
      <c r="J112" s="97">
        <v>0.30153395110688824</v>
      </c>
      <c r="L112" s="97">
        <f t="shared" si="5"/>
        <v>0</v>
      </c>
    </row>
    <row r="113" spans="1:12" ht="15.75" x14ac:dyDescent="0.25">
      <c r="A113" s="158" t="s">
        <v>92</v>
      </c>
      <c r="B113" s="96">
        <v>98.332445097329483</v>
      </c>
      <c r="C113" s="96">
        <v>98.332445097329483</v>
      </c>
      <c r="D113" s="96">
        <v>98.332445097329483</v>
      </c>
      <c r="E113" s="96"/>
      <c r="F113" s="96">
        <f t="shared" si="3"/>
        <v>0</v>
      </c>
      <c r="G113" s="96">
        <f t="shared" si="4"/>
        <v>0</v>
      </c>
      <c r="H113" s="96"/>
      <c r="I113" s="96">
        <v>0.30153395110688819</v>
      </c>
      <c r="J113" s="96">
        <v>0.30153395110688824</v>
      </c>
      <c r="L113" s="96">
        <f t="shared" si="5"/>
        <v>0</v>
      </c>
    </row>
    <row r="114" spans="1:12" s="107" customFormat="1" ht="15.75" x14ac:dyDescent="0.25">
      <c r="A114" s="155" t="s">
        <v>94</v>
      </c>
      <c r="B114" s="97">
        <v>84.937110496851673</v>
      </c>
      <c r="C114" s="97">
        <v>90.350851216092565</v>
      </c>
      <c r="D114" s="97">
        <v>88.442366171625423</v>
      </c>
      <c r="E114" s="97"/>
      <c r="F114" s="97">
        <f t="shared" si="3"/>
        <v>-2.1123044429350313</v>
      </c>
      <c r="G114" s="97">
        <f t="shared" si="4"/>
        <v>4.1268835898340184</v>
      </c>
      <c r="H114" s="97"/>
      <c r="I114" s="97">
        <v>2.555752260601758</v>
      </c>
      <c r="J114" s="97">
        <v>2.5017669920506544</v>
      </c>
      <c r="L114" s="97">
        <f t="shared" si="5"/>
        <v>-5.3985268551103527E-2</v>
      </c>
    </row>
    <row r="115" spans="1:12" ht="15.75" x14ac:dyDescent="0.25">
      <c r="A115" s="156" t="s">
        <v>164</v>
      </c>
      <c r="B115" s="96">
        <v>83.169948847919613</v>
      </c>
      <c r="C115" s="96">
        <v>89.075048395797779</v>
      </c>
      <c r="D115" s="96">
        <v>87.080307318688853</v>
      </c>
      <c r="E115" s="96"/>
      <c r="F115" s="96">
        <f t="shared" si="3"/>
        <v>-2.2393937618147119</v>
      </c>
      <c r="G115" s="96">
        <f t="shared" si="4"/>
        <v>4.7016482815440019</v>
      </c>
      <c r="H115" s="96"/>
      <c r="I115" s="96">
        <v>2.2475117107119158</v>
      </c>
      <c r="J115" s="96">
        <v>2.1971810736661781</v>
      </c>
      <c r="L115" s="96">
        <f t="shared" si="5"/>
        <v>-5.0330637045737703E-2</v>
      </c>
    </row>
    <row r="116" spans="1:12" s="107" customFormat="1" ht="15.75" x14ac:dyDescent="0.25">
      <c r="A116" s="157" t="s">
        <v>224</v>
      </c>
      <c r="B116" s="97">
        <v>72.313618597967846</v>
      </c>
      <c r="C116" s="97">
        <v>75.35855391555917</v>
      </c>
      <c r="D116" s="97">
        <v>68.324036067691338</v>
      </c>
      <c r="E116" s="97"/>
      <c r="F116" s="97">
        <f t="shared" si="3"/>
        <v>-9.3347304086410112</v>
      </c>
      <c r="G116" s="97">
        <f t="shared" si="4"/>
        <v>-5.5170555804389227</v>
      </c>
      <c r="H116" s="97"/>
      <c r="I116" s="97">
        <v>0.45438998801880848</v>
      </c>
      <c r="J116" s="97">
        <v>0.41197390763339659</v>
      </c>
      <c r="L116" s="97">
        <f t="shared" si="5"/>
        <v>-4.2416080385411892E-2</v>
      </c>
    </row>
    <row r="117" spans="1:12" ht="15.75" x14ac:dyDescent="0.25">
      <c r="A117" s="158" t="s">
        <v>223</v>
      </c>
      <c r="B117" s="96">
        <v>79.51647210893637</v>
      </c>
      <c r="C117" s="96">
        <v>85.546601007041644</v>
      </c>
      <c r="D117" s="96">
        <v>83.969275866612932</v>
      </c>
      <c r="E117" s="96"/>
      <c r="F117" s="96">
        <f t="shared" si="3"/>
        <v>-1.8438197682440705</v>
      </c>
      <c r="G117" s="96">
        <f t="shared" si="4"/>
        <v>5.5998507473725478</v>
      </c>
      <c r="H117" s="96"/>
      <c r="I117" s="96">
        <v>0.72952021093758912</v>
      </c>
      <c r="J117" s="96">
        <v>0.71606917307498608</v>
      </c>
      <c r="L117" s="96">
        <f t="shared" si="5"/>
        <v>-1.3451037862603044E-2</v>
      </c>
    </row>
    <row r="118" spans="1:12" s="107" customFormat="1" ht="15.75" x14ac:dyDescent="0.25">
      <c r="A118" s="157" t="s">
        <v>18</v>
      </c>
      <c r="B118" s="97">
        <v>98.261064932022208</v>
      </c>
      <c r="C118" s="97">
        <v>99.750488289520462</v>
      </c>
      <c r="D118" s="97">
        <v>99.750488289520462</v>
      </c>
      <c r="E118" s="97"/>
      <c r="F118" s="97">
        <f t="shared" si="3"/>
        <v>0</v>
      </c>
      <c r="G118" s="97">
        <f t="shared" si="4"/>
        <v>1.5157818191047001</v>
      </c>
      <c r="H118" s="97"/>
      <c r="I118" s="97">
        <v>0.27530895433926095</v>
      </c>
      <c r="J118" s="97">
        <v>0.27530895433926089</v>
      </c>
      <c r="L118" s="97">
        <f t="shared" si="5"/>
        <v>0</v>
      </c>
    </row>
    <row r="119" spans="1:12" ht="15.75" x14ac:dyDescent="0.25">
      <c r="A119" s="158" t="s">
        <v>95</v>
      </c>
      <c r="B119" s="96">
        <v>79.086374669905055</v>
      </c>
      <c r="C119" s="96">
        <v>92.870390563760296</v>
      </c>
      <c r="D119" s="96">
        <v>92.765449459798376</v>
      </c>
      <c r="E119" s="96"/>
      <c r="F119" s="96">
        <f t="shared" si="3"/>
        <v>-0.11299737550890532</v>
      </c>
      <c r="G119" s="96">
        <f t="shared" si="4"/>
        <v>17.296373549790054</v>
      </c>
      <c r="H119" s="96"/>
      <c r="I119" s="96">
        <v>0.39441748043989955</v>
      </c>
      <c r="J119" s="96">
        <v>0.39397179903845408</v>
      </c>
      <c r="L119" s="96">
        <f t="shared" si="5"/>
        <v>-4.4568140144546353E-4</v>
      </c>
    </row>
    <row r="120" spans="1:12" s="107" customFormat="1" ht="15.75" x14ac:dyDescent="0.25">
      <c r="A120" s="157" t="s">
        <v>96</v>
      </c>
      <c r="B120" s="97">
        <v>102.8871423002555</v>
      </c>
      <c r="C120" s="97">
        <v>107.4030298919982</v>
      </c>
      <c r="D120" s="97">
        <v>109.03426381997038</v>
      </c>
      <c r="E120" s="97"/>
      <c r="F120" s="97">
        <f t="shared" si="3"/>
        <v>1.5187969367461029</v>
      </c>
      <c r="G120" s="97">
        <f t="shared" si="4"/>
        <v>5.9746255773882151</v>
      </c>
      <c r="H120" s="97"/>
      <c r="I120" s="97">
        <v>0.39387507697635726</v>
      </c>
      <c r="J120" s="97">
        <v>0.39985723958008057</v>
      </c>
      <c r="L120" s="97">
        <f t="shared" si="5"/>
        <v>5.9821626037233067E-3</v>
      </c>
    </row>
    <row r="121" spans="1:12" ht="15.75" x14ac:dyDescent="0.25">
      <c r="A121" s="156" t="s">
        <v>97</v>
      </c>
      <c r="B121" s="96">
        <v>99.530856882589248</v>
      </c>
      <c r="C121" s="96">
        <v>100.8868102829064</v>
      </c>
      <c r="D121" s="96">
        <v>99.690653205365649</v>
      </c>
      <c r="E121" s="96"/>
      <c r="F121" s="96">
        <f t="shared" si="3"/>
        <v>-1.1856426763681815</v>
      </c>
      <c r="G121" s="96">
        <f t="shared" si="4"/>
        <v>0.16054952984569937</v>
      </c>
      <c r="H121" s="96"/>
      <c r="I121" s="96">
        <v>0.30824054988984206</v>
      </c>
      <c r="J121" s="96">
        <v>0.30458591838447613</v>
      </c>
      <c r="L121" s="96">
        <f t="shared" si="5"/>
        <v>-3.6546315053659351E-3</v>
      </c>
    </row>
    <row r="122" spans="1:12" s="107" customFormat="1" ht="15.75" x14ac:dyDescent="0.25">
      <c r="A122" s="157" t="s">
        <v>98</v>
      </c>
      <c r="B122" s="97">
        <v>99.530856882589248</v>
      </c>
      <c r="C122" s="97">
        <v>100.8868102829064</v>
      </c>
      <c r="D122" s="97">
        <v>99.690653205365649</v>
      </c>
      <c r="E122" s="97"/>
      <c r="F122" s="97">
        <f t="shared" si="3"/>
        <v>-1.1856426763681815</v>
      </c>
      <c r="G122" s="97">
        <f t="shared" si="4"/>
        <v>0.16054952984569937</v>
      </c>
      <c r="H122" s="97"/>
      <c r="I122" s="97">
        <v>0.30824054988984206</v>
      </c>
      <c r="J122" s="97">
        <v>0.30458591838447613</v>
      </c>
      <c r="L122" s="97">
        <f t="shared" si="5"/>
        <v>-3.6546315053659351E-3</v>
      </c>
    </row>
    <row r="123" spans="1:12" ht="15.75" x14ac:dyDescent="0.25">
      <c r="A123" s="161" t="s">
        <v>144</v>
      </c>
      <c r="B123" s="96">
        <v>101.3851980426241</v>
      </c>
      <c r="C123" s="96">
        <v>101.37849274287134</v>
      </c>
      <c r="D123" s="96">
        <v>89.223614234455212</v>
      </c>
      <c r="E123" s="96"/>
      <c r="F123" s="96">
        <f t="shared" si="3"/>
        <v>-11.989602705225488</v>
      </c>
      <c r="G123" s="96">
        <f t="shared" si="4"/>
        <v>-11.995423437508046</v>
      </c>
      <c r="H123" s="96"/>
      <c r="I123" s="96">
        <v>1.010576938401049</v>
      </c>
      <c r="J123" s="96">
        <v>0.88941277845613209</v>
      </c>
      <c r="L123" s="96">
        <f t="shared" si="5"/>
        <v>-0.12116415994491692</v>
      </c>
    </row>
    <row r="124" spans="1:12" s="107" customFormat="1" ht="15.75" x14ac:dyDescent="0.25">
      <c r="A124" s="159" t="s">
        <v>165</v>
      </c>
      <c r="B124" s="97">
        <v>101.3851980426241</v>
      </c>
      <c r="C124" s="97">
        <v>101.37849274287134</v>
      </c>
      <c r="D124" s="97">
        <v>89.223614234455212</v>
      </c>
      <c r="E124" s="97"/>
      <c r="F124" s="97">
        <f t="shared" si="3"/>
        <v>-11.989602705225488</v>
      </c>
      <c r="G124" s="97">
        <f t="shared" si="4"/>
        <v>-11.995423437508046</v>
      </c>
      <c r="H124" s="97"/>
      <c r="I124" s="97">
        <v>1.010576938401049</v>
      </c>
      <c r="J124" s="97">
        <v>0.88941277845613209</v>
      </c>
      <c r="L124" s="97">
        <f t="shared" si="5"/>
        <v>-0.12116415994491692</v>
      </c>
    </row>
    <row r="125" spans="1:12" ht="15.75" x14ac:dyDescent="0.25">
      <c r="A125" s="158" t="s">
        <v>222</v>
      </c>
      <c r="B125" s="96">
        <v>101.3851980426241</v>
      </c>
      <c r="C125" s="96">
        <v>101.37849274287134</v>
      </c>
      <c r="D125" s="96">
        <v>89.223614234455212</v>
      </c>
      <c r="E125" s="96"/>
      <c r="F125" s="96">
        <f t="shared" si="3"/>
        <v>-11.989602705225488</v>
      </c>
      <c r="G125" s="96">
        <f t="shared" si="4"/>
        <v>-11.995423437508046</v>
      </c>
      <c r="H125" s="96"/>
      <c r="I125" s="96">
        <v>1.010576938401049</v>
      </c>
      <c r="J125" s="96">
        <v>0.88941277845613209</v>
      </c>
      <c r="L125" s="96">
        <f t="shared" si="5"/>
        <v>-0.12116415994491692</v>
      </c>
    </row>
    <row r="126" spans="1:12" s="107" customFormat="1" ht="15.75" x14ac:dyDescent="0.25">
      <c r="A126" s="155" t="s">
        <v>143</v>
      </c>
      <c r="B126" s="97">
        <v>97.306607777506528</v>
      </c>
      <c r="C126" s="97">
        <v>100.36810508643966</v>
      </c>
      <c r="D126" s="97">
        <v>95.844017087818514</v>
      </c>
      <c r="E126" s="97"/>
      <c r="F126" s="97">
        <f t="shared" si="3"/>
        <v>-4.5074956777602537</v>
      </c>
      <c r="G126" s="97">
        <f t="shared" si="4"/>
        <v>-1.503074378085667</v>
      </c>
      <c r="H126" s="97"/>
      <c r="I126" s="97">
        <v>0.7923144496946255</v>
      </c>
      <c r="J126" s="97">
        <v>0.75660091012037034</v>
      </c>
      <c r="L126" s="97">
        <f t="shared" si="5"/>
        <v>-3.571353957425516E-2</v>
      </c>
    </row>
    <row r="127" spans="1:12" ht="15.75" x14ac:dyDescent="0.25">
      <c r="A127" s="156" t="s">
        <v>166</v>
      </c>
      <c r="B127" s="96">
        <v>97.306607777506528</v>
      </c>
      <c r="C127" s="96">
        <v>100.36810508643966</v>
      </c>
      <c r="D127" s="96">
        <v>95.844017087818514</v>
      </c>
      <c r="E127" s="96"/>
      <c r="F127" s="96">
        <f t="shared" si="3"/>
        <v>-4.5074956777602537</v>
      </c>
      <c r="G127" s="96">
        <f t="shared" si="4"/>
        <v>-1.503074378085667</v>
      </c>
      <c r="H127" s="96"/>
      <c r="I127" s="96">
        <v>0.7923144496946255</v>
      </c>
      <c r="J127" s="96">
        <v>0.75660091012037034</v>
      </c>
      <c r="L127" s="96">
        <f t="shared" si="5"/>
        <v>-3.571353957425516E-2</v>
      </c>
    </row>
    <row r="128" spans="1:12" s="107" customFormat="1" ht="15.75" x14ac:dyDescent="0.25">
      <c r="A128" s="157" t="s">
        <v>221</v>
      </c>
      <c r="B128" s="97">
        <v>97.306607777506528</v>
      </c>
      <c r="C128" s="97">
        <v>100.36810508643966</v>
      </c>
      <c r="D128" s="97">
        <v>95.844017087818514</v>
      </c>
      <c r="E128" s="97"/>
      <c r="F128" s="97">
        <f t="shared" si="3"/>
        <v>-4.5074956777602537</v>
      </c>
      <c r="G128" s="97">
        <f t="shared" si="4"/>
        <v>-1.503074378085667</v>
      </c>
      <c r="H128" s="97"/>
      <c r="I128" s="97">
        <v>0.7923144496946255</v>
      </c>
      <c r="J128" s="97">
        <v>0.75660091012037034</v>
      </c>
      <c r="L128" s="97">
        <f t="shared" si="5"/>
        <v>-3.571353957425516E-2</v>
      </c>
    </row>
    <row r="129" spans="1:12" ht="15.75" x14ac:dyDescent="0.25">
      <c r="A129" s="161" t="s">
        <v>142</v>
      </c>
      <c r="B129" s="96">
        <v>100.9316094631334</v>
      </c>
      <c r="C129" s="96">
        <v>109.40518836626214</v>
      </c>
      <c r="D129" s="96">
        <v>109.53635000138763</v>
      </c>
      <c r="E129" s="96"/>
      <c r="F129" s="96">
        <f t="shared" si="3"/>
        <v>0.11988611973903218</v>
      </c>
      <c r="G129" s="96">
        <f t="shared" si="4"/>
        <v>8.5253178702131329</v>
      </c>
      <c r="H129" s="96"/>
      <c r="I129" s="96">
        <v>3.2452581796312447</v>
      </c>
      <c r="J129" s="96">
        <v>3.2491487937383181</v>
      </c>
      <c r="L129" s="96">
        <f t="shared" si="5"/>
        <v>3.8906141070733646E-3</v>
      </c>
    </row>
    <row r="130" spans="1:12" s="107" customFormat="1" ht="15.75" x14ac:dyDescent="0.25">
      <c r="A130" s="159" t="s">
        <v>99</v>
      </c>
      <c r="B130" s="97">
        <v>98.713875121621655</v>
      </c>
      <c r="C130" s="97">
        <v>99.879021328847301</v>
      </c>
      <c r="D130" s="97">
        <v>100.04836823512866</v>
      </c>
      <c r="E130" s="97"/>
      <c r="F130" s="97">
        <f t="shared" si="3"/>
        <v>0.16955202807182879</v>
      </c>
      <c r="G130" s="97">
        <f t="shared" si="4"/>
        <v>1.3518799782328728</v>
      </c>
      <c r="H130" s="97"/>
      <c r="I130" s="97">
        <v>2.2946432144269</v>
      </c>
      <c r="J130" s="97">
        <v>2.2985338285339738</v>
      </c>
      <c r="L130" s="97">
        <f t="shared" si="5"/>
        <v>3.8906141070738087E-3</v>
      </c>
    </row>
    <row r="131" spans="1:12" ht="15.75" x14ac:dyDescent="0.25">
      <c r="A131" s="158" t="s">
        <v>220</v>
      </c>
      <c r="B131" s="96">
        <v>97.136729365902966</v>
      </c>
      <c r="C131" s="96">
        <v>96.076867487996992</v>
      </c>
      <c r="D131" s="96">
        <v>96.324534356306273</v>
      </c>
      <c r="E131" s="96"/>
      <c r="F131" s="96">
        <f t="shared" si="3"/>
        <v>0.25777991600341998</v>
      </c>
      <c r="G131" s="96">
        <f t="shared" si="4"/>
        <v>-0.83613584161069676</v>
      </c>
      <c r="H131" s="96"/>
      <c r="I131" s="96">
        <v>1.5092774361141077</v>
      </c>
      <c r="J131" s="96">
        <v>1.5131680502211811</v>
      </c>
      <c r="L131" s="96">
        <f t="shared" si="5"/>
        <v>3.8906141070733646E-3</v>
      </c>
    </row>
    <row r="132" spans="1:12" s="107" customFormat="1" ht="15.75" x14ac:dyDescent="0.25">
      <c r="A132" s="157" t="s">
        <v>100</v>
      </c>
      <c r="B132" s="97">
        <v>102.12404984043123</v>
      </c>
      <c r="C132" s="97">
        <v>108.10020751793503</v>
      </c>
      <c r="D132" s="97">
        <v>108.10020751793503</v>
      </c>
      <c r="E132" s="97"/>
      <c r="F132" s="97">
        <f t="shared" si="3"/>
        <v>0</v>
      </c>
      <c r="G132" s="97">
        <f t="shared" si="4"/>
        <v>5.8518612284193194</v>
      </c>
      <c r="H132" s="97"/>
      <c r="I132" s="97">
        <v>0.78536577831279242</v>
      </c>
      <c r="J132" s="97">
        <v>0.78536577831279242</v>
      </c>
      <c r="L132" s="97">
        <f t="shared" si="5"/>
        <v>0</v>
      </c>
    </row>
    <row r="133" spans="1:12" ht="15.75" x14ac:dyDescent="0.25">
      <c r="A133" s="156" t="s">
        <v>167</v>
      </c>
      <c r="B133" s="96">
        <v>108.54924981769032</v>
      </c>
      <c r="C133" s="96">
        <v>142.12638183391462</v>
      </c>
      <c r="D133" s="96">
        <v>142.12638183391462</v>
      </c>
      <c r="E133" s="96"/>
      <c r="F133" s="96">
        <f t="shared" si="3"/>
        <v>0</v>
      </c>
      <c r="G133" s="96">
        <f t="shared" si="4"/>
        <v>30.932624658961227</v>
      </c>
      <c r="H133" s="96"/>
      <c r="I133" s="96">
        <v>0.95061496520434452</v>
      </c>
      <c r="J133" s="96">
        <v>0.95061496520434452</v>
      </c>
      <c r="L133" s="96">
        <f t="shared" si="5"/>
        <v>0</v>
      </c>
    </row>
    <row r="134" spans="1:12" s="107" customFormat="1" ht="15.75" x14ac:dyDescent="0.25">
      <c r="A134" s="157" t="s">
        <v>101</v>
      </c>
      <c r="B134" s="97">
        <v>108.54924981769032</v>
      </c>
      <c r="C134" s="97">
        <v>142.12638183391462</v>
      </c>
      <c r="D134" s="97">
        <v>142.12638183391462</v>
      </c>
      <c r="E134" s="97"/>
      <c r="F134" s="97">
        <f t="shared" si="3"/>
        <v>0</v>
      </c>
      <c r="G134" s="97">
        <f t="shared" si="4"/>
        <v>30.932624658961227</v>
      </c>
      <c r="H134" s="97"/>
      <c r="I134" s="97">
        <v>0.95061496520434452</v>
      </c>
      <c r="J134" s="97">
        <v>0.95061496520434452</v>
      </c>
      <c r="L134" s="97">
        <f t="shared" si="5"/>
        <v>0</v>
      </c>
    </row>
    <row r="135" spans="1:12" s="162" customFormat="1" ht="15.75" x14ac:dyDescent="0.25">
      <c r="A135" s="154" t="s">
        <v>2</v>
      </c>
      <c r="B135" s="99">
        <v>124.87286981987486</v>
      </c>
      <c r="C135" s="99">
        <v>124.01254460300299</v>
      </c>
      <c r="D135" s="99">
        <v>124.09414652848778</v>
      </c>
      <c r="E135" s="99"/>
      <c r="F135" s="99">
        <f t="shared" ref="F135:F198" si="6">((D135/C135-1)*100)</f>
        <v>6.5801347554006462E-2</v>
      </c>
      <c r="G135" s="99">
        <f t="shared" ref="G135:G198" si="7">((D135/B135-1)*100)</f>
        <v>-0.62361287324489423</v>
      </c>
      <c r="H135" s="99"/>
      <c r="I135" s="99">
        <v>8.9224867699368478</v>
      </c>
      <c r="J135" s="99">
        <v>8.9283578864667952</v>
      </c>
      <c r="L135" s="99">
        <f t="shared" si="5"/>
        <v>5.8711165299474288E-3</v>
      </c>
    </row>
    <row r="136" spans="1:12" s="107" customFormat="1" ht="15.75" x14ac:dyDescent="0.25">
      <c r="A136" s="155" t="s">
        <v>141</v>
      </c>
      <c r="B136" s="97">
        <v>104.99060131385178</v>
      </c>
      <c r="C136" s="97">
        <v>103.55663269924464</v>
      </c>
      <c r="D136" s="97">
        <v>103.69264475345616</v>
      </c>
      <c r="E136" s="97"/>
      <c r="F136" s="97">
        <f t="shared" si="6"/>
        <v>0.13134074628182724</v>
      </c>
      <c r="G136" s="97">
        <f t="shared" si="7"/>
        <v>-1.236259764353187</v>
      </c>
      <c r="H136" s="97"/>
      <c r="I136" s="97">
        <v>4.470140985303189</v>
      </c>
      <c r="J136" s="97">
        <v>4.4760121018331365</v>
      </c>
      <c r="L136" s="97">
        <f t="shared" ref="L136:L199" si="8">J136-I136</f>
        <v>5.8711165299474288E-3</v>
      </c>
    </row>
    <row r="137" spans="1:12" ht="15.75" x14ac:dyDescent="0.25">
      <c r="A137" s="156" t="s">
        <v>102</v>
      </c>
      <c r="B137" s="96">
        <v>107.74176062610105</v>
      </c>
      <c r="C137" s="96">
        <v>105.91031698468827</v>
      </c>
      <c r="D137" s="96">
        <v>106.1058432812214</v>
      </c>
      <c r="E137" s="96"/>
      <c r="F137" s="96">
        <f t="shared" si="6"/>
        <v>0.18461496679440526</v>
      </c>
      <c r="G137" s="96">
        <f t="shared" si="7"/>
        <v>-1.5183688621506986</v>
      </c>
      <c r="H137" s="96"/>
      <c r="I137" s="96">
        <v>3.6497329428226259</v>
      </c>
      <c r="J137" s="96">
        <v>3.6564708960831025</v>
      </c>
      <c r="L137" s="96">
        <f t="shared" si="8"/>
        <v>6.737953260476548E-3</v>
      </c>
    </row>
    <row r="138" spans="1:12" s="107" customFormat="1" ht="15.75" x14ac:dyDescent="0.25">
      <c r="A138" s="157" t="s">
        <v>103</v>
      </c>
      <c r="B138" s="97">
        <v>107.74176062610105</v>
      </c>
      <c r="C138" s="97">
        <v>105.91031698468827</v>
      </c>
      <c r="D138" s="97">
        <v>106.1058432812214</v>
      </c>
      <c r="E138" s="97"/>
      <c r="F138" s="97">
        <f t="shared" si="6"/>
        <v>0.18461496679440526</v>
      </c>
      <c r="G138" s="97">
        <f t="shared" si="7"/>
        <v>-1.5183688621506986</v>
      </c>
      <c r="H138" s="97"/>
      <c r="I138" s="97">
        <v>3.6497329428226259</v>
      </c>
      <c r="J138" s="97">
        <v>3.6564708960831025</v>
      </c>
      <c r="L138" s="97">
        <f t="shared" si="8"/>
        <v>6.737953260476548E-3</v>
      </c>
    </row>
    <row r="139" spans="1:12" ht="15.75" x14ac:dyDescent="0.25">
      <c r="A139" s="156" t="s">
        <v>168</v>
      </c>
      <c r="B139" s="96">
        <v>94.100238199274784</v>
      </c>
      <c r="C139" s="96">
        <v>94.239659882938284</v>
      </c>
      <c r="D139" s="96">
        <v>94.140086994291096</v>
      </c>
      <c r="E139" s="96"/>
      <c r="F139" s="96">
        <f t="shared" si="6"/>
        <v>-0.10565921902824238</v>
      </c>
      <c r="G139" s="96">
        <f t="shared" si="7"/>
        <v>4.234717762554574E-2</v>
      </c>
      <c r="H139" s="96"/>
      <c r="I139" s="96">
        <v>0.82040804248056376</v>
      </c>
      <c r="J139" s="96">
        <v>0.81954120575003397</v>
      </c>
      <c r="L139" s="96">
        <f t="shared" si="8"/>
        <v>-8.6683673052978527E-4</v>
      </c>
    </row>
    <row r="140" spans="1:12" s="107" customFormat="1" ht="15.75" x14ac:dyDescent="0.25">
      <c r="A140" s="157" t="s">
        <v>219</v>
      </c>
      <c r="B140" s="97">
        <v>94.100238199274784</v>
      </c>
      <c r="C140" s="97">
        <v>94.239659882938284</v>
      </c>
      <c r="D140" s="97">
        <v>94.140086994291096</v>
      </c>
      <c r="E140" s="97"/>
      <c r="F140" s="97">
        <f t="shared" si="6"/>
        <v>-0.10565921902824238</v>
      </c>
      <c r="G140" s="97">
        <f t="shared" si="7"/>
        <v>4.234717762554574E-2</v>
      </c>
      <c r="H140" s="97"/>
      <c r="I140" s="97">
        <v>0.82040804248056376</v>
      </c>
      <c r="J140" s="97">
        <v>0.81954120575003397</v>
      </c>
      <c r="L140" s="97">
        <f t="shared" si="8"/>
        <v>-8.6683673052978527E-4</v>
      </c>
    </row>
    <row r="141" spans="1:12" ht="15.75" x14ac:dyDescent="0.25">
      <c r="A141" s="161" t="s">
        <v>104</v>
      </c>
      <c r="B141" s="96">
        <v>154.69142439904226</v>
      </c>
      <c r="C141" s="96">
        <v>154.69142439904226</v>
      </c>
      <c r="D141" s="96">
        <v>154.69142439904226</v>
      </c>
      <c r="E141" s="96"/>
      <c r="F141" s="96">
        <f t="shared" si="6"/>
        <v>0</v>
      </c>
      <c r="G141" s="96">
        <f t="shared" si="7"/>
        <v>0</v>
      </c>
      <c r="H141" s="96"/>
      <c r="I141" s="96">
        <v>4.4523457846336587</v>
      </c>
      <c r="J141" s="96">
        <v>4.4523457846336587</v>
      </c>
      <c r="L141" s="96">
        <f t="shared" si="8"/>
        <v>0</v>
      </c>
    </row>
    <row r="142" spans="1:12" s="107" customFormat="1" ht="15.75" x14ac:dyDescent="0.25">
      <c r="A142" s="159" t="s">
        <v>19</v>
      </c>
      <c r="B142" s="97">
        <v>160.90089003441557</v>
      </c>
      <c r="C142" s="97">
        <v>160.90089003441557</v>
      </c>
      <c r="D142" s="97">
        <v>160.90089003441557</v>
      </c>
      <c r="E142" s="97"/>
      <c r="F142" s="97">
        <f t="shared" si="6"/>
        <v>0</v>
      </c>
      <c r="G142" s="97">
        <f t="shared" si="7"/>
        <v>0</v>
      </c>
      <c r="H142" s="97"/>
      <c r="I142" s="97">
        <v>3.5920135893946696</v>
      </c>
      <c r="J142" s="97">
        <v>3.5920135893946701</v>
      </c>
      <c r="L142" s="97">
        <f t="shared" si="8"/>
        <v>0</v>
      </c>
    </row>
    <row r="143" spans="1:12" ht="15.75" x14ac:dyDescent="0.25">
      <c r="A143" s="158" t="s">
        <v>105</v>
      </c>
      <c r="B143" s="96">
        <v>160.90089003441557</v>
      </c>
      <c r="C143" s="96">
        <v>160.90089003441557</v>
      </c>
      <c r="D143" s="96">
        <v>160.90089003441557</v>
      </c>
      <c r="E143" s="96"/>
      <c r="F143" s="96">
        <f t="shared" si="6"/>
        <v>0</v>
      </c>
      <c r="G143" s="96">
        <f t="shared" si="7"/>
        <v>0</v>
      </c>
      <c r="H143" s="96"/>
      <c r="I143" s="96">
        <v>3.5920135893946696</v>
      </c>
      <c r="J143" s="96">
        <v>3.5920135893946701</v>
      </c>
      <c r="L143" s="96">
        <f t="shared" si="8"/>
        <v>0</v>
      </c>
    </row>
    <row r="144" spans="1:12" s="107" customFormat="1" ht="15.75" x14ac:dyDescent="0.25">
      <c r="A144" s="159" t="s">
        <v>106</v>
      </c>
      <c r="B144" s="97">
        <v>146.66666666666669</v>
      </c>
      <c r="C144" s="97">
        <v>146.66666666666669</v>
      </c>
      <c r="D144" s="97">
        <v>146.66666666666669</v>
      </c>
      <c r="E144" s="97"/>
      <c r="F144" s="97">
        <f t="shared" si="6"/>
        <v>0</v>
      </c>
      <c r="G144" s="97">
        <f t="shared" si="7"/>
        <v>0</v>
      </c>
      <c r="H144" s="97"/>
      <c r="I144" s="97">
        <v>7.3648347879621115E-2</v>
      </c>
      <c r="J144" s="97">
        <v>7.3648347879621115E-2</v>
      </c>
      <c r="L144" s="97">
        <f t="shared" si="8"/>
        <v>0</v>
      </c>
    </row>
    <row r="145" spans="1:12" ht="15.75" x14ac:dyDescent="0.25">
      <c r="A145" s="158" t="s">
        <v>107</v>
      </c>
      <c r="B145" s="96">
        <v>146.66666666666669</v>
      </c>
      <c r="C145" s="96">
        <v>146.66666666666669</v>
      </c>
      <c r="D145" s="96">
        <v>146.66666666666669</v>
      </c>
      <c r="E145" s="96"/>
      <c r="F145" s="96">
        <f t="shared" si="6"/>
        <v>0</v>
      </c>
      <c r="G145" s="96">
        <f t="shared" si="7"/>
        <v>0</v>
      </c>
      <c r="H145" s="96"/>
      <c r="I145" s="96">
        <v>7.3648347879621115E-2</v>
      </c>
      <c r="J145" s="96">
        <v>7.3648347879621115E-2</v>
      </c>
      <c r="L145" s="96">
        <f t="shared" si="8"/>
        <v>0</v>
      </c>
    </row>
    <row r="146" spans="1:12" s="107" customFormat="1" ht="15.75" x14ac:dyDescent="0.25">
      <c r="A146" s="159" t="s">
        <v>108</v>
      </c>
      <c r="B146" s="97">
        <v>132.09195402298857</v>
      </c>
      <c r="C146" s="97">
        <v>132.09195402298857</v>
      </c>
      <c r="D146" s="97">
        <v>132.09195402298857</v>
      </c>
      <c r="E146" s="97"/>
      <c r="F146" s="97">
        <f t="shared" si="6"/>
        <v>0</v>
      </c>
      <c r="G146" s="97">
        <f t="shared" si="7"/>
        <v>0</v>
      </c>
      <c r="H146" s="97"/>
      <c r="I146" s="97">
        <v>0.78668384735936758</v>
      </c>
      <c r="J146" s="97">
        <v>0.78668384735936769</v>
      </c>
      <c r="L146" s="97">
        <f t="shared" si="8"/>
        <v>0</v>
      </c>
    </row>
    <row r="147" spans="1:12" ht="15.75" x14ac:dyDescent="0.25">
      <c r="A147" s="158" t="s">
        <v>218</v>
      </c>
      <c r="B147" s="96">
        <v>132.09195402298857</v>
      </c>
      <c r="C147" s="96">
        <v>132.09195402298857</v>
      </c>
      <c r="D147" s="96">
        <v>132.09195402298857</v>
      </c>
      <c r="E147" s="96"/>
      <c r="F147" s="96">
        <f t="shared" si="6"/>
        <v>0</v>
      </c>
      <c r="G147" s="96">
        <f t="shared" si="7"/>
        <v>0</v>
      </c>
      <c r="H147" s="96"/>
      <c r="I147" s="96">
        <v>0.78668384735936758</v>
      </c>
      <c r="J147" s="96">
        <v>0.78668384735936769</v>
      </c>
      <c r="L147" s="96">
        <f t="shared" si="8"/>
        <v>0</v>
      </c>
    </row>
    <row r="148" spans="1:12" s="107" customFormat="1" ht="15.75" x14ac:dyDescent="0.25">
      <c r="A148" s="160" t="s">
        <v>3</v>
      </c>
      <c r="B148" s="98">
        <v>95.892989671987181</v>
      </c>
      <c r="C148" s="98">
        <v>100.04516619223442</v>
      </c>
      <c r="D148" s="98">
        <v>99.373170869494928</v>
      </c>
      <c r="E148" s="98"/>
      <c r="F148" s="98">
        <f t="shared" si="6"/>
        <v>-0.67169194506435659</v>
      </c>
      <c r="G148" s="98">
        <f t="shared" si="7"/>
        <v>3.6292342218259055</v>
      </c>
      <c r="H148" s="98"/>
      <c r="I148" s="98">
        <v>5.7938366441592546</v>
      </c>
      <c r="J148" s="98">
        <v>5.7549199101102504</v>
      </c>
      <c r="L148" s="98">
        <f t="shared" si="8"/>
        <v>-3.8916734049004198E-2</v>
      </c>
    </row>
    <row r="149" spans="1:12" ht="15.75" x14ac:dyDescent="0.25">
      <c r="A149" s="161" t="s">
        <v>150</v>
      </c>
      <c r="B149" s="96">
        <v>86.125114223029982</v>
      </c>
      <c r="C149" s="96">
        <v>87.356434620396087</v>
      </c>
      <c r="D149" s="96">
        <v>86.376653601763749</v>
      </c>
      <c r="E149" s="96"/>
      <c r="F149" s="96">
        <f t="shared" si="6"/>
        <v>-1.1215899811959362</v>
      </c>
      <c r="G149" s="96">
        <f t="shared" si="7"/>
        <v>0.29206275196613785</v>
      </c>
      <c r="H149" s="96"/>
      <c r="I149" s="96">
        <v>2.0401260490035686</v>
      </c>
      <c r="J149" s="96">
        <v>2.0172441996341766</v>
      </c>
      <c r="L149" s="96">
        <f t="shared" si="8"/>
        <v>-2.2881849369392082E-2</v>
      </c>
    </row>
    <row r="150" spans="1:12" s="107" customFormat="1" ht="15.75" x14ac:dyDescent="0.25">
      <c r="A150" s="159" t="s">
        <v>109</v>
      </c>
      <c r="B150" s="97">
        <v>99.890861493642603</v>
      </c>
      <c r="C150" s="97">
        <v>99.813757054029509</v>
      </c>
      <c r="D150" s="97">
        <v>97.988895487213128</v>
      </c>
      <c r="E150" s="97"/>
      <c r="F150" s="97">
        <f t="shared" si="6"/>
        <v>-1.8282665843632917</v>
      </c>
      <c r="G150" s="97">
        <f t="shared" si="7"/>
        <v>-1.9040440516678525</v>
      </c>
      <c r="H150" s="97"/>
      <c r="I150" s="97">
        <v>1.261596340094046</v>
      </c>
      <c r="J150" s="97">
        <v>1.2385309957785566</v>
      </c>
      <c r="L150" s="97">
        <f t="shared" si="8"/>
        <v>-2.3065344315489344E-2</v>
      </c>
    </row>
    <row r="151" spans="1:12" ht="15.75" x14ac:dyDescent="0.25">
      <c r="A151" s="158" t="s">
        <v>110</v>
      </c>
      <c r="B151" s="96">
        <v>99.890861493642603</v>
      </c>
      <c r="C151" s="96">
        <v>99.813757054029509</v>
      </c>
      <c r="D151" s="96">
        <v>97.988895487213128</v>
      </c>
      <c r="E151" s="96"/>
      <c r="F151" s="96">
        <f t="shared" si="6"/>
        <v>-1.8282665843632917</v>
      </c>
      <c r="G151" s="96">
        <f t="shared" si="7"/>
        <v>-1.9040440516678525</v>
      </c>
      <c r="H151" s="96"/>
      <c r="I151" s="96">
        <v>1.261596340094046</v>
      </c>
      <c r="J151" s="96">
        <v>1.2385309957785566</v>
      </c>
      <c r="L151" s="96">
        <f t="shared" si="8"/>
        <v>-2.3065344315489344E-2</v>
      </c>
    </row>
    <row r="152" spans="1:12" s="107" customFormat="1" ht="15.75" x14ac:dyDescent="0.25">
      <c r="A152" s="159" t="s">
        <v>169</v>
      </c>
      <c r="B152" s="97">
        <v>63.820517544335786</v>
      </c>
      <c r="C152" s="97">
        <v>66.38666343916519</v>
      </c>
      <c r="D152" s="97">
        <v>66.406985780060211</v>
      </c>
      <c r="E152" s="97"/>
      <c r="F152" s="97">
        <f t="shared" si="6"/>
        <v>3.0612083575554117E-2</v>
      </c>
      <c r="G152" s="97">
        <f t="shared" si="7"/>
        <v>4.0527221264346824</v>
      </c>
      <c r="H152" s="97"/>
      <c r="I152" s="97">
        <v>0.59941998278113018</v>
      </c>
      <c r="J152" s="97">
        <v>0.59960347772722777</v>
      </c>
      <c r="L152" s="97">
        <f t="shared" si="8"/>
        <v>1.8349494609759542E-4</v>
      </c>
    </row>
    <row r="153" spans="1:12" ht="15.75" x14ac:dyDescent="0.25">
      <c r="A153" s="158" t="s">
        <v>217</v>
      </c>
      <c r="B153" s="96">
        <v>63.820517544335786</v>
      </c>
      <c r="C153" s="96">
        <v>66.38666343916519</v>
      </c>
      <c r="D153" s="96">
        <v>66.406985780060211</v>
      </c>
      <c r="E153" s="96"/>
      <c r="F153" s="96">
        <f t="shared" si="6"/>
        <v>3.0612083575554117E-2</v>
      </c>
      <c r="G153" s="96">
        <f t="shared" si="7"/>
        <v>4.0527221264346824</v>
      </c>
      <c r="H153" s="96"/>
      <c r="I153" s="96">
        <v>0.59941998278113018</v>
      </c>
      <c r="J153" s="96">
        <v>0.59960347772722777</v>
      </c>
      <c r="L153" s="96">
        <f t="shared" si="8"/>
        <v>1.8349494609759542E-4</v>
      </c>
    </row>
    <row r="154" spans="1:12" s="107" customFormat="1" ht="15.75" x14ac:dyDescent="0.25">
      <c r="A154" s="159" t="s">
        <v>170</v>
      </c>
      <c r="B154" s="97">
        <v>102.38374659391093</v>
      </c>
      <c r="C154" s="97">
        <v>106.27652543887797</v>
      </c>
      <c r="D154" s="97">
        <v>106.27652543887797</v>
      </c>
      <c r="E154" s="97"/>
      <c r="F154" s="97">
        <f t="shared" si="6"/>
        <v>0</v>
      </c>
      <c r="G154" s="97">
        <f t="shared" si="7"/>
        <v>3.8021453350473022</v>
      </c>
      <c r="H154" s="97"/>
      <c r="I154" s="97">
        <v>0.17910972612839254</v>
      </c>
      <c r="J154" s="97">
        <v>0.17910972612839257</v>
      </c>
      <c r="L154" s="97">
        <f t="shared" si="8"/>
        <v>0</v>
      </c>
    </row>
    <row r="155" spans="1:12" ht="15.75" x14ac:dyDescent="0.25">
      <c r="A155" s="158" t="s">
        <v>216</v>
      </c>
      <c r="B155" s="96">
        <v>102.38374659391093</v>
      </c>
      <c r="C155" s="96">
        <v>106.27652543887797</v>
      </c>
      <c r="D155" s="96">
        <v>106.27652543887797</v>
      </c>
      <c r="E155" s="96"/>
      <c r="F155" s="96">
        <f t="shared" si="6"/>
        <v>0</v>
      </c>
      <c r="G155" s="96">
        <f t="shared" si="7"/>
        <v>3.8021453350473022</v>
      </c>
      <c r="H155" s="96"/>
      <c r="I155" s="96">
        <v>0.17910972612839254</v>
      </c>
      <c r="J155" s="96">
        <v>0.17910972612839257</v>
      </c>
      <c r="L155" s="96">
        <f t="shared" si="8"/>
        <v>0</v>
      </c>
    </row>
    <row r="156" spans="1:12" s="107" customFormat="1" ht="15.75" x14ac:dyDescent="0.25">
      <c r="A156" s="155" t="s">
        <v>111</v>
      </c>
      <c r="B156" s="97">
        <v>102.49401707710116</v>
      </c>
      <c r="C156" s="97">
        <v>108.62007741827608</v>
      </c>
      <c r="D156" s="97">
        <v>108.15608042885972</v>
      </c>
      <c r="E156" s="97"/>
      <c r="F156" s="97">
        <f t="shared" si="6"/>
        <v>-0.42717423927952636</v>
      </c>
      <c r="G156" s="97">
        <f t="shared" si="7"/>
        <v>5.5242866981194405</v>
      </c>
      <c r="H156" s="97"/>
      <c r="I156" s="97">
        <v>3.7537105951556851</v>
      </c>
      <c r="J156" s="97">
        <v>3.7376757104760738</v>
      </c>
      <c r="L156" s="97">
        <f t="shared" si="8"/>
        <v>-1.6034884679611228E-2</v>
      </c>
    </row>
    <row r="157" spans="1:12" ht="15.75" x14ac:dyDescent="0.25">
      <c r="A157" s="156" t="s">
        <v>171</v>
      </c>
      <c r="B157" s="96">
        <v>98.000801896369893</v>
      </c>
      <c r="C157" s="96">
        <v>103.98277170353322</v>
      </c>
      <c r="D157" s="96">
        <v>103.98277170353322</v>
      </c>
      <c r="E157" s="96"/>
      <c r="F157" s="96">
        <f t="shared" si="6"/>
        <v>0</v>
      </c>
      <c r="G157" s="96">
        <f t="shared" si="7"/>
        <v>6.1040008769406962</v>
      </c>
      <c r="H157" s="96"/>
      <c r="I157" s="96">
        <v>1.2238495241934984</v>
      </c>
      <c r="J157" s="96">
        <v>1.2238495241934986</v>
      </c>
      <c r="L157" s="96">
        <f t="shared" si="8"/>
        <v>0</v>
      </c>
    </row>
    <row r="158" spans="1:12" s="107" customFormat="1" ht="15.75" x14ac:dyDescent="0.25">
      <c r="A158" s="157" t="s">
        <v>215</v>
      </c>
      <c r="B158" s="97">
        <v>98.000801896369893</v>
      </c>
      <c r="C158" s="97">
        <v>103.98277170353322</v>
      </c>
      <c r="D158" s="97">
        <v>103.98277170353322</v>
      </c>
      <c r="E158" s="97"/>
      <c r="F158" s="97">
        <f t="shared" si="6"/>
        <v>0</v>
      </c>
      <c r="G158" s="97">
        <f t="shared" si="7"/>
        <v>6.1040008769406962</v>
      </c>
      <c r="H158" s="97"/>
      <c r="I158" s="97">
        <v>1.2238495241934984</v>
      </c>
      <c r="J158" s="97">
        <v>1.2238495241934986</v>
      </c>
      <c r="L158" s="97">
        <f t="shared" si="8"/>
        <v>0</v>
      </c>
    </row>
    <row r="159" spans="1:12" ht="15.75" x14ac:dyDescent="0.25">
      <c r="A159" s="156" t="s">
        <v>172</v>
      </c>
      <c r="B159" s="96">
        <v>103.61823797634638</v>
      </c>
      <c r="C159" s="96">
        <v>100.33349798408992</v>
      </c>
      <c r="D159" s="96">
        <v>96.589298309919641</v>
      </c>
      <c r="E159" s="96"/>
      <c r="F159" s="96">
        <f t="shared" si="6"/>
        <v>-3.7317543486463545</v>
      </c>
      <c r="G159" s="96">
        <f t="shared" si="7"/>
        <v>-6.7834966157514494</v>
      </c>
      <c r="H159" s="96"/>
      <c r="I159" s="96">
        <v>0.42968757269429014</v>
      </c>
      <c r="J159" s="96">
        <v>0.41365268801467797</v>
      </c>
      <c r="L159" s="96">
        <f t="shared" si="8"/>
        <v>-1.6034884679612171E-2</v>
      </c>
    </row>
    <row r="160" spans="1:12" s="107" customFormat="1" ht="15.75" x14ac:dyDescent="0.25">
      <c r="A160" s="157" t="s">
        <v>214</v>
      </c>
      <c r="B160" s="97">
        <v>103.61823797634638</v>
      </c>
      <c r="C160" s="97">
        <v>100.33349798408992</v>
      </c>
      <c r="D160" s="97">
        <v>96.589298309919641</v>
      </c>
      <c r="E160" s="97"/>
      <c r="F160" s="97">
        <f t="shared" si="6"/>
        <v>-3.7317543486463545</v>
      </c>
      <c r="G160" s="97">
        <f t="shared" si="7"/>
        <v>-6.7834966157514494</v>
      </c>
      <c r="H160" s="97"/>
      <c r="I160" s="97">
        <v>0.42968757269429014</v>
      </c>
      <c r="J160" s="97">
        <v>0.41365268801467797</v>
      </c>
      <c r="L160" s="97">
        <f t="shared" si="8"/>
        <v>-1.6034884679612171E-2</v>
      </c>
    </row>
    <row r="161" spans="1:12" ht="15.75" x14ac:dyDescent="0.25">
      <c r="A161" s="156" t="s">
        <v>173</v>
      </c>
      <c r="B161" s="96">
        <v>105.09154137660811</v>
      </c>
      <c r="C161" s="96">
        <v>113.48707675862873</v>
      </c>
      <c r="D161" s="96">
        <v>113.48707675862873</v>
      </c>
      <c r="E161" s="96"/>
      <c r="F161" s="96">
        <f t="shared" si="6"/>
        <v>0</v>
      </c>
      <c r="G161" s="96">
        <f t="shared" si="7"/>
        <v>7.988783180878678</v>
      </c>
      <c r="H161" s="96"/>
      <c r="I161" s="96">
        <v>2.100173498267897</v>
      </c>
      <c r="J161" s="96">
        <v>2.100173498267897</v>
      </c>
      <c r="L161" s="96">
        <f t="shared" si="8"/>
        <v>0</v>
      </c>
    </row>
    <row r="162" spans="1:12" s="107" customFormat="1" ht="15.75" x14ac:dyDescent="0.25">
      <c r="A162" s="157" t="s">
        <v>213</v>
      </c>
      <c r="B162" s="97">
        <v>105.09154137660811</v>
      </c>
      <c r="C162" s="97">
        <v>113.48707675862873</v>
      </c>
      <c r="D162" s="97">
        <v>113.48707675862873</v>
      </c>
      <c r="E162" s="97"/>
      <c r="F162" s="97">
        <f t="shared" si="6"/>
        <v>0</v>
      </c>
      <c r="G162" s="97">
        <f t="shared" si="7"/>
        <v>7.988783180878678</v>
      </c>
      <c r="H162" s="97"/>
      <c r="I162" s="97">
        <v>2.100173498267897</v>
      </c>
      <c r="J162" s="97">
        <v>2.100173498267897</v>
      </c>
      <c r="L162" s="97">
        <f t="shared" si="8"/>
        <v>0</v>
      </c>
    </row>
    <row r="163" spans="1:12" ht="15.75" x14ac:dyDescent="0.25">
      <c r="A163" s="154" t="s">
        <v>4</v>
      </c>
      <c r="B163" s="99">
        <v>103.99425342839625</v>
      </c>
      <c r="C163" s="99">
        <v>102.5011130507078</v>
      </c>
      <c r="D163" s="99">
        <v>102.5011130507078</v>
      </c>
      <c r="E163" s="99"/>
      <c r="F163" s="99">
        <f t="shared" si="6"/>
        <v>0</v>
      </c>
      <c r="G163" s="99">
        <f t="shared" si="7"/>
        <v>-1.4357912369807324</v>
      </c>
      <c r="H163" s="99"/>
      <c r="I163" s="99">
        <v>4.6954774977698266</v>
      </c>
      <c r="J163" s="99">
        <v>4.6954774977698257</v>
      </c>
      <c r="L163" s="99">
        <f t="shared" si="8"/>
        <v>0</v>
      </c>
    </row>
    <row r="164" spans="1:12" s="107" customFormat="1" ht="15.75" x14ac:dyDescent="0.25">
      <c r="A164" s="155" t="s">
        <v>140</v>
      </c>
      <c r="B164" s="97">
        <v>96.162277549290295</v>
      </c>
      <c r="C164" s="97">
        <v>89.328793733949823</v>
      </c>
      <c r="D164" s="97">
        <v>89.328793733949823</v>
      </c>
      <c r="E164" s="97"/>
      <c r="F164" s="97">
        <f t="shared" si="6"/>
        <v>0</v>
      </c>
      <c r="G164" s="97">
        <f t="shared" si="7"/>
        <v>-7.1062000500537241</v>
      </c>
      <c r="H164" s="97"/>
      <c r="I164" s="97">
        <v>0.89413093624743312</v>
      </c>
      <c r="J164" s="97">
        <v>0.89413093624743323</v>
      </c>
      <c r="L164" s="97">
        <f t="shared" si="8"/>
        <v>0</v>
      </c>
    </row>
    <row r="165" spans="1:12" ht="15.75" x14ac:dyDescent="0.25">
      <c r="A165" s="156" t="s">
        <v>174</v>
      </c>
      <c r="B165" s="96">
        <v>96.162277549290295</v>
      </c>
      <c r="C165" s="96">
        <v>89.328793733949823</v>
      </c>
      <c r="D165" s="96">
        <v>89.328793733949823</v>
      </c>
      <c r="E165" s="96"/>
      <c r="F165" s="96">
        <f t="shared" si="6"/>
        <v>0</v>
      </c>
      <c r="G165" s="96">
        <f t="shared" si="7"/>
        <v>-7.1062000500537241</v>
      </c>
      <c r="H165" s="96"/>
      <c r="I165" s="96">
        <v>0.89413093624743312</v>
      </c>
      <c r="J165" s="96">
        <v>0.89413093624743323</v>
      </c>
      <c r="L165" s="96">
        <f t="shared" si="8"/>
        <v>0</v>
      </c>
    </row>
    <row r="166" spans="1:12" s="107" customFormat="1" ht="15.75" x14ac:dyDescent="0.25">
      <c r="A166" s="157" t="s">
        <v>140</v>
      </c>
      <c r="B166" s="97">
        <v>96.162277549290295</v>
      </c>
      <c r="C166" s="97">
        <v>89.328793733949823</v>
      </c>
      <c r="D166" s="97">
        <v>89.328793733949823</v>
      </c>
      <c r="E166" s="97"/>
      <c r="F166" s="97">
        <f t="shared" si="6"/>
        <v>0</v>
      </c>
      <c r="G166" s="97">
        <f t="shared" si="7"/>
        <v>-7.1062000500537241</v>
      </c>
      <c r="H166" s="97"/>
      <c r="I166" s="97">
        <v>0.89413093624743312</v>
      </c>
      <c r="J166" s="97">
        <v>0.89413093624743323</v>
      </c>
      <c r="L166" s="97">
        <f t="shared" si="8"/>
        <v>0</v>
      </c>
    </row>
    <row r="167" spans="1:12" ht="15.75" x14ac:dyDescent="0.25">
      <c r="A167" s="161" t="s">
        <v>139</v>
      </c>
      <c r="B167" s="96">
        <v>106.18404506983349</v>
      </c>
      <c r="C167" s="96">
        <v>106.18404506983349</v>
      </c>
      <c r="D167" s="96">
        <v>106.18404506983349</v>
      </c>
      <c r="E167" s="96"/>
      <c r="F167" s="96">
        <f t="shared" si="6"/>
        <v>0</v>
      </c>
      <c r="G167" s="96">
        <f t="shared" si="7"/>
        <v>0</v>
      </c>
      <c r="H167" s="96"/>
      <c r="I167" s="96">
        <v>3.8013465615223931</v>
      </c>
      <c r="J167" s="96">
        <v>3.8013465615223931</v>
      </c>
      <c r="L167" s="96">
        <f t="shared" si="8"/>
        <v>0</v>
      </c>
    </row>
    <row r="168" spans="1:12" s="107" customFormat="1" ht="15.75" x14ac:dyDescent="0.25">
      <c r="A168" s="159" t="s">
        <v>175</v>
      </c>
      <c r="B168" s="97">
        <v>106.18404506983349</v>
      </c>
      <c r="C168" s="97">
        <v>106.18404506983349</v>
      </c>
      <c r="D168" s="97">
        <v>106.18404506983349</v>
      </c>
      <c r="E168" s="97"/>
      <c r="F168" s="97">
        <f t="shared" si="6"/>
        <v>0</v>
      </c>
      <c r="G168" s="97">
        <f t="shared" si="7"/>
        <v>0</v>
      </c>
      <c r="H168" s="97"/>
      <c r="I168" s="97">
        <v>3.8013465615223931</v>
      </c>
      <c r="J168" s="97">
        <v>3.8013465615223931</v>
      </c>
      <c r="L168" s="97">
        <f t="shared" si="8"/>
        <v>0</v>
      </c>
    </row>
    <row r="169" spans="1:12" ht="15.75" x14ac:dyDescent="0.25">
      <c r="A169" s="158" t="s">
        <v>212</v>
      </c>
      <c r="B169" s="96">
        <v>106.18404506983349</v>
      </c>
      <c r="C169" s="96">
        <v>106.18404506983349</v>
      </c>
      <c r="D169" s="96">
        <v>106.18404506983349</v>
      </c>
      <c r="E169" s="96"/>
      <c r="F169" s="96">
        <f t="shared" si="6"/>
        <v>0</v>
      </c>
      <c r="G169" s="96">
        <f t="shared" si="7"/>
        <v>0</v>
      </c>
      <c r="H169" s="96"/>
      <c r="I169" s="96">
        <v>3.8013465615223931</v>
      </c>
      <c r="J169" s="96">
        <v>3.8013465615223931</v>
      </c>
      <c r="L169" s="96">
        <f t="shared" si="8"/>
        <v>0</v>
      </c>
    </row>
    <row r="170" spans="1:12" s="107" customFormat="1" ht="15.75" x14ac:dyDescent="0.25">
      <c r="A170" s="160" t="s">
        <v>130</v>
      </c>
      <c r="B170" s="98">
        <v>98.882784934772914</v>
      </c>
      <c r="C170" s="98">
        <v>101.37001031319875</v>
      </c>
      <c r="D170" s="98">
        <v>99.09776497313635</v>
      </c>
      <c r="E170" s="98"/>
      <c r="F170" s="98">
        <f t="shared" si="6"/>
        <v>-2.2415360648005644</v>
      </c>
      <c r="G170" s="98">
        <f t="shared" si="7"/>
        <v>0.21740896406310384</v>
      </c>
      <c r="H170" s="98"/>
      <c r="I170" s="98">
        <v>6.2371522081019481</v>
      </c>
      <c r="J170" s="98">
        <v>6.0973441919408389</v>
      </c>
      <c r="L170" s="98">
        <f t="shared" si="8"/>
        <v>-0.13980801616110927</v>
      </c>
    </row>
    <row r="171" spans="1:12" ht="15.75" x14ac:dyDescent="0.25">
      <c r="A171" s="161" t="s">
        <v>138</v>
      </c>
      <c r="B171" s="96">
        <v>84.480073696397781</v>
      </c>
      <c r="C171" s="96">
        <v>89.238381532784231</v>
      </c>
      <c r="D171" s="96">
        <v>88.89118006941095</v>
      </c>
      <c r="E171" s="96"/>
      <c r="F171" s="96">
        <f t="shared" si="6"/>
        <v>-0.38907189643027085</v>
      </c>
      <c r="G171" s="96">
        <f t="shared" si="7"/>
        <v>5.2214755267208757</v>
      </c>
      <c r="H171" s="96"/>
      <c r="I171" s="96">
        <v>2.9086162468656358</v>
      </c>
      <c r="J171" s="96">
        <v>2.897299638474077</v>
      </c>
      <c r="L171" s="96">
        <f t="shared" si="8"/>
        <v>-1.1316608391558791E-2</v>
      </c>
    </row>
    <row r="172" spans="1:12" s="107" customFormat="1" ht="15.75" x14ac:dyDescent="0.25">
      <c r="A172" s="159" t="s">
        <v>176</v>
      </c>
      <c r="B172" s="97">
        <v>71.626857416273211</v>
      </c>
      <c r="C172" s="97">
        <v>71.824146501743755</v>
      </c>
      <c r="D172" s="97">
        <v>70.973592726429857</v>
      </c>
      <c r="E172" s="97"/>
      <c r="F172" s="97">
        <f t="shared" si="6"/>
        <v>-1.1842170310972677</v>
      </c>
      <c r="G172" s="97">
        <f t="shared" si="7"/>
        <v>-0.91203874273972918</v>
      </c>
      <c r="H172" s="97"/>
      <c r="I172" s="97">
        <v>0.95561945947300708</v>
      </c>
      <c r="J172" s="97">
        <v>0.94430285108144818</v>
      </c>
      <c r="L172" s="97">
        <f t="shared" si="8"/>
        <v>-1.1316608391558902E-2</v>
      </c>
    </row>
    <row r="173" spans="1:12" ht="15.75" x14ac:dyDescent="0.25">
      <c r="A173" s="158" t="s">
        <v>211</v>
      </c>
      <c r="B173" s="96">
        <v>82.764544580820584</v>
      </c>
      <c r="C173" s="96">
        <v>82.766112674171609</v>
      </c>
      <c r="D173" s="96">
        <v>82.766112674171609</v>
      </c>
      <c r="E173" s="96"/>
      <c r="F173" s="96">
        <f t="shared" si="6"/>
        <v>0</v>
      </c>
      <c r="G173" s="96">
        <f t="shared" si="7"/>
        <v>1.8946438465450299E-3</v>
      </c>
      <c r="H173" s="96"/>
      <c r="I173" s="96">
        <v>0.22176740306748832</v>
      </c>
      <c r="J173" s="96">
        <v>0.22176740306748835</v>
      </c>
      <c r="L173" s="96">
        <f t="shared" si="8"/>
        <v>0</v>
      </c>
    </row>
    <row r="174" spans="1:12" s="107" customFormat="1" ht="15.75" x14ac:dyDescent="0.25">
      <c r="A174" s="157" t="s">
        <v>210</v>
      </c>
      <c r="B174" s="97">
        <v>68.818262647907332</v>
      </c>
      <c r="C174" s="97">
        <v>69.064906769697799</v>
      </c>
      <c r="D174" s="97">
        <v>67.999868528420038</v>
      </c>
      <c r="E174" s="97"/>
      <c r="F174" s="97">
        <f t="shared" si="6"/>
        <v>-1.5420830796589846</v>
      </c>
      <c r="G174" s="97">
        <f t="shared" si="7"/>
        <v>-1.1892106658873636</v>
      </c>
      <c r="H174" s="97"/>
      <c r="I174" s="97">
        <v>0.73385205640551865</v>
      </c>
      <c r="J174" s="97">
        <v>0.72253544801395964</v>
      </c>
      <c r="L174" s="97">
        <f t="shared" si="8"/>
        <v>-1.1316608391559013E-2</v>
      </c>
    </row>
    <row r="175" spans="1:12" ht="15.75" x14ac:dyDescent="0.25">
      <c r="A175" s="156" t="s">
        <v>177</v>
      </c>
      <c r="B175" s="96">
        <v>103.1122759868037</v>
      </c>
      <c r="C175" s="96">
        <v>99.262187476460824</v>
      </c>
      <c r="D175" s="96">
        <v>99.262187476460824</v>
      </c>
      <c r="E175" s="96"/>
      <c r="F175" s="96">
        <f t="shared" si="6"/>
        <v>0</v>
      </c>
      <c r="G175" s="96">
        <f t="shared" si="7"/>
        <v>-3.7338798639607207</v>
      </c>
      <c r="H175" s="96"/>
      <c r="I175" s="96">
        <v>0.13008285012995835</v>
      </c>
      <c r="J175" s="96">
        <v>0.13008285012995838</v>
      </c>
      <c r="L175" s="96">
        <f t="shared" si="8"/>
        <v>0</v>
      </c>
    </row>
    <row r="176" spans="1:12" s="107" customFormat="1" ht="15.75" x14ac:dyDescent="0.25">
      <c r="A176" s="157" t="s">
        <v>209</v>
      </c>
      <c r="B176" s="97">
        <v>103.1122759868037</v>
      </c>
      <c r="C176" s="97">
        <v>99.262187476460824</v>
      </c>
      <c r="D176" s="97">
        <v>99.262187476460824</v>
      </c>
      <c r="E176" s="97"/>
      <c r="F176" s="97">
        <f t="shared" si="6"/>
        <v>0</v>
      </c>
      <c r="G176" s="97">
        <f t="shared" si="7"/>
        <v>-3.7338798639607207</v>
      </c>
      <c r="H176" s="97"/>
      <c r="I176" s="97">
        <v>0.13008285012995835</v>
      </c>
      <c r="J176" s="97">
        <v>0.13008285012995838</v>
      </c>
      <c r="L176" s="97">
        <f t="shared" si="8"/>
        <v>0</v>
      </c>
    </row>
    <row r="177" spans="1:12" ht="15.75" x14ac:dyDescent="0.25">
      <c r="A177" s="156" t="s">
        <v>112</v>
      </c>
      <c r="B177" s="96">
        <v>92.554327640792096</v>
      </c>
      <c r="C177" s="96">
        <v>101.47373662419359</v>
      </c>
      <c r="D177" s="96">
        <v>101.47373662419359</v>
      </c>
      <c r="E177" s="96"/>
      <c r="F177" s="96">
        <f t="shared" si="6"/>
        <v>0</v>
      </c>
      <c r="G177" s="96">
        <f t="shared" si="7"/>
        <v>9.6369442799240765</v>
      </c>
      <c r="H177" s="96"/>
      <c r="I177" s="96">
        <v>1.7808359979079782</v>
      </c>
      <c r="J177" s="96">
        <v>1.7808359979079786</v>
      </c>
      <c r="L177" s="96">
        <f t="shared" si="8"/>
        <v>0</v>
      </c>
    </row>
    <row r="178" spans="1:12" s="107" customFormat="1" ht="15.75" x14ac:dyDescent="0.25">
      <c r="A178" s="157" t="s">
        <v>113</v>
      </c>
      <c r="B178" s="97">
        <v>92.554327640792096</v>
      </c>
      <c r="C178" s="97">
        <v>101.47373662419359</v>
      </c>
      <c r="D178" s="97">
        <v>101.47373662419359</v>
      </c>
      <c r="E178" s="97"/>
      <c r="F178" s="97">
        <f t="shared" si="6"/>
        <v>0</v>
      </c>
      <c r="G178" s="97">
        <f t="shared" si="7"/>
        <v>9.6369442799240765</v>
      </c>
      <c r="H178" s="97"/>
      <c r="I178" s="97">
        <v>1.7808359979079782</v>
      </c>
      <c r="J178" s="97">
        <v>1.7808359979079786</v>
      </c>
      <c r="L178" s="97">
        <f t="shared" si="8"/>
        <v>0</v>
      </c>
    </row>
    <row r="179" spans="1:12" ht="15.75" x14ac:dyDescent="0.25">
      <c r="A179" s="156" t="s">
        <v>178</v>
      </c>
      <c r="B179" s="96">
        <v>95.898292058715697</v>
      </c>
      <c r="C179" s="96">
        <v>98.181892359425817</v>
      </c>
      <c r="D179" s="96">
        <v>98.181892359425817</v>
      </c>
      <c r="E179" s="96"/>
      <c r="F179" s="96">
        <f t="shared" si="6"/>
        <v>0</v>
      </c>
      <c r="G179" s="96">
        <f t="shared" si="7"/>
        <v>2.3812731714887514</v>
      </c>
      <c r="H179" s="96"/>
      <c r="I179" s="96">
        <v>4.207793935469218E-2</v>
      </c>
      <c r="J179" s="96">
        <v>4.207793935469218E-2</v>
      </c>
      <c r="L179" s="96">
        <f t="shared" si="8"/>
        <v>0</v>
      </c>
    </row>
    <row r="180" spans="1:12" s="107" customFormat="1" ht="15.75" x14ac:dyDescent="0.25">
      <c r="A180" s="157" t="s">
        <v>208</v>
      </c>
      <c r="B180" s="97">
        <v>95.898292058715697</v>
      </c>
      <c r="C180" s="97">
        <v>98.181892359425817</v>
      </c>
      <c r="D180" s="97">
        <v>98.181892359425817</v>
      </c>
      <c r="E180" s="97"/>
      <c r="F180" s="97">
        <f t="shared" si="6"/>
        <v>0</v>
      </c>
      <c r="G180" s="97">
        <f t="shared" si="7"/>
        <v>2.3812731714887514</v>
      </c>
      <c r="H180" s="97"/>
      <c r="I180" s="97">
        <v>4.207793935469218E-2</v>
      </c>
      <c r="J180" s="97">
        <v>4.207793935469218E-2</v>
      </c>
      <c r="L180" s="97">
        <f t="shared" si="8"/>
        <v>0</v>
      </c>
    </row>
    <row r="181" spans="1:12" ht="15.75" x14ac:dyDescent="0.25">
      <c r="A181" s="161" t="s">
        <v>137</v>
      </c>
      <c r="B181" s="96">
        <v>112.24415828095503</v>
      </c>
      <c r="C181" s="96">
        <v>112.45262386481691</v>
      </c>
      <c r="D181" s="96">
        <v>112.45262386481691</v>
      </c>
      <c r="E181" s="96"/>
      <c r="F181" s="96">
        <f t="shared" si="6"/>
        <v>0</v>
      </c>
      <c r="G181" s="96">
        <f t="shared" si="7"/>
        <v>0.18572510770678008</v>
      </c>
      <c r="H181" s="96"/>
      <c r="I181" s="96">
        <v>0.97556985271723651</v>
      </c>
      <c r="J181" s="96">
        <v>0.97556985271723651</v>
      </c>
      <c r="L181" s="96">
        <f t="shared" si="8"/>
        <v>0</v>
      </c>
    </row>
    <row r="182" spans="1:12" s="107" customFormat="1" ht="15.75" x14ac:dyDescent="0.25">
      <c r="A182" s="159" t="s">
        <v>179</v>
      </c>
      <c r="B182" s="97">
        <v>112.24415828095503</v>
      </c>
      <c r="C182" s="97">
        <v>112.45262386481691</v>
      </c>
      <c r="D182" s="97">
        <v>112.45262386481691</v>
      </c>
      <c r="E182" s="97"/>
      <c r="F182" s="97">
        <f t="shared" si="6"/>
        <v>0</v>
      </c>
      <c r="G182" s="97">
        <f t="shared" si="7"/>
        <v>0.18572510770678008</v>
      </c>
      <c r="H182" s="97"/>
      <c r="I182" s="97">
        <v>0.97556985271723651</v>
      </c>
      <c r="J182" s="97">
        <v>0.97556985271723651</v>
      </c>
      <c r="L182" s="97">
        <f t="shared" si="8"/>
        <v>0</v>
      </c>
    </row>
    <row r="183" spans="1:12" ht="15.75" x14ac:dyDescent="0.25">
      <c r="A183" s="158" t="s">
        <v>207</v>
      </c>
      <c r="B183" s="96">
        <v>112.24415828095503</v>
      </c>
      <c r="C183" s="96">
        <v>112.45262386481691</v>
      </c>
      <c r="D183" s="96">
        <v>112.45262386481691</v>
      </c>
      <c r="E183" s="96"/>
      <c r="F183" s="96">
        <f t="shared" si="6"/>
        <v>0</v>
      </c>
      <c r="G183" s="96">
        <f t="shared" si="7"/>
        <v>0.18572510770678008</v>
      </c>
      <c r="H183" s="96"/>
      <c r="I183" s="96">
        <v>0.97556985271723651</v>
      </c>
      <c r="J183" s="96">
        <v>0.97556985271723651</v>
      </c>
      <c r="L183" s="96">
        <f t="shared" si="8"/>
        <v>0</v>
      </c>
    </row>
    <row r="184" spans="1:12" s="107" customFormat="1" ht="15.75" x14ac:dyDescent="0.25">
      <c r="A184" s="155" t="s">
        <v>136</v>
      </c>
      <c r="B184" s="97">
        <v>124.32880323467771</v>
      </c>
      <c r="C184" s="97">
        <v>124.32880323467771</v>
      </c>
      <c r="D184" s="97">
        <v>111.61977715601265</v>
      </c>
      <c r="E184" s="97"/>
      <c r="F184" s="97">
        <f t="shared" si="6"/>
        <v>-10.222109236164734</v>
      </c>
      <c r="G184" s="97">
        <f t="shared" si="7"/>
        <v>-10.222109236164734</v>
      </c>
      <c r="H184" s="97"/>
      <c r="I184" s="97">
        <v>1.2496276051925737</v>
      </c>
      <c r="J184" s="97">
        <v>1.1218893063445194</v>
      </c>
      <c r="L184" s="97">
        <f t="shared" si="8"/>
        <v>-0.12773829884805421</v>
      </c>
    </row>
    <row r="185" spans="1:12" ht="15.75" x14ac:dyDescent="0.25">
      <c r="A185" s="156" t="s">
        <v>180</v>
      </c>
      <c r="B185" s="96">
        <v>131.27868056662001</v>
      </c>
      <c r="C185" s="96">
        <v>131.27868056662001</v>
      </c>
      <c r="D185" s="96">
        <v>131.27868056662001</v>
      </c>
      <c r="E185" s="96"/>
      <c r="F185" s="96">
        <f t="shared" si="6"/>
        <v>0</v>
      </c>
      <c r="G185" s="96">
        <f t="shared" si="7"/>
        <v>0</v>
      </c>
      <c r="H185" s="96"/>
      <c r="I185" s="96">
        <v>8.4353585272818027E-2</v>
      </c>
      <c r="J185" s="96">
        <v>8.4353585272818027E-2</v>
      </c>
      <c r="L185" s="96">
        <f t="shared" si="8"/>
        <v>0</v>
      </c>
    </row>
    <row r="186" spans="1:12" s="107" customFormat="1" ht="15.75" x14ac:dyDescent="0.25">
      <c r="A186" s="157" t="s">
        <v>206</v>
      </c>
      <c r="B186" s="97">
        <v>131.27868056662001</v>
      </c>
      <c r="C186" s="97">
        <v>131.27868056662001</v>
      </c>
      <c r="D186" s="97">
        <v>131.27868056662001</v>
      </c>
      <c r="E186" s="97"/>
      <c r="F186" s="97">
        <f t="shared" si="6"/>
        <v>0</v>
      </c>
      <c r="G186" s="97">
        <f t="shared" si="7"/>
        <v>0</v>
      </c>
      <c r="H186" s="97"/>
      <c r="I186" s="97">
        <v>8.4353585272818027E-2</v>
      </c>
      <c r="J186" s="97">
        <v>8.4353585272818027E-2</v>
      </c>
      <c r="L186" s="97">
        <f t="shared" si="8"/>
        <v>0</v>
      </c>
    </row>
    <row r="187" spans="1:12" ht="15.75" x14ac:dyDescent="0.25">
      <c r="A187" s="156" t="s">
        <v>114</v>
      </c>
      <c r="B187" s="96">
        <v>123.85415812578725</v>
      </c>
      <c r="C187" s="96">
        <v>123.85415812578725</v>
      </c>
      <c r="D187" s="96">
        <v>110.27716319258224</v>
      </c>
      <c r="E187" s="96"/>
      <c r="F187" s="96">
        <f t="shared" si="6"/>
        <v>-10.962082451374878</v>
      </c>
      <c r="G187" s="96">
        <f t="shared" si="7"/>
        <v>-10.962082451374878</v>
      </c>
      <c r="H187" s="96"/>
      <c r="I187" s="96">
        <v>1.1652740199197553</v>
      </c>
      <c r="J187" s="96">
        <v>1.0375357210717013</v>
      </c>
      <c r="L187" s="96">
        <f t="shared" si="8"/>
        <v>-0.12773829884805399</v>
      </c>
    </row>
    <row r="188" spans="1:12" s="107" customFormat="1" ht="15.75" x14ac:dyDescent="0.25">
      <c r="A188" s="157" t="s">
        <v>205</v>
      </c>
      <c r="B188" s="97">
        <v>118.25928708363642</v>
      </c>
      <c r="C188" s="97">
        <v>118.25928708363642</v>
      </c>
      <c r="D188" s="97">
        <v>101.62234520343736</v>
      </c>
      <c r="E188" s="97"/>
      <c r="F188" s="97">
        <f t="shared" si="6"/>
        <v>-14.06819057553842</v>
      </c>
      <c r="G188" s="97">
        <f t="shared" si="7"/>
        <v>-14.06819057553842</v>
      </c>
      <c r="H188" s="97"/>
      <c r="I188" s="97">
        <v>0.90799380462021839</v>
      </c>
      <c r="J188" s="97">
        <v>0.78025550577216429</v>
      </c>
      <c r="L188" s="97">
        <f t="shared" si="8"/>
        <v>-0.1277382988480541</v>
      </c>
    </row>
    <row r="189" spans="1:12" ht="15.75" x14ac:dyDescent="0.25">
      <c r="A189" s="158" t="s">
        <v>115</v>
      </c>
      <c r="B189" s="96">
        <v>148.67861982628793</v>
      </c>
      <c r="C189" s="96">
        <v>148.67861982628793</v>
      </c>
      <c r="D189" s="96">
        <v>148.67861982628793</v>
      </c>
      <c r="E189" s="96"/>
      <c r="F189" s="96">
        <f t="shared" si="6"/>
        <v>0</v>
      </c>
      <c r="G189" s="96">
        <f t="shared" si="7"/>
        <v>0</v>
      </c>
      <c r="H189" s="96"/>
      <c r="I189" s="96">
        <v>0.25728021529953715</v>
      </c>
      <c r="J189" s="96">
        <v>0.25728021529953715</v>
      </c>
      <c r="L189" s="96">
        <f t="shared" si="8"/>
        <v>0</v>
      </c>
    </row>
    <row r="190" spans="1:12" s="107" customFormat="1" ht="15.75" x14ac:dyDescent="0.25">
      <c r="A190" s="155" t="s">
        <v>151</v>
      </c>
      <c r="B190" s="97">
        <v>108.45978968219534</v>
      </c>
      <c r="C190" s="97">
        <v>108.08124615054639</v>
      </c>
      <c r="D190" s="97">
        <v>108.00747282488334</v>
      </c>
      <c r="E190" s="97"/>
      <c r="F190" s="97">
        <f t="shared" si="6"/>
        <v>-6.8257286338369028E-2</v>
      </c>
      <c r="G190" s="97">
        <f t="shared" si="7"/>
        <v>-0.41703645068588147</v>
      </c>
      <c r="H190" s="97"/>
      <c r="I190" s="97">
        <v>1.1033385033265017</v>
      </c>
      <c r="J190" s="97">
        <v>1.102585394405005</v>
      </c>
      <c r="L190" s="97">
        <f t="shared" si="8"/>
        <v>-7.531089214967146E-4</v>
      </c>
    </row>
    <row r="191" spans="1:12" ht="15.75" x14ac:dyDescent="0.25">
      <c r="A191" s="156" t="s">
        <v>116</v>
      </c>
      <c r="B191" s="96">
        <v>108.90570414689587</v>
      </c>
      <c r="C191" s="96">
        <v>111.32480777392232</v>
      </c>
      <c r="D191" s="96">
        <v>111.32480777392232</v>
      </c>
      <c r="E191" s="96"/>
      <c r="F191" s="96">
        <f t="shared" si="6"/>
        <v>0</v>
      </c>
      <c r="G191" s="96">
        <f t="shared" si="7"/>
        <v>2.2212827564692672</v>
      </c>
      <c r="H191" s="96"/>
      <c r="I191" s="96">
        <v>0.3832595483399952</v>
      </c>
      <c r="J191" s="96">
        <v>0.38325954833999526</v>
      </c>
      <c r="L191" s="96">
        <f t="shared" si="8"/>
        <v>0</v>
      </c>
    </row>
    <row r="192" spans="1:12" s="107" customFormat="1" ht="15.75" x14ac:dyDescent="0.25">
      <c r="A192" s="157" t="s">
        <v>20</v>
      </c>
      <c r="B192" s="97">
        <v>108.90570414689587</v>
      </c>
      <c r="C192" s="97">
        <v>111.32480777392232</v>
      </c>
      <c r="D192" s="97">
        <v>111.32480777392232</v>
      </c>
      <c r="E192" s="97"/>
      <c r="F192" s="97">
        <f t="shared" si="6"/>
        <v>0</v>
      </c>
      <c r="G192" s="97">
        <f t="shared" si="7"/>
        <v>2.2212827564692672</v>
      </c>
      <c r="H192" s="97"/>
      <c r="I192" s="97">
        <v>0.3832595483399952</v>
      </c>
      <c r="J192" s="97">
        <v>0.38325954833999526</v>
      </c>
      <c r="L192" s="97">
        <f t="shared" si="8"/>
        <v>0</v>
      </c>
    </row>
    <row r="193" spans="1:12" ht="15.75" x14ac:dyDescent="0.25">
      <c r="A193" s="156" t="s">
        <v>181</v>
      </c>
      <c r="B193" s="96">
        <v>108.23288698407657</v>
      </c>
      <c r="C193" s="96">
        <v>106.43076619952572</v>
      </c>
      <c r="D193" s="96">
        <v>106.31945346223272</v>
      </c>
      <c r="E193" s="96"/>
      <c r="F193" s="96">
        <f t="shared" si="6"/>
        <v>-0.10458699234047186</v>
      </c>
      <c r="G193" s="96">
        <f t="shared" si="7"/>
        <v>-1.7678855061173504</v>
      </c>
      <c r="H193" s="96"/>
      <c r="I193" s="96">
        <v>0.72007895498650676</v>
      </c>
      <c r="J193" s="96">
        <v>0.71932584606500971</v>
      </c>
      <c r="L193" s="96">
        <f t="shared" si="8"/>
        <v>-7.5310892149704767E-4</v>
      </c>
    </row>
    <row r="194" spans="1:12" s="107" customFormat="1" ht="15.75" x14ac:dyDescent="0.25">
      <c r="A194" s="157" t="s">
        <v>204</v>
      </c>
      <c r="B194" s="97">
        <v>108.23288698407657</v>
      </c>
      <c r="C194" s="97">
        <v>106.43076619952572</v>
      </c>
      <c r="D194" s="97">
        <v>106.31945346223272</v>
      </c>
      <c r="E194" s="97"/>
      <c r="F194" s="97">
        <f t="shared" si="6"/>
        <v>-0.10458699234047186</v>
      </c>
      <c r="G194" s="97">
        <f t="shared" si="7"/>
        <v>-1.7678855061173504</v>
      </c>
      <c r="H194" s="97"/>
      <c r="I194" s="97">
        <v>0.72007895498650676</v>
      </c>
      <c r="J194" s="97">
        <v>0.71932584606500971</v>
      </c>
      <c r="L194" s="97">
        <f t="shared" si="8"/>
        <v>-7.5310892149704767E-4</v>
      </c>
    </row>
    <row r="195" spans="1:12" ht="15.75" x14ac:dyDescent="0.25">
      <c r="A195" s="154" t="s">
        <v>117</v>
      </c>
      <c r="B195" s="99">
        <v>124.00208409719309</v>
      </c>
      <c r="C195" s="99">
        <v>133.23816424501564</v>
      </c>
      <c r="D195" s="99">
        <v>133.23816424501564</v>
      </c>
      <c r="E195" s="99"/>
      <c r="F195" s="99">
        <f t="shared" si="6"/>
        <v>0</v>
      </c>
      <c r="G195" s="99">
        <f t="shared" si="7"/>
        <v>7.4483265463371584</v>
      </c>
      <c r="H195" s="99"/>
      <c r="I195" s="99">
        <v>2.5889071829917301</v>
      </c>
      <c r="J195" s="99">
        <v>2.5889071829917305</v>
      </c>
      <c r="L195" s="99">
        <f t="shared" si="8"/>
        <v>0</v>
      </c>
    </row>
    <row r="196" spans="1:12" s="107" customFormat="1" ht="15.75" x14ac:dyDescent="0.25">
      <c r="A196" s="155" t="s">
        <v>135</v>
      </c>
      <c r="B196" s="97">
        <v>123.25389080531031</v>
      </c>
      <c r="C196" s="97">
        <v>123.25389080531031</v>
      </c>
      <c r="D196" s="97">
        <v>123.25389080531031</v>
      </c>
      <c r="E196" s="97"/>
      <c r="F196" s="97">
        <f t="shared" si="6"/>
        <v>0</v>
      </c>
      <c r="G196" s="97">
        <f t="shared" si="7"/>
        <v>0</v>
      </c>
      <c r="H196" s="97"/>
      <c r="I196" s="97">
        <v>0.76188066361603479</v>
      </c>
      <c r="J196" s="97">
        <v>0.76188066361603479</v>
      </c>
      <c r="L196" s="97">
        <f t="shared" si="8"/>
        <v>0</v>
      </c>
    </row>
    <row r="197" spans="1:12" ht="15.75" x14ac:dyDescent="0.25">
      <c r="A197" s="156" t="s">
        <v>182</v>
      </c>
      <c r="B197" s="96">
        <v>123.25389080531031</v>
      </c>
      <c r="C197" s="96">
        <v>123.25389080531031</v>
      </c>
      <c r="D197" s="96">
        <v>123.25389080531031</v>
      </c>
      <c r="E197" s="96"/>
      <c r="F197" s="96">
        <f t="shared" si="6"/>
        <v>0</v>
      </c>
      <c r="G197" s="96">
        <f t="shared" si="7"/>
        <v>0</v>
      </c>
      <c r="H197" s="96"/>
      <c r="I197" s="96">
        <v>0.76188066361603479</v>
      </c>
      <c r="J197" s="96">
        <v>0.76188066361603479</v>
      </c>
      <c r="L197" s="96">
        <f t="shared" si="8"/>
        <v>0</v>
      </c>
    </row>
    <row r="198" spans="1:12" s="107" customFormat="1" ht="15.75" x14ac:dyDescent="0.25">
      <c r="A198" s="157" t="s">
        <v>135</v>
      </c>
      <c r="B198" s="97">
        <v>123.25389080531031</v>
      </c>
      <c r="C198" s="97">
        <v>123.25389080531031</v>
      </c>
      <c r="D198" s="97">
        <v>123.25389080531031</v>
      </c>
      <c r="E198" s="97"/>
      <c r="F198" s="97">
        <f t="shared" si="6"/>
        <v>0</v>
      </c>
      <c r="G198" s="97">
        <f t="shared" si="7"/>
        <v>0</v>
      </c>
      <c r="H198" s="97"/>
      <c r="I198" s="97">
        <v>0.76188066361603479</v>
      </c>
      <c r="J198" s="97">
        <v>0.76188066361603479</v>
      </c>
      <c r="L198" s="97">
        <f t="shared" si="8"/>
        <v>0</v>
      </c>
    </row>
    <row r="199" spans="1:12" ht="15.75" x14ac:dyDescent="0.25">
      <c r="A199" s="161" t="s">
        <v>118</v>
      </c>
      <c r="B199" s="96">
        <v>125.09447818612115</v>
      </c>
      <c r="C199" s="96">
        <v>139.88714267147293</v>
      </c>
      <c r="D199" s="96">
        <v>139.88714267147293</v>
      </c>
      <c r="E199" s="96"/>
      <c r="F199" s="96">
        <f t="shared" ref="F199:F224" si="9">((D199/C199-1)*100)</f>
        <v>0</v>
      </c>
      <c r="G199" s="96">
        <f t="shared" ref="G199:G225" si="10">((D199/B199-1)*100)</f>
        <v>11.82519380539131</v>
      </c>
      <c r="H199" s="96"/>
      <c r="I199" s="96">
        <v>1.6970980145401511</v>
      </c>
      <c r="J199" s="96">
        <v>1.6970980145401511</v>
      </c>
      <c r="L199" s="96">
        <f t="shared" si="8"/>
        <v>0</v>
      </c>
    </row>
    <row r="200" spans="1:12" s="107" customFormat="1" ht="15.75" x14ac:dyDescent="0.25">
      <c r="A200" s="159" t="s">
        <v>119</v>
      </c>
      <c r="B200" s="97">
        <v>125.09447818612115</v>
      </c>
      <c r="C200" s="97">
        <v>139.88714267147293</v>
      </c>
      <c r="D200" s="97">
        <v>139.88714267147293</v>
      </c>
      <c r="E200" s="97"/>
      <c r="F200" s="97">
        <f t="shared" si="9"/>
        <v>0</v>
      </c>
      <c r="G200" s="97">
        <f t="shared" si="10"/>
        <v>11.82519380539131</v>
      </c>
      <c r="H200" s="97"/>
      <c r="I200" s="97">
        <v>1.6970980145401511</v>
      </c>
      <c r="J200" s="97">
        <v>1.6970980145401511</v>
      </c>
      <c r="L200" s="97">
        <f t="shared" ref="L200:L224" si="11">J200-I200</f>
        <v>0</v>
      </c>
    </row>
    <row r="201" spans="1:12" ht="15.75" x14ac:dyDescent="0.25">
      <c r="A201" s="158" t="s">
        <v>118</v>
      </c>
      <c r="B201" s="96">
        <v>125.09447818612115</v>
      </c>
      <c r="C201" s="96">
        <v>139.88714267147293</v>
      </c>
      <c r="D201" s="96">
        <v>139.88714267147293</v>
      </c>
      <c r="E201" s="96"/>
      <c r="F201" s="96">
        <f t="shared" si="9"/>
        <v>0</v>
      </c>
      <c r="G201" s="96">
        <f t="shared" si="10"/>
        <v>11.82519380539131</v>
      </c>
      <c r="H201" s="96"/>
      <c r="I201" s="96">
        <v>1.6970980145401511</v>
      </c>
      <c r="J201" s="96">
        <v>1.6970980145401511</v>
      </c>
      <c r="L201" s="96">
        <f t="shared" si="11"/>
        <v>0</v>
      </c>
    </row>
    <row r="202" spans="1:12" s="107" customFormat="1" ht="15.75" x14ac:dyDescent="0.25">
      <c r="A202" s="155" t="s">
        <v>120</v>
      </c>
      <c r="B202" s="97">
        <v>116.28043992448846</v>
      </c>
      <c r="C202" s="97">
        <v>116.28043992448846</v>
      </c>
      <c r="D202" s="97">
        <v>116.28043992448846</v>
      </c>
      <c r="E202" s="97"/>
      <c r="F202" s="97">
        <f t="shared" si="9"/>
        <v>0</v>
      </c>
      <c r="G202" s="97">
        <f t="shared" si="10"/>
        <v>0</v>
      </c>
      <c r="H202" s="97"/>
      <c r="I202" s="97">
        <v>0.12992850483554472</v>
      </c>
      <c r="J202" s="97">
        <v>0.12992850483554474</v>
      </c>
      <c r="L202" s="97">
        <f t="shared" si="11"/>
        <v>0</v>
      </c>
    </row>
    <row r="203" spans="1:12" ht="15.75" x14ac:dyDescent="0.25">
      <c r="A203" s="156" t="s">
        <v>121</v>
      </c>
      <c r="B203" s="96">
        <v>116.28043992448846</v>
      </c>
      <c r="C203" s="96">
        <v>116.28043992448846</v>
      </c>
      <c r="D203" s="96">
        <v>116.28043992448846</v>
      </c>
      <c r="E203" s="96"/>
      <c r="F203" s="96">
        <f t="shared" si="9"/>
        <v>0</v>
      </c>
      <c r="G203" s="96">
        <f t="shared" si="10"/>
        <v>0</v>
      </c>
      <c r="H203" s="96"/>
      <c r="I203" s="96">
        <v>0.12992850483554472</v>
      </c>
      <c r="J203" s="96">
        <v>0.12992850483554474</v>
      </c>
      <c r="L203" s="96">
        <f t="shared" si="11"/>
        <v>0</v>
      </c>
    </row>
    <row r="204" spans="1:12" s="107" customFormat="1" ht="15.75" x14ac:dyDescent="0.25">
      <c r="A204" s="157" t="s">
        <v>120</v>
      </c>
      <c r="B204" s="97">
        <v>116.28043992448846</v>
      </c>
      <c r="C204" s="97">
        <v>116.28043992448846</v>
      </c>
      <c r="D204" s="97">
        <v>116.28043992448846</v>
      </c>
      <c r="E204" s="97"/>
      <c r="F204" s="97">
        <f t="shared" si="9"/>
        <v>0</v>
      </c>
      <c r="G204" s="97">
        <f t="shared" si="10"/>
        <v>0</v>
      </c>
      <c r="H204" s="97"/>
      <c r="I204" s="97">
        <v>0.12992850483554472</v>
      </c>
      <c r="J204" s="97">
        <v>0.12992850483554474</v>
      </c>
      <c r="L204" s="97">
        <f t="shared" si="11"/>
        <v>0</v>
      </c>
    </row>
    <row r="205" spans="1:12" ht="15.75" x14ac:dyDescent="0.25">
      <c r="A205" s="154" t="s">
        <v>131</v>
      </c>
      <c r="B205" s="99">
        <v>113.65590065064119</v>
      </c>
      <c r="C205" s="99">
        <v>121.64326226545897</v>
      </c>
      <c r="D205" s="99">
        <v>121.64326226545897</v>
      </c>
      <c r="E205" s="99"/>
      <c r="F205" s="99">
        <f t="shared" si="9"/>
        <v>0</v>
      </c>
      <c r="G205" s="99">
        <f t="shared" si="10"/>
        <v>7.0276699837781065</v>
      </c>
      <c r="H205" s="99"/>
      <c r="I205" s="99">
        <v>2.5682907142325444</v>
      </c>
      <c r="J205" s="99">
        <v>2.5682907142325444</v>
      </c>
      <c r="L205" s="99">
        <f t="shared" si="11"/>
        <v>0</v>
      </c>
    </row>
    <row r="206" spans="1:12" s="107" customFormat="1" ht="15.75" x14ac:dyDescent="0.25">
      <c r="A206" s="155" t="s">
        <v>122</v>
      </c>
      <c r="B206" s="97">
        <v>113.29031299030224</v>
      </c>
      <c r="C206" s="97">
        <v>121.59102064247249</v>
      </c>
      <c r="D206" s="97">
        <v>121.59102064247249</v>
      </c>
      <c r="E206" s="97"/>
      <c r="F206" s="97">
        <f t="shared" si="9"/>
        <v>0</v>
      </c>
      <c r="G206" s="97">
        <f t="shared" si="10"/>
        <v>7.3269350512614295</v>
      </c>
      <c r="H206" s="97"/>
      <c r="I206" s="97">
        <v>2.470278140284742</v>
      </c>
      <c r="J206" s="97">
        <v>2.4702781402847425</v>
      </c>
      <c r="L206" s="97">
        <f t="shared" si="11"/>
        <v>0</v>
      </c>
    </row>
    <row r="207" spans="1:12" ht="15.75" x14ac:dyDescent="0.25">
      <c r="A207" s="156" t="s">
        <v>183</v>
      </c>
      <c r="B207" s="96">
        <v>113.29031299030224</v>
      </c>
      <c r="C207" s="96">
        <v>121.59102064247249</v>
      </c>
      <c r="D207" s="96">
        <v>121.59102064247249</v>
      </c>
      <c r="E207" s="96"/>
      <c r="F207" s="96">
        <f t="shared" si="9"/>
        <v>0</v>
      </c>
      <c r="G207" s="96">
        <f t="shared" si="10"/>
        <v>7.3269350512614295</v>
      </c>
      <c r="H207" s="96"/>
      <c r="I207" s="96">
        <v>2.470278140284742</v>
      </c>
      <c r="J207" s="96">
        <v>2.4702781402847425</v>
      </c>
      <c r="L207" s="96">
        <f t="shared" si="11"/>
        <v>0</v>
      </c>
    </row>
    <row r="208" spans="1:12" s="107" customFormat="1" ht="15.75" x14ac:dyDescent="0.25">
      <c r="A208" s="157" t="s">
        <v>21</v>
      </c>
      <c r="B208" s="97">
        <v>110.17113164870294</v>
      </c>
      <c r="C208" s="97">
        <v>113.46665033419752</v>
      </c>
      <c r="D208" s="97">
        <v>113.46665033419752</v>
      </c>
      <c r="E208" s="97"/>
      <c r="F208" s="97">
        <f t="shared" si="9"/>
        <v>0</v>
      </c>
      <c r="G208" s="97">
        <f t="shared" si="10"/>
        <v>2.9912724287909143</v>
      </c>
      <c r="H208" s="97"/>
      <c r="I208" s="97">
        <v>0.57732234270091976</v>
      </c>
      <c r="J208" s="97">
        <v>0.57732234270091987</v>
      </c>
      <c r="L208" s="97">
        <f t="shared" si="11"/>
        <v>0</v>
      </c>
    </row>
    <row r="209" spans="1:12" ht="15.75" x14ac:dyDescent="0.25">
      <c r="A209" s="158" t="s">
        <v>203</v>
      </c>
      <c r="B209" s="96">
        <v>114.33248810335365</v>
      </c>
      <c r="C209" s="96">
        <v>124.30552025542433</v>
      </c>
      <c r="D209" s="96">
        <v>124.30552025542433</v>
      </c>
      <c r="E209" s="96"/>
      <c r="F209" s="96">
        <f t="shared" si="9"/>
        <v>0</v>
      </c>
      <c r="G209" s="96">
        <f t="shared" si="10"/>
        <v>8.7228331312577687</v>
      </c>
      <c r="H209" s="96"/>
      <c r="I209" s="96">
        <v>1.892955797583822</v>
      </c>
      <c r="J209" s="96">
        <v>1.8929557975838223</v>
      </c>
      <c r="L209" s="96">
        <f t="shared" si="11"/>
        <v>0</v>
      </c>
    </row>
    <row r="210" spans="1:12" s="107" customFormat="1" ht="15.75" x14ac:dyDescent="0.25">
      <c r="A210" s="155" t="s">
        <v>123</v>
      </c>
      <c r="B210" s="97">
        <v>122.97492976527282</v>
      </c>
      <c r="C210" s="97">
        <v>122.97492976527282</v>
      </c>
      <c r="D210" s="97">
        <v>122.97492976527282</v>
      </c>
      <c r="E210" s="97"/>
      <c r="F210" s="97">
        <f t="shared" si="9"/>
        <v>0</v>
      </c>
      <c r="G210" s="97">
        <f t="shared" si="10"/>
        <v>0</v>
      </c>
      <c r="H210" s="97"/>
      <c r="I210" s="97">
        <v>9.8012573947802689E-2</v>
      </c>
      <c r="J210" s="97">
        <v>9.8012573947802689E-2</v>
      </c>
      <c r="L210" s="97">
        <f t="shared" si="11"/>
        <v>0</v>
      </c>
    </row>
    <row r="211" spans="1:12" ht="15.75" x14ac:dyDescent="0.25">
      <c r="A211" s="156" t="s">
        <v>124</v>
      </c>
      <c r="B211" s="96">
        <v>122.97492976527282</v>
      </c>
      <c r="C211" s="96">
        <v>122.97492976527282</v>
      </c>
      <c r="D211" s="96">
        <v>122.97492976527282</v>
      </c>
      <c r="E211" s="96"/>
      <c r="F211" s="96">
        <f t="shared" si="9"/>
        <v>0</v>
      </c>
      <c r="G211" s="96">
        <f t="shared" si="10"/>
        <v>0</v>
      </c>
      <c r="H211" s="96"/>
      <c r="I211" s="96">
        <v>9.8012573947802689E-2</v>
      </c>
      <c r="J211" s="96">
        <v>9.8012573947802689E-2</v>
      </c>
      <c r="L211" s="96">
        <f t="shared" si="11"/>
        <v>0</v>
      </c>
    </row>
    <row r="212" spans="1:12" s="107" customFormat="1" ht="15.75" x14ac:dyDescent="0.25">
      <c r="A212" s="157" t="s">
        <v>123</v>
      </c>
      <c r="B212" s="97">
        <v>122.97492976527282</v>
      </c>
      <c r="C212" s="97">
        <v>122.97492976527282</v>
      </c>
      <c r="D212" s="97">
        <v>122.97492976527282</v>
      </c>
      <c r="E212" s="97"/>
      <c r="F212" s="97">
        <f t="shared" si="9"/>
        <v>0</v>
      </c>
      <c r="G212" s="97">
        <f t="shared" si="10"/>
        <v>0</v>
      </c>
      <c r="H212" s="97"/>
      <c r="I212" s="97">
        <v>9.8012573947802689E-2</v>
      </c>
      <c r="J212" s="97">
        <v>9.8012573947802689E-2</v>
      </c>
      <c r="L212" s="97">
        <f t="shared" si="11"/>
        <v>0</v>
      </c>
    </row>
    <row r="213" spans="1:12" ht="15.75" x14ac:dyDescent="0.25">
      <c r="A213" s="154" t="s">
        <v>132</v>
      </c>
      <c r="B213" s="99">
        <v>98.747542723176693</v>
      </c>
      <c r="C213" s="99">
        <v>98.819042008029911</v>
      </c>
      <c r="D213" s="99">
        <v>98.733261224693422</v>
      </c>
      <c r="E213" s="99"/>
      <c r="F213" s="99">
        <f t="shared" si="9"/>
        <v>-8.6805924843436078E-2</v>
      </c>
      <c r="G213" s="99">
        <f t="shared" si="10"/>
        <v>-1.4462636830681053E-2</v>
      </c>
      <c r="H213" s="99"/>
      <c r="I213" s="99">
        <v>7.6135347198129004</v>
      </c>
      <c r="J213" s="99">
        <v>7.6069257205860916</v>
      </c>
      <c r="L213" s="99">
        <f t="shared" si="11"/>
        <v>-6.6089992268087983E-3</v>
      </c>
    </row>
    <row r="214" spans="1:12" s="107" customFormat="1" ht="15.75" x14ac:dyDescent="0.25">
      <c r="A214" s="155" t="s">
        <v>125</v>
      </c>
      <c r="B214" s="97">
        <v>98.890511965727839</v>
      </c>
      <c r="C214" s="97">
        <v>98.699529989215478</v>
      </c>
      <c r="D214" s="97">
        <v>98.586693233780849</v>
      </c>
      <c r="E214" s="97"/>
      <c r="F214" s="97">
        <f t="shared" si="9"/>
        <v>-0.11432349824458399</v>
      </c>
      <c r="G214" s="97">
        <f t="shared" si="10"/>
        <v>-0.30722738299937546</v>
      </c>
      <c r="H214" s="97"/>
      <c r="I214" s="97">
        <v>5.7809630813344279</v>
      </c>
      <c r="J214" s="97">
        <v>5.77435408210762</v>
      </c>
      <c r="L214" s="97">
        <f t="shared" si="11"/>
        <v>-6.6089992268079101E-3</v>
      </c>
    </row>
    <row r="215" spans="1:12" ht="15.75" x14ac:dyDescent="0.25">
      <c r="A215" s="156" t="s">
        <v>184</v>
      </c>
      <c r="B215" s="96">
        <v>111.64350541796179</v>
      </c>
      <c r="C215" s="96">
        <v>121.92711574326775</v>
      </c>
      <c r="D215" s="96">
        <v>121.92711574326775</v>
      </c>
      <c r="E215" s="96"/>
      <c r="F215" s="96">
        <f t="shared" si="9"/>
        <v>0</v>
      </c>
      <c r="G215" s="96">
        <f t="shared" si="10"/>
        <v>9.2111137918923447</v>
      </c>
      <c r="H215" s="96"/>
      <c r="I215" s="96">
        <v>9.5948105722564028E-2</v>
      </c>
      <c r="J215" s="96">
        <v>9.5948105722564028E-2</v>
      </c>
      <c r="L215" s="96">
        <f t="shared" si="11"/>
        <v>0</v>
      </c>
    </row>
    <row r="216" spans="1:12" s="107" customFormat="1" ht="15.75" x14ac:dyDescent="0.25">
      <c r="A216" s="157" t="s">
        <v>202</v>
      </c>
      <c r="B216" s="97">
        <v>111.64350541796179</v>
      </c>
      <c r="C216" s="97">
        <v>121.92711574326775</v>
      </c>
      <c r="D216" s="97">
        <v>121.92711574326775</v>
      </c>
      <c r="E216" s="97"/>
      <c r="F216" s="97">
        <f t="shared" si="9"/>
        <v>0</v>
      </c>
      <c r="G216" s="97">
        <f t="shared" si="10"/>
        <v>9.2111137918923447</v>
      </c>
      <c r="H216" s="97"/>
      <c r="I216" s="97">
        <v>9.5948105722564028E-2</v>
      </c>
      <c r="J216" s="97">
        <v>9.5948105722564028E-2</v>
      </c>
      <c r="L216" s="97">
        <f t="shared" si="11"/>
        <v>0</v>
      </c>
    </row>
    <row r="217" spans="1:12" ht="15.75" x14ac:dyDescent="0.25">
      <c r="A217" s="156" t="s">
        <v>185</v>
      </c>
      <c r="B217" s="96">
        <v>98.716836845864108</v>
      </c>
      <c r="C217" s="96">
        <v>98.383207883735736</v>
      </c>
      <c r="D217" s="96">
        <v>98.268834474408962</v>
      </c>
      <c r="E217" s="96"/>
      <c r="F217" s="96">
        <f t="shared" si="9"/>
        <v>-0.11625297831509007</v>
      </c>
      <c r="G217" s="96">
        <f t="shared" si="10"/>
        <v>-0.45382569556463581</v>
      </c>
      <c r="H217" s="96"/>
      <c r="I217" s="96">
        <v>5.685014975611864</v>
      </c>
      <c r="J217" s="96">
        <v>5.6784059763850552</v>
      </c>
      <c r="L217" s="96">
        <f t="shared" si="11"/>
        <v>-6.6089992268087983E-3</v>
      </c>
    </row>
    <row r="218" spans="1:12" s="107" customFormat="1" ht="15.75" x14ac:dyDescent="0.25">
      <c r="A218" s="157" t="s">
        <v>201</v>
      </c>
      <c r="B218" s="97">
        <v>98.716836845864108</v>
      </c>
      <c r="C218" s="97">
        <v>98.383207883735736</v>
      </c>
      <c r="D218" s="97">
        <v>98.268834474408962</v>
      </c>
      <c r="E218" s="97"/>
      <c r="F218" s="97">
        <f t="shared" si="9"/>
        <v>-0.11625297831509007</v>
      </c>
      <c r="G218" s="97">
        <f t="shared" si="10"/>
        <v>-0.45382569556463581</v>
      </c>
      <c r="H218" s="97"/>
      <c r="I218" s="97">
        <v>5.685014975611864</v>
      </c>
      <c r="J218" s="97">
        <v>5.6784059763850552</v>
      </c>
      <c r="L218" s="97">
        <f t="shared" si="11"/>
        <v>-6.6089992268087983E-3</v>
      </c>
    </row>
    <row r="219" spans="1:12" ht="15.75" x14ac:dyDescent="0.25">
      <c r="A219" s="161" t="s">
        <v>134</v>
      </c>
      <c r="B219" s="96">
        <v>93.721481730756821</v>
      </c>
      <c r="C219" s="96">
        <v>97.047815636735692</v>
      </c>
      <c r="D219" s="96">
        <v>97.047815636735692</v>
      </c>
      <c r="E219" s="96"/>
      <c r="F219" s="96">
        <f t="shared" si="9"/>
        <v>0</v>
      </c>
      <c r="G219" s="96">
        <f t="shared" si="10"/>
        <v>3.5491691387624202</v>
      </c>
      <c r="H219" s="96"/>
      <c r="I219" s="96">
        <v>0.48707940402014671</v>
      </c>
      <c r="J219" s="96">
        <v>0.48707940402014671</v>
      </c>
      <c r="L219" s="96">
        <f t="shared" si="11"/>
        <v>0</v>
      </c>
    </row>
    <row r="220" spans="1:12" s="107" customFormat="1" ht="15.75" x14ac:dyDescent="0.25">
      <c r="A220" s="159" t="s">
        <v>126</v>
      </c>
      <c r="B220" s="97">
        <v>93.721481730756821</v>
      </c>
      <c r="C220" s="97">
        <v>97.047815636735692</v>
      </c>
      <c r="D220" s="97">
        <v>97.047815636735692</v>
      </c>
      <c r="E220" s="97"/>
      <c r="F220" s="97">
        <f t="shared" si="9"/>
        <v>0</v>
      </c>
      <c r="G220" s="97">
        <f t="shared" si="10"/>
        <v>3.5491691387624202</v>
      </c>
      <c r="H220" s="97"/>
      <c r="I220" s="97">
        <v>0.48707940402014671</v>
      </c>
      <c r="J220" s="97">
        <v>0.48707940402014671</v>
      </c>
      <c r="L220" s="97">
        <f t="shared" si="11"/>
        <v>0</v>
      </c>
    </row>
    <row r="221" spans="1:12" ht="15.75" x14ac:dyDescent="0.25">
      <c r="A221" s="158" t="s">
        <v>200</v>
      </c>
      <c r="B221" s="96">
        <v>93.721481730756821</v>
      </c>
      <c r="C221" s="96">
        <v>97.047815636735692</v>
      </c>
      <c r="D221" s="96">
        <v>97.047815636735692</v>
      </c>
      <c r="E221" s="96"/>
      <c r="F221" s="96">
        <f t="shared" si="9"/>
        <v>0</v>
      </c>
      <c r="G221" s="96">
        <f t="shared" si="10"/>
        <v>3.5491691387624202</v>
      </c>
      <c r="H221" s="96"/>
      <c r="I221" s="96">
        <v>0.48707940402014671</v>
      </c>
      <c r="J221" s="96">
        <v>0.48707940402014671</v>
      </c>
      <c r="L221" s="96">
        <f t="shared" si="11"/>
        <v>0</v>
      </c>
    </row>
    <row r="222" spans="1:12" s="107" customFormat="1" ht="15.75" x14ac:dyDescent="0.25">
      <c r="A222" s="155" t="s">
        <v>133</v>
      </c>
      <c r="B222" s="97">
        <v>100</v>
      </c>
      <c r="C222" s="97">
        <v>100</v>
      </c>
      <c r="D222" s="97">
        <v>100</v>
      </c>
      <c r="E222" s="97"/>
      <c r="F222" s="97">
        <f t="shared" si="9"/>
        <v>0</v>
      </c>
      <c r="G222" s="97">
        <f t="shared" si="10"/>
        <v>0</v>
      </c>
      <c r="H222" s="97"/>
      <c r="I222" s="97">
        <v>1.3454922344583253</v>
      </c>
      <c r="J222" s="97">
        <v>1.3454922344583253</v>
      </c>
      <c r="L222" s="97">
        <f t="shared" si="11"/>
        <v>0</v>
      </c>
    </row>
    <row r="223" spans="1:12" ht="15.75" x14ac:dyDescent="0.25">
      <c r="A223" s="156" t="s">
        <v>186</v>
      </c>
      <c r="B223" s="96">
        <v>100</v>
      </c>
      <c r="C223" s="96">
        <v>100</v>
      </c>
      <c r="D223" s="96">
        <v>100</v>
      </c>
      <c r="E223" s="96"/>
      <c r="F223" s="96">
        <f t="shared" si="9"/>
        <v>0</v>
      </c>
      <c r="G223" s="96">
        <f t="shared" si="10"/>
        <v>0</v>
      </c>
      <c r="H223" s="96"/>
      <c r="I223" s="96">
        <v>1.3454922344583253</v>
      </c>
      <c r="J223" s="96">
        <v>1.3454922344583253</v>
      </c>
      <c r="L223" s="96">
        <f t="shared" si="11"/>
        <v>0</v>
      </c>
    </row>
    <row r="224" spans="1:12" s="107" customFormat="1" ht="15.75" x14ac:dyDescent="0.25">
      <c r="A224" s="157" t="s">
        <v>133</v>
      </c>
      <c r="B224" s="97">
        <v>100</v>
      </c>
      <c r="C224" s="97">
        <v>100</v>
      </c>
      <c r="D224" s="97">
        <v>100</v>
      </c>
      <c r="E224" s="97"/>
      <c r="F224" s="97">
        <f t="shared" si="9"/>
        <v>0</v>
      </c>
      <c r="G224" s="97">
        <f t="shared" si="10"/>
        <v>0</v>
      </c>
      <c r="H224" s="97"/>
      <c r="I224" s="97">
        <v>1.3454922344583253</v>
      </c>
      <c r="J224" s="97">
        <v>1.3454922344583253</v>
      </c>
      <c r="L224" s="97">
        <f t="shared" si="11"/>
        <v>0</v>
      </c>
    </row>
    <row r="225" spans="1:12" ht="6.75" customHeight="1" x14ac:dyDescent="0.25">
      <c r="A225" s="146"/>
      <c r="B225" s="146"/>
      <c r="C225" s="92"/>
      <c r="D225" s="92"/>
      <c r="E225" s="92"/>
      <c r="F225" s="92"/>
      <c r="G225" s="92"/>
      <c r="H225" s="92"/>
      <c r="I225" s="92"/>
      <c r="J225" s="92"/>
      <c r="K225" s="87"/>
      <c r="L225" s="92"/>
    </row>
    <row r="226" spans="1:12" x14ac:dyDescent="0.25">
      <c r="A226" s="176" t="s">
        <v>54</v>
      </c>
      <c r="B226" s="177"/>
      <c r="C226" s="177"/>
      <c r="D226" s="177"/>
    </row>
    <row r="227" spans="1:12" x14ac:dyDescent="0.25">
      <c r="A227" s="147"/>
      <c r="B227" s="147"/>
      <c r="C227" s="100"/>
      <c r="D227" s="100"/>
    </row>
  </sheetData>
  <mergeCells count="5">
    <mergeCell ref="I3:J3"/>
    <mergeCell ref="A226:D226"/>
    <mergeCell ref="A3:A4"/>
    <mergeCell ref="B3:D3"/>
    <mergeCell ref="F3:G3"/>
  </mergeCells>
  <pageMargins left="0.7" right="0.7" top="0.75" bottom="0.75" header="0.3" footer="0.3"/>
  <pageSetup scale="6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8" t="s">
        <v>260</v>
      </c>
      <c r="B1" s="84"/>
      <c r="C1" s="84"/>
      <c r="D1" s="43"/>
      <c r="E1" s="43"/>
      <c r="F1" s="43"/>
      <c r="G1" s="43"/>
      <c r="H1" s="43"/>
      <c r="I1" s="43"/>
    </row>
    <row r="2" spans="1:16" ht="6" customHeight="1" x14ac:dyDescent="0.25">
      <c r="A2" s="31"/>
      <c r="B2" s="31"/>
      <c r="C2" s="31"/>
      <c r="D2" s="31"/>
      <c r="E2" s="31"/>
      <c r="F2" s="31"/>
      <c r="G2" s="31"/>
      <c r="H2" s="31"/>
      <c r="I2" s="31"/>
    </row>
    <row r="3" spans="1:16" ht="60" customHeight="1" x14ac:dyDescent="0.25">
      <c r="A3" s="181"/>
      <c r="B3" s="180" t="s">
        <v>242</v>
      </c>
      <c r="C3" s="180"/>
      <c r="D3" s="31"/>
      <c r="E3" s="47" t="s">
        <v>243</v>
      </c>
      <c r="F3" s="43"/>
      <c r="G3" s="183" t="s">
        <v>244</v>
      </c>
      <c r="H3" s="183"/>
      <c r="I3" s="167" t="s">
        <v>245</v>
      </c>
    </row>
    <row r="4" spans="1:16" ht="30" x14ac:dyDescent="0.25">
      <c r="A4" s="182"/>
      <c r="B4" s="119">
        <v>42826</v>
      </c>
      <c r="C4" s="119">
        <v>42856</v>
      </c>
      <c r="D4" s="87"/>
      <c r="E4" s="88" t="s">
        <v>269</v>
      </c>
      <c r="F4" s="87"/>
      <c r="G4" s="119">
        <v>42826</v>
      </c>
      <c r="H4" s="119">
        <v>42856</v>
      </c>
      <c r="I4" s="88" t="s">
        <v>269</v>
      </c>
    </row>
    <row r="5" spans="1:16" ht="15.75" x14ac:dyDescent="0.25">
      <c r="A5" s="48" t="s">
        <v>38</v>
      </c>
      <c r="B5" s="115"/>
      <c r="C5" s="115"/>
      <c r="D5" s="115"/>
      <c r="E5" s="115"/>
      <c r="F5" s="115"/>
      <c r="G5" s="28"/>
      <c r="H5" s="28"/>
    </row>
    <row r="6" spans="1:16" ht="7.5" customHeight="1" x14ac:dyDescent="0.25">
      <c r="A6" s="49"/>
      <c r="B6" s="115"/>
      <c r="C6" s="115"/>
      <c r="D6" s="115"/>
      <c r="E6" s="115"/>
      <c r="F6" s="115"/>
      <c r="G6" s="28"/>
      <c r="H6" s="28"/>
    </row>
    <row r="7" spans="1:16" ht="15.75" x14ac:dyDescent="0.25">
      <c r="A7" s="41" t="s">
        <v>241</v>
      </c>
      <c r="B7" s="136">
        <v>110.59194937513206</v>
      </c>
      <c r="C7" s="136">
        <v>110.85201445600245</v>
      </c>
      <c r="D7" s="96"/>
      <c r="E7" s="99">
        <f>((C7/B7-1)*100)</f>
        <v>0.23515733499572811</v>
      </c>
      <c r="F7" s="96"/>
      <c r="G7" s="116">
        <v>110.59194937513206</v>
      </c>
      <c r="H7" s="116">
        <v>110.85201445600245</v>
      </c>
      <c r="I7" s="99">
        <f t="shared" ref="I7:I21" si="0">H7-G7</f>
        <v>0.26006508087039037</v>
      </c>
      <c r="J7" s="1"/>
      <c r="K7" s="1"/>
      <c r="L7" s="1"/>
      <c r="N7" s="1"/>
      <c r="P7" s="1"/>
    </row>
    <row r="8" spans="1:16" x14ac:dyDescent="0.25">
      <c r="A8" s="15" t="s">
        <v>0</v>
      </c>
      <c r="B8" s="136">
        <v>108.65115150556609</v>
      </c>
      <c r="C8" s="136">
        <v>114.6389664523081</v>
      </c>
      <c r="D8" s="115"/>
      <c r="E8" s="96">
        <f>((C8/B8-1)*100)</f>
        <v>5.5110460071242429</v>
      </c>
      <c r="F8" s="115"/>
      <c r="G8" s="116">
        <v>9.3943413686783241</v>
      </c>
      <c r="H8" s="116">
        <v>9.912067843572494</v>
      </c>
      <c r="I8" s="117">
        <f t="shared" si="0"/>
        <v>0.5177264748941699</v>
      </c>
      <c r="K8" s="1"/>
      <c r="L8" s="1"/>
      <c r="N8" s="1"/>
      <c r="P8" s="1"/>
    </row>
    <row r="9" spans="1:16" x14ac:dyDescent="0.25">
      <c r="A9" s="15" t="s">
        <v>246</v>
      </c>
      <c r="B9" s="136">
        <v>119.39085674294863</v>
      </c>
      <c r="C9" s="136">
        <v>120.25326058718625</v>
      </c>
      <c r="D9" s="115"/>
      <c r="E9" s="115">
        <f>((C9/B9-1)*100)</f>
        <v>0.72233659072771239</v>
      </c>
      <c r="F9" s="115"/>
      <c r="G9" s="116">
        <v>13.945327730725122</v>
      </c>
      <c r="H9" s="116">
        <v>14.04605993562105</v>
      </c>
      <c r="I9" s="117">
        <f t="shared" si="0"/>
        <v>0.10073220489592849</v>
      </c>
      <c r="K9" s="1"/>
      <c r="L9" s="1"/>
      <c r="N9" s="1"/>
      <c r="P9" s="1"/>
    </row>
    <row r="10" spans="1:16" x14ac:dyDescent="0.25">
      <c r="A10" s="42" t="s">
        <v>22</v>
      </c>
      <c r="B10" s="1">
        <v>110.77563972029991</v>
      </c>
      <c r="C10" s="1">
        <v>110.49359149488743</v>
      </c>
      <c r="D10" s="28"/>
      <c r="E10" s="28">
        <f>((C10/B10-1)*100)</f>
        <v>-0.25461213866571075</v>
      </c>
      <c r="F10" s="28"/>
      <c r="G10" s="1">
        <v>101.19760800645375</v>
      </c>
      <c r="H10" s="1">
        <v>100.93994661242996</v>
      </c>
      <c r="I10" s="117">
        <f t="shared" si="0"/>
        <v>-0.25766139402378485</v>
      </c>
      <c r="J10" s="1"/>
      <c r="K10" s="1"/>
      <c r="L10" s="1"/>
      <c r="M10" s="116"/>
      <c r="N10" s="1"/>
      <c r="O10" s="1"/>
      <c r="P10" s="1"/>
    </row>
    <row r="11" spans="1:16" x14ac:dyDescent="0.25">
      <c r="A11" s="42" t="s">
        <v>23</v>
      </c>
      <c r="B11" s="1">
        <v>115.32305299431519</v>
      </c>
      <c r="C11" s="1">
        <v>116.01271108913632</v>
      </c>
      <c r="D11" s="28"/>
      <c r="E11" s="28">
        <f t="shared" ref="E11:E22" si="1">((C11/B11-1)*100)</f>
        <v>0.59802275166538355</v>
      </c>
      <c r="F11" s="28"/>
      <c r="G11" s="1">
        <v>22.821231924770927</v>
      </c>
      <c r="H11" s="1">
        <v>22.957708083891383</v>
      </c>
      <c r="I11" s="117">
        <f t="shared" si="0"/>
        <v>0.13647615912045552</v>
      </c>
      <c r="J11" s="1"/>
      <c r="K11" s="1"/>
      <c r="L11" s="1"/>
      <c r="M11" s="116"/>
      <c r="N11" s="1"/>
      <c r="O11" s="1"/>
      <c r="P11" s="1"/>
    </row>
    <row r="12" spans="1:16" x14ac:dyDescent="0.25">
      <c r="A12" s="42" t="s">
        <v>24</v>
      </c>
      <c r="B12" s="1">
        <v>109.5181962154161</v>
      </c>
      <c r="C12" s="1">
        <v>108.96745329976855</v>
      </c>
      <c r="D12" s="28"/>
      <c r="E12" s="28">
        <f>((C12/B12-1)*100)</f>
        <v>-0.50287800080661693</v>
      </c>
      <c r="F12" s="28"/>
      <c r="G12" s="1">
        <v>78.376376081682821</v>
      </c>
      <c r="H12" s="1">
        <v>77.982238528538574</v>
      </c>
      <c r="I12" s="117">
        <f t="shared" si="0"/>
        <v>-0.39413755314424748</v>
      </c>
      <c r="J12" s="1"/>
      <c r="K12" s="1"/>
      <c r="L12" s="1"/>
      <c r="M12" s="116"/>
      <c r="N12" s="1"/>
      <c r="O12" s="1"/>
      <c r="P12" s="1"/>
    </row>
    <row r="13" spans="1:16" x14ac:dyDescent="0.25">
      <c r="A13" s="42" t="s">
        <v>248</v>
      </c>
      <c r="B13" s="1">
        <v>109.45288260371326</v>
      </c>
      <c r="C13" s="1">
        <v>109.69989965178782</v>
      </c>
      <c r="D13" s="28"/>
      <c r="E13" s="28">
        <f t="shared" si="1"/>
        <v>0.22568345592952621</v>
      </c>
      <c r="F13" s="28"/>
      <c r="G13" s="1">
        <v>106.98563505784691</v>
      </c>
      <c r="H13" s="1">
        <v>107.22708393639361</v>
      </c>
      <c r="I13" s="117">
        <f t="shared" si="0"/>
        <v>0.24144887854670571</v>
      </c>
      <c r="J13" s="1"/>
      <c r="K13" s="1"/>
      <c r="L13" s="1"/>
      <c r="M13" s="116"/>
      <c r="N13" s="1"/>
      <c r="O13" s="1"/>
      <c r="P13" s="1"/>
    </row>
    <row r="14" spans="1:16" x14ac:dyDescent="0.25">
      <c r="A14" s="42" t="s">
        <v>25</v>
      </c>
      <c r="B14" s="1">
        <v>110.99838960999992</v>
      </c>
      <c r="C14" s="1">
        <v>111.26781253488845</v>
      </c>
      <c r="D14" s="28"/>
      <c r="E14" s="28">
        <f t="shared" si="1"/>
        <v>0.24272687724133934</v>
      </c>
      <c r="F14" s="28"/>
      <c r="G14" s="1">
        <v>106.68020469162569</v>
      </c>
      <c r="H14" s="1">
        <v>106.93914622110835</v>
      </c>
      <c r="I14" s="117">
        <f t="shared" si="0"/>
        <v>0.25894152948265514</v>
      </c>
      <c r="J14" s="1"/>
      <c r="K14" s="1"/>
      <c r="L14" s="1"/>
      <c r="M14" s="116"/>
      <c r="N14" s="1"/>
      <c r="O14" s="1"/>
      <c r="P14" s="1"/>
    </row>
    <row r="15" spans="1:16" x14ac:dyDescent="0.25">
      <c r="A15" s="42" t="s">
        <v>26</v>
      </c>
      <c r="B15" s="1">
        <v>110.65399224560738</v>
      </c>
      <c r="C15" s="1">
        <v>110.9466394489842</v>
      </c>
      <c r="D15" s="28"/>
      <c r="E15" s="28">
        <f t="shared" si="1"/>
        <v>0.26447053327027792</v>
      </c>
      <c r="F15" s="28"/>
      <c r="G15" s="1">
        <v>84.882158393541644</v>
      </c>
      <c r="H15" s="1">
        <v>85.106646690496376</v>
      </c>
      <c r="I15" s="117">
        <f>H15-G15</f>
        <v>0.22448829695473194</v>
      </c>
      <c r="J15" s="1"/>
      <c r="K15" s="1"/>
      <c r="L15" s="1"/>
      <c r="M15" s="116"/>
      <c r="N15" s="1"/>
      <c r="O15" s="1"/>
      <c r="P15" s="1"/>
    </row>
    <row r="16" spans="1:16" x14ac:dyDescent="0.25">
      <c r="A16" s="42" t="s">
        <v>27</v>
      </c>
      <c r="B16" s="1">
        <v>111.56879300841352</v>
      </c>
      <c r="C16" s="1">
        <v>112.18818850905861</v>
      </c>
      <c r="D16" s="28"/>
      <c r="E16" s="28">
        <f>((C16/B16-1)*100)</f>
        <v>0.5551691328222752</v>
      </c>
      <c r="F16" s="28"/>
      <c r="G16" s="1">
        <v>101.84650434872725</v>
      </c>
      <c r="H16" s="1">
        <v>102.41192470372989</v>
      </c>
      <c r="I16" s="117">
        <f t="shared" si="0"/>
        <v>0.56542035500264376</v>
      </c>
      <c r="J16" s="1"/>
      <c r="K16" s="1"/>
      <c r="L16" s="1"/>
      <c r="M16" s="116"/>
      <c r="N16" s="1"/>
      <c r="O16" s="1"/>
      <c r="P16" s="1"/>
    </row>
    <row r="17" spans="1:16" x14ac:dyDescent="0.25">
      <c r="A17" s="42" t="s">
        <v>28</v>
      </c>
      <c r="B17" s="1">
        <v>109.74361286355668</v>
      </c>
      <c r="C17" s="1">
        <v>110.01300833822596</v>
      </c>
      <c r="D17" s="28"/>
      <c r="E17" s="28">
        <f t="shared" si="1"/>
        <v>0.24547713314688746</v>
      </c>
      <c r="F17" s="28"/>
      <c r="G17" s="1">
        <v>103.79580680713556</v>
      </c>
      <c r="H17" s="1">
        <v>104.05060177801241</v>
      </c>
      <c r="I17" s="117">
        <f t="shared" si="0"/>
        <v>0.25479497087684422</v>
      </c>
      <c r="J17" s="1"/>
      <c r="K17" s="1"/>
      <c r="L17" s="1"/>
      <c r="M17" s="116"/>
      <c r="N17" s="1"/>
      <c r="O17" s="1"/>
      <c r="P17" s="1"/>
    </row>
    <row r="18" spans="1:16" x14ac:dyDescent="0.25">
      <c r="A18" s="42" t="s">
        <v>29</v>
      </c>
      <c r="B18" s="1">
        <v>111.03355160858892</v>
      </c>
      <c r="C18" s="1">
        <v>111.37391161351209</v>
      </c>
      <c r="D18" s="28"/>
      <c r="E18" s="28">
        <f t="shared" si="1"/>
        <v>0.30653797882913558</v>
      </c>
      <c r="F18" s="28"/>
      <c r="G18" s="1">
        <v>104.99568885639513</v>
      </c>
      <c r="H18" s="1">
        <v>105.31754051887327</v>
      </c>
      <c r="I18" s="117">
        <f>H18-G18</f>
        <v>0.32185166247813868</v>
      </c>
      <c r="J18" s="1"/>
      <c r="K18" s="1"/>
      <c r="L18" s="1"/>
      <c r="M18" s="116"/>
      <c r="N18" s="1"/>
      <c r="O18" s="1"/>
      <c r="P18" s="1"/>
    </row>
    <row r="19" spans="1:16" x14ac:dyDescent="0.25">
      <c r="A19" s="42" t="s">
        <v>30</v>
      </c>
      <c r="B19" s="1">
        <v>111.15735158472613</v>
      </c>
      <c r="C19" s="1">
        <v>111.43038874498149</v>
      </c>
      <c r="D19" s="28"/>
      <c r="E19" s="28">
        <f t="shared" si="1"/>
        <v>0.2456312212937517</v>
      </c>
      <c r="F19" s="28"/>
      <c r="G19" s="1">
        <v>105.87623165353854</v>
      </c>
      <c r="H19" s="1">
        <v>106.13629673440893</v>
      </c>
      <c r="I19" s="117">
        <f t="shared" si="0"/>
        <v>0.26006508087039037</v>
      </c>
      <c r="J19" s="1"/>
      <c r="K19" s="1"/>
      <c r="L19" s="1"/>
      <c r="M19" s="116"/>
      <c r="N19" s="1"/>
      <c r="O19" s="1"/>
      <c r="P19" s="1"/>
    </row>
    <row r="20" spans="1:16" x14ac:dyDescent="0.25">
      <c r="A20" s="42" t="s">
        <v>31</v>
      </c>
      <c r="B20" s="1">
        <v>111.06693321286392</v>
      </c>
      <c r="C20" s="1">
        <v>111.42827477106667</v>
      </c>
      <c r="D20" s="28"/>
      <c r="E20" s="28">
        <f t="shared" si="1"/>
        <v>0.32533675662964612</v>
      </c>
      <c r="F20" s="28"/>
      <c r="G20" s="1">
        <v>105.398966138955</v>
      </c>
      <c r="H20" s="1">
        <v>105.74186771691267</v>
      </c>
      <c r="I20" s="117">
        <f t="shared" si="0"/>
        <v>0.34290157795766163</v>
      </c>
      <c r="J20" s="1"/>
      <c r="K20" s="1"/>
      <c r="L20" s="1"/>
      <c r="M20" s="116"/>
      <c r="N20" s="1"/>
      <c r="O20" s="1"/>
      <c r="P20" s="1"/>
    </row>
    <row r="21" spans="1:16" x14ac:dyDescent="0.25">
      <c r="A21" s="42" t="s">
        <v>32</v>
      </c>
      <c r="B21" s="1">
        <v>110.09264830480301</v>
      </c>
      <c r="C21" s="1">
        <v>110.35937719658612</v>
      </c>
      <c r="D21" s="28"/>
      <c r="E21" s="28">
        <f>((C21/B21-1)*100)</f>
        <v>0.24227675134551596</v>
      </c>
      <c r="F21" s="28"/>
      <c r="G21" s="1">
        <v>107.34215289996719</v>
      </c>
      <c r="H21" s="1">
        <v>107.60221798083758</v>
      </c>
      <c r="I21" s="117">
        <f t="shared" si="0"/>
        <v>0.26006508087039037</v>
      </c>
      <c r="J21" s="1"/>
      <c r="K21" s="1"/>
      <c r="L21" s="1"/>
      <c r="M21" s="116"/>
      <c r="N21" s="1"/>
      <c r="O21" s="1"/>
      <c r="P21" s="1"/>
    </row>
    <row r="22" spans="1:16" x14ac:dyDescent="0.25">
      <c r="A22" s="42" t="s">
        <v>33</v>
      </c>
      <c r="B22" s="1">
        <v>110.13407484169838</v>
      </c>
      <c r="C22" s="1">
        <v>110.4022504857499</v>
      </c>
      <c r="D22" s="28"/>
      <c r="E22" s="28">
        <f t="shared" si="1"/>
        <v>0.24349924801836398</v>
      </c>
      <c r="F22" s="28"/>
      <c r="G22" s="1">
        <v>106.80323778690479</v>
      </c>
      <c r="H22" s="1">
        <v>107.06330286777518</v>
      </c>
      <c r="I22" s="117">
        <f>H22-G22</f>
        <v>0.26006508087039037</v>
      </c>
      <c r="J22" s="1"/>
      <c r="K22" s="1"/>
      <c r="L22" s="1"/>
      <c r="M22" s="116"/>
      <c r="N22" s="1"/>
      <c r="O22" s="1"/>
      <c r="P22" s="1"/>
    </row>
    <row r="23" spans="1:16" x14ac:dyDescent="0.25">
      <c r="A23" s="42" t="s">
        <v>34</v>
      </c>
      <c r="B23" s="1">
        <v>111.53811136042091</v>
      </c>
      <c r="C23" s="1">
        <v>111.82340977057663</v>
      </c>
      <c r="D23" s="28"/>
      <c r="E23" s="28">
        <f>((C23/B23-1)*100)</f>
        <v>0.25578558456473832</v>
      </c>
      <c r="F23" s="28"/>
      <c r="G23" s="1">
        <v>103.5284804101321</v>
      </c>
      <c r="H23" s="1">
        <v>103.79329133894016</v>
      </c>
      <c r="I23" s="117">
        <f>H23-G23</f>
        <v>0.26481092880806045</v>
      </c>
      <c r="J23" s="1"/>
      <c r="K23" s="1"/>
      <c r="L23" s="1"/>
      <c r="M23" s="116"/>
      <c r="N23" s="1"/>
      <c r="O23" s="1"/>
      <c r="P23" s="1"/>
    </row>
    <row r="24" spans="1:16" ht="7.5" customHeight="1" x14ac:dyDescent="0.25">
      <c r="A24" s="15"/>
      <c r="B24" s="28"/>
      <c r="C24" s="28"/>
      <c r="D24" s="28"/>
      <c r="E24" s="28"/>
      <c r="F24" s="28"/>
      <c r="G24" s="28"/>
      <c r="H24" s="28"/>
    </row>
    <row r="25" spans="1:16" ht="15.75" x14ac:dyDescent="0.25">
      <c r="A25" s="16" t="s">
        <v>36</v>
      </c>
      <c r="B25" s="28"/>
      <c r="C25" s="28"/>
      <c r="D25" s="28"/>
      <c r="E25" s="28"/>
      <c r="F25" s="28"/>
      <c r="G25" s="137"/>
      <c r="H25" s="137"/>
      <c r="I25" s="43"/>
    </row>
    <row r="26" spans="1:16" ht="7.5" customHeight="1" x14ac:dyDescent="0.25">
      <c r="A26" s="49"/>
      <c r="B26" s="28"/>
      <c r="C26" s="28"/>
      <c r="D26" s="28"/>
      <c r="E26" s="28"/>
      <c r="F26" s="28"/>
      <c r="G26" s="28"/>
      <c r="H26" s="28"/>
    </row>
    <row r="27" spans="1:16" ht="15.75" x14ac:dyDescent="0.25">
      <c r="A27" s="41" t="s">
        <v>241</v>
      </c>
      <c r="B27" s="134">
        <v>110.4759024861235</v>
      </c>
      <c r="C27" s="134">
        <v>110.76399676778138</v>
      </c>
      <c r="E27" s="39">
        <f>((C27/B27-1)*100)</f>
        <v>0.26077567612001751</v>
      </c>
      <c r="G27" s="116">
        <v>110.4759024861235</v>
      </c>
      <c r="H27" s="116">
        <v>110.76399676778138</v>
      </c>
      <c r="I27" s="39">
        <f>H27-G27</f>
        <v>0.28809428165787665</v>
      </c>
      <c r="K27" s="1"/>
      <c r="L27" s="1"/>
      <c r="N27" s="1"/>
      <c r="P27" s="1"/>
    </row>
    <row r="28" spans="1:16" x14ac:dyDescent="0.25">
      <c r="A28" s="15" t="s">
        <v>0</v>
      </c>
      <c r="B28" s="133">
        <v>99.837744864466188</v>
      </c>
      <c r="C28" s="133">
        <v>103.15070868782344</v>
      </c>
      <c r="D28" s="28"/>
      <c r="E28" s="28">
        <f t="shared" ref="E28:E43" si="2">((C28/B28-1)*100)</f>
        <v>3.3183480134239218</v>
      </c>
      <c r="F28" s="28"/>
      <c r="G28" s="116">
        <v>7.630521396888323</v>
      </c>
      <c r="H28" s="116">
        <v>7.883728652075856</v>
      </c>
      <c r="I28" s="117">
        <f t="shared" ref="I28:I43" si="3">H28-G28</f>
        <v>0.25320725518753306</v>
      </c>
      <c r="K28" s="1"/>
      <c r="L28" s="1"/>
      <c r="N28" s="1"/>
      <c r="P28" s="1"/>
    </row>
    <row r="29" spans="1:16" x14ac:dyDescent="0.25">
      <c r="A29" s="15" t="s">
        <v>246</v>
      </c>
      <c r="B29" s="133">
        <v>120.08068912370557</v>
      </c>
      <c r="C29" s="133">
        <v>120.99054331106096</v>
      </c>
      <c r="D29" s="28"/>
      <c r="E29" s="28">
        <f t="shared" si="2"/>
        <v>0.75770233664971265</v>
      </c>
      <c r="F29" s="28"/>
      <c r="G29" s="116">
        <v>28.837535947811279</v>
      </c>
      <c r="H29" s="116">
        <v>29.056038631520053</v>
      </c>
      <c r="I29" s="117">
        <f t="shared" si="3"/>
        <v>0.21850268370877401</v>
      </c>
      <c r="K29" s="1"/>
      <c r="L29" s="1"/>
      <c r="N29" s="1"/>
      <c r="P29" s="1"/>
    </row>
    <row r="30" spans="1:16" x14ac:dyDescent="0.25">
      <c r="A30" s="42" t="s">
        <v>22</v>
      </c>
      <c r="B30" s="116">
        <v>111.35625313873874</v>
      </c>
      <c r="C30" s="116">
        <v>111.39402720802357</v>
      </c>
      <c r="D30" s="115"/>
      <c r="E30" s="115">
        <f t="shared" si="2"/>
        <v>3.3921821379689909E-2</v>
      </c>
      <c r="F30" s="115"/>
      <c r="G30" s="1">
        <v>97.326491067928146</v>
      </c>
      <c r="H30" s="1">
        <v>102.88026811570552</v>
      </c>
      <c r="I30" s="117">
        <f>H30-G30</f>
        <v>5.5537770477773734</v>
      </c>
      <c r="J30" s="1"/>
      <c r="K30" s="1"/>
      <c r="L30" s="1"/>
      <c r="N30" s="1"/>
      <c r="P30" s="1"/>
    </row>
    <row r="31" spans="1:16" x14ac:dyDescent="0.25">
      <c r="A31" s="42" t="s">
        <v>23</v>
      </c>
      <c r="B31" s="1">
        <v>113.33168216221961</v>
      </c>
      <c r="C31" s="1">
        <v>115.93197536220087</v>
      </c>
      <c r="D31" s="115"/>
      <c r="E31" s="115">
        <f t="shared" si="2"/>
        <v>2.294409780540696</v>
      </c>
      <c r="F31" s="115"/>
      <c r="G31" s="1">
        <v>25.831729683745479</v>
      </c>
      <c r="H31" s="1">
        <v>18.712800623708102</v>
      </c>
      <c r="I31" s="117">
        <f t="shared" si="3"/>
        <v>-7.1189290600373774</v>
      </c>
      <c r="J31" s="1"/>
      <c r="K31" s="1"/>
      <c r="L31" s="1"/>
      <c r="N31" s="1"/>
      <c r="P31" s="1"/>
    </row>
    <row r="32" spans="1:16" x14ac:dyDescent="0.25">
      <c r="A32" s="42" t="s">
        <v>24</v>
      </c>
      <c r="B32" s="1">
        <v>110.93789186722898</v>
      </c>
      <c r="C32" s="1">
        <v>110.43296926199736</v>
      </c>
      <c r="D32" s="115"/>
      <c r="E32" s="115">
        <f t="shared" si="2"/>
        <v>-0.4551398956056607</v>
      </c>
      <c r="F32" s="115"/>
      <c r="G32" s="1">
        <v>71.494761384182681</v>
      </c>
      <c r="H32" s="1">
        <v>84.167467491997428</v>
      </c>
      <c r="I32" s="117">
        <f t="shared" si="3"/>
        <v>12.672706107814747</v>
      </c>
      <c r="J32" s="1"/>
      <c r="K32" s="1"/>
      <c r="L32" s="1"/>
      <c r="N32" s="1"/>
      <c r="P32" s="1"/>
    </row>
    <row r="33" spans="1:16" x14ac:dyDescent="0.25">
      <c r="A33" s="42" t="s">
        <v>248</v>
      </c>
      <c r="B33" s="1">
        <v>109.84305938803809</v>
      </c>
      <c r="C33" s="1">
        <v>110.12921770840791</v>
      </c>
      <c r="D33" s="115"/>
      <c r="E33" s="115">
        <f t="shared" si="2"/>
        <v>0.26051561378941379</v>
      </c>
      <c r="F33" s="115"/>
      <c r="G33" s="1">
        <v>106.54604242335864</v>
      </c>
      <c r="H33" s="1">
        <v>108.74695679261748</v>
      </c>
      <c r="I33" s="117">
        <f t="shared" si="3"/>
        <v>2.2009143692588395</v>
      </c>
      <c r="J33" s="1"/>
      <c r="K33" s="1"/>
      <c r="L33" s="1"/>
      <c r="N33" s="1"/>
      <c r="P33" s="1"/>
    </row>
    <row r="34" spans="1:16" x14ac:dyDescent="0.25">
      <c r="A34" s="42" t="s">
        <v>25</v>
      </c>
      <c r="B34" s="1">
        <v>110.91083490351414</v>
      </c>
      <c r="C34" s="1">
        <v>111.20645350304353</v>
      </c>
      <c r="D34" s="115"/>
      <c r="E34" s="115">
        <f t="shared" si="2"/>
        <v>0.26653716905706837</v>
      </c>
      <c r="F34" s="115"/>
      <c r="G34" s="1">
        <v>102.45014296581246</v>
      </c>
      <c r="H34" s="1">
        <v>107.5085779325607</v>
      </c>
      <c r="I34" s="117">
        <f t="shared" si="3"/>
        <v>5.0584349667482371</v>
      </c>
      <c r="J34" s="1"/>
      <c r="K34" s="1"/>
      <c r="L34" s="1"/>
      <c r="N34" s="1"/>
      <c r="P34" s="1"/>
    </row>
    <row r="35" spans="1:16" x14ac:dyDescent="0.25">
      <c r="A35" s="42" t="s">
        <v>26</v>
      </c>
      <c r="B35" s="1">
        <v>108.73385811105399</v>
      </c>
      <c r="C35" s="1">
        <v>109.09329697219771</v>
      </c>
      <c r="D35" s="115"/>
      <c r="E35" s="115">
        <f t="shared" si="2"/>
        <v>0.33056755953293493</v>
      </c>
      <c r="F35" s="115"/>
      <c r="G35" s="1">
        <v>93.571035173730181</v>
      </c>
      <c r="H35" s="1">
        <v>72.816183833687177</v>
      </c>
      <c r="I35" s="117">
        <f t="shared" si="3"/>
        <v>-20.754851340043004</v>
      </c>
      <c r="J35" s="1"/>
      <c r="K35" s="1"/>
      <c r="L35" s="1"/>
      <c r="N35" s="1"/>
      <c r="P35" s="1"/>
    </row>
    <row r="36" spans="1:16" x14ac:dyDescent="0.25">
      <c r="A36" s="42" t="s">
        <v>27</v>
      </c>
      <c r="B36" s="1">
        <v>111.34942165876666</v>
      </c>
      <c r="C36" s="1">
        <v>112.0254932987603</v>
      </c>
      <c r="D36" s="115"/>
      <c r="E36" s="115">
        <f t="shared" si="2"/>
        <v>0.60716223750625353</v>
      </c>
      <c r="F36" s="115"/>
      <c r="G36" s="1">
        <v>100.35022026121773</v>
      </c>
      <c r="H36" s="1">
        <v>103.75942691824417</v>
      </c>
      <c r="I36" s="117">
        <f t="shared" si="3"/>
        <v>3.409206657026445</v>
      </c>
      <c r="J36" s="1"/>
      <c r="K36" s="1"/>
      <c r="L36" s="1"/>
      <c r="N36" s="1"/>
      <c r="P36" s="1"/>
    </row>
    <row r="37" spans="1:16" x14ac:dyDescent="0.25">
      <c r="A37" s="42" t="s">
        <v>28</v>
      </c>
      <c r="B37" s="1">
        <v>109.83920777183704</v>
      </c>
      <c r="C37" s="1">
        <v>110.1325449273409</v>
      </c>
      <c r="D37" s="115"/>
      <c r="E37" s="115">
        <f t="shared" si="2"/>
        <v>0.26706051641705031</v>
      </c>
      <c r="F37" s="115"/>
      <c r="G37" s="1">
        <v>102.30567400136458</v>
      </c>
      <c r="H37" s="1">
        <v>106.44928986447165</v>
      </c>
      <c r="I37" s="117">
        <f t="shared" si="3"/>
        <v>4.1436158631070725</v>
      </c>
      <c r="J37" s="1"/>
      <c r="K37" s="1"/>
      <c r="L37" s="1"/>
      <c r="N37" s="1"/>
      <c r="P37" s="1"/>
    </row>
    <row r="38" spans="1:16" x14ac:dyDescent="0.25">
      <c r="A38" s="42" t="s">
        <v>29</v>
      </c>
      <c r="B38" s="1">
        <v>110.67161647036497</v>
      </c>
      <c r="C38" s="1">
        <v>111.06816087633005</v>
      </c>
      <c r="D38" s="115"/>
      <c r="E38" s="115">
        <f t="shared" si="2"/>
        <v>0.3583072323437797</v>
      </c>
      <c r="F38" s="115"/>
      <c r="G38" s="1">
        <v>105.14728446150957</v>
      </c>
      <c r="H38" s="1">
        <v>105.48725597386259</v>
      </c>
      <c r="I38" s="117">
        <f t="shared" si="3"/>
        <v>0.33997151235301715</v>
      </c>
      <c r="J38" s="1"/>
      <c r="K38" s="1"/>
      <c r="L38" s="1"/>
      <c r="N38" s="1"/>
      <c r="P38" s="1"/>
    </row>
    <row r="39" spans="1:16" x14ac:dyDescent="0.25">
      <c r="A39" s="42" t="s">
        <v>30</v>
      </c>
      <c r="B39" s="1">
        <v>111.24297429585262</v>
      </c>
      <c r="C39" s="1">
        <v>111.54607169738573</v>
      </c>
      <c r="D39" s="115"/>
      <c r="E39" s="115">
        <f>((C39/B39-1)*100)</f>
        <v>0.27246430927585497</v>
      </c>
      <c r="F39" s="115"/>
      <c r="G39" s="1">
        <v>103.96262483325883</v>
      </c>
      <c r="H39" s="1">
        <v>106.02461530475124</v>
      </c>
      <c r="I39" s="117">
        <f t="shared" si="3"/>
        <v>2.0619904714924076</v>
      </c>
      <c r="J39" s="1"/>
      <c r="K39" s="1"/>
      <c r="L39" s="1"/>
      <c r="N39" s="1"/>
      <c r="P39" s="1"/>
    </row>
    <row r="40" spans="1:16" x14ac:dyDescent="0.25">
      <c r="A40" s="42" t="s">
        <v>31</v>
      </c>
      <c r="B40" s="1">
        <v>110.79824073027321</v>
      </c>
      <c r="C40" s="1">
        <v>111.11483476227548</v>
      </c>
      <c r="D40" s="115"/>
      <c r="E40" s="115">
        <f t="shared" si="2"/>
        <v>0.28573922285732856</v>
      </c>
      <c r="F40" s="115"/>
      <c r="G40" s="1">
        <v>104.7891874663745</v>
      </c>
      <c r="H40" s="1">
        <v>106.80802626086282</v>
      </c>
      <c r="I40" s="117">
        <f t="shared" si="3"/>
        <v>2.0188387944883175</v>
      </c>
      <c r="J40" s="1"/>
      <c r="K40" s="1"/>
      <c r="L40" s="1"/>
      <c r="N40" s="1"/>
      <c r="P40" s="1"/>
    </row>
    <row r="41" spans="1:16" x14ac:dyDescent="0.25">
      <c r="A41" s="42" t="s">
        <v>32</v>
      </c>
      <c r="B41" s="1">
        <v>109.91299444084237</v>
      </c>
      <c r="C41" s="1">
        <v>110.21045131803132</v>
      </c>
      <c r="D41" s="115"/>
      <c r="E41" s="115">
        <f t="shared" si="2"/>
        <v>0.27062939982864798</v>
      </c>
      <c r="F41" s="115"/>
      <c r="G41" s="1">
        <v>108.44846730244656</v>
      </c>
      <c r="H41" s="1">
        <v>106.74152537239685</v>
      </c>
      <c r="I41" s="117">
        <f t="shared" si="3"/>
        <v>-1.7069419300497088</v>
      </c>
      <c r="J41" s="1"/>
      <c r="K41" s="1"/>
      <c r="L41" s="1"/>
      <c r="N41" s="1"/>
      <c r="P41" s="1"/>
    </row>
    <row r="42" spans="1:16" x14ac:dyDescent="0.25">
      <c r="A42" s="42" t="s">
        <v>33</v>
      </c>
      <c r="B42" s="1">
        <v>109.75113595599225</v>
      </c>
      <c r="C42" s="1">
        <v>110.05152139860596</v>
      </c>
      <c r="D42" s="115"/>
      <c r="E42" s="115">
        <f t="shared" si="2"/>
        <v>0.27369688705012329</v>
      </c>
      <c r="F42" s="115"/>
      <c r="G42" s="1">
        <v>106.29020128750373</v>
      </c>
      <c r="H42" s="1">
        <v>105.54843712403861</v>
      </c>
      <c r="I42" s="117">
        <f t="shared" si="3"/>
        <v>-0.74176416346512042</v>
      </c>
      <c r="J42" s="1"/>
      <c r="K42" s="1"/>
      <c r="L42" s="1"/>
      <c r="N42" s="1"/>
      <c r="P42" s="1"/>
    </row>
    <row r="43" spans="1:16" x14ac:dyDescent="0.25">
      <c r="A43" s="42" t="s">
        <v>34</v>
      </c>
      <c r="B43" s="1">
        <v>111.37163292458747</v>
      </c>
      <c r="C43" s="1">
        <v>111.68273105057844</v>
      </c>
      <c r="D43" s="115"/>
      <c r="E43" s="115">
        <f t="shared" si="2"/>
        <v>0.27933336148677768</v>
      </c>
      <c r="F43" s="115"/>
      <c r="G43" s="1">
        <v>100.31494105683761</v>
      </c>
      <c r="H43" s="1">
        <v>104.34620157610445</v>
      </c>
      <c r="I43" s="117">
        <f t="shared" si="3"/>
        <v>4.0312605192668372</v>
      </c>
      <c r="J43" s="1"/>
      <c r="K43" s="1"/>
      <c r="L43" s="1"/>
      <c r="N43" s="1"/>
      <c r="P43" s="1"/>
    </row>
    <row r="44" spans="1:16" ht="7.5" customHeight="1" x14ac:dyDescent="0.25">
      <c r="A44" s="15"/>
      <c r="B44" s="115"/>
      <c r="C44" s="115"/>
      <c r="D44" s="115"/>
      <c r="E44" s="115"/>
      <c r="F44" s="115"/>
      <c r="G44" s="115"/>
      <c r="H44" s="115"/>
    </row>
    <row r="45" spans="1:16" ht="15.75" x14ac:dyDescent="0.25">
      <c r="A45" s="16" t="s">
        <v>37</v>
      </c>
      <c r="B45" s="115"/>
      <c r="C45" s="115"/>
      <c r="D45" s="115"/>
      <c r="E45" s="115"/>
      <c r="F45" s="115"/>
      <c r="G45" s="115"/>
      <c r="H45" s="115"/>
      <c r="I45" s="117"/>
    </row>
    <row r="46" spans="1:16" ht="7.5" customHeight="1" x14ac:dyDescent="0.25">
      <c r="A46" s="49"/>
      <c r="B46" s="115"/>
      <c r="C46" s="115"/>
      <c r="D46" s="115"/>
      <c r="E46" s="115"/>
      <c r="F46" s="115"/>
      <c r="G46" s="115"/>
      <c r="H46" s="115"/>
    </row>
    <row r="47" spans="1:16" ht="15.75" x14ac:dyDescent="0.25">
      <c r="A47" s="41" t="s">
        <v>241</v>
      </c>
      <c r="B47" s="133">
        <v>110.69120734808921</v>
      </c>
      <c r="C47" s="133">
        <v>110.92729831231124</v>
      </c>
      <c r="E47" s="39">
        <f>((C47/B47-1)*100)</f>
        <v>0.21328791136914216</v>
      </c>
      <c r="G47" s="116">
        <v>110.69120734808921</v>
      </c>
      <c r="H47" s="116">
        <v>110.92729831231124</v>
      </c>
      <c r="I47" s="39">
        <f>H47-G47</f>
        <v>0.23609096422202924</v>
      </c>
      <c r="K47" s="1"/>
      <c r="L47" s="1"/>
      <c r="N47" s="1"/>
      <c r="P47" s="1"/>
    </row>
    <row r="48" spans="1:16" x14ac:dyDescent="0.25">
      <c r="A48" s="15" t="s">
        <v>0</v>
      </c>
      <c r="B48" s="133">
        <v>114.71296132423143</v>
      </c>
      <c r="C48" s="133">
        <v>122.54052331357438</v>
      </c>
      <c r="D48" s="28"/>
      <c r="E48" s="117">
        <f t="shared" ref="E48:E63" si="4">((C48/B48-1)*100)</f>
        <v>6.8236072881238563</v>
      </c>
      <c r="F48" s="28"/>
      <c r="G48" s="1">
        <v>10.902983233676071</v>
      </c>
      <c r="H48" s="1">
        <v>11.646959992232118</v>
      </c>
      <c r="I48" s="117">
        <f t="shared" ref="I48:I63" si="5">H48-G48</f>
        <v>0.74397675855604639</v>
      </c>
      <c r="K48" s="1"/>
      <c r="L48" s="1"/>
      <c r="N48" s="1"/>
      <c r="P48" s="1"/>
    </row>
    <row r="49" spans="1:16" x14ac:dyDescent="0.25">
      <c r="A49" s="15" t="s">
        <v>246</v>
      </c>
      <c r="B49" s="133">
        <v>106.8532425139463</v>
      </c>
      <c r="C49" s="133">
        <v>106.8532425139463</v>
      </c>
      <c r="D49" s="28"/>
      <c r="E49" s="117">
        <f t="shared" si="4"/>
        <v>0</v>
      </c>
      <c r="F49" s="28"/>
      <c r="G49" s="116">
        <v>1.2076282274368089</v>
      </c>
      <c r="H49" s="116">
        <v>1.2076282274368091</v>
      </c>
      <c r="I49" s="117">
        <f t="shared" si="5"/>
        <v>0</v>
      </c>
      <c r="K49" s="1"/>
      <c r="L49" s="1"/>
      <c r="N49" s="1"/>
      <c r="P49" s="1"/>
    </row>
    <row r="50" spans="1:16" x14ac:dyDescent="0.25">
      <c r="A50" s="42" t="s">
        <v>22</v>
      </c>
      <c r="B50" s="1">
        <v>110.26880945360543</v>
      </c>
      <c r="C50" s="1">
        <v>109.70758128889334</v>
      </c>
      <c r="D50" s="28"/>
      <c r="E50" s="117">
        <f t="shared" si="4"/>
        <v>-0.50896365662514986</v>
      </c>
      <c r="F50" s="28"/>
      <c r="G50" s="1">
        <v>99.78822411441314</v>
      </c>
      <c r="H50" s="1">
        <v>99.28033832007911</v>
      </c>
      <c r="I50" s="117">
        <f t="shared" si="5"/>
        <v>-0.50788579433402958</v>
      </c>
      <c r="J50" s="1"/>
      <c r="K50" s="1"/>
      <c r="L50" s="1"/>
      <c r="M50" s="1"/>
      <c r="N50" s="1"/>
      <c r="P50" s="1"/>
    </row>
    <row r="51" spans="1:16" x14ac:dyDescent="0.25">
      <c r="A51" s="42" t="s">
        <v>23</v>
      </c>
      <c r="B51" s="1">
        <v>116.52314240850735</v>
      </c>
      <c r="C51" s="1">
        <v>116.06136606071694</v>
      </c>
      <c r="D51" s="28"/>
      <c r="E51" s="117">
        <f t="shared" si="4"/>
        <v>-0.39629582437068489</v>
      </c>
      <c r="F51" s="28"/>
      <c r="G51" s="1">
        <v>26.694277997582823</v>
      </c>
      <c r="H51" s="1">
        <v>26.588489688532505</v>
      </c>
      <c r="I51" s="117">
        <f t="shared" si="5"/>
        <v>-0.10578830905031822</v>
      </c>
      <c r="J51" s="1"/>
      <c r="K51" s="1"/>
      <c r="L51" s="1"/>
      <c r="M51" s="1"/>
      <c r="N51" s="1"/>
      <c r="P51" s="1"/>
    </row>
    <row r="52" spans="1:16" x14ac:dyDescent="0.25">
      <c r="A52" s="42" t="s">
        <v>24</v>
      </c>
      <c r="B52" s="1">
        <v>108.14885033214422</v>
      </c>
      <c r="C52" s="1">
        <v>107.55391213185372</v>
      </c>
      <c r="D52" s="28"/>
      <c r="E52" s="117">
        <f t="shared" si="4"/>
        <v>-0.55011051755367024</v>
      </c>
      <c r="F52" s="28"/>
      <c r="G52" s="1">
        <v>73.093946116830324</v>
      </c>
      <c r="H52" s="1">
        <v>72.69184863154662</v>
      </c>
      <c r="I52" s="117">
        <f t="shared" si="5"/>
        <v>-0.40209748528370426</v>
      </c>
      <c r="J52" s="1"/>
      <c r="K52" s="1"/>
      <c r="L52" s="1"/>
      <c r="M52" s="1"/>
      <c r="N52" s="1"/>
      <c r="P52" s="1"/>
    </row>
    <row r="53" spans="1:16" x14ac:dyDescent="0.25">
      <c r="A53" s="42" t="s">
        <v>248</v>
      </c>
      <c r="B53" s="1">
        <v>109.11276982189089</v>
      </c>
      <c r="C53" s="1">
        <v>109.32566785638177</v>
      </c>
      <c r="D53" s="28"/>
      <c r="E53" s="117">
        <f t="shared" si="4"/>
        <v>0.19511743202780263</v>
      </c>
      <c r="F53" s="28"/>
      <c r="G53" s="1">
        <v>105.72081674761316</v>
      </c>
      <c r="H53" s="1">
        <v>105.92709649036993</v>
      </c>
      <c r="I53" s="117">
        <f t="shared" si="5"/>
        <v>0.2062797427567773</v>
      </c>
      <c r="J53" s="1"/>
      <c r="K53" s="1"/>
      <c r="L53" s="1"/>
      <c r="M53" s="1"/>
      <c r="N53" s="1"/>
      <c r="P53" s="1"/>
    </row>
    <row r="54" spans="1:16" x14ac:dyDescent="0.25">
      <c r="A54" s="42" t="s">
        <v>25</v>
      </c>
      <c r="B54" s="1">
        <v>111.07409850298991</v>
      </c>
      <c r="C54" s="1">
        <v>111.3208699268022</v>
      </c>
      <c r="D54" s="28"/>
      <c r="E54" s="117">
        <f t="shared" si="4"/>
        <v>0.22216828868131255</v>
      </c>
      <c r="F54" s="28"/>
      <c r="G54" s="1">
        <v>106.21611768906108</v>
      </c>
      <c r="H54" s="1">
        <v>106.4520962200346</v>
      </c>
      <c r="I54" s="117">
        <f t="shared" si="5"/>
        <v>0.23597853097352584</v>
      </c>
      <c r="J54" s="1"/>
      <c r="K54" s="1"/>
      <c r="L54" s="1"/>
      <c r="M54" s="1"/>
      <c r="N54" s="1"/>
      <c r="P54" s="1"/>
    </row>
    <row r="55" spans="1:16" x14ac:dyDescent="0.25">
      <c r="A55" s="42" t="s">
        <v>26</v>
      </c>
      <c r="B55" s="1">
        <v>111.94015445648515</v>
      </c>
      <c r="C55" s="1">
        <v>112.18806264675048</v>
      </c>
      <c r="D55" s="28"/>
      <c r="E55" s="117">
        <f t="shared" si="4"/>
        <v>0.221464934963711</v>
      </c>
      <c r="F55" s="28"/>
      <c r="G55" s="1">
        <v>95.407709962777261</v>
      </c>
      <c r="H55" s="1">
        <v>95.619004585596699</v>
      </c>
      <c r="I55" s="117">
        <f t="shared" si="5"/>
        <v>0.21129462281943745</v>
      </c>
      <c r="J55" s="1"/>
      <c r="K55" s="1"/>
      <c r="L55" s="1"/>
      <c r="M55" s="1"/>
      <c r="N55" s="1"/>
      <c r="P55" s="1"/>
    </row>
    <row r="56" spans="1:16" x14ac:dyDescent="0.25">
      <c r="A56" s="42" t="s">
        <v>27</v>
      </c>
      <c r="B56" s="1">
        <v>111.76158436925289</v>
      </c>
      <c r="C56" s="1">
        <v>112.33117085860403</v>
      </c>
      <c r="D56" s="28"/>
      <c r="E56" s="117">
        <f t="shared" si="4"/>
        <v>0.50964425080917142</v>
      </c>
      <c r="F56" s="28"/>
      <c r="G56" s="1">
        <v>100.74592461308006</v>
      </c>
      <c r="H56" s="1">
        <v>101.25937042579517</v>
      </c>
      <c r="I56" s="117">
        <f t="shared" si="5"/>
        <v>0.51344581271510492</v>
      </c>
      <c r="J56" s="1"/>
      <c r="K56" s="1"/>
      <c r="L56" s="1"/>
      <c r="M56" s="1"/>
      <c r="N56" s="1"/>
      <c r="P56" s="1"/>
    </row>
    <row r="57" spans="1:16" x14ac:dyDescent="0.25">
      <c r="A57" s="42" t="s">
        <v>28</v>
      </c>
      <c r="B57" s="1">
        <v>109.65845562606609</v>
      </c>
      <c r="C57" s="1">
        <v>109.90652352756823</v>
      </c>
      <c r="D57" s="28"/>
      <c r="E57" s="117">
        <f t="shared" si="4"/>
        <v>0.22621867149765773</v>
      </c>
      <c r="F57" s="28"/>
      <c r="G57" s="1">
        <v>101.76872057815235</v>
      </c>
      <c r="H57" s="1">
        <v>101.99894042584444</v>
      </c>
      <c r="I57" s="117">
        <f t="shared" si="5"/>
        <v>0.23021984769208359</v>
      </c>
      <c r="J57" s="1"/>
      <c r="K57" s="1"/>
      <c r="L57" s="1"/>
      <c r="M57" s="1"/>
      <c r="N57" s="1"/>
      <c r="P57" s="1"/>
    </row>
    <row r="58" spans="1:16" x14ac:dyDescent="0.25">
      <c r="A58" s="42" t="s">
        <v>29</v>
      </c>
      <c r="B58" s="1">
        <v>111.34564292644933</v>
      </c>
      <c r="C58" s="1">
        <v>111.63755595313648</v>
      </c>
      <c r="D58" s="28"/>
      <c r="E58" s="117">
        <f t="shared" si="4"/>
        <v>0.26216834266248323</v>
      </c>
      <c r="F58" s="28"/>
      <c r="G58" s="1">
        <v>104.89737070392994</v>
      </c>
      <c r="H58" s="1">
        <v>105.17237840220098</v>
      </c>
      <c r="I58" s="117">
        <f t="shared" si="5"/>
        <v>0.27500769827103966</v>
      </c>
      <c r="J58" s="1"/>
      <c r="K58" s="1"/>
      <c r="L58" s="1"/>
      <c r="M58" s="1"/>
      <c r="N58" s="1"/>
      <c r="P58" s="1"/>
    </row>
    <row r="59" spans="1:16" x14ac:dyDescent="0.25">
      <c r="A59" s="42" t="s">
        <v>30</v>
      </c>
      <c r="B59" s="1">
        <v>111.08439945057444</v>
      </c>
      <c r="C59" s="1">
        <v>111.33182472905824</v>
      </c>
      <c r="D59" s="28"/>
      <c r="E59" s="117">
        <f t="shared" si="4"/>
        <v>0.22273629754274715</v>
      </c>
      <c r="F59" s="28"/>
      <c r="G59" s="1">
        <v>105.99572985031938</v>
      </c>
      <c r="H59" s="1">
        <v>106.23182081454141</v>
      </c>
      <c r="I59" s="117">
        <f t="shared" si="5"/>
        <v>0.23609096422202924</v>
      </c>
      <c r="J59" s="1"/>
      <c r="K59" s="1"/>
      <c r="L59" s="1"/>
      <c r="M59" s="1"/>
      <c r="N59" s="1"/>
      <c r="P59" s="1"/>
    </row>
    <row r="60" spans="1:16" x14ac:dyDescent="0.25">
      <c r="A60" s="42" t="s">
        <v>31</v>
      </c>
      <c r="B60" s="1">
        <v>111.30232874007029</v>
      </c>
      <c r="C60" s="1">
        <v>111.70287261394471</v>
      </c>
      <c r="D60" s="28"/>
      <c r="E60" s="117">
        <f t="shared" si="4"/>
        <v>0.35987016481013878</v>
      </c>
      <c r="F60" s="28"/>
      <c r="G60" s="1">
        <v>104.45405513998725</v>
      </c>
      <c r="H60" s="1">
        <v>104.8299541203704</v>
      </c>
      <c r="I60" s="117">
        <f t="shared" si="5"/>
        <v>0.37589898038315539</v>
      </c>
      <c r="J60" s="1"/>
      <c r="K60" s="1"/>
      <c r="L60" s="1"/>
      <c r="M60" s="1"/>
      <c r="N60" s="1"/>
      <c r="P60" s="1"/>
    </row>
    <row r="61" spans="1:16" x14ac:dyDescent="0.25">
      <c r="A61" s="42" t="s">
        <v>32</v>
      </c>
      <c r="B61" s="1">
        <v>110.24442349353296</v>
      </c>
      <c r="C61" s="1">
        <v>110.48519276673936</v>
      </c>
      <c r="D61" s="28"/>
      <c r="E61" s="117">
        <f t="shared" si="4"/>
        <v>0.21839587489023149</v>
      </c>
      <c r="F61" s="28"/>
      <c r="G61" s="1">
        <v>108.10230016509747</v>
      </c>
      <c r="H61" s="1">
        <v>108.3383911293195</v>
      </c>
      <c r="I61" s="117">
        <f t="shared" si="5"/>
        <v>0.23609096422202924</v>
      </c>
      <c r="J61" s="1"/>
      <c r="K61" s="1"/>
      <c r="L61" s="1"/>
      <c r="M61" s="1"/>
      <c r="N61" s="1"/>
      <c r="P61" s="1"/>
    </row>
    <row r="62" spans="1:16" x14ac:dyDescent="0.25">
      <c r="A62" s="42" t="s">
        <v>33</v>
      </c>
      <c r="B62" s="1">
        <v>110.45498591062321</v>
      </c>
      <c r="C62" s="1">
        <v>110.696169046804</v>
      </c>
      <c r="D62" s="28"/>
      <c r="E62" s="117">
        <f t="shared" si="4"/>
        <v>0.21835423199090265</v>
      </c>
      <c r="F62" s="28"/>
      <c r="G62" s="1">
        <v>108.12291663385666</v>
      </c>
      <c r="H62" s="1">
        <v>108.35900759807869</v>
      </c>
      <c r="I62" s="117">
        <f t="shared" si="5"/>
        <v>0.23609096422202924</v>
      </c>
      <c r="J62" s="1"/>
      <c r="K62" s="1"/>
      <c r="L62" s="1"/>
      <c r="M62" s="1"/>
      <c r="N62" s="1"/>
      <c r="P62" s="1"/>
    </row>
    <row r="63" spans="1:16" x14ac:dyDescent="0.25">
      <c r="A63" s="42" t="s">
        <v>34</v>
      </c>
      <c r="B63" s="1">
        <v>111.68225652596672</v>
      </c>
      <c r="C63" s="1">
        <v>111.94521628132019</v>
      </c>
      <c r="D63" s="28"/>
      <c r="E63" s="117">
        <f t="shared" si="4"/>
        <v>0.23545347625772983</v>
      </c>
      <c r="F63" s="28"/>
      <c r="G63" s="1">
        <v>103.0776726282763</v>
      </c>
      <c r="H63" s="1">
        <v>103.32037259172515</v>
      </c>
      <c r="I63" s="117">
        <f t="shared" si="5"/>
        <v>0.24269996344884248</v>
      </c>
      <c r="J63" s="1"/>
      <c r="K63" s="1"/>
      <c r="L63" s="1"/>
      <c r="M63" s="1"/>
      <c r="N63" s="1"/>
      <c r="P63" s="1"/>
    </row>
    <row r="64" spans="1:16" ht="8.25" customHeight="1" x14ac:dyDescent="0.25">
      <c r="A64" s="50"/>
      <c r="B64" s="51"/>
      <c r="C64" s="51"/>
      <c r="D64" s="51"/>
      <c r="E64" s="51"/>
      <c r="F64" s="51"/>
      <c r="G64" s="51"/>
      <c r="H64" s="51"/>
      <c r="I64" s="51"/>
    </row>
    <row r="65" spans="1:7" x14ac:dyDescent="0.25">
      <c r="G65" s="114"/>
    </row>
    <row r="66" spans="1:7" x14ac:dyDescent="0.25">
      <c r="A66" s="172" t="s">
        <v>54</v>
      </c>
      <c r="B66" s="173"/>
      <c r="C66" s="173"/>
      <c r="D66" s="173"/>
      <c r="G66" s="114"/>
    </row>
    <row r="67" spans="1:7" x14ac:dyDescent="0.25">
      <c r="A67" s="23"/>
      <c r="B67" s="8"/>
      <c r="C67" s="8"/>
      <c r="D67" s="8"/>
      <c r="G67" s="114"/>
    </row>
    <row r="68" spans="1:7" x14ac:dyDescent="0.25">
      <c r="G68" s="114"/>
    </row>
    <row r="69" spans="1:7" x14ac:dyDescent="0.25">
      <c r="G69" s="114"/>
    </row>
    <row r="70" spans="1:7" x14ac:dyDescent="0.25">
      <c r="G70" s="114"/>
    </row>
    <row r="71" spans="1:7" x14ac:dyDescent="0.25">
      <c r="G71" s="114"/>
    </row>
    <row r="72" spans="1:7" x14ac:dyDescent="0.25">
      <c r="G72" s="114"/>
    </row>
    <row r="73" spans="1:7" x14ac:dyDescent="0.25">
      <c r="G73" s="114"/>
    </row>
    <row r="74" spans="1:7" x14ac:dyDescent="0.25">
      <c r="G74" s="114"/>
    </row>
    <row r="75" spans="1:7" x14ac:dyDescent="0.25">
      <c r="G75" s="114"/>
    </row>
    <row r="76" spans="1:7" x14ac:dyDescent="0.25">
      <c r="G76" s="114"/>
    </row>
    <row r="77" spans="1:7" x14ac:dyDescent="0.25">
      <c r="G77" s="114"/>
    </row>
    <row r="78" spans="1:7" x14ac:dyDescent="0.25">
      <c r="G78" s="114"/>
    </row>
    <row r="79" spans="1:7" x14ac:dyDescent="0.25">
      <c r="G79" s="114"/>
    </row>
    <row r="80" spans="1:7" x14ac:dyDescent="0.25">
      <c r="G80" s="114"/>
    </row>
    <row r="81" spans="7:7" x14ac:dyDescent="0.25">
      <c r="G81" s="114"/>
    </row>
    <row r="82" spans="7:7" x14ac:dyDescent="0.25">
      <c r="G82" s="114"/>
    </row>
    <row r="83" spans="7:7" x14ac:dyDescent="0.25">
      <c r="G83" s="114"/>
    </row>
    <row r="84" spans="7:7" x14ac:dyDescent="0.25">
      <c r="G84" s="114"/>
    </row>
    <row r="85" spans="7:7" x14ac:dyDescent="0.25">
      <c r="G85" s="114"/>
    </row>
    <row r="86" spans="7:7" x14ac:dyDescent="0.25">
      <c r="G86" s="114"/>
    </row>
    <row r="87" spans="7:7" x14ac:dyDescent="0.25">
      <c r="G87" s="114"/>
    </row>
    <row r="88" spans="7:7" x14ac:dyDescent="0.25">
      <c r="G88" s="114"/>
    </row>
    <row r="89" spans="7:7" x14ac:dyDescent="0.25">
      <c r="G89" s="114"/>
    </row>
    <row r="90" spans="7:7" x14ac:dyDescent="0.25">
      <c r="G90" s="114"/>
    </row>
    <row r="91" spans="7:7" x14ac:dyDescent="0.25">
      <c r="G91" s="114"/>
    </row>
    <row r="92" spans="7:7" x14ac:dyDescent="0.25">
      <c r="G92" s="114"/>
    </row>
    <row r="93" spans="7:7" x14ac:dyDescent="0.25">
      <c r="G93" s="114"/>
    </row>
    <row r="94" spans="7:7" x14ac:dyDescent="0.25">
      <c r="G94" s="114"/>
    </row>
    <row r="95" spans="7:7" x14ac:dyDescent="0.25">
      <c r="G95" s="114"/>
    </row>
    <row r="96" spans="7:7" x14ac:dyDescent="0.25">
      <c r="G96" s="114"/>
    </row>
    <row r="97" spans="7:7" x14ac:dyDescent="0.25">
      <c r="G97" s="114"/>
    </row>
    <row r="98" spans="7:7" x14ac:dyDescent="0.25">
      <c r="G98" s="114"/>
    </row>
    <row r="99" spans="7:7" x14ac:dyDescent="0.25">
      <c r="G99" s="114"/>
    </row>
    <row r="100" spans="7:7" x14ac:dyDescent="0.25">
      <c r="G100" s="114"/>
    </row>
    <row r="101" spans="7:7" x14ac:dyDescent="0.25">
      <c r="G101" s="114"/>
    </row>
    <row r="102" spans="7:7" x14ac:dyDescent="0.25">
      <c r="G102" s="114"/>
    </row>
    <row r="103" spans="7:7" x14ac:dyDescent="0.25">
      <c r="G103" s="114"/>
    </row>
    <row r="104" spans="7:7" x14ac:dyDescent="0.25">
      <c r="G104" s="114"/>
    </row>
    <row r="105" spans="7:7" x14ac:dyDescent="0.25">
      <c r="G105" s="114"/>
    </row>
    <row r="106" spans="7:7" x14ac:dyDescent="0.25">
      <c r="G106" s="114"/>
    </row>
    <row r="107" spans="7:7" x14ac:dyDescent="0.25">
      <c r="G107" s="114"/>
    </row>
    <row r="108" spans="7:7" x14ac:dyDescent="0.25">
      <c r="G108" s="114"/>
    </row>
    <row r="109" spans="7:7" x14ac:dyDescent="0.25">
      <c r="G109" s="114"/>
    </row>
    <row r="110" spans="7:7" x14ac:dyDescent="0.25">
      <c r="G110" s="114"/>
    </row>
    <row r="111" spans="7:7" x14ac:dyDescent="0.25">
      <c r="G111" s="114"/>
    </row>
    <row r="112" spans="7:7" x14ac:dyDescent="0.25">
      <c r="G112" s="114"/>
    </row>
    <row r="113" spans="7:7" x14ac:dyDescent="0.25">
      <c r="G113" s="114"/>
    </row>
    <row r="114" spans="7:7" x14ac:dyDescent="0.25">
      <c r="G114" s="114"/>
    </row>
    <row r="115" spans="7:7" x14ac:dyDescent="0.25">
      <c r="G115" s="114"/>
    </row>
    <row r="116" spans="7:7" x14ac:dyDescent="0.25">
      <c r="G116" s="114"/>
    </row>
    <row r="117" spans="7:7" x14ac:dyDescent="0.25">
      <c r="G117" s="114"/>
    </row>
    <row r="118" spans="7:7" x14ac:dyDescent="0.25">
      <c r="G118" s="114"/>
    </row>
    <row r="119" spans="7:7" x14ac:dyDescent="0.25">
      <c r="G119" s="114"/>
    </row>
    <row r="120" spans="7:7" x14ac:dyDescent="0.25">
      <c r="G120" s="114"/>
    </row>
    <row r="121" spans="7:7" x14ac:dyDescent="0.25">
      <c r="G121" s="114"/>
    </row>
    <row r="122" spans="7:7" x14ac:dyDescent="0.25">
      <c r="G122" s="114"/>
    </row>
    <row r="123" spans="7:7" x14ac:dyDescent="0.25">
      <c r="G123" s="114"/>
    </row>
    <row r="124" spans="7:7" x14ac:dyDescent="0.25">
      <c r="G124" s="114"/>
    </row>
    <row r="125" spans="7:7" x14ac:dyDescent="0.25">
      <c r="G125" s="114"/>
    </row>
    <row r="126" spans="7:7" x14ac:dyDescent="0.25">
      <c r="G126" s="114"/>
    </row>
    <row r="127" spans="7:7" x14ac:dyDescent="0.25">
      <c r="G127" s="114"/>
    </row>
    <row r="128" spans="7:7" x14ac:dyDescent="0.25">
      <c r="G128" s="114"/>
    </row>
    <row r="129" spans="7:7" x14ac:dyDescent="0.25">
      <c r="G129" s="114"/>
    </row>
    <row r="130" spans="7:7" x14ac:dyDescent="0.25">
      <c r="G130" s="114"/>
    </row>
    <row r="131" spans="7:7" x14ac:dyDescent="0.25">
      <c r="G131" s="114"/>
    </row>
    <row r="132" spans="7:7" x14ac:dyDescent="0.25">
      <c r="G132" s="114"/>
    </row>
    <row r="133" spans="7:7" x14ac:dyDescent="0.25">
      <c r="G133" s="114"/>
    </row>
    <row r="134" spans="7:7" x14ac:dyDescent="0.25">
      <c r="G134" s="114"/>
    </row>
    <row r="135" spans="7:7" x14ac:dyDescent="0.25">
      <c r="G135" s="114"/>
    </row>
    <row r="136" spans="7:7" x14ac:dyDescent="0.25">
      <c r="G136" s="114"/>
    </row>
    <row r="137" spans="7:7" x14ac:dyDescent="0.25">
      <c r="G137" s="114"/>
    </row>
    <row r="138" spans="7:7" x14ac:dyDescent="0.25">
      <c r="G138" s="114"/>
    </row>
    <row r="139" spans="7:7" x14ac:dyDescent="0.25">
      <c r="G139" s="114"/>
    </row>
    <row r="140" spans="7:7" x14ac:dyDescent="0.25">
      <c r="G140" s="114"/>
    </row>
    <row r="141" spans="7:7" x14ac:dyDescent="0.25">
      <c r="G141" s="114"/>
    </row>
    <row r="142" spans="7:7" x14ac:dyDescent="0.25">
      <c r="G142" s="114"/>
    </row>
    <row r="143" spans="7:7" x14ac:dyDescent="0.25">
      <c r="G143" s="114"/>
    </row>
    <row r="144" spans="7:7" x14ac:dyDescent="0.25">
      <c r="G144" s="114"/>
    </row>
    <row r="145" spans="7:7" x14ac:dyDescent="0.25">
      <c r="G145" s="114"/>
    </row>
    <row r="146" spans="7:7" x14ac:dyDescent="0.25">
      <c r="G146" s="114"/>
    </row>
    <row r="147" spans="7:7" x14ac:dyDescent="0.25">
      <c r="G147" s="114"/>
    </row>
    <row r="148" spans="7:7" x14ac:dyDescent="0.25">
      <c r="G148" s="114"/>
    </row>
    <row r="149" spans="7:7" x14ac:dyDescent="0.25">
      <c r="G149" s="114"/>
    </row>
    <row r="150" spans="7:7" x14ac:dyDescent="0.25">
      <c r="G150" s="114"/>
    </row>
    <row r="151" spans="7:7" x14ac:dyDescent="0.25">
      <c r="G151" s="114"/>
    </row>
    <row r="152" spans="7:7" x14ac:dyDescent="0.25">
      <c r="G152" s="114"/>
    </row>
    <row r="153" spans="7:7" x14ac:dyDescent="0.25">
      <c r="G153" s="114"/>
    </row>
    <row r="154" spans="7:7" x14ac:dyDescent="0.25">
      <c r="G154" s="114"/>
    </row>
    <row r="155" spans="7:7" x14ac:dyDescent="0.25">
      <c r="G155" s="114"/>
    </row>
    <row r="156" spans="7:7" x14ac:dyDescent="0.25">
      <c r="G156" s="114"/>
    </row>
    <row r="157" spans="7:7" x14ac:dyDescent="0.25">
      <c r="G157" s="114"/>
    </row>
    <row r="158" spans="7:7" x14ac:dyDescent="0.25">
      <c r="G158" s="114"/>
    </row>
    <row r="159" spans="7:7" x14ac:dyDescent="0.25">
      <c r="G159" s="114"/>
    </row>
    <row r="160" spans="7:7" x14ac:dyDescent="0.25">
      <c r="G160" s="114"/>
    </row>
    <row r="161" spans="7:7" x14ac:dyDescent="0.25">
      <c r="G161" s="114"/>
    </row>
    <row r="162" spans="7:7" x14ac:dyDescent="0.25">
      <c r="G162" s="114"/>
    </row>
    <row r="163" spans="7:7" x14ac:dyDescent="0.25">
      <c r="G163" s="114"/>
    </row>
    <row r="164" spans="7:7" x14ac:dyDescent="0.25">
      <c r="G164" s="114"/>
    </row>
    <row r="165" spans="7:7" x14ac:dyDescent="0.25">
      <c r="G165" s="114"/>
    </row>
    <row r="166" spans="7:7" x14ac:dyDescent="0.25">
      <c r="G166" s="114"/>
    </row>
    <row r="167" spans="7:7" x14ac:dyDescent="0.25">
      <c r="G167" s="114"/>
    </row>
    <row r="168" spans="7:7" x14ac:dyDescent="0.25">
      <c r="G168" s="114"/>
    </row>
    <row r="169" spans="7:7" x14ac:dyDescent="0.25">
      <c r="G169" s="114"/>
    </row>
    <row r="170" spans="7:7" x14ac:dyDescent="0.25">
      <c r="G170" s="114"/>
    </row>
    <row r="171" spans="7:7" x14ac:dyDescent="0.25">
      <c r="G171" s="114"/>
    </row>
    <row r="172" spans="7:7" x14ac:dyDescent="0.25">
      <c r="G172" s="114"/>
    </row>
    <row r="173" spans="7:7" x14ac:dyDescent="0.25">
      <c r="G173" s="114"/>
    </row>
    <row r="174" spans="7:7" x14ac:dyDescent="0.25">
      <c r="G174" s="114"/>
    </row>
    <row r="175" spans="7:7" x14ac:dyDescent="0.25">
      <c r="G175" s="114"/>
    </row>
    <row r="176" spans="7:7" x14ac:dyDescent="0.25">
      <c r="G176" s="114"/>
    </row>
    <row r="177" spans="7:7" x14ac:dyDescent="0.25">
      <c r="G177" s="114"/>
    </row>
    <row r="178" spans="7:7" x14ac:dyDescent="0.25">
      <c r="G178" s="114"/>
    </row>
    <row r="179" spans="7:7" x14ac:dyDescent="0.25">
      <c r="G179" s="114"/>
    </row>
    <row r="180" spans="7:7" x14ac:dyDescent="0.25">
      <c r="G180" s="114"/>
    </row>
    <row r="181" spans="7:7" x14ac:dyDescent="0.25">
      <c r="G181" s="114"/>
    </row>
    <row r="182" spans="7:7" x14ac:dyDescent="0.25">
      <c r="G182" s="114"/>
    </row>
    <row r="183" spans="7:7" x14ac:dyDescent="0.25">
      <c r="G183" s="114"/>
    </row>
    <row r="184" spans="7:7" x14ac:dyDescent="0.25">
      <c r="G184" s="114"/>
    </row>
    <row r="185" spans="7:7" x14ac:dyDescent="0.25">
      <c r="G185" s="114"/>
    </row>
    <row r="186" spans="7:7" x14ac:dyDescent="0.25">
      <c r="G186" s="114"/>
    </row>
    <row r="187" spans="7:7" x14ac:dyDescent="0.25">
      <c r="G187" s="114"/>
    </row>
    <row r="188" spans="7:7" x14ac:dyDescent="0.25">
      <c r="G188" s="114"/>
    </row>
    <row r="189" spans="7:7" x14ac:dyDescent="0.25">
      <c r="G189" s="114"/>
    </row>
    <row r="190" spans="7:7" x14ac:dyDescent="0.25">
      <c r="G190" s="114"/>
    </row>
    <row r="191" spans="7:7" x14ac:dyDescent="0.25">
      <c r="G191" s="114"/>
    </row>
    <row r="192" spans="7:7" x14ac:dyDescent="0.25">
      <c r="G192" s="114"/>
    </row>
    <row r="193" spans="7:7" x14ac:dyDescent="0.25">
      <c r="G193" s="114"/>
    </row>
    <row r="194" spans="7:7" x14ac:dyDescent="0.25">
      <c r="G194" s="114"/>
    </row>
    <row r="195" spans="7:7" x14ac:dyDescent="0.25">
      <c r="G195" s="114"/>
    </row>
    <row r="196" spans="7:7" x14ac:dyDescent="0.25">
      <c r="G196" s="114"/>
    </row>
    <row r="197" spans="7:7" x14ac:dyDescent="0.25">
      <c r="G197" s="114"/>
    </row>
    <row r="198" spans="7:7" x14ac:dyDescent="0.25">
      <c r="G198" s="114"/>
    </row>
    <row r="199" spans="7:7" x14ac:dyDescent="0.25">
      <c r="G199" s="114"/>
    </row>
    <row r="200" spans="7:7" x14ac:dyDescent="0.25">
      <c r="G200" s="114"/>
    </row>
    <row r="201" spans="7:7" x14ac:dyDescent="0.25">
      <c r="G201" s="114"/>
    </row>
    <row r="202" spans="7:7" x14ac:dyDescent="0.25">
      <c r="G202" s="114"/>
    </row>
    <row r="203" spans="7:7" x14ac:dyDescent="0.25">
      <c r="G203" s="114"/>
    </row>
    <row r="204" spans="7:7" x14ac:dyDescent="0.25">
      <c r="G204" s="114"/>
    </row>
    <row r="205" spans="7:7" x14ac:dyDescent="0.25">
      <c r="G205" s="114"/>
    </row>
    <row r="206" spans="7:7" x14ac:dyDescent="0.25">
      <c r="G206" s="114"/>
    </row>
    <row r="207" spans="7:7" x14ac:dyDescent="0.25">
      <c r="G207" s="114"/>
    </row>
    <row r="208" spans="7:7" x14ac:dyDescent="0.25">
      <c r="G208" s="114"/>
    </row>
    <row r="209" spans="7:7" x14ac:dyDescent="0.25">
      <c r="G209" s="114"/>
    </row>
    <row r="210" spans="7:7" x14ac:dyDescent="0.25">
      <c r="G210" s="114"/>
    </row>
    <row r="211" spans="7:7" x14ac:dyDescent="0.25">
      <c r="G211" s="114"/>
    </row>
    <row r="212" spans="7:7" x14ac:dyDescent="0.25">
      <c r="G212" s="114"/>
    </row>
    <row r="213" spans="7:7" x14ac:dyDescent="0.25">
      <c r="G213" s="114"/>
    </row>
    <row r="214" spans="7:7" x14ac:dyDescent="0.25">
      <c r="G214" s="114"/>
    </row>
    <row r="215" spans="7:7" x14ac:dyDescent="0.25">
      <c r="G215" s="114"/>
    </row>
    <row r="216" spans="7:7" x14ac:dyDescent="0.25">
      <c r="G216" s="114"/>
    </row>
    <row r="217" spans="7:7" x14ac:dyDescent="0.25">
      <c r="G217" s="114"/>
    </row>
    <row r="218" spans="7:7" x14ac:dyDescent="0.25">
      <c r="G218" s="114"/>
    </row>
    <row r="219" spans="7:7" x14ac:dyDescent="0.25">
      <c r="G219" s="114"/>
    </row>
    <row r="220" spans="7:7" x14ac:dyDescent="0.25">
      <c r="G220" s="114"/>
    </row>
    <row r="221" spans="7:7" x14ac:dyDescent="0.25">
      <c r="G221" s="114"/>
    </row>
    <row r="222" spans="7:7" x14ac:dyDescent="0.25">
      <c r="G222" s="114"/>
    </row>
    <row r="223" spans="7:7" x14ac:dyDescent="0.25">
      <c r="G223" s="114"/>
    </row>
    <row r="224" spans="7:7" x14ac:dyDescent="0.25">
      <c r="G224" s="114"/>
    </row>
    <row r="225" spans="7:7" x14ac:dyDescent="0.25">
      <c r="G225" s="114"/>
    </row>
    <row r="226" spans="7:7" x14ac:dyDescent="0.25">
      <c r="G226" s="114"/>
    </row>
    <row r="227" spans="7:7" x14ac:dyDescent="0.25">
      <c r="G227" s="114"/>
    </row>
    <row r="228" spans="7:7" x14ac:dyDescent="0.25">
      <c r="G228" s="114"/>
    </row>
    <row r="229" spans="7:7" x14ac:dyDescent="0.25">
      <c r="G229" s="114"/>
    </row>
    <row r="230" spans="7:7" x14ac:dyDescent="0.25">
      <c r="G230" s="114"/>
    </row>
    <row r="231" spans="7:7" x14ac:dyDescent="0.25">
      <c r="G231" s="114"/>
    </row>
    <row r="232" spans="7:7" x14ac:dyDescent="0.25">
      <c r="G232" s="114"/>
    </row>
    <row r="233" spans="7:7" x14ac:dyDescent="0.25">
      <c r="G233" s="114"/>
    </row>
    <row r="234" spans="7:7" x14ac:dyDescent="0.25">
      <c r="G234" s="114"/>
    </row>
    <row r="235" spans="7:7" x14ac:dyDescent="0.25">
      <c r="G235" s="114"/>
    </row>
    <row r="236" spans="7:7" x14ac:dyDescent="0.25">
      <c r="G236" s="114"/>
    </row>
    <row r="237" spans="7:7" x14ac:dyDescent="0.25">
      <c r="G237" s="114"/>
    </row>
    <row r="238" spans="7:7" x14ac:dyDescent="0.25">
      <c r="G238" s="114"/>
    </row>
    <row r="239" spans="7:7" x14ac:dyDescent="0.25">
      <c r="G239" s="114"/>
    </row>
    <row r="240" spans="7:7" x14ac:dyDescent="0.25">
      <c r="G240" s="114"/>
    </row>
    <row r="241" spans="7:7" x14ac:dyDescent="0.25">
      <c r="G241" s="114"/>
    </row>
    <row r="242" spans="7:7" x14ac:dyDescent="0.25">
      <c r="G242" s="114"/>
    </row>
    <row r="243" spans="7:7" x14ac:dyDescent="0.25">
      <c r="G243" s="114"/>
    </row>
    <row r="244" spans="7:7" x14ac:dyDescent="0.25">
      <c r="G244" s="114"/>
    </row>
    <row r="245" spans="7:7" x14ac:dyDescent="0.25">
      <c r="G245" s="114"/>
    </row>
    <row r="246" spans="7:7" x14ac:dyDescent="0.25">
      <c r="G246" s="114"/>
    </row>
    <row r="247" spans="7:7" x14ac:dyDescent="0.25">
      <c r="G247" s="114"/>
    </row>
    <row r="248" spans="7:7" x14ac:dyDescent="0.25">
      <c r="G248" s="114"/>
    </row>
    <row r="249" spans="7:7" x14ac:dyDescent="0.25">
      <c r="G249" s="114"/>
    </row>
    <row r="250" spans="7:7" x14ac:dyDescent="0.25">
      <c r="G250" s="114"/>
    </row>
    <row r="251" spans="7:7" x14ac:dyDescent="0.25">
      <c r="G251" s="114"/>
    </row>
    <row r="252" spans="7:7" x14ac:dyDescent="0.25">
      <c r="G252" s="114"/>
    </row>
    <row r="253" spans="7:7" x14ac:dyDescent="0.25">
      <c r="G253" s="114"/>
    </row>
    <row r="254" spans="7:7" x14ac:dyDescent="0.25">
      <c r="G254" s="114"/>
    </row>
    <row r="255" spans="7:7" x14ac:dyDescent="0.25">
      <c r="G255" s="114"/>
    </row>
    <row r="256" spans="7:7" x14ac:dyDescent="0.25">
      <c r="G256" s="114"/>
    </row>
    <row r="257" spans="7:7" x14ac:dyDescent="0.25">
      <c r="G257" s="114"/>
    </row>
    <row r="258" spans="7:7" x14ac:dyDescent="0.25">
      <c r="G258" s="114"/>
    </row>
    <row r="259" spans="7:7" x14ac:dyDescent="0.25">
      <c r="G259" s="114"/>
    </row>
    <row r="260" spans="7:7" x14ac:dyDescent="0.25">
      <c r="G260" s="114"/>
    </row>
    <row r="261" spans="7:7" x14ac:dyDescent="0.25">
      <c r="G261" s="114"/>
    </row>
    <row r="262" spans="7:7" x14ac:dyDescent="0.25">
      <c r="G262" s="114"/>
    </row>
    <row r="263" spans="7:7" x14ac:dyDescent="0.25">
      <c r="G263" s="114"/>
    </row>
    <row r="264" spans="7:7" x14ac:dyDescent="0.25">
      <c r="G264" s="114"/>
    </row>
    <row r="265" spans="7:7" x14ac:dyDescent="0.25">
      <c r="G265" s="114"/>
    </row>
    <row r="266" spans="7:7" x14ac:dyDescent="0.25">
      <c r="G266" s="114"/>
    </row>
    <row r="267" spans="7:7" x14ac:dyDescent="0.25">
      <c r="G267" s="114"/>
    </row>
    <row r="268" spans="7:7" x14ac:dyDescent="0.25">
      <c r="G268" s="114"/>
    </row>
    <row r="269" spans="7:7" x14ac:dyDescent="0.25">
      <c r="G269" s="114"/>
    </row>
    <row r="270" spans="7:7" x14ac:dyDescent="0.25">
      <c r="G270" s="114"/>
    </row>
    <row r="271" spans="7:7" x14ac:dyDescent="0.25">
      <c r="G271" s="114"/>
    </row>
    <row r="272" spans="7:7" x14ac:dyDescent="0.25">
      <c r="G272" s="114"/>
    </row>
    <row r="273" spans="7:7" x14ac:dyDescent="0.25">
      <c r="G273" s="114"/>
    </row>
    <row r="274" spans="7:7" x14ac:dyDescent="0.25">
      <c r="G274" s="114"/>
    </row>
    <row r="275" spans="7:7" x14ac:dyDescent="0.25">
      <c r="G275" s="114"/>
    </row>
    <row r="276" spans="7:7" x14ac:dyDescent="0.25">
      <c r="G276" s="114"/>
    </row>
    <row r="277" spans="7:7" x14ac:dyDescent="0.25">
      <c r="G277" s="114"/>
    </row>
    <row r="278" spans="7:7" x14ac:dyDescent="0.25">
      <c r="G278" s="114"/>
    </row>
    <row r="279" spans="7:7" x14ac:dyDescent="0.25">
      <c r="G279" s="114"/>
    </row>
    <row r="280" spans="7:7" x14ac:dyDescent="0.25">
      <c r="G280" s="114"/>
    </row>
    <row r="281" spans="7:7" x14ac:dyDescent="0.25">
      <c r="G281" s="114"/>
    </row>
    <row r="282" spans="7:7" x14ac:dyDescent="0.25">
      <c r="G282" s="114"/>
    </row>
    <row r="283" spans="7:7" x14ac:dyDescent="0.25">
      <c r="G283" s="114"/>
    </row>
    <row r="284" spans="7:7" x14ac:dyDescent="0.25">
      <c r="G284" s="114"/>
    </row>
    <row r="285" spans="7:7" x14ac:dyDescent="0.25">
      <c r="G285" s="114"/>
    </row>
    <row r="286" spans="7:7" x14ac:dyDescent="0.25">
      <c r="G286" s="114"/>
    </row>
    <row r="287" spans="7:7" x14ac:dyDescent="0.25">
      <c r="G287" s="114"/>
    </row>
    <row r="288" spans="7:7" x14ac:dyDescent="0.25">
      <c r="G288" s="114"/>
    </row>
    <row r="289" spans="7:7" x14ac:dyDescent="0.25">
      <c r="G289" s="114"/>
    </row>
    <row r="290" spans="7:7" x14ac:dyDescent="0.25">
      <c r="G290" s="114"/>
    </row>
    <row r="291" spans="7:7" x14ac:dyDescent="0.25">
      <c r="G291" s="114"/>
    </row>
    <row r="292" spans="7:7" x14ac:dyDescent="0.25">
      <c r="G292" s="114"/>
    </row>
    <row r="293" spans="7:7" x14ac:dyDescent="0.25">
      <c r="G293" s="114"/>
    </row>
    <row r="294" spans="7:7" x14ac:dyDescent="0.25">
      <c r="G294" s="114"/>
    </row>
    <row r="295" spans="7:7" x14ac:dyDescent="0.25">
      <c r="G295" s="114"/>
    </row>
    <row r="296" spans="7:7" x14ac:dyDescent="0.25">
      <c r="G296" s="114"/>
    </row>
    <row r="297" spans="7:7" x14ac:dyDescent="0.25">
      <c r="G297" s="114"/>
    </row>
    <row r="298" spans="7:7" x14ac:dyDescent="0.25">
      <c r="G298" s="114"/>
    </row>
    <row r="299" spans="7:7" x14ac:dyDescent="0.25">
      <c r="G299" s="114"/>
    </row>
    <row r="300" spans="7:7" x14ac:dyDescent="0.25">
      <c r="G300" s="114"/>
    </row>
    <row r="301" spans="7:7" x14ac:dyDescent="0.25">
      <c r="G301" s="114"/>
    </row>
    <row r="302" spans="7:7" x14ac:dyDescent="0.25">
      <c r="G302" s="114"/>
    </row>
    <row r="303" spans="7:7" x14ac:dyDescent="0.25">
      <c r="G303" s="114"/>
    </row>
    <row r="304" spans="7:7" x14ac:dyDescent="0.25">
      <c r="G304" s="114"/>
    </row>
    <row r="305" spans="7:7" x14ac:dyDescent="0.25">
      <c r="G305" s="114"/>
    </row>
    <row r="306" spans="7:7" x14ac:dyDescent="0.25">
      <c r="G306" s="114"/>
    </row>
    <row r="307" spans="7:7" x14ac:dyDescent="0.25">
      <c r="G307" s="114"/>
    </row>
    <row r="308" spans="7:7" x14ac:dyDescent="0.25">
      <c r="G308" s="114"/>
    </row>
    <row r="309" spans="7:7" x14ac:dyDescent="0.25">
      <c r="G309" s="114"/>
    </row>
    <row r="310" spans="7:7" x14ac:dyDescent="0.25">
      <c r="G310" s="114"/>
    </row>
    <row r="311" spans="7:7" x14ac:dyDescent="0.25">
      <c r="G311" s="114"/>
    </row>
    <row r="312" spans="7:7" x14ac:dyDescent="0.25">
      <c r="G312" s="114"/>
    </row>
    <row r="313" spans="7:7" x14ac:dyDescent="0.25">
      <c r="G313" s="114"/>
    </row>
    <row r="314" spans="7:7" x14ac:dyDescent="0.25">
      <c r="G314" s="114"/>
    </row>
    <row r="315" spans="7:7" x14ac:dyDescent="0.25">
      <c r="G315" s="114"/>
    </row>
    <row r="316" spans="7:7" x14ac:dyDescent="0.25">
      <c r="G316" s="114"/>
    </row>
    <row r="317" spans="7:7" x14ac:dyDescent="0.25">
      <c r="G317" s="114"/>
    </row>
    <row r="318" spans="7:7" x14ac:dyDescent="0.25">
      <c r="G318" s="114"/>
    </row>
    <row r="319" spans="7:7" x14ac:dyDescent="0.25">
      <c r="G319" s="114"/>
    </row>
    <row r="320" spans="7:7" x14ac:dyDescent="0.25">
      <c r="G320" s="114"/>
    </row>
    <row r="321" spans="7:7" x14ac:dyDescent="0.25">
      <c r="G321" s="114"/>
    </row>
    <row r="322" spans="7:7" x14ac:dyDescent="0.25">
      <c r="G322" s="114"/>
    </row>
    <row r="323" spans="7:7" x14ac:dyDescent="0.25">
      <c r="G323" s="114"/>
    </row>
    <row r="324" spans="7:7" x14ac:dyDescent="0.25">
      <c r="G324" s="114"/>
    </row>
    <row r="325" spans="7:7" x14ac:dyDescent="0.25">
      <c r="G325" s="114"/>
    </row>
    <row r="326" spans="7:7" x14ac:dyDescent="0.25">
      <c r="G326" s="114"/>
    </row>
    <row r="327" spans="7:7" x14ac:dyDescent="0.25">
      <c r="G327" s="114"/>
    </row>
    <row r="328" spans="7:7" x14ac:dyDescent="0.25">
      <c r="G328" s="114"/>
    </row>
    <row r="329" spans="7:7" x14ac:dyDescent="0.25">
      <c r="G329" s="114"/>
    </row>
    <row r="330" spans="7:7" x14ac:dyDescent="0.25">
      <c r="G330" s="114"/>
    </row>
    <row r="331" spans="7:7" x14ac:dyDescent="0.25">
      <c r="G331" s="114"/>
    </row>
    <row r="332" spans="7:7" x14ac:dyDescent="0.25">
      <c r="G332" s="114"/>
    </row>
    <row r="333" spans="7:7" x14ac:dyDescent="0.25">
      <c r="G333" s="114"/>
    </row>
    <row r="334" spans="7:7" x14ac:dyDescent="0.25">
      <c r="G334" s="114"/>
    </row>
    <row r="335" spans="7:7" x14ac:dyDescent="0.25">
      <c r="G335" s="114"/>
    </row>
    <row r="336" spans="7:7" x14ac:dyDescent="0.25">
      <c r="G336" s="114"/>
    </row>
    <row r="337" spans="7:7" x14ac:dyDescent="0.25">
      <c r="G337" s="114"/>
    </row>
    <row r="338" spans="7:7" x14ac:dyDescent="0.25">
      <c r="G338" s="114"/>
    </row>
    <row r="339" spans="7:7" x14ac:dyDescent="0.25">
      <c r="G339" s="114"/>
    </row>
    <row r="340" spans="7:7" x14ac:dyDescent="0.25">
      <c r="G340" s="114"/>
    </row>
    <row r="341" spans="7:7" x14ac:dyDescent="0.25">
      <c r="G341" s="114"/>
    </row>
    <row r="342" spans="7:7" x14ac:dyDescent="0.25">
      <c r="G342" s="114"/>
    </row>
    <row r="343" spans="7:7" x14ac:dyDescent="0.25">
      <c r="G343" s="114"/>
    </row>
    <row r="344" spans="7:7" x14ac:dyDescent="0.25">
      <c r="G344" s="114"/>
    </row>
    <row r="345" spans="7:7" x14ac:dyDescent="0.25">
      <c r="G345" s="114"/>
    </row>
    <row r="346" spans="7:7" x14ac:dyDescent="0.25">
      <c r="G346" s="114"/>
    </row>
    <row r="347" spans="7:7" x14ac:dyDescent="0.25">
      <c r="G347" s="114"/>
    </row>
    <row r="348" spans="7:7" x14ac:dyDescent="0.25">
      <c r="G348" s="114"/>
    </row>
    <row r="349" spans="7:7" x14ac:dyDescent="0.25">
      <c r="G349" s="114"/>
    </row>
    <row r="350" spans="7:7" x14ac:dyDescent="0.25">
      <c r="G350" s="114"/>
    </row>
    <row r="351" spans="7:7" x14ac:dyDescent="0.25">
      <c r="G351" s="114"/>
    </row>
    <row r="352" spans="7:7" x14ac:dyDescent="0.25">
      <c r="G352" s="114"/>
    </row>
    <row r="353" spans="7:7" x14ac:dyDescent="0.25">
      <c r="G353" s="114"/>
    </row>
    <row r="354" spans="7:7" x14ac:dyDescent="0.25">
      <c r="G354" s="114"/>
    </row>
    <row r="355" spans="7:7" x14ac:dyDescent="0.25">
      <c r="G355" s="114"/>
    </row>
    <row r="356" spans="7:7" x14ac:dyDescent="0.25">
      <c r="G356" s="114"/>
    </row>
    <row r="357" spans="7:7" x14ac:dyDescent="0.25">
      <c r="G357" s="114"/>
    </row>
    <row r="358" spans="7:7" x14ac:dyDescent="0.25">
      <c r="G358" s="114"/>
    </row>
    <row r="359" spans="7:7" x14ac:dyDescent="0.25">
      <c r="G359" s="114"/>
    </row>
    <row r="360" spans="7:7" x14ac:dyDescent="0.25">
      <c r="G360" s="114"/>
    </row>
    <row r="361" spans="7:7" x14ac:dyDescent="0.25">
      <c r="G361" s="114"/>
    </row>
    <row r="362" spans="7:7" x14ac:dyDescent="0.25">
      <c r="G362" s="114"/>
    </row>
    <row r="363" spans="7:7" x14ac:dyDescent="0.25">
      <c r="G363" s="114"/>
    </row>
    <row r="364" spans="7:7" x14ac:dyDescent="0.25">
      <c r="G364" s="114"/>
    </row>
    <row r="365" spans="7:7" x14ac:dyDescent="0.25">
      <c r="G365" s="114"/>
    </row>
    <row r="366" spans="7:7" x14ac:dyDescent="0.25">
      <c r="G366" s="114"/>
    </row>
    <row r="367" spans="7:7" x14ac:dyDescent="0.25">
      <c r="G367" s="114"/>
    </row>
    <row r="368" spans="7:7" x14ac:dyDescent="0.25">
      <c r="G368" s="114"/>
    </row>
    <row r="369" spans="7:7" x14ac:dyDescent="0.25">
      <c r="G369" s="114"/>
    </row>
    <row r="370" spans="7:7" x14ac:dyDescent="0.25">
      <c r="G370" s="114"/>
    </row>
    <row r="371" spans="7:7" x14ac:dyDescent="0.25">
      <c r="G371" s="114"/>
    </row>
    <row r="372" spans="7:7" x14ac:dyDescent="0.25">
      <c r="G372" s="114"/>
    </row>
    <row r="373" spans="7:7" x14ac:dyDescent="0.25">
      <c r="G373" s="114"/>
    </row>
    <row r="374" spans="7:7" x14ac:dyDescent="0.25">
      <c r="G374" s="114"/>
    </row>
    <row r="375" spans="7:7" x14ac:dyDescent="0.25">
      <c r="G375" s="114"/>
    </row>
    <row r="376" spans="7:7" x14ac:dyDescent="0.25">
      <c r="G376" s="114"/>
    </row>
    <row r="377" spans="7:7" x14ac:dyDescent="0.25">
      <c r="G377" s="114"/>
    </row>
    <row r="378" spans="7:7" x14ac:dyDescent="0.25">
      <c r="G378" s="114"/>
    </row>
    <row r="379" spans="7:7" x14ac:dyDescent="0.25">
      <c r="G379" s="114"/>
    </row>
    <row r="380" spans="7:7" x14ac:dyDescent="0.25">
      <c r="G380" s="114"/>
    </row>
    <row r="381" spans="7:7" x14ac:dyDescent="0.25">
      <c r="G381" s="114"/>
    </row>
    <row r="382" spans="7:7" x14ac:dyDescent="0.25">
      <c r="G382" s="114"/>
    </row>
    <row r="383" spans="7:7" x14ac:dyDescent="0.25">
      <c r="G383" s="114"/>
    </row>
    <row r="384" spans="7:7" x14ac:dyDescent="0.25">
      <c r="G384" s="114"/>
    </row>
    <row r="385" spans="7:7" x14ac:dyDescent="0.25">
      <c r="G385" s="114"/>
    </row>
    <row r="386" spans="7:7" x14ac:dyDescent="0.25">
      <c r="G386" s="114"/>
    </row>
    <row r="387" spans="7:7" x14ac:dyDescent="0.25">
      <c r="G387" s="114"/>
    </row>
    <row r="388" spans="7:7" x14ac:dyDescent="0.25">
      <c r="G388" s="114"/>
    </row>
    <row r="389" spans="7:7" x14ac:dyDescent="0.25">
      <c r="G389" s="114"/>
    </row>
    <row r="390" spans="7:7" x14ac:dyDescent="0.25">
      <c r="G390" s="114"/>
    </row>
    <row r="391" spans="7:7" x14ac:dyDescent="0.25">
      <c r="G391" s="114"/>
    </row>
    <row r="392" spans="7:7" x14ac:dyDescent="0.25">
      <c r="G392" s="114"/>
    </row>
    <row r="393" spans="7:7" x14ac:dyDescent="0.25">
      <c r="G393" s="114"/>
    </row>
    <row r="394" spans="7:7" x14ac:dyDescent="0.25">
      <c r="G394" s="114"/>
    </row>
    <row r="395" spans="7:7" x14ac:dyDescent="0.25">
      <c r="G395" s="114"/>
    </row>
    <row r="396" spans="7:7" x14ac:dyDescent="0.25">
      <c r="G396" s="114"/>
    </row>
    <row r="397" spans="7:7" x14ac:dyDescent="0.25">
      <c r="G397" s="114"/>
    </row>
    <row r="398" spans="7:7" x14ac:dyDescent="0.25">
      <c r="G398" s="114"/>
    </row>
    <row r="399" spans="7:7" x14ac:dyDescent="0.25">
      <c r="G399" s="114"/>
    </row>
    <row r="400" spans="7:7" x14ac:dyDescent="0.25">
      <c r="G400" s="114"/>
    </row>
    <row r="401" spans="7:7" x14ac:dyDescent="0.25">
      <c r="G401" s="114"/>
    </row>
    <row r="402" spans="7:7" x14ac:dyDescent="0.25">
      <c r="G402" s="114"/>
    </row>
    <row r="403" spans="7:7" x14ac:dyDescent="0.25">
      <c r="G403" s="114"/>
    </row>
    <row r="404" spans="7:7" x14ac:dyDescent="0.25">
      <c r="G404" s="114"/>
    </row>
    <row r="405" spans="7:7" x14ac:dyDescent="0.25">
      <c r="G405" s="114"/>
    </row>
    <row r="406" spans="7:7" x14ac:dyDescent="0.25">
      <c r="G406" s="114"/>
    </row>
    <row r="407" spans="7:7" x14ac:dyDescent="0.25">
      <c r="G407" s="114"/>
    </row>
    <row r="408" spans="7:7" x14ac:dyDescent="0.25">
      <c r="G408" s="114"/>
    </row>
    <row r="409" spans="7:7" x14ac:dyDescent="0.25">
      <c r="G409" s="114"/>
    </row>
    <row r="410" spans="7:7" x14ac:dyDescent="0.25">
      <c r="G410" s="114"/>
    </row>
    <row r="411" spans="7:7" x14ac:dyDescent="0.25">
      <c r="G411" s="114"/>
    </row>
    <row r="412" spans="7:7" x14ac:dyDescent="0.25">
      <c r="G412" s="114"/>
    </row>
    <row r="413" spans="7:7" x14ac:dyDescent="0.25">
      <c r="G413" s="114"/>
    </row>
    <row r="414" spans="7:7" x14ac:dyDescent="0.25">
      <c r="G414" s="114"/>
    </row>
    <row r="415" spans="7:7" x14ac:dyDescent="0.25">
      <c r="G415" s="114"/>
    </row>
    <row r="416" spans="7:7" x14ac:dyDescent="0.25">
      <c r="G416" s="114"/>
    </row>
    <row r="417" spans="7:7" x14ac:dyDescent="0.25">
      <c r="G417" s="114"/>
    </row>
    <row r="418" spans="7:7" x14ac:dyDescent="0.25">
      <c r="G418" s="114"/>
    </row>
    <row r="419" spans="7:7" x14ac:dyDescent="0.25">
      <c r="G419" s="114"/>
    </row>
    <row r="420" spans="7:7" x14ac:dyDescent="0.25">
      <c r="G420" s="114"/>
    </row>
    <row r="421" spans="7:7" x14ac:dyDescent="0.25">
      <c r="G421" s="114"/>
    </row>
    <row r="422" spans="7:7" x14ac:dyDescent="0.25">
      <c r="G422" s="114"/>
    </row>
    <row r="423" spans="7:7" x14ac:dyDescent="0.25">
      <c r="G423" s="114"/>
    </row>
    <row r="424" spans="7:7" x14ac:dyDescent="0.25">
      <c r="G424" s="114"/>
    </row>
    <row r="425" spans="7:7" x14ac:dyDescent="0.25">
      <c r="G425" s="114"/>
    </row>
    <row r="426" spans="7:7" x14ac:dyDescent="0.25">
      <c r="G426" s="114"/>
    </row>
    <row r="427" spans="7:7" x14ac:dyDescent="0.25">
      <c r="G427" s="114"/>
    </row>
    <row r="428" spans="7:7" x14ac:dyDescent="0.25">
      <c r="G428" s="114"/>
    </row>
    <row r="429" spans="7:7" x14ac:dyDescent="0.25">
      <c r="G429" s="114"/>
    </row>
    <row r="430" spans="7:7" x14ac:dyDescent="0.25">
      <c r="G430" s="114"/>
    </row>
    <row r="431" spans="7:7" x14ac:dyDescent="0.25">
      <c r="G431" s="114"/>
    </row>
    <row r="432" spans="7:7" x14ac:dyDescent="0.25">
      <c r="G432" s="114"/>
    </row>
    <row r="433" spans="7:7" x14ac:dyDescent="0.25">
      <c r="G433" s="114"/>
    </row>
    <row r="434" spans="7:7" x14ac:dyDescent="0.25">
      <c r="G434" s="114"/>
    </row>
    <row r="435" spans="7:7" x14ac:dyDescent="0.25">
      <c r="G435" s="114"/>
    </row>
    <row r="436" spans="7:7" x14ac:dyDescent="0.25">
      <c r="G436" s="114"/>
    </row>
    <row r="437" spans="7:7" x14ac:dyDescent="0.25">
      <c r="G437" s="114"/>
    </row>
    <row r="438" spans="7:7" x14ac:dyDescent="0.25">
      <c r="G438" s="114"/>
    </row>
    <row r="439" spans="7:7" x14ac:dyDescent="0.25">
      <c r="G439" s="114"/>
    </row>
    <row r="440" spans="7:7" x14ac:dyDescent="0.25">
      <c r="G440" s="114"/>
    </row>
    <row r="441" spans="7:7" x14ac:dyDescent="0.25">
      <c r="G441" s="114"/>
    </row>
    <row r="442" spans="7:7" x14ac:dyDescent="0.25">
      <c r="G442" s="114"/>
    </row>
    <row r="443" spans="7:7" x14ac:dyDescent="0.25">
      <c r="G443" s="114"/>
    </row>
    <row r="444" spans="7:7" x14ac:dyDescent="0.25">
      <c r="G444" s="114"/>
    </row>
    <row r="445" spans="7:7" x14ac:dyDescent="0.25">
      <c r="G445" s="114"/>
    </row>
    <row r="446" spans="7:7" x14ac:dyDescent="0.25">
      <c r="G446" s="114"/>
    </row>
    <row r="447" spans="7:7" x14ac:dyDescent="0.25">
      <c r="G447" s="114"/>
    </row>
    <row r="448" spans="7:7" x14ac:dyDescent="0.25">
      <c r="G448" s="114"/>
    </row>
    <row r="449" spans="7:7" x14ac:dyDescent="0.25">
      <c r="G449" s="114"/>
    </row>
    <row r="450" spans="7:7" x14ac:dyDescent="0.25">
      <c r="G450" s="114"/>
    </row>
    <row r="451" spans="7:7" x14ac:dyDescent="0.25">
      <c r="G451" s="114"/>
    </row>
    <row r="452" spans="7:7" x14ac:dyDescent="0.25">
      <c r="G452" s="114"/>
    </row>
    <row r="453" spans="7:7" x14ac:dyDescent="0.25">
      <c r="G453" s="114"/>
    </row>
    <row r="454" spans="7:7" x14ac:dyDescent="0.25">
      <c r="G454" s="114"/>
    </row>
    <row r="455" spans="7:7" x14ac:dyDescent="0.25">
      <c r="G455" s="114"/>
    </row>
    <row r="456" spans="7:7" x14ac:dyDescent="0.25">
      <c r="G456" s="114"/>
    </row>
    <row r="457" spans="7:7" x14ac:dyDescent="0.25">
      <c r="G457" s="114"/>
    </row>
    <row r="458" spans="7:7" x14ac:dyDescent="0.25">
      <c r="G458" s="114"/>
    </row>
    <row r="459" spans="7:7" x14ac:dyDescent="0.25">
      <c r="G459" s="114"/>
    </row>
    <row r="460" spans="7:7" x14ac:dyDescent="0.25">
      <c r="G460" s="114"/>
    </row>
    <row r="461" spans="7:7" x14ac:dyDescent="0.25">
      <c r="G461" s="114"/>
    </row>
    <row r="462" spans="7:7" x14ac:dyDescent="0.25">
      <c r="G462" s="114"/>
    </row>
    <row r="463" spans="7:7" x14ac:dyDescent="0.25">
      <c r="G463" s="114"/>
    </row>
    <row r="464" spans="7:7" x14ac:dyDescent="0.25">
      <c r="G464" s="114"/>
    </row>
    <row r="465" spans="7:7" x14ac:dyDescent="0.25">
      <c r="G465" s="114"/>
    </row>
    <row r="466" spans="7:7" x14ac:dyDescent="0.25">
      <c r="G466" s="114"/>
    </row>
    <row r="467" spans="7:7" x14ac:dyDescent="0.25">
      <c r="G467" s="114"/>
    </row>
    <row r="468" spans="7:7" x14ac:dyDescent="0.25">
      <c r="G468" s="114"/>
    </row>
    <row r="469" spans="7:7" x14ac:dyDescent="0.25">
      <c r="G469" s="114"/>
    </row>
    <row r="470" spans="7:7" x14ac:dyDescent="0.25">
      <c r="G470" s="114"/>
    </row>
    <row r="471" spans="7:7" x14ac:dyDescent="0.25">
      <c r="G471" s="114"/>
    </row>
    <row r="472" spans="7:7" x14ac:dyDescent="0.25">
      <c r="G472" s="114"/>
    </row>
    <row r="473" spans="7:7" x14ac:dyDescent="0.25">
      <c r="G473" s="114"/>
    </row>
    <row r="474" spans="7:7" x14ac:dyDescent="0.25">
      <c r="G474" s="114"/>
    </row>
    <row r="475" spans="7:7" x14ac:dyDescent="0.25">
      <c r="G475" s="114"/>
    </row>
    <row r="476" spans="7:7" x14ac:dyDescent="0.25">
      <c r="G476" s="114"/>
    </row>
    <row r="477" spans="7:7" x14ac:dyDescent="0.25">
      <c r="G477" s="114"/>
    </row>
    <row r="478" spans="7:7" x14ac:dyDescent="0.25">
      <c r="G478" s="114"/>
    </row>
    <row r="479" spans="7:7" x14ac:dyDescent="0.25">
      <c r="G479" s="114"/>
    </row>
    <row r="480" spans="7:7" x14ac:dyDescent="0.25">
      <c r="G480" s="114"/>
    </row>
    <row r="481" spans="7:7" x14ac:dyDescent="0.25">
      <c r="G481" s="114"/>
    </row>
    <row r="482" spans="7:7" x14ac:dyDescent="0.25">
      <c r="G482" s="114"/>
    </row>
    <row r="483" spans="7:7" x14ac:dyDescent="0.25">
      <c r="G483" s="114"/>
    </row>
    <row r="484" spans="7:7" x14ac:dyDescent="0.25">
      <c r="G484" s="114"/>
    </row>
    <row r="485" spans="7:7" x14ac:dyDescent="0.25">
      <c r="G485" s="114"/>
    </row>
    <row r="486" spans="7:7" x14ac:dyDescent="0.25">
      <c r="G486" s="114"/>
    </row>
    <row r="487" spans="7:7" x14ac:dyDescent="0.25">
      <c r="G487" s="114"/>
    </row>
    <row r="488" spans="7:7" x14ac:dyDescent="0.25">
      <c r="G488" s="114"/>
    </row>
    <row r="489" spans="7:7" x14ac:dyDescent="0.25">
      <c r="G489" s="114"/>
    </row>
    <row r="490" spans="7:7" x14ac:dyDescent="0.25">
      <c r="G490" s="114"/>
    </row>
    <row r="491" spans="7:7" x14ac:dyDescent="0.25">
      <c r="G491" s="114"/>
    </row>
    <row r="492" spans="7:7" x14ac:dyDescent="0.25">
      <c r="G492" s="114"/>
    </row>
    <row r="493" spans="7:7" x14ac:dyDescent="0.25">
      <c r="G493" s="114"/>
    </row>
    <row r="494" spans="7:7" x14ac:dyDescent="0.25">
      <c r="G494" s="114"/>
    </row>
    <row r="495" spans="7:7" x14ac:dyDescent="0.25">
      <c r="G495" s="114"/>
    </row>
    <row r="496" spans="7:7" x14ac:dyDescent="0.25">
      <c r="G496" s="114"/>
    </row>
    <row r="497" spans="7:7" x14ac:dyDescent="0.25">
      <c r="G497" s="114"/>
    </row>
    <row r="498" spans="7:7" x14ac:dyDescent="0.25">
      <c r="G498" s="114"/>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48"/>
  <sheetViews>
    <sheetView workbookViewId="0">
      <pane ySplit="133" topLeftCell="A134" activePane="bottomLeft" state="frozen"/>
      <selection sqref="A1:XFD1048576"/>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4" t="s">
        <v>258</v>
      </c>
      <c r="B1" s="14"/>
      <c r="C1" s="6"/>
      <c r="D1" s="6"/>
    </row>
    <row r="2" spans="1:5" ht="11.25" customHeight="1" x14ac:dyDescent="0.25">
      <c r="A2" s="20"/>
      <c r="B2" s="21"/>
      <c r="C2" s="19"/>
      <c r="D2" s="19"/>
      <c r="E2" s="22"/>
    </row>
    <row r="3" spans="1:5" x14ac:dyDescent="0.25">
      <c r="A3" s="192" t="s">
        <v>44</v>
      </c>
      <c r="B3" s="193"/>
      <c r="C3" s="52" t="s">
        <v>38</v>
      </c>
      <c r="D3" s="52" t="s">
        <v>36</v>
      </c>
      <c r="E3" s="52" t="s">
        <v>39</v>
      </c>
    </row>
    <row r="4" spans="1:5" hidden="1" x14ac:dyDescent="0.25">
      <c r="A4" s="185">
        <v>2000</v>
      </c>
      <c r="B4" s="187"/>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94">
        <v>2001</v>
      </c>
      <c r="B17" s="194"/>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94">
        <v>2002</v>
      </c>
      <c r="B30" s="194"/>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94">
        <v>2003</v>
      </c>
      <c r="B43" s="194"/>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94">
        <v>2004</v>
      </c>
      <c r="B56" s="194"/>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94">
        <v>2005</v>
      </c>
      <c r="B69" s="194"/>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94">
        <v>2006</v>
      </c>
      <c r="B82" s="194"/>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94">
        <v>2007</v>
      </c>
      <c r="B95" s="194"/>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94">
        <v>2008</v>
      </c>
      <c r="B108" s="194"/>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94">
        <v>2009</v>
      </c>
      <c r="B121" s="194"/>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84">
        <v>2010</v>
      </c>
      <c r="B134" s="184"/>
      <c r="C134" s="28">
        <v>80.568542845421106</v>
      </c>
      <c r="D134" s="28">
        <v>80.568542845421106</v>
      </c>
      <c r="E134" s="29" t="s">
        <v>5</v>
      </c>
    </row>
    <row r="135" spans="1:9" x14ac:dyDescent="0.25">
      <c r="A135" s="184">
        <v>2011</v>
      </c>
      <c r="B135" s="184"/>
      <c r="C135" s="28">
        <v>89.651368722070842</v>
      </c>
      <c r="D135" s="28">
        <v>89.651368722070842</v>
      </c>
      <c r="E135" s="29" t="s">
        <v>5</v>
      </c>
    </row>
    <row r="136" spans="1:9" x14ac:dyDescent="0.25">
      <c r="A136" s="184">
        <v>2012</v>
      </c>
      <c r="B136" s="184"/>
      <c r="C136" s="28">
        <v>99.409647361204449</v>
      </c>
      <c r="D136" s="28">
        <v>99.415139330518244</v>
      </c>
      <c r="E136" s="29" t="s">
        <v>5</v>
      </c>
    </row>
    <row r="137" spans="1:9" x14ac:dyDescent="0.25">
      <c r="A137" s="184">
        <v>2013</v>
      </c>
      <c r="B137" s="184"/>
      <c r="C137" s="28">
        <v>103.19281073321666</v>
      </c>
      <c r="D137" s="28">
        <v>103.38895723436703</v>
      </c>
      <c r="E137" s="28">
        <v>103.02504144381011</v>
      </c>
      <c r="G137" s="28"/>
      <c r="H137" s="28"/>
      <c r="I137" s="28"/>
    </row>
    <row r="138" spans="1:9" x14ac:dyDescent="0.25">
      <c r="A138" s="184">
        <v>2014</v>
      </c>
      <c r="B138" s="184"/>
      <c r="C138" s="28">
        <f>AVERAGE(C195:C206)</f>
        <v>105.38050013404563</v>
      </c>
      <c r="D138" s="28">
        <f t="shared" ref="D138" si="0">AVERAGE(D195:D206)</f>
        <v>105.92043432963987</v>
      </c>
      <c r="E138" s="28">
        <f>AVERAGE(E195:E206)</f>
        <v>104.91868013832885</v>
      </c>
      <c r="F138" s="28"/>
    </row>
    <row r="139" spans="1:9" x14ac:dyDescent="0.25">
      <c r="A139" s="184">
        <v>2015</v>
      </c>
      <c r="B139" s="184"/>
      <c r="C139" s="28">
        <f>AVERAGE(C208:C219)</f>
        <v>106.38499407837655</v>
      </c>
      <c r="D139" s="28">
        <f>AVERAGE(D208:D219)</f>
        <v>107.37293678888472</v>
      </c>
      <c r="E139" s="28">
        <f>AVERAGE(E208:E219)</f>
        <v>105.53998055254647</v>
      </c>
      <c r="F139" s="73"/>
    </row>
    <row r="140" spans="1:9" x14ac:dyDescent="0.25">
      <c r="A140" s="184">
        <v>2016</v>
      </c>
      <c r="B140" s="184"/>
      <c r="C140" s="28">
        <f>AVERAGE(C221:C232)</f>
        <v>106.91958868829052</v>
      </c>
      <c r="D140" s="28">
        <f>AVERAGE(D221:D232)</f>
        <v>108.23342334232696</v>
      </c>
      <c r="E140" s="28">
        <f>AVERAGE(E221:E232)</f>
        <v>105.79583116515029</v>
      </c>
      <c r="F140" s="73"/>
    </row>
    <row r="141" spans="1:9" ht="12.75" customHeight="1" x14ac:dyDescent="0.25">
      <c r="A141" s="11"/>
      <c r="B141" s="12"/>
      <c r="C141" s="28"/>
      <c r="D141" s="28"/>
      <c r="E141" s="29"/>
    </row>
    <row r="142" spans="1:9" x14ac:dyDescent="0.25">
      <c r="A142" s="184">
        <v>2010</v>
      </c>
      <c r="B142" s="184"/>
      <c r="C142" s="29"/>
      <c r="D142" s="28"/>
      <c r="E142" s="29"/>
    </row>
    <row r="143" spans="1:9" hidden="1" x14ac:dyDescent="0.25">
      <c r="A143" s="11"/>
      <c r="B143" s="12" t="s">
        <v>45</v>
      </c>
      <c r="C143" s="28">
        <v>77.389912482844039</v>
      </c>
      <c r="D143" s="28">
        <v>77.389912482844039</v>
      </c>
      <c r="E143" s="29" t="s">
        <v>5</v>
      </c>
    </row>
    <row r="144" spans="1:9" hidden="1" x14ac:dyDescent="0.25">
      <c r="A144" s="11"/>
      <c r="B144" s="12" t="s">
        <v>46</v>
      </c>
      <c r="C144" s="28">
        <v>78.114608960554079</v>
      </c>
      <c r="D144" s="28">
        <v>78.114608960554079</v>
      </c>
      <c r="E144" s="29" t="s">
        <v>5</v>
      </c>
    </row>
    <row r="145" spans="1:5" hidden="1" x14ac:dyDescent="0.25">
      <c r="A145" s="11"/>
      <c r="B145" s="12" t="s">
        <v>43</v>
      </c>
      <c r="C145" s="28">
        <v>78.802289490440288</v>
      </c>
      <c r="D145" s="28">
        <v>78.802289490440288</v>
      </c>
      <c r="E145" s="29" t="s">
        <v>5</v>
      </c>
    </row>
    <row r="146" spans="1:5" hidden="1" x14ac:dyDescent="0.25">
      <c r="A146" s="11"/>
      <c r="B146" s="12" t="s">
        <v>47</v>
      </c>
      <c r="C146" s="28">
        <v>79.493759054355692</v>
      </c>
      <c r="D146" s="28">
        <v>79.493759054355692</v>
      </c>
      <c r="E146" s="29" t="s">
        <v>5</v>
      </c>
    </row>
    <row r="147" spans="1:5" hidden="1" x14ac:dyDescent="0.25">
      <c r="A147" s="11"/>
      <c r="B147" s="12" t="s">
        <v>35</v>
      </c>
      <c r="C147" s="28">
        <v>79.593148331583464</v>
      </c>
      <c r="D147" s="28">
        <v>79.593148331583464</v>
      </c>
      <c r="E147" s="29" t="s">
        <v>5</v>
      </c>
    </row>
    <row r="148" spans="1:5" hidden="1" x14ac:dyDescent="0.25">
      <c r="A148" s="11"/>
      <c r="B148" s="12" t="s">
        <v>42</v>
      </c>
      <c r="C148" s="28">
        <v>80.456465161931419</v>
      </c>
      <c r="D148" s="28">
        <v>80.456465161931419</v>
      </c>
      <c r="E148" s="29" t="s">
        <v>5</v>
      </c>
    </row>
    <row r="149" spans="1:5" hidden="1" x14ac:dyDescent="0.25">
      <c r="A149" s="11"/>
      <c r="B149" s="12" t="s">
        <v>48</v>
      </c>
      <c r="C149" s="28">
        <v>82.218774035333112</v>
      </c>
      <c r="D149" s="28">
        <v>82.218774035333112</v>
      </c>
      <c r="E149" s="29" t="s">
        <v>5</v>
      </c>
    </row>
    <row r="150" spans="1:5" hidden="1" x14ac:dyDescent="0.25">
      <c r="A150" s="11"/>
      <c r="B150" s="12" t="s">
        <v>49</v>
      </c>
      <c r="C150" s="28">
        <v>82.738454625647236</v>
      </c>
      <c r="D150" s="28">
        <v>82.738454625647236</v>
      </c>
      <c r="E150" s="29" t="s">
        <v>5</v>
      </c>
    </row>
    <row r="151" spans="1:5" hidden="1" x14ac:dyDescent="0.25">
      <c r="A151" s="11"/>
      <c r="B151" s="12" t="s">
        <v>41</v>
      </c>
      <c r="C151" s="28">
        <v>81.674668748738398</v>
      </c>
      <c r="D151" s="28">
        <v>81.674668748738398</v>
      </c>
      <c r="E151" s="29" t="s">
        <v>5</v>
      </c>
    </row>
    <row r="152" spans="1:5" hidden="1" x14ac:dyDescent="0.25">
      <c r="A152" s="11"/>
      <c r="B152" s="12" t="s">
        <v>50</v>
      </c>
      <c r="C152" s="28">
        <v>81.490055352268982</v>
      </c>
      <c r="D152" s="28">
        <v>81.490055352268982</v>
      </c>
      <c r="E152" s="29" t="s">
        <v>5</v>
      </c>
    </row>
    <row r="153" spans="1:5" x14ac:dyDescent="0.25">
      <c r="A153" s="11"/>
      <c r="B153" s="12" t="s">
        <v>51</v>
      </c>
      <c r="C153" s="28">
        <v>81.876012187767557</v>
      </c>
      <c r="D153" s="28">
        <v>81.876012187767557</v>
      </c>
      <c r="E153" s="29" t="s">
        <v>5</v>
      </c>
    </row>
    <row r="154" spans="1:5" x14ac:dyDescent="0.25">
      <c r="A154" s="11"/>
      <c r="B154" s="12" t="s">
        <v>40</v>
      </c>
      <c r="C154" s="28">
        <v>82.974365713589037</v>
      </c>
      <c r="D154" s="28">
        <v>82.974365713589037</v>
      </c>
      <c r="E154" s="29" t="s">
        <v>5</v>
      </c>
    </row>
    <row r="155" spans="1:5" x14ac:dyDescent="0.25">
      <c r="A155" s="184">
        <v>2011</v>
      </c>
      <c r="B155" s="184"/>
      <c r="C155" s="28"/>
      <c r="D155" s="28"/>
      <c r="E155" s="29"/>
    </row>
    <row r="156" spans="1:5" x14ac:dyDescent="0.25">
      <c r="A156" s="11"/>
      <c r="B156" s="12" t="s">
        <v>45</v>
      </c>
      <c r="C156" s="28">
        <v>83.42322051397251</v>
      </c>
      <c r="D156" s="28">
        <v>83.42322051397251</v>
      </c>
      <c r="E156" s="29" t="s">
        <v>5</v>
      </c>
    </row>
    <row r="157" spans="1:5" x14ac:dyDescent="0.25">
      <c r="A157" s="11"/>
      <c r="B157" s="12" t="s">
        <v>46</v>
      </c>
      <c r="C157" s="28">
        <v>82.763753714396117</v>
      </c>
      <c r="D157" s="28">
        <v>82.763753714396117</v>
      </c>
      <c r="E157" s="29" t="s">
        <v>5</v>
      </c>
    </row>
    <row r="158" spans="1:5" x14ac:dyDescent="0.25">
      <c r="A158" s="11"/>
      <c r="B158" s="12" t="s">
        <v>43</v>
      </c>
      <c r="C158" s="28">
        <v>83.286640410427239</v>
      </c>
      <c r="D158" s="28">
        <v>83.286640410427239</v>
      </c>
      <c r="E158" s="29" t="s">
        <v>5</v>
      </c>
    </row>
    <row r="159" spans="1:5" x14ac:dyDescent="0.25">
      <c r="A159" s="11"/>
      <c r="B159" s="12" t="s">
        <v>47</v>
      </c>
      <c r="C159" s="28">
        <v>86.965500988635156</v>
      </c>
      <c r="D159" s="28">
        <v>86.965500988635156</v>
      </c>
      <c r="E159" s="29" t="s">
        <v>5</v>
      </c>
    </row>
    <row r="160" spans="1:5" x14ac:dyDescent="0.25">
      <c r="A160" s="11"/>
      <c r="B160" s="12" t="s">
        <v>35</v>
      </c>
      <c r="C160" s="28">
        <v>89.847381978421922</v>
      </c>
      <c r="D160" s="28">
        <v>89.847381978421922</v>
      </c>
      <c r="E160" s="29" t="s">
        <v>5</v>
      </c>
    </row>
    <row r="161" spans="1:5" x14ac:dyDescent="0.25">
      <c r="A161" s="11"/>
      <c r="B161" s="12" t="s">
        <v>42</v>
      </c>
      <c r="C161" s="28">
        <v>90.663889665301312</v>
      </c>
      <c r="D161" s="28">
        <v>90.663889665301312</v>
      </c>
      <c r="E161" s="29" t="s">
        <v>5</v>
      </c>
    </row>
    <row r="162" spans="1:5" x14ac:dyDescent="0.25">
      <c r="A162" s="11"/>
      <c r="B162" s="12" t="s">
        <v>48</v>
      </c>
      <c r="C162" s="28">
        <v>90.718393462490738</v>
      </c>
      <c r="D162" s="28">
        <v>90.718393462490738</v>
      </c>
      <c r="E162" s="29" t="s">
        <v>5</v>
      </c>
    </row>
    <row r="163" spans="1:5" x14ac:dyDescent="0.25">
      <c r="A163" s="11"/>
      <c r="B163" s="12" t="s">
        <v>49</v>
      </c>
      <c r="C163" s="28">
        <v>91.00443638528057</v>
      </c>
      <c r="D163" s="28">
        <v>91.00443638528057</v>
      </c>
      <c r="E163" s="29" t="s">
        <v>5</v>
      </c>
    </row>
    <row r="164" spans="1:5" x14ac:dyDescent="0.25">
      <c r="A164" s="11"/>
      <c r="B164" s="12" t="s">
        <v>41</v>
      </c>
      <c r="C164" s="28">
        <v>92.189005008474396</v>
      </c>
      <c r="D164" s="28">
        <v>92.189005008474396</v>
      </c>
      <c r="E164" s="29" t="s">
        <v>5</v>
      </c>
    </row>
    <row r="165" spans="1:5" x14ac:dyDescent="0.25">
      <c r="A165" s="11"/>
      <c r="B165" s="12" t="s">
        <v>50</v>
      </c>
      <c r="C165" s="28">
        <v>92.495800179178048</v>
      </c>
      <c r="D165" s="28">
        <v>92.495800179178048</v>
      </c>
      <c r="E165" s="29" t="s">
        <v>5</v>
      </c>
    </row>
    <row r="166" spans="1:5" x14ac:dyDescent="0.25">
      <c r="A166" s="11"/>
      <c r="B166" s="12" t="s">
        <v>51</v>
      </c>
      <c r="C166" s="28">
        <v>95.662033599649305</v>
      </c>
      <c r="D166" s="28">
        <v>95.662033599649305</v>
      </c>
      <c r="E166" s="29" t="s">
        <v>5</v>
      </c>
    </row>
    <row r="167" spans="1:5" x14ac:dyDescent="0.25">
      <c r="A167" s="11"/>
      <c r="B167" s="12" t="s">
        <v>40</v>
      </c>
      <c r="C167" s="28">
        <v>96.796368758622648</v>
      </c>
      <c r="D167" s="28">
        <v>96.796368758622648</v>
      </c>
      <c r="E167" s="29" t="s">
        <v>5</v>
      </c>
    </row>
    <row r="168" spans="1:5" x14ac:dyDescent="0.25">
      <c r="A168" s="184">
        <v>2012</v>
      </c>
      <c r="B168" s="184"/>
      <c r="C168" s="28"/>
      <c r="D168" s="28"/>
      <c r="E168" s="29"/>
    </row>
    <row r="169" spans="1:5" x14ac:dyDescent="0.25">
      <c r="A169" s="11"/>
      <c r="B169" s="12" t="s">
        <v>45</v>
      </c>
      <c r="C169" s="28">
        <v>97.59859943214181</v>
      </c>
      <c r="D169" s="28">
        <v>97.59859943214181</v>
      </c>
      <c r="E169" s="29" t="s">
        <v>5</v>
      </c>
    </row>
    <row r="170" spans="1:5" x14ac:dyDescent="0.25">
      <c r="A170" s="11"/>
      <c r="B170" s="12" t="s">
        <v>46</v>
      </c>
      <c r="C170" s="28">
        <v>97.302942479972216</v>
      </c>
      <c r="D170" s="28">
        <v>97.302942479972216</v>
      </c>
      <c r="E170" s="29" t="s">
        <v>5</v>
      </c>
    </row>
    <row r="171" spans="1:5" x14ac:dyDescent="0.25">
      <c r="A171" s="11"/>
      <c r="B171" s="12" t="s">
        <v>43</v>
      </c>
      <c r="C171" s="28">
        <v>98.042112633334924</v>
      </c>
      <c r="D171" s="28">
        <v>98.042112633334924</v>
      </c>
      <c r="E171" s="29" t="s">
        <v>5</v>
      </c>
    </row>
    <row r="172" spans="1:5" x14ac:dyDescent="0.25">
      <c r="A172" s="11"/>
      <c r="B172" s="12" t="s">
        <v>47</v>
      </c>
      <c r="C172" s="28">
        <v>97.952949517338325</v>
      </c>
      <c r="D172" s="28">
        <v>97.952949517338325</v>
      </c>
      <c r="E172" s="29" t="s">
        <v>5</v>
      </c>
    </row>
    <row r="173" spans="1:5" x14ac:dyDescent="0.25">
      <c r="A173" s="11"/>
      <c r="B173" s="12" t="s">
        <v>35</v>
      </c>
      <c r="C173" s="28">
        <v>96.007467362032386</v>
      </c>
      <c r="D173" s="28">
        <v>96.007467362032386</v>
      </c>
      <c r="E173" s="29" t="s">
        <v>5</v>
      </c>
    </row>
    <row r="174" spans="1:5" x14ac:dyDescent="0.25">
      <c r="A174" s="11"/>
      <c r="B174" s="12" t="s">
        <v>42</v>
      </c>
      <c r="C174" s="28">
        <v>100</v>
      </c>
      <c r="D174" s="28">
        <v>100</v>
      </c>
      <c r="E174" s="28">
        <v>100</v>
      </c>
    </row>
    <row r="175" spans="1:5" x14ac:dyDescent="0.25">
      <c r="A175" s="11"/>
      <c r="B175" s="12" t="s">
        <v>48</v>
      </c>
      <c r="C175" s="28">
        <v>100.24448657012601</v>
      </c>
      <c r="D175" s="28">
        <v>100.16971494476736</v>
      </c>
      <c r="E175" s="28">
        <v>100.30844071858456</v>
      </c>
    </row>
    <row r="176" spans="1:5" x14ac:dyDescent="0.25">
      <c r="A176" s="11"/>
      <c r="B176" s="12" t="s">
        <v>49</v>
      </c>
      <c r="C176" s="28">
        <v>100.89350190672525</v>
      </c>
      <c r="D176" s="28">
        <v>100.75455974353467</v>
      </c>
      <c r="E176" s="28">
        <v>101.01234281314153</v>
      </c>
    </row>
    <row r="177" spans="1:9" x14ac:dyDescent="0.25">
      <c r="A177" s="11"/>
      <c r="B177" s="12" t="s">
        <v>41</v>
      </c>
      <c r="C177" s="28">
        <v>100.91361135830726</v>
      </c>
      <c r="D177" s="28">
        <v>100.8338365195621</v>
      </c>
      <c r="E177" s="28">
        <v>100.9818448874822</v>
      </c>
      <c r="G177" s="28"/>
    </row>
    <row r="178" spans="1:9" x14ac:dyDescent="0.25">
      <c r="A178" s="11"/>
      <c r="B178" s="12" t="s">
        <v>50</v>
      </c>
      <c r="C178" s="28">
        <v>100.95666404241017</v>
      </c>
      <c r="D178" s="28">
        <v>100.89426959173556</v>
      </c>
      <c r="E178" s="28">
        <v>101.01003166605477</v>
      </c>
      <c r="G178" s="28"/>
    </row>
    <row r="179" spans="1:9" x14ac:dyDescent="0.25">
      <c r="A179" s="67"/>
      <c r="B179" s="12" t="s">
        <v>51</v>
      </c>
      <c r="C179" s="28">
        <v>101.30243465313896</v>
      </c>
      <c r="D179" s="28">
        <v>101.37251925540282</v>
      </c>
      <c r="E179" s="28">
        <v>101.24248943947883</v>
      </c>
      <c r="G179" s="28"/>
    </row>
    <row r="180" spans="1:9" x14ac:dyDescent="0.25">
      <c r="A180" s="67"/>
      <c r="B180" s="68" t="s">
        <v>40</v>
      </c>
      <c r="C180" s="28">
        <v>101.7009983789261</v>
      </c>
      <c r="D180" s="28">
        <v>102.05270048639676</v>
      </c>
      <c r="E180" s="28">
        <v>101.40017826586225</v>
      </c>
      <c r="G180" s="17"/>
    </row>
    <row r="181" spans="1:9" x14ac:dyDescent="0.25">
      <c r="A181" s="184">
        <v>2013</v>
      </c>
      <c r="B181" s="184"/>
      <c r="C181" s="69"/>
      <c r="D181" s="69"/>
      <c r="E181" s="75"/>
      <c r="G181" s="17"/>
    </row>
    <row r="182" spans="1:9" ht="15" customHeight="1" x14ac:dyDescent="0.25">
      <c r="A182" s="11"/>
      <c r="B182" s="76" t="s">
        <v>45</v>
      </c>
      <c r="C182" s="78">
        <v>101.82326041829094</v>
      </c>
      <c r="D182" s="77">
        <v>102.19904602381725</v>
      </c>
      <c r="E182" s="69">
        <v>101.50184105246689</v>
      </c>
      <c r="G182" s="17"/>
    </row>
    <row r="183" spans="1:9" ht="15" customHeight="1" x14ac:dyDescent="0.25">
      <c r="A183" s="67"/>
      <c r="B183" s="79" t="s">
        <v>46</v>
      </c>
      <c r="C183" s="77">
        <v>101.61695886850373</v>
      </c>
      <c r="D183" s="77">
        <v>101.92543514176123</v>
      </c>
      <c r="E183" s="69">
        <v>101.35311095452275</v>
      </c>
      <c r="G183" s="17"/>
    </row>
    <row r="184" spans="1:9" ht="15" customHeight="1" x14ac:dyDescent="0.25">
      <c r="A184" s="67"/>
      <c r="B184" s="76" t="s">
        <v>43</v>
      </c>
      <c r="C184" s="78">
        <v>102.12566814142265</v>
      </c>
      <c r="D184" s="77">
        <v>102.51325194787705</v>
      </c>
      <c r="E184" s="69">
        <v>101.79415746234871</v>
      </c>
      <c r="G184" s="17"/>
    </row>
    <row r="185" spans="1:9" ht="15" customHeight="1" x14ac:dyDescent="0.25">
      <c r="A185" s="67"/>
      <c r="B185" s="76" t="s">
        <v>47</v>
      </c>
      <c r="C185" s="78">
        <v>102.24323827834799</v>
      </c>
      <c r="D185" s="77">
        <v>102.51731591591248</v>
      </c>
      <c r="E185" s="77">
        <v>102.00881242712586</v>
      </c>
      <c r="G185" s="17"/>
    </row>
    <row r="186" spans="1:9" ht="16.5" customHeight="1" x14ac:dyDescent="0.25">
      <c r="A186" s="109"/>
      <c r="B186" s="76" t="s">
        <v>35</v>
      </c>
      <c r="C186" s="78">
        <f>'[2]Republic data'!MG3</f>
        <v>102.34106701439609</v>
      </c>
      <c r="D186" s="77">
        <f>[2]Male!MG3</f>
        <v>102.75970651770406</v>
      </c>
      <c r="E186" s="77">
        <f>[2]Atolls!MG3</f>
        <v>101.98299357655466</v>
      </c>
      <c r="G186" s="17"/>
      <c r="H186" s="17"/>
      <c r="I186" s="17"/>
    </row>
    <row r="187" spans="1:9" ht="16.5" customHeight="1" x14ac:dyDescent="0.25">
      <c r="A187" s="110"/>
      <c r="B187" s="76" t="s">
        <v>42</v>
      </c>
      <c r="C187" s="78">
        <f>'[2]Republic data'!MH3</f>
        <v>102.06719267346149</v>
      </c>
      <c r="D187" s="77">
        <f>[2]Male!MH3</f>
        <v>102.44497806384724</v>
      </c>
      <c r="E187" s="77">
        <f>[2]Atolls!MH3</f>
        <v>101.74406283876411</v>
      </c>
      <c r="G187" s="17"/>
    </row>
    <row r="188" spans="1:9" ht="16.5" customHeight="1" x14ac:dyDescent="0.25">
      <c r="A188" s="110"/>
      <c r="B188" s="76" t="s">
        <v>48</v>
      </c>
      <c r="C188" s="78">
        <f>'[2]Republic data'!MI$3</f>
        <v>103.25634477540279</v>
      </c>
      <c r="D188" s="77">
        <f>[2]Male!MI$3</f>
        <v>103.73731152128252</v>
      </c>
      <c r="E188" s="77">
        <f>[2]Atolls!MI$3</f>
        <v>102.84496119878445</v>
      </c>
      <c r="G188" s="111"/>
      <c r="H188" s="111"/>
      <c r="I188" s="111"/>
    </row>
    <row r="189" spans="1:9" ht="16.5" customHeight="1" x14ac:dyDescent="0.25">
      <c r="A189" s="110"/>
      <c r="B189" s="76" t="s">
        <v>49</v>
      </c>
      <c r="C189" s="78">
        <f>'[2]Republic data'!MJ$3</f>
        <v>103.43085978874505</v>
      </c>
      <c r="D189" s="77">
        <f>[2]Male!MJ$3</f>
        <v>103.47502406200259</v>
      </c>
      <c r="E189" s="77">
        <f>[2]Atolls!MJ$3</f>
        <v>103.39308491793109</v>
      </c>
      <c r="G189" s="111"/>
      <c r="H189" s="111"/>
      <c r="I189" s="111"/>
    </row>
    <row r="190" spans="1:9" ht="16.5" customHeight="1" x14ac:dyDescent="0.25">
      <c r="A190" s="110"/>
      <c r="B190" s="76" t="s">
        <v>41</v>
      </c>
      <c r="C190" s="78">
        <f>'[2]Republic data'!MK$3</f>
        <v>104.3457858782799</v>
      </c>
      <c r="D190" s="77">
        <f>[2]Male!MK$3</f>
        <v>104.26731193059332</v>
      </c>
      <c r="E190" s="77">
        <f>[2]Atolls!MK$3</f>
        <v>104.41290672093116</v>
      </c>
      <c r="G190" s="111"/>
      <c r="H190" s="111"/>
      <c r="I190" s="111"/>
    </row>
    <row r="191" spans="1:9" ht="16.5" customHeight="1" x14ac:dyDescent="0.25">
      <c r="A191" s="110"/>
      <c r="B191" s="76" t="s">
        <v>50</v>
      </c>
      <c r="C191" s="78">
        <f>'[2]Republic data'!ML$3</f>
        <v>104.94594055432941</v>
      </c>
      <c r="D191" s="77">
        <f>[2]Male!ML$3</f>
        <v>104.60047298039753</v>
      </c>
      <c r="E191" s="77">
        <f>[2]Atolls!ML$3</f>
        <v>105.24142810598927</v>
      </c>
      <c r="G191" s="111"/>
      <c r="H191" s="111"/>
      <c r="I191" s="111"/>
    </row>
    <row r="192" spans="1:9" ht="16.5" customHeight="1" x14ac:dyDescent="0.25">
      <c r="A192" s="110"/>
      <c r="B192" s="76" t="s">
        <v>51</v>
      </c>
      <c r="C192" s="78">
        <f>'[2]Republic data'!MM$3</f>
        <v>105.07383775862121</v>
      </c>
      <c r="D192" s="77">
        <f>[2]Male!MM$3</f>
        <v>105.04426006075825</v>
      </c>
      <c r="E192" s="77">
        <f>[2]Atolls!MM$3</f>
        <v>105.09913634576732</v>
      </c>
      <c r="G192" s="111"/>
      <c r="H192" s="111"/>
      <c r="I192" s="111"/>
    </row>
    <row r="193" spans="1:9" ht="16.5" customHeight="1" x14ac:dyDescent="0.25">
      <c r="A193" s="110"/>
      <c r="B193" s="76" t="s">
        <v>40</v>
      </c>
      <c r="C193" s="78">
        <f>'[2]Republic data'!MN$3</f>
        <v>105.04357464879853</v>
      </c>
      <c r="D193" s="77">
        <f>[2]Male!MN$3</f>
        <v>105.18337264645089</v>
      </c>
      <c r="E193" s="77">
        <f>[2]Atolls!MN$3</f>
        <v>104.92400172453513</v>
      </c>
      <c r="G193" s="111"/>
      <c r="H193" s="111"/>
      <c r="I193" s="111"/>
    </row>
    <row r="194" spans="1:9" x14ac:dyDescent="0.25">
      <c r="A194" s="184">
        <v>2014</v>
      </c>
      <c r="B194" s="184"/>
      <c r="C194" s="69"/>
      <c r="D194" s="69"/>
      <c r="E194" s="75"/>
      <c r="G194" s="17"/>
    </row>
    <row r="195" spans="1:9" ht="15" customHeight="1" x14ac:dyDescent="0.25">
      <c r="A195" s="11"/>
      <c r="B195" s="76" t="s">
        <v>45</v>
      </c>
      <c r="C195" s="78">
        <f>'[2]Republic data'!MO$3</f>
        <v>105.15896985278053</v>
      </c>
      <c r="D195" s="77">
        <f>[2]Male!MO$3</f>
        <v>104.84435659296444</v>
      </c>
      <c r="E195" s="77">
        <f>[2]Atolls!MO$3</f>
        <v>105.42806689365393</v>
      </c>
      <c r="G195" s="17"/>
      <c r="H195" s="17"/>
      <c r="I195" s="17"/>
    </row>
    <row r="196" spans="1:9" ht="15" customHeight="1" x14ac:dyDescent="0.25">
      <c r="A196" s="11"/>
      <c r="B196" s="76" t="s">
        <v>46</v>
      </c>
      <c r="C196" s="78">
        <f>'[2]Republic data'!MP$3</f>
        <v>105.01355186464795</v>
      </c>
      <c r="D196" s="77">
        <f>[2]Male!MP$3</f>
        <v>105.3921503032707</v>
      </c>
      <c r="E196" s="77">
        <f>[2]Atolls!MP$3</f>
        <v>104.68972660829299</v>
      </c>
      <c r="G196" s="17"/>
      <c r="H196" s="17"/>
      <c r="I196" s="17"/>
    </row>
    <row r="197" spans="1:9" ht="15" customHeight="1" x14ac:dyDescent="0.25">
      <c r="A197" s="11"/>
      <c r="B197" s="76" t="s">
        <v>43</v>
      </c>
      <c r="C197" s="78">
        <f>'[2]Republic data'!MQ$3</f>
        <v>104.39801712089321</v>
      </c>
      <c r="D197" s="77">
        <f>[2]Male!MQ$3</f>
        <v>104.82460113286137</v>
      </c>
      <c r="E197" s="77">
        <f>[2]Atolls!MQ$3</f>
        <v>104.03314853470717</v>
      </c>
      <c r="G197" s="17"/>
      <c r="H197" s="17"/>
      <c r="I197" s="17"/>
    </row>
    <row r="198" spans="1:9" ht="15" customHeight="1" x14ac:dyDescent="0.25">
      <c r="A198" s="11"/>
      <c r="B198" s="76" t="s">
        <v>47</v>
      </c>
      <c r="C198" s="78">
        <f>'[2]Republic data'!MR$3</f>
        <v>104.59296064304696</v>
      </c>
      <c r="D198" s="77">
        <f>[2]Male!MR$3</f>
        <v>105.1621283813342</v>
      </c>
      <c r="E198" s="77">
        <f>[2]Atolls!MR$3</f>
        <v>104.10613642520197</v>
      </c>
      <c r="G198" s="17"/>
      <c r="H198" s="17"/>
      <c r="I198" s="17"/>
    </row>
    <row r="199" spans="1:9" ht="15" customHeight="1" x14ac:dyDescent="0.25">
      <c r="A199" s="11"/>
      <c r="B199" s="76" t="s">
        <v>35</v>
      </c>
      <c r="C199" s="78">
        <f>'[2]Republic data'!MS$3</f>
        <v>105.60752384285271</v>
      </c>
      <c r="D199" s="77">
        <f>[2]Male!MS$3</f>
        <v>106.10721967558275</v>
      </c>
      <c r="E199" s="77">
        <f>[2]Atolls!MS$3</f>
        <v>105.18012078297227</v>
      </c>
      <c r="G199" s="17"/>
      <c r="H199" s="17"/>
      <c r="I199" s="17"/>
    </row>
    <row r="200" spans="1:9" ht="15" customHeight="1" x14ac:dyDescent="0.25">
      <c r="A200" s="11"/>
      <c r="B200" s="76" t="s">
        <v>42</v>
      </c>
      <c r="C200" s="78">
        <f>'[2]Republic data'!MT$3</f>
        <v>105.45481378593364</v>
      </c>
      <c r="D200" s="77">
        <f>[2]Male!MT$3</f>
        <v>106.05845785900058</v>
      </c>
      <c r="E200" s="77">
        <f>[2]Atolls!MT$3</f>
        <v>104.93850104724626</v>
      </c>
      <c r="G200" s="17"/>
      <c r="H200" s="17"/>
      <c r="I200" s="17"/>
    </row>
    <row r="201" spans="1:9" ht="15" customHeight="1" x14ac:dyDescent="0.25">
      <c r="A201" s="11"/>
      <c r="B201" s="76" t="s">
        <v>48</v>
      </c>
      <c r="C201" s="78">
        <f>'[2]Republic data'!MU$3</f>
        <v>105.89024984877231</v>
      </c>
      <c r="D201" s="77">
        <f>[2]Male!MU$3</f>
        <v>106.20631701883168</v>
      </c>
      <c r="E201" s="77">
        <f>[2]Atolls!MU$3</f>
        <v>105.61990924002026</v>
      </c>
      <c r="G201" s="17"/>
      <c r="H201" s="17"/>
      <c r="I201" s="17"/>
    </row>
    <row r="202" spans="1:9" ht="15" customHeight="1" x14ac:dyDescent="0.25">
      <c r="A202" s="11"/>
      <c r="B202" s="76" t="s">
        <v>49</v>
      </c>
      <c r="C202" s="78">
        <f>'[2]Republic data'!MV$3</f>
        <v>105.74086822284956</v>
      </c>
      <c r="D202" s="77">
        <f>[2]Male!MV$3</f>
        <v>106.51128422573854</v>
      </c>
      <c r="E202" s="77">
        <f>[2]Atolls!MV$3</f>
        <v>105.0819110424051</v>
      </c>
      <c r="G202" s="17"/>
      <c r="H202" s="17"/>
      <c r="I202" s="17"/>
    </row>
    <row r="203" spans="1:9" ht="15" customHeight="1" x14ac:dyDescent="0.25">
      <c r="A203" s="11"/>
      <c r="B203" s="76" t="s">
        <v>41</v>
      </c>
      <c r="C203" s="78">
        <f>'[2]Republic data'!MW$3</f>
        <v>105.8090548036067</v>
      </c>
      <c r="D203" s="77">
        <f>[2]Male!MW$3</f>
        <v>106.48847553539866</v>
      </c>
      <c r="E203" s="77">
        <f>[2]Atolls!MW$3</f>
        <v>105.22792828484501</v>
      </c>
      <c r="G203" s="17"/>
      <c r="H203" s="17"/>
      <c r="I203" s="17"/>
    </row>
    <row r="204" spans="1:9" ht="15" customHeight="1" x14ac:dyDescent="0.25">
      <c r="A204" s="113"/>
      <c r="B204" s="76" t="s">
        <v>50</v>
      </c>
      <c r="C204" s="78">
        <f>'[2]Republic data'!MX$3</f>
        <v>105.85453303952553</v>
      </c>
      <c r="D204" s="77">
        <f>[2]Male!MX$3</f>
        <v>106.8855547927573</v>
      </c>
      <c r="E204" s="77">
        <f>[2]Atolls!MX$3</f>
        <v>104.97267286925536</v>
      </c>
      <c r="G204" s="111"/>
      <c r="H204" s="111"/>
      <c r="I204" s="111"/>
    </row>
    <row r="205" spans="1:9" ht="15" customHeight="1" x14ac:dyDescent="0.25">
      <c r="A205" s="113"/>
      <c r="B205" s="76" t="s">
        <v>51</v>
      </c>
      <c r="C205" s="78">
        <f>'[2]Republic data'!MY$3</f>
        <v>105.44398185358602</v>
      </c>
      <c r="D205" s="77">
        <f>[2]Male!MY$3</f>
        <v>106.14778793910757</v>
      </c>
      <c r="E205" s="77">
        <f>[2]Atolls!MY$3</f>
        <v>104.8419978969239</v>
      </c>
      <c r="G205" s="28"/>
      <c r="H205" s="28"/>
      <c r="I205" s="28"/>
    </row>
    <row r="206" spans="1:9" ht="15" customHeight="1" x14ac:dyDescent="0.25">
      <c r="A206" s="113"/>
      <c r="B206" s="76" t="s">
        <v>40</v>
      </c>
      <c r="C206" s="78">
        <f>'[2]Republic data'!MZ$3</f>
        <v>105.60147673005247</v>
      </c>
      <c r="D206" s="77">
        <f>[2]Male!MZ$3</f>
        <v>106.4168784988309</v>
      </c>
      <c r="E206" s="77">
        <f>[2]Atolls!MZ$3</f>
        <v>104.90404203442206</v>
      </c>
      <c r="G206" s="17"/>
      <c r="H206" s="17"/>
      <c r="I206" s="17"/>
    </row>
    <row r="207" spans="1:9" x14ac:dyDescent="0.25">
      <c r="A207" s="184">
        <v>2015</v>
      </c>
      <c r="B207" s="184"/>
      <c r="C207" s="69"/>
      <c r="D207" s="69"/>
      <c r="E207" s="75"/>
      <c r="G207" s="17"/>
    </row>
    <row r="208" spans="1:9" ht="15" customHeight="1" x14ac:dyDescent="0.25">
      <c r="A208" s="11"/>
      <c r="B208" s="76" t="s">
        <v>45</v>
      </c>
      <c r="C208" s="78">
        <f>'[2]Republic data'!NA$3</f>
        <v>105.30480193359342</v>
      </c>
      <c r="D208" s="77">
        <f>[2]Male!NA$3</f>
        <v>106.35549201831586</v>
      </c>
      <c r="E208" s="77">
        <f>[2]Atolls!NA$3</f>
        <v>104.40611891928246</v>
      </c>
      <c r="G208" s="17"/>
      <c r="H208" s="17"/>
      <c r="I208" s="17"/>
    </row>
    <row r="209" spans="1:9" ht="15" customHeight="1" x14ac:dyDescent="0.25">
      <c r="A209" s="11"/>
      <c r="B209" s="76" t="s">
        <v>46</v>
      </c>
      <c r="C209" s="78">
        <f>'[2]Republic data'!NB$3</f>
        <v>105.43217364780411</v>
      </c>
      <c r="D209" s="77">
        <f>[2]Male!NB$3</f>
        <v>106.38592399948861</v>
      </c>
      <c r="E209" s="77">
        <f>[2]Atolls!NB$3</f>
        <v>104.61640575067163</v>
      </c>
      <c r="G209" s="17"/>
      <c r="H209" s="17"/>
      <c r="I209" s="17"/>
    </row>
    <row r="210" spans="1:9" ht="15" customHeight="1" x14ac:dyDescent="0.25">
      <c r="A210" s="11"/>
      <c r="B210" s="76" t="s">
        <v>43</v>
      </c>
      <c r="C210" s="78">
        <f>'[2]Republic data'!NC$3</f>
        <v>105.35756355895435</v>
      </c>
      <c r="D210" s="77">
        <f>[2]Male!NC$3</f>
        <v>105.94361477753759</v>
      </c>
      <c r="E210" s="77">
        <f>[2]Atolls!NC$3</f>
        <v>104.85629845393902</v>
      </c>
      <c r="G210" s="17"/>
      <c r="H210" s="17"/>
      <c r="I210" s="17"/>
    </row>
    <row r="211" spans="1:9" ht="15" customHeight="1" x14ac:dyDescent="0.25">
      <c r="A211" s="11"/>
      <c r="B211" s="76" t="s">
        <v>47</v>
      </c>
      <c r="C211" s="78">
        <f>'[2]Republic data'!ND$3</f>
        <v>106.06388213106912</v>
      </c>
      <c r="D211" s="77">
        <f>[2]Male!ND$3</f>
        <v>106.99773342131819</v>
      </c>
      <c r="E211" s="77">
        <f>[2]Atolls!ND$3</f>
        <v>105.2651344274007</v>
      </c>
      <c r="G211" s="17"/>
      <c r="H211" s="17"/>
      <c r="I211" s="17"/>
    </row>
    <row r="212" spans="1:9" ht="15" customHeight="1" x14ac:dyDescent="0.25">
      <c r="A212" s="11"/>
      <c r="B212" s="76" t="s">
        <v>35</v>
      </c>
      <c r="C212" s="78">
        <f>'[2]Republic data'!NE$3</f>
        <v>106.10127795050008</v>
      </c>
      <c r="D212" s="77">
        <f>[2]Male!NE$3</f>
        <v>106.82397230166286</v>
      </c>
      <c r="E212" s="77">
        <f>[2]Atolls!NE$3</f>
        <v>105.48313836074649</v>
      </c>
      <c r="G212" s="17"/>
      <c r="H212" s="17"/>
      <c r="I212" s="17"/>
    </row>
    <row r="213" spans="1:9" ht="15" customHeight="1" x14ac:dyDescent="0.25">
      <c r="A213" s="11"/>
      <c r="B213" s="76" t="s">
        <v>42</v>
      </c>
      <c r="C213" s="78">
        <f>'[2]Republic data'!NF$3</f>
        <v>106.98715425252276</v>
      </c>
      <c r="D213" s="77">
        <f>[2]Male!NF$3</f>
        <v>107.96828216587758</v>
      </c>
      <c r="E213" s="77">
        <f>[2]Atolls!NF$3</f>
        <v>106.14796960291099</v>
      </c>
      <c r="G213" s="17"/>
      <c r="H213" s="17"/>
      <c r="I213" s="17"/>
    </row>
    <row r="214" spans="1:9" ht="15" customHeight="1" x14ac:dyDescent="0.25">
      <c r="A214" s="11"/>
      <c r="B214" s="76" t="s">
        <v>48</v>
      </c>
      <c r="C214" s="78">
        <f>'[2]Republic data'!NG$3</f>
        <v>106.85657855404348</v>
      </c>
      <c r="D214" s="77">
        <f>[2]Male!NG$3</f>
        <v>107.98011858556926</v>
      </c>
      <c r="E214" s="77">
        <f>[2]Atolls!NG$3</f>
        <v>105.89558505375992</v>
      </c>
      <c r="G214" s="17"/>
      <c r="H214" s="17"/>
      <c r="I214" s="17"/>
    </row>
    <row r="215" spans="1:9" ht="15" customHeight="1" x14ac:dyDescent="0.25">
      <c r="A215" s="11"/>
      <c r="B215" s="76" t="s">
        <v>49</v>
      </c>
      <c r="C215" s="78">
        <f>'[2]Republic data'!NH$3</f>
        <v>107.01969350992501</v>
      </c>
      <c r="D215" s="77">
        <f>[2]Male!NH$3</f>
        <v>108.11368976368043</v>
      </c>
      <c r="E215" s="77">
        <f>[2]Atolls!NH$3</f>
        <v>106.08396958403534</v>
      </c>
      <c r="G215" s="17"/>
      <c r="H215" s="17"/>
      <c r="I215" s="17"/>
    </row>
    <row r="216" spans="1:9" ht="15" customHeight="1" x14ac:dyDescent="0.25">
      <c r="A216" s="11"/>
      <c r="B216" s="76" t="s">
        <v>41</v>
      </c>
      <c r="C216" s="78">
        <f>'[2]Republic data'!NI$3</f>
        <v>106.97557619963439</v>
      </c>
      <c r="D216" s="77">
        <f>[2]Male!NI$3</f>
        <v>107.9372591431315</v>
      </c>
      <c r="E216" s="77">
        <f>[2]Atolls!NI$3</f>
        <v>106.15302334695215</v>
      </c>
      <c r="G216" s="111"/>
      <c r="H216" s="111"/>
      <c r="I216" s="111"/>
    </row>
    <row r="217" spans="1:9" ht="15" customHeight="1" x14ac:dyDescent="0.25">
      <c r="A217" s="11"/>
      <c r="B217" s="76" t="s">
        <v>50</v>
      </c>
      <c r="C217" s="78">
        <f>'[2]Republic data'!NJ$3</f>
        <v>106.95325296574117</v>
      </c>
      <c r="D217" s="77">
        <f>[2]Male!NJ$3</f>
        <v>108.07561267079635</v>
      </c>
      <c r="E217" s="77">
        <f>[2]Atolls!NJ$3</f>
        <v>105.99326902990096</v>
      </c>
      <c r="G217" s="111"/>
      <c r="H217" s="111"/>
      <c r="I217" s="111"/>
    </row>
    <row r="218" spans="1:9" ht="15" customHeight="1" x14ac:dyDescent="0.25">
      <c r="A218" s="113"/>
      <c r="B218" s="76" t="s">
        <v>51</v>
      </c>
      <c r="C218" s="78">
        <f>'[2]Republic data'!NK$3</f>
        <v>107.06489578214516</v>
      </c>
      <c r="D218" s="77">
        <f>[2]Male!NK$3</f>
        <v>108.24394019171041</v>
      </c>
      <c r="E218" s="77">
        <f>[2]Atolls!NK$3</f>
        <v>106.0564279195456</v>
      </c>
      <c r="G218" s="111"/>
      <c r="H218" s="111"/>
      <c r="I218" s="111"/>
    </row>
    <row r="219" spans="1:9" ht="15" customHeight="1" x14ac:dyDescent="0.25">
      <c r="A219" s="113"/>
      <c r="B219" s="76" t="s">
        <v>40</v>
      </c>
      <c r="C219" s="78">
        <f>'[2]Republic data'!NL$3</f>
        <v>106.50307845458552</v>
      </c>
      <c r="D219" s="77">
        <f>[2]Male!NL$3</f>
        <v>107.64960242752787</v>
      </c>
      <c r="E219" s="77">
        <f>[2]Atolls!NL$3</f>
        <v>105.5224261814123</v>
      </c>
      <c r="G219" s="111"/>
      <c r="H219" s="111"/>
      <c r="I219" s="111"/>
    </row>
    <row r="220" spans="1:9" ht="15" customHeight="1" x14ac:dyDescent="0.25">
      <c r="A220" s="184">
        <v>2016</v>
      </c>
      <c r="B220" s="184"/>
      <c r="C220" s="69"/>
      <c r="D220" s="69"/>
      <c r="E220" s="75"/>
      <c r="G220" s="111"/>
      <c r="H220" s="111"/>
      <c r="I220" s="111"/>
    </row>
    <row r="221" spans="1:9" ht="15" customHeight="1" x14ac:dyDescent="0.25">
      <c r="A221" s="120"/>
      <c r="B221" s="76" t="s">
        <v>45</v>
      </c>
      <c r="C221" s="78">
        <f>'[2]Republic data'!NM$3</f>
        <v>106.40071755950871</v>
      </c>
      <c r="D221" s="77">
        <f>[2]Male!NM3</f>
        <v>107.80747544854762</v>
      </c>
      <c r="E221" s="77">
        <f>[2]Atolls!NM3</f>
        <v>105.1974803361735</v>
      </c>
      <c r="G221" s="111"/>
      <c r="H221" s="111"/>
      <c r="I221" s="111"/>
    </row>
    <row r="222" spans="1:9" ht="15" customHeight="1" x14ac:dyDescent="0.25">
      <c r="A222" s="120"/>
      <c r="B222" s="76" t="s">
        <v>46</v>
      </c>
      <c r="C222" s="78">
        <f>'[2]Republic data'!NN$3</f>
        <v>106.63038619744921</v>
      </c>
      <c r="D222" s="77">
        <f>[2]Male!NN$3</f>
        <v>107.82176551159691</v>
      </c>
      <c r="E222" s="77">
        <f>[2]Atolls!NN3</f>
        <v>105.61136796477138</v>
      </c>
      <c r="G222" s="111"/>
      <c r="H222" s="111"/>
      <c r="I222" s="111"/>
    </row>
    <row r="223" spans="1:9" ht="15" customHeight="1" x14ac:dyDescent="0.25">
      <c r="A223" s="120"/>
      <c r="B223" s="76" t="s">
        <v>43</v>
      </c>
      <c r="C223" s="78">
        <f>'[2]Republic data'!NO$3</f>
        <v>106.062411174174</v>
      </c>
      <c r="D223" s="77">
        <f>[2]Male!NO$3</f>
        <v>107.4687097798739</v>
      </c>
      <c r="E223" s="77">
        <f>[2]Atolls!NO3</f>
        <v>104.85956678802452</v>
      </c>
      <c r="G223" s="111"/>
      <c r="H223" s="111"/>
      <c r="I223" s="111"/>
    </row>
    <row r="224" spans="1:9" ht="15" customHeight="1" x14ac:dyDescent="0.25">
      <c r="A224" s="120"/>
      <c r="B224" s="76" t="s">
        <v>47</v>
      </c>
      <c r="C224" s="78">
        <f>'[2]Republic data'!NP$3</f>
        <v>105.86893022730047</v>
      </c>
      <c r="D224" s="77">
        <f>[2]Male!NP$3</f>
        <v>107.64143873197617</v>
      </c>
      <c r="E224" s="77">
        <f>[2]Atolls!NP3</f>
        <v>104.35285683036282</v>
      </c>
      <c r="G224" s="111"/>
      <c r="H224" s="111"/>
      <c r="I224" s="111"/>
    </row>
    <row r="225" spans="1:9" ht="15" customHeight="1" x14ac:dyDescent="0.25">
      <c r="A225" s="120"/>
      <c r="B225" s="76" t="s">
        <v>35</v>
      </c>
      <c r="C225" s="78">
        <f>'[2]Republic data'!NQ$3</f>
        <v>105.93595093311723</v>
      </c>
      <c r="D225" s="77">
        <f>[2]Male!NQ$3</f>
        <v>107.70207649008842</v>
      </c>
      <c r="E225" s="77">
        <f>[2]Atolls!NQ3</f>
        <v>104.42533704014436</v>
      </c>
      <c r="G225" s="111"/>
      <c r="H225" s="111"/>
      <c r="I225" s="111"/>
    </row>
    <row r="226" spans="1:9" ht="15" customHeight="1" x14ac:dyDescent="0.25">
      <c r="A226" s="120"/>
      <c r="B226" s="76" t="s">
        <v>261</v>
      </c>
      <c r="C226" s="78">
        <f>'[2]Republic data'!NR$3</f>
        <v>106.16673824347546</v>
      </c>
      <c r="D226" s="77">
        <f>[2]Male!NR$3</f>
        <v>107.78400426074076</v>
      </c>
      <c r="E226" s="77">
        <f>[2]Atolls!NR3</f>
        <v>104.78344785131129</v>
      </c>
      <c r="G226" s="111"/>
      <c r="H226" s="111"/>
      <c r="I226" s="111"/>
    </row>
    <row r="227" spans="1:9" ht="15" customHeight="1" x14ac:dyDescent="0.25">
      <c r="A227" s="120"/>
      <c r="B227" s="76" t="s">
        <v>262</v>
      </c>
      <c r="C227" s="78">
        <f>'[2]Republic data'!NS3</f>
        <v>106.44633482430255</v>
      </c>
      <c r="D227" s="77">
        <f>[2]Male!NS3</f>
        <v>108.07966540192885</v>
      </c>
      <c r="E227" s="77">
        <f>[2]Atolls!NS3</f>
        <v>105.04930398884424</v>
      </c>
      <c r="G227" s="111"/>
      <c r="H227" s="111"/>
      <c r="I227" s="111"/>
    </row>
    <row r="228" spans="1:9" ht="15" customHeight="1" x14ac:dyDescent="0.25">
      <c r="A228" s="120"/>
      <c r="B228" s="76" t="s">
        <v>263</v>
      </c>
      <c r="C228" s="78">
        <f>'[2]Chnages in rep.'!NT3</f>
        <v>106.34650731154315</v>
      </c>
      <c r="D228" s="77">
        <f>'[2]Male, month on month'!NU3</f>
        <v>107.71666788997094</v>
      </c>
      <c r="E228" s="77">
        <f>'[2]Atolls month on month'!NU3</f>
        <v>105.17457273576682</v>
      </c>
      <c r="G228" s="111"/>
      <c r="H228" s="111"/>
      <c r="I228" s="111"/>
    </row>
    <row r="229" spans="1:9" ht="15" customHeight="1" x14ac:dyDescent="0.25">
      <c r="A229" s="120"/>
      <c r="B229" s="76" t="s">
        <v>264</v>
      </c>
      <c r="C229" s="78">
        <f>'[2]Chnages in rep.'!NU3</f>
        <v>106.75036802647057</v>
      </c>
      <c r="D229" s="77">
        <f>'[2]Male, month on month'!NV3</f>
        <v>108.35867547314169</v>
      </c>
      <c r="E229" s="77">
        <f>'[2]Atolls month on month'!NV3</f>
        <v>105.37474013663935</v>
      </c>
      <c r="G229" s="111"/>
      <c r="H229" s="111"/>
      <c r="I229" s="111"/>
    </row>
    <row r="230" spans="1:9" ht="15" customHeight="1" x14ac:dyDescent="0.25">
      <c r="A230" s="120"/>
      <c r="B230" s="76" t="s">
        <v>265</v>
      </c>
      <c r="C230" s="78">
        <f>'[2]Chnages in rep.'!NV3</f>
        <v>108.78521616648365</v>
      </c>
      <c r="D230" s="77">
        <f>'[2]Male, month on month'!NW3</f>
        <v>109.37532954155068</v>
      </c>
      <c r="E230" s="77">
        <f>'[2]Atolls month on month'!NW3</f>
        <v>108.28047659160642</v>
      </c>
      <c r="G230" s="111"/>
      <c r="H230" s="111"/>
      <c r="I230" s="111"/>
    </row>
    <row r="231" spans="1:9" ht="15" customHeight="1" x14ac:dyDescent="0.25">
      <c r="A231" s="120"/>
      <c r="B231" s="76" t="s">
        <v>266</v>
      </c>
      <c r="C231" s="78">
        <f>'[2]Chnages in rep.'!NW3</f>
        <v>108.6699796816679</v>
      </c>
      <c r="D231" s="77">
        <f>'[2]Male, month on month'!NX3</f>
        <v>109.43065477943924</v>
      </c>
      <c r="E231" s="77">
        <f>'[2]Atolls month on month'!NX3</f>
        <v>108.01935415496268</v>
      </c>
      <c r="G231" s="111"/>
      <c r="H231" s="111"/>
      <c r="I231" s="111"/>
    </row>
    <row r="232" spans="1:9" ht="15" customHeight="1" x14ac:dyDescent="0.25">
      <c r="A232" s="120"/>
      <c r="B232" s="76" t="s">
        <v>267</v>
      </c>
      <c r="C232" s="78">
        <f>'[2]Chnages in rep.'!NX3</f>
        <v>108.97152391399352</v>
      </c>
      <c r="D232" s="77">
        <f>'[2]Male, month on month'!NY3</f>
        <v>109.61461679906843</v>
      </c>
      <c r="E232" s="77">
        <f>'[2]Atolls month on month'!NY3</f>
        <v>108.4214695631963</v>
      </c>
      <c r="G232" s="111"/>
      <c r="H232" s="111"/>
      <c r="I232" s="111"/>
    </row>
    <row r="233" spans="1:9" ht="15" customHeight="1" x14ac:dyDescent="0.25">
      <c r="A233" s="184">
        <v>2017</v>
      </c>
      <c r="B233" s="184"/>
      <c r="G233" s="111"/>
      <c r="H233" s="111"/>
      <c r="I233" s="111"/>
    </row>
    <row r="234" spans="1:9" ht="15" customHeight="1" x14ac:dyDescent="0.25">
      <c r="A234" s="135"/>
      <c r="B234" s="76" t="s">
        <v>45</v>
      </c>
      <c r="C234" s="78">
        <f>'[2]Chnages in rep.'!NY3</f>
        <v>109.49980955008905</v>
      </c>
      <c r="D234" s="77">
        <f>'[2]Male, month on month'!NZ3</f>
        <v>110.00033350331248</v>
      </c>
      <c r="E234" s="77">
        <f>'[2]Atolls month on month'!NZ3</f>
        <v>109.07169817685147</v>
      </c>
      <c r="G234" s="111"/>
      <c r="H234" s="111"/>
      <c r="I234" s="111"/>
    </row>
    <row r="235" spans="1:9" ht="15" customHeight="1" x14ac:dyDescent="0.25">
      <c r="A235" s="135"/>
      <c r="B235" s="76" t="s">
        <v>46</v>
      </c>
      <c r="C235" s="78">
        <f>'[2]Chnages in rep.'!NZ3</f>
        <v>109.88576174896833</v>
      </c>
      <c r="D235" s="77">
        <f>'[2]Male, month on month'!OA3</f>
        <v>110.19473478970797</v>
      </c>
      <c r="E235" s="77">
        <f>'[2]Atolls month on month'!OA3</f>
        <v>109.62148893662328</v>
      </c>
      <c r="G235" s="111"/>
      <c r="H235" s="111"/>
      <c r="I235" s="111"/>
    </row>
    <row r="236" spans="1:9" ht="15" customHeight="1" x14ac:dyDescent="0.25">
      <c r="A236" s="135"/>
      <c r="B236" s="76" t="s">
        <v>43</v>
      </c>
      <c r="C236" s="78">
        <f>'[2]Chnages in rep.'!OA3</f>
        <v>110.60323178045907</v>
      </c>
      <c r="D236" s="77">
        <f>'[2]Male, month on month'!OB3</f>
        <v>110.43188535416721</v>
      </c>
      <c r="E236" s="77">
        <f>'[2]Atolls month on month'!OB3</f>
        <v>110.74978891001659</v>
      </c>
      <c r="G236" s="111"/>
      <c r="H236" s="111"/>
      <c r="I236" s="111"/>
    </row>
    <row r="237" spans="1:9" ht="15" customHeight="1" x14ac:dyDescent="0.25">
      <c r="A237" s="135"/>
      <c r="B237" s="76" t="s">
        <v>47</v>
      </c>
      <c r="C237" s="78">
        <f>'[2]Chnages in rep.'!OB3</f>
        <v>110.59194937513206</v>
      </c>
      <c r="D237" s="77">
        <f>'[2]Male, month on month'!OC3</f>
        <v>110.4759024861235</v>
      </c>
      <c r="E237" s="77">
        <f>'[2]Atolls month on month'!OC3</f>
        <v>110.69120734808921</v>
      </c>
      <c r="G237" s="111"/>
      <c r="H237" s="111"/>
      <c r="I237" s="111"/>
    </row>
    <row r="238" spans="1:9" ht="15" customHeight="1" x14ac:dyDescent="0.25">
      <c r="A238" s="135"/>
      <c r="B238" s="76" t="s">
        <v>35</v>
      </c>
      <c r="C238" s="78">
        <f>'[2]Chnages in rep.'!OC3</f>
        <v>110.85201445600245</v>
      </c>
      <c r="D238" s="77">
        <f>'[2]Male, month on month'!OD3</f>
        <v>110.76399676778138</v>
      </c>
      <c r="E238" s="77">
        <f>'[2]Atolls month on month'!OD3</f>
        <v>110.92729831231124</v>
      </c>
      <c r="G238" s="111"/>
      <c r="H238" s="111"/>
      <c r="I238" s="111"/>
    </row>
    <row r="239" spans="1:9" s="126" customFormat="1" ht="15" customHeight="1" x14ac:dyDescent="0.25">
      <c r="A239" s="122"/>
      <c r="B239" s="123"/>
      <c r="C239" s="124"/>
      <c r="D239" s="77"/>
      <c r="E239" s="125"/>
      <c r="G239" s="127"/>
      <c r="H239" s="127"/>
      <c r="I239" s="127"/>
    </row>
    <row r="240" spans="1:9" ht="20.25" customHeight="1" x14ac:dyDescent="0.25">
      <c r="A240" s="18"/>
      <c r="B240" s="185" t="s">
        <v>54</v>
      </c>
      <c r="C240" s="186"/>
      <c r="D240" s="186"/>
      <c r="E240" s="187"/>
      <c r="G240" s="111"/>
      <c r="H240" s="111"/>
      <c r="I240" s="111"/>
    </row>
    <row r="241" spans="1:7" x14ac:dyDescent="0.25">
      <c r="B241" s="23" t="s">
        <v>251</v>
      </c>
      <c r="G241" s="17"/>
    </row>
    <row r="242" spans="1:7" ht="15" customHeight="1" x14ac:dyDescent="0.25">
      <c r="B242" s="188" t="s">
        <v>249</v>
      </c>
      <c r="C242" s="189"/>
      <c r="D242" s="189"/>
      <c r="E242" s="189"/>
      <c r="G242" s="17"/>
    </row>
    <row r="243" spans="1:7" x14ac:dyDescent="0.25">
      <c r="B243" s="190"/>
      <c r="C243" s="191"/>
      <c r="D243" s="191"/>
      <c r="E243" s="191"/>
    </row>
    <row r="244" spans="1:7" x14ac:dyDescent="0.25">
      <c r="B244" s="172"/>
      <c r="C244" s="173"/>
      <c r="D244" s="173"/>
      <c r="E244" s="173"/>
    </row>
    <row r="248" spans="1:7" x14ac:dyDescent="0.25">
      <c r="A248" s="5"/>
      <c r="B248" s="5"/>
      <c r="C248" s="5"/>
      <c r="D248" s="5"/>
      <c r="E248" s="19"/>
    </row>
  </sheetData>
  <mergeCells count="28">
    <mergeCell ref="A3:B3"/>
    <mergeCell ref="A82:B82"/>
    <mergeCell ref="A95:B95"/>
    <mergeCell ref="A108:B108"/>
    <mergeCell ref="A121:B121"/>
    <mergeCell ref="A4:B4"/>
    <mergeCell ref="A17:B17"/>
    <mergeCell ref="A30:B30"/>
    <mergeCell ref="A43:B43"/>
    <mergeCell ref="A56:B56"/>
    <mergeCell ref="A69:B69"/>
    <mergeCell ref="A233:B233"/>
    <mergeCell ref="A137:B137"/>
    <mergeCell ref="A138:B138"/>
    <mergeCell ref="A139:B139"/>
    <mergeCell ref="A140:B140"/>
    <mergeCell ref="A142:B142"/>
    <mergeCell ref="A220:B220"/>
    <mergeCell ref="A155:B155"/>
    <mergeCell ref="A168:B168"/>
    <mergeCell ref="A181:B181"/>
    <mergeCell ref="A194:B194"/>
    <mergeCell ref="B240:E240"/>
    <mergeCell ref="B242:E244"/>
    <mergeCell ref="A207:B207"/>
    <mergeCell ref="A134:B134"/>
    <mergeCell ref="A135:B135"/>
    <mergeCell ref="A136:B136"/>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50"/>
  <sheetViews>
    <sheetView topLeftCell="A297" workbookViewId="0">
      <selection activeCell="E341" sqref="E341"/>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01" t="s">
        <v>259</v>
      </c>
      <c r="B1" s="202"/>
      <c r="C1" s="202"/>
      <c r="D1" s="202"/>
      <c r="E1" s="203"/>
    </row>
    <row r="2" spans="1:159" ht="12" customHeight="1" x14ac:dyDescent="0.25">
      <c r="A2" s="20"/>
      <c r="B2" s="21"/>
      <c r="C2" s="19"/>
      <c r="D2" s="19"/>
      <c r="E2" s="22"/>
    </row>
    <row r="3" spans="1:159" x14ac:dyDescent="0.25">
      <c r="A3" s="192" t="s">
        <v>44</v>
      </c>
      <c r="B3" s="193"/>
      <c r="C3" s="52" t="s">
        <v>38</v>
      </c>
      <c r="D3" s="52" t="s">
        <v>36</v>
      </c>
      <c r="E3" s="52" t="s">
        <v>39</v>
      </c>
    </row>
    <row r="4" spans="1:159" hidden="1" x14ac:dyDescent="0.25">
      <c r="A4" s="185">
        <v>2000</v>
      </c>
      <c r="B4" s="187"/>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94">
        <v>2001</v>
      </c>
      <c r="B17" s="194"/>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94">
        <v>2002</v>
      </c>
      <c r="B30" s="194"/>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94">
        <v>2003</v>
      </c>
      <c r="B43" s="194"/>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94">
        <v>2004</v>
      </c>
      <c r="B56" s="194"/>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94">
        <v>2005</v>
      </c>
      <c r="B69" s="194"/>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94">
        <v>2006</v>
      </c>
      <c r="B82" s="194"/>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94">
        <v>2007</v>
      </c>
      <c r="B95" s="194"/>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94">
        <v>2008</v>
      </c>
      <c r="B108" s="194"/>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94">
        <v>2009</v>
      </c>
      <c r="B121" s="194"/>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3"/>
      <c r="B134" s="34"/>
      <c r="C134" s="53"/>
      <c r="D134" s="53"/>
      <c r="E134" s="32"/>
    </row>
    <row r="135" spans="1:5" x14ac:dyDescent="0.25">
      <c r="A135" s="210" t="s">
        <v>53</v>
      </c>
      <c r="B135" s="211"/>
      <c r="C135" s="211"/>
      <c r="D135" s="211"/>
      <c r="E135" s="211"/>
    </row>
    <row r="136" spans="1:5" ht="15.75" customHeight="1" x14ac:dyDescent="0.25">
      <c r="A136" s="11"/>
      <c r="B136" s="12"/>
      <c r="C136" s="13"/>
      <c r="D136" s="13"/>
    </row>
    <row r="137" spans="1:5" x14ac:dyDescent="0.25">
      <c r="A137" s="184">
        <v>2010</v>
      </c>
      <c r="B137" s="184"/>
      <c r="C137" s="28">
        <f>'[2]Chnages in rep.'!LO78</f>
        <v>6.1498853675017617</v>
      </c>
      <c r="D137" s="28">
        <f>'[2]Male, month on month'!LO78</f>
        <v>6.1498853675017617</v>
      </c>
      <c r="E137" s="29" t="s">
        <v>5</v>
      </c>
    </row>
    <row r="138" spans="1:5" x14ac:dyDescent="0.25">
      <c r="A138" s="184">
        <v>2011</v>
      </c>
      <c r="B138" s="184"/>
      <c r="C138" s="28">
        <f>'[2]Chnages in rep.'!LP78</f>
        <v>11.273414605593723</v>
      </c>
      <c r="D138" s="28">
        <f>'[2]Chnages in rep.'!LP78</f>
        <v>11.273414605593723</v>
      </c>
      <c r="E138" s="29" t="s">
        <v>5</v>
      </c>
    </row>
    <row r="139" spans="1:5" x14ac:dyDescent="0.25">
      <c r="A139" s="184">
        <v>2012</v>
      </c>
      <c r="B139" s="184"/>
      <c r="C139" s="28">
        <f>'[2]Chnages in rep.'!LQ78</f>
        <v>10.884695658563071</v>
      </c>
      <c r="D139" s="28">
        <f>'[2]Male, month on month'!LQ78</f>
        <v>10.890821576540755</v>
      </c>
      <c r="E139" s="29" t="s">
        <v>5</v>
      </c>
    </row>
    <row r="140" spans="1:5" x14ac:dyDescent="0.25">
      <c r="A140" s="184">
        <v>2013</v>
      </c>
      <c r="B140" s="184"/>
      <c r="C140" s="28">
        <v>3.8056300091942941</v>
      </c>
      <c r="D140" s="28">
        <v>3.9971959307297356</v>
      </c>
      <c r="E140" s="29" t="s">
        <v>5</v>
      </c>
    </row>
    <row r="141" spans="1:5" x14ac:dyDescent="0.25">
      <c r="A141" s="184">
        <v>2014</v>
      </c>
      <c r="B141" s="184"/>
      <c r="C141" s="28">
        <f>(('[2]table 8'!C138/'[2]table 8'!C137)-1)*100</f>
        <v>2.1200017571813001</v>
      </c>
      <c r="D141" s="28">
        <f>(('[2]table 8'!D138/'[2]table 8'!D137)-1)*100</f>
        <v>2.4484985272985815</v>
      </c>
      <c r="E141" s="28">
        <f>(('[2]table 8'!E138/'[2]table 8'!E137)-1)*100</f>
        <v>1.8380373043106468</v>
      </c>
    </row>
    <row r="142" spans="1:5" x14ac:dyDescent="0.25">
      <c r="A142" s="184">
        <v>2015</v>
      </c>
      <c r="B142" s="184"/>
      <c r="C142" s="28">
        <f>(('[2]table 8'!C139/'[2]table 8'!C138)-1)*100</f>
        <v>0.95320665877764998</v>
      </c>
      <c r="D142" s="28">
        <f>(('[2]table 8'!D139/'[2]table 8'!D138)-1)*100</f>
        <v>1.3713146744890103</v>
      </c>
      <c r="E142" s="28">
        <f>(('[2]table 8'!E139/'[2]table 8'!E138)-1)*100</f>
        <v>0.59217330355134656</v>
      </c>
    </row>
    <row r="143" spans="1:5" x14ac:dyDescent="0.25">
      <c r="A143" s="184">
        <v>2016</v>
      </c>
      <c r="B143" s="184"/>
      <c r="C143" s="28">
        <f>(('[2]table 8'!C140/'[2]table 8'!C139)-1)*100</f>
        <v>0.50250941361158485</v>
      </c>
      <c r="D143" s="28">
        <f>(('[2]table 8'!D140/'[2]table 8'!D139)-1)*100</f>
        <v>0.80139984913900619</v>
      </c>
      <c r="E143" s="28">
        <f>(('[2]table 8'!E140/'[2]table 8'!E139)-1)*100</f>
        <v>0.24242056068641826</v>
      </c>
    </row>
    <row r="144" spans="1:5" ht="14.25" customHeight="1" x14ac:dyDescent="0.25">
      <c r="A144" s="212"/>
      <c r="B144" s="212"/>
      <c r="C144" s="26"/>
      <c r="D144" s="26"/>
      <c r="E144" s="19"/>
    </row>
    <row r="145" spans="1:5" x14ac:dyDescent="0.25">
      <c r="A145" s="199" t="s">
        <v>52</v>
      </c>
      <c r="B145" s="200"/>
      <c r="C145" s="200"/>
      <c r="D145" s="200"/>
      <c r="E145" s="200"/>
    </row>
    <row r="146" spans="1:5" ht="12.75" customHeight="1" x14ac:dyDescent="0.25">
      <c r="A146" s="11"/>
      <c r="B146" s="24"/>
      <c r="C146" s="13"/>
      <c r="D146" s="13"/>
    </row>
    <row r="147" spans="1:5" x14ac:dyDescent="0.25">
      <c r="A147" s="184">
        <v>2010</v>
      </c>
      <c r="B147" s="184"/>
      <c r="C147" s="13"/>
      <c r="D147" s="13"/>
    </row>
    <row r="148" spans="1:5" x14ac:dyDescent="0.25">
      <c r="A148" s="11"/>
      <c r="B148" s="12" t="s">
        <v>45</v>
      </c>
      <c r="C148" s="28">
        <v>3.6787192502928612</v>
      </c>
      <c r="D148" s="28">
        <v>3.6787192502928612</v>
      </c>
      <c r="E148" s="29" t="s">
        <v>5</v>
      </c>
    </row>
    <row r="149" spans="1:5" x14ac:dyDescent="0.25">
      <c r="A149" s="11"/>
      <c r="B149" s="12" t="s">
        <v>46</v>
      </c>
      <c r="C149" s="28">
        <v>5.833804569995249</v>
      </c>
      <c r="D149" s="28">
        <v>5.833804569995249</v>
      </c>
      <c r="E149" s="29" t="s">
        <v>5</v>
      </c>
    </row>
    <row r="150" spans="1:5" x14ac:dyDescent="0.25">
      <c r="A150" s="11"/>
      <c r="B150" s="12" t="s">
        <v>43</v>
      </c>
      <c r="C150" s="28">
        <v>4.1543552543887641</v>
      </c>
      <c r="D150" s="28">
        <v>4.1543552543887641</v>
      </c>
      <c r="E150" s="29" t="s">
        <v>5</v>
      </c>
    </row>
    <row r="151" spans="1:5" x14ac:dyDescent="0.25">
      <c r="A151" s="11"/>
      <c r="B151" s="12" t="s">
        <v>47</v>
      </c>
      <c r="C151" s="28">
        <v>6.2780317985318801</v>
      </c>
      <c r="D151" s="28">
        <v>6.2780317985318801</v>
      </c>
      <c r="E151" s="29" t="s">
        <v>5</v>
      </c>
    </row>
    <row r="152" spans="1:5" x14ac:dyDescent="0.25">
      <c r="A152" s="11"/>
      <c r="B152" s="12" t="s">
        <v>35</v>
      </c>
      <c r="C152" s="28">
        <v>5.3389178667781589</v>
      </c>
      <c r="D152" s="28">
        <v>5.3389178667781589</v>
      </c>
      <c r="E152" s="29" t="s">
        <v>5</v>
      </c>
    </row>
    <row r="153" spans="1:5" x14ac:dyDescent="0.25">
      <c r="A153" s="11"/>
      <c r="B153" s="12" t="s">
        <v>42</v>
      </c>
      <c r="C153" s="28">
        <v>6.0835733297670114</v>
      </c>
      <c r="D153" s="28">
        <v>6.0835733297670114</v>
      </c>
      <c r="E153" s="29" t="s">
        <v>5</v>
      </c>
    </row>
    <row r="154" spans="1:5" x14ac:dyDescent="0.25">
      <c r="A154" s="11"/>
      <c r="B154" s="12" t="s">
        <v>48</v>
      </c>
      <c r="C154" s="28">
        <v>8.9066893986073481</v>
      </c>
      <c r="D154" s="28">
        <v>8.9066893986073481</v>
      </c>
      <c r="E154" s="29" t="s">
        <v>5</v>
      </c>
    </row>
    <row r="155" spans="1:5" x14ac:dyDescent="0.25">
      <c r="A155" s="11"/>
      <c r="B155" s="12" t="s">
        <v>49</v>
      </c>
      <c r="C155" s="28">
        <v>8.2362262487674975</v>
      </c>
      <c r="D155" s="28">
        <v>8.2362262487674975</v>
      </c>
      <c r="E155" s="29" t="s">
        <v>5</v>
      </c>
    </row>
    <row r="156" spans="1:5" x14ac:dyDescent="0.25">
      <c r="A156" s="11"/>
      <c r="B156" s="12" t="s">
        <v>41</v>
      </c>
      <c r="C156" s="28">
        <v>6.6341639388678653</v>
      </c>
      <c r="D156" s="28">
        <v>6.6341639388678653</v>
      </c>
      <c r="E156" s="29" t="s">
        <v>5</v>
      </c>
    </row>
    <row r="157" spans="1:5" x14ac:dyDescent="0.25">
      <c r="A157" s="11"/>
      <c r="B157" s="12" t="s">
        <v>50</v>
      </c>
      <c r="C157" s="28">
        <v>6.8680424003632501</v>
      </c>
      <c r="D157" s="28">
        <v>6.8680424003632501</v>
      </c>
      <c r="E157" s="29" t="s">
        <v>5</v>
      </c>
    </row>
    <row r="158" spans="1:5" x14ac:dyDescent="0.25">
      <c r="A158" s="11"/>
      <c r="B158" s="12" t="s">
        <v>51</v>
      </c>
      <c r="C158" s="28">
        <v>4.806164067711638</v>
      </c>
      <c r="D158" s="28">
        <v>4.806164067711638</v>
      </c>
      <c r="E158" s="29" t="s">
        <v>5</v>
      </c>
    </row>
    <row r="159" spans="1:5" x14ac:dyDescent="0.25">
      <c r="A159" s="11"/>
      <c r="B159" s="12" t="s">
        <v>40</v>
      </c>
      <c r="C159" s="28">
        <v>6.936011455342328</v>
      </c>
      <c r="D159" s="28">
        <v>6.936011455342328</v>
      </c>
      <c r="E159" s="29" t="s">
        <v>5</v>
      </c>
    </row>
    <row r="160" spans="1:5" x14ac:dyDescent="0.25">
      <c r="A160" s="184">
        <v>2011</v>
      </c>
      <c r="B160" s="184"/>
      <c r="C160" s="28"/>
      <c r="D160" s="28"/>
      <c r="E160" s="29"/>
    </row>
    <row r="161" spans="1:5" x14ac:dyDescent="0.25">
      <c r="A161" s="11"/>
      <c r="B161" s="12" t="s">
        <v>45</v>
      </c>
      <c r="C161" s="28">
        <v>7.7959876650150584</v>
      </c>
      <c r="D161" s="28">
        <v>7.7959876650150584</v>
      </c>
      <c r="E161" s="29" t="s">
        <v>5</v>
      </c>
    </row>
    <row r="162" spans="1:5" x14ac:dyDescent="0.25">
      <c r="A162" s="11"/>
      <c r="B162" s="12" t="s">
        <v>46</v>
      </c>
      <c r="C162" s="28">
        <v>5.9516968921776714</v>
      </c>
      <c r="D162" s="28">
        <v>5.9516968921776714</v>
      </c>
      <c r="E162" s="29" t="s">
        <v>5</v>
      </c>
    </row>
    <row r="163" spans="1:5" x14ac:dyDescent="0.25">
      <c r="A163" s="11"/>
      <c r="B163" s="12" t="s">
        <v>43</v>
      </c>
      <c r="C163" s="28">
        <v>5.6906353216183758</v>
      </c>
      <c r="D163" s="28">
        <v>5.6906353216183758</v>
      </c>
      <c r="E163" s="29" t="s">
        <v>5</v>
      </c>
    </row>
    <row r="164" spans="1:5" x14ac:dyDescent="0.25">
      <c r="A164" s="11"/>
      <c r="B164" s="12" t="s">
        <v>47</v>
      </c>
      <c r="C164" s="28">
        <v>9.3991553842239117</v>
      </c>
      <c r="D164" s="28">
        <v>9.3991553842239117</v>
      </c>
      <c r="E164" s="29" t="s">
        <v>5</v>
      </c>
    </row>
    <row r="165" spans="1:5" x14ac:dyDescent="0.25">
      <c r="A165" s="11"/>
      <c r="B165" s="12" t="s">
        <v>35</v>
      </c>
      <c r="C165" s="28">
        <v>12.883312020928649</v>
      </c>
      <c r="D165" s="28">
        <v>12.883312020928649</v>
      </c>
      <c r="E165" s="29" t="s">
        <v>5</v>
      </c>
    </row>
    <row r="166" spans="1:5" x14ac:dyDescent="0.25">
      <c r="A166" s="11"/>
      <c r="B166" s="12" t="s">
        <v>42</v>
      </c>
      <c r="C166" s="28">
        <v>12.686891578974823</v>
      </c>
      <c r="D166" s="28">
        <v>12.686891578974823</v>
      </c>
      <c r="E166" s="29" t="s">
        <v>5</v>
      </c>
    </row>
    <row r="167" spans="1:5" x14ac:dyDescent="0.25">
      <c r="A167" s="11"/>
      <c r="B167" s="12" t="s">
        <v>48</v>
      </c>
      <c r="C167" s="28">
        <v>10.337808519870361</v>
      </c>
      <c r="D167" s="28">
        <v>10.337808519870361</v>
      </c>
      <c r="E167" s="29" t="s">
        <v>5</v>
      </c>
    </row>
    <row r="168" spans="1:5" x14ac:dyDescent="0.25">
      <c r="A168" s="11"/>
      <c r="B168" s="12" t="s">
        <v>49</v>
      </c>
      <c r="C168" s="28">
        <v>9.9904957096830458</v>
      </c>
      <c r="D168" s="28">
        <v>9.9904957096830458</v>
      </c>
      <c r="E168" s="29" t="s">
        <v>5</v>
      </c>
    </row>
    <row r="169" spans="1:5" x14ac:dyDescent="0.25">
      <c r="A169" s="11"/>
      <c r="B169" s="12" t="s">
        <v>41</v>
      </c>
      <c r="C169" s="28">
        <v>12.873436061408473</v>
      </c>
      <c r="D169" s="28">
        <v>12.873436061408473</v>
      </c>
      <c r="E169" s="29" t="s">
        <v>5</v>
      </c>
    </row>
    <row r="170" spans="1:5" x14ac:dyDescent="0.25">
      <c r="A170" s="11"/>
      <c r="B170" s="12" t="s">
        <v>50</v>
      </c>
      <c r="C170" s="28">
        <v>13.505629342541159</v>
      </c>
      <c r="D170" s="28">
        <v>13.505629342541159</v>
      </c>
      <c r="E170" s="29" t="s">
        <v>5</v>
      </c>
    </row>
    <row r="171" spans="1:5" x14ac:dyDescent="0.25">
      <c r="A171" s="11"/>
      <c r="B171" s="12" t="s">
        <v>51</v>
      </c>
      <c r="C171" s="28">
        <v>16.837680589848514</v>
      </c>
      <c r="D171" s="28">
        <v>16.837680589848514</v>
      </c>
      <c r="E171" s="29" t="s">
        <v>5</v>
      </c>
    </row>
    <row r="172" spans="1:5" x14ac:dyDescent="0.25">
      <c r="A172" s="11"/>
      <c r="B172" s="12" t="s">
        <v>40</v>
      </c>
      <c r="C172" s="28">
        <v>16.658160536887266</v>
      </c>
      <c r="D172" s="28">
        <v>16.658160536887266</v>
      </c>
      <c r="E172" s="29" t="s">
        <v>5</v>
      </c>
    </row>
    <row r="173" spans="1:5" x14ac:dyDescent="0.25">
      <c r="A173" s="184">
        <v>2012</v>
      </c>
      <c r="B173" s="184"/>
      <c r="C173" s="28"/>
      <c r="D173" s="28"/>
      <c r="E173" s="29"/>
    </row>
    <row r="174" spans="1:5" x14ac:dyDescent="0.25">
      <c r="A174" s="11"/>
      <c r="B174" s="12" t="s">
        <v>45</v>
      </c>
      <c r="C174" s="28">
        <v>16.992126209986203</v>
      </c>
      <c r="D174" s="28">
        <v>16.992126209986203</v>
      </c>
      <c r="E174" s="29" t="s">
        <v>5</v>
      </c>
    </row>
    <row r="175" spans="1:5" x14ac:dyDescent="0.25">
      <c r="A175" s="11"/>
      <c r="B175" s="12" t="s">
        <v>46</v>
      </c>
      <c r="C175" s="28">
        <v>17.567096842596584</v>
      </c>
      <c r="D175" s="28">
        <v>17.567096842596584</v>
      </c>
      <c r="E175" s="29" t="s">
        <v>5</v>
      </c>
    </row>
    <row r="176" spans="1:5" x14ac:dyDescent="0.25">
      <c r="A176" s="11"/>
      <c r="B176" s="12" t="s">
        <v>43</v>
      </c>
      <c r="C176" s="28">
        <v>17.716493485863239</v>
      </c>
      <c r="D176" s="28">
        <v>17.716493485863239</v>
      </c>
      <c r="E176" s="29" t="s">
        <v>5</v>
      </c>
    </row>
    <row r="177" spans="1:5" x14ac:dyDescent="0.25">
      <c r="A177" s="11"/>
      <c r="B177" s="12" t="s">
        <v>47</v>
      </c>
      <c r="C177" s="28">
        <v>12.634261176899365</v>
      </c>
      <c r="D177" s="28">
        <v>12.634261176899365</v>
      </c>
      <c r="E177" s="29" t="s">
        <v>5</v>
      </c>
    </row>
    <row r="178" spans="1:5" x14ac:dyDescent="0.25">
      <c r="A178" s="11"/>
      <c r="B178" s="12" t="s">
        <v>35</v>
      </c>
      <c r="C178" s="28">
        <v>6.8561656978384677</v>
      </c>
      <c r="D178" s="28">
        <v>6.8561656978384677</v>
      </c>
      <c r="E178" s="29" t="s">
        <v>5</v>
      </c>
    </row>
    <row r="179" spans="1:5" x14ac:dyDescent="0.25">
      <c r="A179" s="11"/>
      <c r="B179" s="12" t="s">
        <v>42</v>
      </c>
      <c r="C179" s="28">
        <v>10.297495915037702</v>
      </c>
      <c r="D179" s="28">
        <v>10.297495915037702</v>
      </c>
      <c r="E179" s="29" t="s">
        <v>5</v>
      </c>
    </row>
    <row r="180" spans="1:5" x14ac:dyDescent="0.25">
      <c r="A180" s="11"/>
      <c r="B180" s="12" t="s">
        <v>48</v>
      </c>
      <c r="C180" s="28">
        <f>'[2]Chnages in rep.'!LW21</f>
        <v>10.500729503740637</v>
      </c>
      <c r="D180" s="28">
        <f>'[2]Male, month on month'!LX21</f>
        <v>10.418307822199768</v>
      </c>
      <c r="E180" s="29" t="s">
        <v>5</v>
      </c>
    </row>
    <row r="181" spans="1:5" x14ac:dyDescent="0.25">
      <c r="A181" s="11"/>
      <c r="B181" s="12" t="s">
        <v>49</v>
      </c>
      <c r="C181" s="28">
        <f>'[2]Chnages in rep.'!LX21</f>
        <v>10.866575206924933</v>
      </c>
      <c r="D181" s="28">
        <f>'[2]Male, month on month'!LY21</f>
        <v>10.713898954305412</v>
      </c>
      <c r="E181" s="29" t="s">
        <v>5</v>
      </c>
    </row>
    <row r="182" spans="1:5" x14ac:dyDescent="0.25">
      <c r="A182" s="11"/>
      <c r="B182" s="12" t="s">
        <v>41</v>
      </c>
      <c r="C182" s="28">
        <f>'[2]Chnages in rep.'!LY21</f>
        <v>9.463825267482683</v>
      </c>
      <c r="D182" s="28">
        <f>'[2]Male, month on month'!LZ21</f>
        <v>9.3772912618951043</v>
      </c>
      <c r="E182" s="29" t="s">
        <v>5</v>
      </c>
    </row>
    <row r="183" spans="1:5" x14ac:dyDescent="0.25">
      <c r="A183" s="11"/>
      <c r="B183" s="12" t="s">
        <v>50</v>
      </c>
      <c r="C183" s="28">
        <f>'[2]Chnages in rep.'!LZ21</f>
        <v>9.1472951710695796</v>
      </c>
      <c r="D183" s="28">
        <f>'[2]Male, month on month'!MA21</f>
        <v>9.0798386481207203</v>
      </c>
      <c r="E183" s="29" t="s">
        <v>5</v>
      </c>
    </row>
    <row r="184" spans="1:5" x14ac:dyDescent="0.25">
      <c r="A184" s="11"/>
      <c r="B184" s="12" t="s">
        <v>51</v>
      </c>
      <c r="C184" s="28">
        <f>'[2]Chnages in rep.'!MA21</f>
        <v>5.8961751504207349</v>
      </c>
      <c r="D184" s="28">
        <f>'[2]Male, month on month'!MB21</f>
        <v>5.9694378646101054</v>
      </c>
      <c r="E184" s="29" t="s">
        <v>5</v>
      </c>
    </row>
    <row r="185" spans="1:5" x14ac:dyDescent="0.25">
      <c r="A185" s="71"/>
      <c r="B185" s="72" t="s">
        <v>40</v>
      </c>
      <c r="C185" s="69">
        <f>'[2]Chnages in rep.'!MB21</f>
        <v>5.0669562125144729</v>
      </c>
      <c r="D185" s="69">
        <f>'[2]Male, month on month'!MC21</f>
        <v>5.4302984659286402</v>
      </c>
      <c r="E185" s="70" t="s">
        <v>5</v>
      </c>
    </row>
    <row r="186" spans="1:5" x14ac:dyDescent="0.25">
      <c r="A186" s="184">
        <v>2013</v>
      </c>
      <c r="B186" s="184"/>
      <c r="C186" s="69"/>
      <c r="D186" s="69"/>
      <c r="E186" s="70"/>
    </row>
    <row r="187" spans="1:5" x14ac:dyDescent="0.25">
      <c r="A187" s="11"/>
      <c r="B187" s="12" t="s">
        <v>45</v>
      </c>
      <c r="C187" s="69">
        <v>4.3286082082422128</v>
      </c>
      <c r="D187" s="69">
        <v>4.7136399686493746</v>
      </c>
      <c r="E187" s="70" t="s">
        <v>5</v>
      </c>
    </row>
    <row r="188" spans="1:5" x14ac:dyDescent="0.25">
      <c r="A188" s="71"/>
      <c r="B188" s="76" t="s">
        <v>46</v>
      </c>
      <c r="C188" s="69">
        <f>'[2]Chnages in rep.'!MD21</f>
        <v>4.4335929403362728</v>
      </c>
      <c r="D188" s="77">
        <f>'[2]Male, month on month'!ME21</f>
        <v>4.7506196050961735</v>
      </c>
      <c r="E188" s="70" t="s">
        <v>5</v>
      </c>
    </row>
    <row r="189" spans="1:5" x14ac:dyDescent="0.25">
      <c r="A189" s="71"/>
      <c r="B189" s="80" t="s">
        <v>43</v>
      </c>
      <c r="C189" s="69">
        <v>4.1651035441879092</v>
      </c>
      <c r="D189" s="69">
        <v>4.560427345403717</v>
      </c>
      <c r="E189" s="70" t="s">
        <v>5</v>
      </c>
    </row>
    <row r="190" spans="1:5" x14ac:dyDescent="0.25">
      <c r="A190" s="71"/>
      <c r="B190" s="80" t="s">
        <v>47</v>
      </c>
      <c r="C190" s="69">
        <v>4.3799485182937303</v>
      </c>
      <c r="D190" s="69">
        <v>4.659753913552378</v>
      </c>
      <c r="E190" s="70" t="s">
        <v>5</v>
      </c>
    </row>
    <row r="191" spans="1:5" x14ac:dyDescent="0.25">
      <c r="A191" s="71"/>
      <c r="B191" s="80" t="s">
        <v>35</v>
      </c>
      <c r="C191" s="69">
        <f>'[2]Chnages in rep.'!MG21</f>
        <v>6.5969864911449738</v>
      </c>
      <c r="D191" s="69">
        <f>'[2]Male, month on month'!MH21</f>
        <v>7.0330353890180275</v>
      </c>
      <c r="E191" s="70" t="s">
        <v>5</v>
      </c>
    </row>
    <row r="192" spans="1:5" x14ac:dyDescent="0.25">
      <c r="A192" s="71"/>
      <c r="B192" s="80" t="s">
        <v>42</v>
      </c>
      <c r="C192" s="69">
        <f>'[2]Chnages in rep.'!MH21</f>
        <v>2.0671926734614932</v>
      </c>
      <c r="D192" s="69">
        <f>'[2]Male, month on month'!MI21</f>
        <v>2.4449780638472474</v>
      </c>
      <c r="E192" s="69">
        <f>'[2]Atolls month on month'!MI21</f>
        <v>1.7440628387641155</v>
      </c>
    </row>
    <row r="193" spans="1:5" x14ac:dyDescent="0.25">
      <c r="A193" s="71"/>
      <c r="B193" s="80" t="s">
        <v>48</v>
      </c>
      <c r="C193" s="69">
        <f>'[2]Chnages in rep.'!MI$21</f>
        <v>3.004512575531848</v>
      </c>
      <c r="D193" s="69">
        <f>'[2]Male, month on month'!MJ$21</f>
        <v>3.5615520903521602</v>
      </c>
      <c r="E193" s="69">
        <f>'[2]Atolls month on month'!MJ$21</f>
        <v>2.5287208753609125</v>
      </c>
    </row>
    <row r="194" spans="1:5" x14ac:dyDescent="0.25">
      <c r="A194" s="71"/>
      <c r="B194" s="80" t="s">
        <v>49</v>
      </c>
      <c r="C194" s="69">
        <f>'[2]Chnages in rep.'!MJ$21</f>
        <v>2.5148873159002383</v>
      </c>
      <c r="D194" s="69">
        <f>'[2]Male, month on month'!MK$21</f>
        <v>2.7000905223472982</v>
      </c>
      <c r="E194" s="69">
        <f>'[2]Atolls month on month'!MK$21</f>
        <v>2.356882375447511</v>
      </c>
    </row>
    <row r="195" spans="1:5" x14ac:dyDescent="0.25">
      <c r="A195" s="71"/>
      <c r="B195" s="80" t="s">
        <v>41</v>
      </c>
      <c r="C195" s="69">
        <f>'[2]Chnages in rep.'!MK$21</f>
        <v>3.401101668818729</v>
      </c>
      <c r="D195" s="69">
        <f>'[2]Male, month on month'!ML$21</f>
        <v>3.4050825888838565</v>
      </c>
      <c r="E195" s="69">
        <f>'[2]Atolls month on month'!ML$21</f>
        <v>3.3977016732779974</v>
      </c>
    </row>
    <row r="196" spans="1:5" x14ac:dyDescent="0.25">
      <c r="A196" s="71"/>
      <c r="B196" s="80" t="s">
        <v>50</v>
      </c>
      <c r="C196" s="69">
        <f>'[2]Chnages in rep.'!ML$21</f>
        <v>3.9514741793007513</v>
      </c>
      <c r="D196" s="69">
        <f>'[2]Male, month on month'!MM$21</f>
        <v>3.6733537034947084</v>
      </c>
      <c r="E196" s="69">
        <f>'[2]Atolls month on month'!MM$21</f>
        <v>4.1890853513676163</v>
      </c>
    </row>
    <row r="197" spans="1:5" x14ac:dyDescent="0.25">
      <c r="A197" s="71"/>
      <c r="B197" s="80" t="s">
        <v>51</v>
      </c>
      <c r="C197" s="69">
        <f>'[2]Chnages in rep.'!MM$21</f>
        <v>3.7229145759384741</v>
      </c>
      <c r="D197" s="69">
        <f>'[2]Male, month on month'!MN$21</f>
        <v>3.6220277766843889</v>
      </c>
      <c r="E197" s="69">
        <f>'[2]Atolls month on month'!MN$21</f>
        <v>3.8093165504330395</v>
      </c>
    </row>
    <row r="198" spans="1:5" x14ac:dyDescent="0.25">
      <c r="A198" s="71"/>
      <c r="B198" s="80" t="s">
        <v>40</v>
      </c>
      <c r="C198" s="69">
        <f>'[2]Chnages in rep.'!MN$21</f>
        <v>3.2866700653403358</v>
      </c>
      <c r="D198" s="69">
        <f>'[2]Male, month on month'!MO$21</f>
        <v>3.0677014377208378</v>
      </c>
      <c r="E198" s="69">
        <f>'[2]Atolls month on month'!MO$21</f>
        <v>3.4751649542801966</v>
      </c>
    </row>
    <row r="199" spans="1:5" x14ac:dyDescent="0.25">
      <c r="A199" s="184">
        <v>2014</v>
      </c>
      <c r="B199" s="184"/>
      <c r="C199" s="69"/>
      <c r="D199" s="69"/>
      <c r="E199" s="70"/>
    </row>
    <row r="200" spans="1:5" x14ac:dyDescent="0.25">
      <c r="A200" s="11"/>
      <c r="B200" s="12" t="s">
        <v>45</v>
      </c>
      <c r="C200" s="69">
        <f>'[2]Chnages in rep.'!MO$21</f>
        <v>3.2759797916374511</v>
      </c>
      <c r="D200" s="69">
        <f>'[2]Male, month on month'!MP$21</f>
        <v>2.5883906671014589</v>
      </c>
      <c r="E200" s="69">
        <f>'[2]Atolls month on month'!MP$21</f>
        <v>3.8681326372765668</v>
      </c>
    </row>
    <row r="201" spans="1:5" x14ac:dyDescent="0.25">
      <c r="A201" s="11"/>
      <c r="B201" s="12" t="s">
        <v>46</v>
      </c>
      <c r="C201" s="69">
        <f>'[2]Chnages in rep.'!MP$21</f>
        <v>3.3425454116763564</v>
      </c>
      <c r="D201" s="69">
        <f>'[2]Male, month on month'!MQ$21</f>
        <v>3.4012267464817336</v>
      </c>
      <c r="E201" s="69">
        <f>'[2]Atolls month on month'!MQ$21</f>
        <v>3.2920702900450571</v>
      </c>
    </row>
    <row r="202" spans="1:5" x14ac:dyDescent="0.25">
      <c r="A202" s="11"/>
      <c r="B202" s="12" t="s">
        <v>43</v>
      </c>
      <c r="C202" s="69">
        <f>'[2]Chnages in rep.'!MQ$21</f>
        <v>2.2250517630140187</v>
      </c>
      <c r="D202" s="69">
        <f>'[2]Male, month on month'!MR$21</f>
        <v>2.2546833127091936</v>
      </c>
      <c r="E202" s="69">
        <f>'[2]Atolls month on month'!MR$21</f>
        <v>2.1995280752597379</v>
      </c>
    </row>
    <row r="203" spans="1:5" x14ac:dyDescent="0.25">
      <c r="A203" s="11"/>
      <c r="B203" s="12" t="s">
        <v>47</v>
      </c>
      <c r="C203" s="69">
        <f>'[2]Chnages in rep.'!MR$21</f>
        <v>2.2981689589115506</v>
      </c>
      <c r="D203" s="69">
        <f>'[2]Male, month on month'!MS$21</f>
        <v>2.5798690121687118</v>
      </c>
      <c r="E203" s="69">
        <f>'[2]Atolls month on month'!MS$21</f>
        <v>2.0560223652975163</v>
      </c>
    </row>
    <row r="204" spans="1:5" x14ac:dyDescent="0.25">
      <c r="A204" s="11"/>
      <c r="B204" s="12" t="s">
        <v>35</v>
      </c>
      <c r="C204" s="69">
        <f>'[2]Chnages in rep.'!MS$21</f>
        <v>3.1917361463479121</v>
      </c>
      <c r="D204" s="69">
        <f>'[2]Male, month on month'!MT$21</f>
        <v>3.2576126103493364</v>
      </c>
      <c r="E204" s="69">
        <f>'[2]Atolls month on month'!MT$21</f>
        <v>3.1349611286097812</v>
      </c>
    </row>
    <row r="205" spans="1:5" x14ac:dyDescent="0.25">
      <c r="A205" s="11"/>
      <c r="B205" s="12" t="s">
        <v>42</v>
      </c>
      <c r="C205" s="69">
        <f>'[2]Chnages in rep.'!MT$21</f>
        <v>3.319010765104502</v>
      </c>
      <c r="D205" s="69">
        <f>'[2]Male, month on month'!MU$21</f>
        <v>3.5272395616125607</v>
      </c>
      <c r="E205" s="69">
        <f>'[2]Atolls month on month'!MU$21</f>
        <v>3.1396802126375079</v>
      </c>
    </row>
    <row r="206" spans="1:5" x14ac:dyDescent="0.25">
      <c r="A206" s="11"/>
      <c r="B206" s="12" t="s">
        <v>48</v>
      </c>
      <c r="C206" s="69">
        <f>'[2]Chnages in rep.'!MU$21</f>
        <v>2.550840899025264</v>
      </c>
      <c r="D206" s="69">
        <f>'[2]Male, month on month'!MV$21</f>
        <v>2.3800554124083106</v>
      </c>
      <c r="E206" s="69">
        <f>'[2]Atolls month on month'!MV$21</f>
        <v>2.6981857048613556</v>
      </c>
    </row>
    <row r="207" spans="1:5" x14ac:dyDescent="0.25">
      <c r="A207" s="11"/>
      <c r="B207" s="12" t="s">
        <v>49</v>
      </c>
      <c r="C207" s="69">
        <f>'[2]Chnages in rep.'!MV$21</f>
        <v>2.2333841551956946</v>
      </c>
      <c r="D207" s="69">
        <f>'[2]Male, month on month'!MW$21</f>
        <v>2.9342927834610677</v>
      </c>
      <c r="E207" s="69">
        <f>'[2]Atolls month on month'!MW$21</f>
        <v>1.6334033613703669</v>
      </c>
    </row>
    <row r="208" spans="1:5" x14ac:dyDescent="0.25">
      <c r="A208" s="11"/>
      <c r="B208" s="12" t="s">
        <v>41</v>
      </c>
      <c r="C208" s="69">
        <f>'[2]Chnages in rep.'!MW$21</f>
        <v>1.4023268050649573</v>
      </c>
      <c r="D208" s="69">
        <f>'[2]Male, month on month'!MX$21</f>
        <v>2.1302588161895564</v>
      </c>
      <c r="E208" s="69">
        <f>'[2]Atolls month on month'!MX$21</f>
        <v>0.78057549541474813</v>
      </c>
    </row>
    <row r="209" spans="1:5" x14ac:dyDescent="0.25">
      <c r="A209" s="11"/>
      <c r="B209" s="12" t="s">
        <v>50</v>
      </c>
      <c r="C209" s="69">
        <f>'[2]Chnages in rep.'!MX$21</f>
        <v>0.86577192066401576</v>
      </c>
      <c r="D209" s="69">
        <f>'[2]Male, month on month'!MY$21</f>
        <v>2.1845807645516135</v>
      </c>
      <c r="E209" s="69">
        <f>'[2]Atolls month on month'!MY$21</f>
        <v>-0.255370191730242</v>
      </c>
    </row>
    <row r="210" spans="1:5" x14ac:dyDescent="0.25">
      <c r="A210" s="11"/>
      <c r="B210" s="12" t="s">
        <v>51</v>
      </c>
      <c r="C210" s="69">
        <f>'[2]Chnages in rep.'!MY$21</f>
        <v>0.35227046319095123</v>
      </c>
      <c r="D210" s="69">
        <f>'[2]Male, month on month'!MZ$21</f>
        <v>1.0505361051722728</v>
      </c>
      <c r="E210" s="69">
        <f>'[2]Atolls month on month'!MZ$21</f>
        <v>-0.24466276106918095</v>
      </c>
    </row>
    <row r="211" spans="1:5" x14ac:dyDescent="0.25">
      <c r="A211" s="11"/>
      <c r="B211" s="12" t="s">
        <v>40</v>
      </c>
      <c r="C211" s="69">
        <f>'[2]Chnages in rep.'!MZ$21</f>
        <v>0.53111490457100619</v>
      </c>
      <c r="D211" s="69">
        <f>'[2]Male, month on month'!NA$21</f>
        <v>1.1727194340175329</v>
      </c>
      <c r="E211" s="69">
        <f>'[2]Atolls month on month'!NA$21</f>
        <v>-1.9022997393358665E-2</v>
      </c>
    </row>
    <row r="212" spans="1:5" x14ac:dyDescent="0.25">
      <c r="A212" s="184">
        <v>2015</v>
      </c>
      <c r="B212" s="184"/>
      <c r="C212" s="69"/>
      <c r="D212" s="69"/>
      <c r="E212" s="70"/>
    </row>
    <row r="213" spans="1:5" x14ac:dyDescent="0.25">
      <c r="A213" s="11"/>
      <c r="B213" s="12" t="s">
        <v>45</v>
      </c>
      <c r="C213" s="69">
        <f>'[2]Chnages in rep.'!NA$21</f>
        <v>0.13867773811122586</v>
      </c>
      <c r="D213" s="69">
        <f>'[2]Male, month on month'!NB$21</f>
        <v>1.4413130801289364</v>
      </c>
      <c r="E213" s="69">
        <f>'[2]Atolls month on month'!NB$21</f>
        <v>-0.9693319857626892</v>
      </c>
    </row>
    <row r="214" spans="1:5" x14ac:dyDescent="0.25">
      <c r="A214" s="11"/>
      <c r="B214" s="12" t="s">
        <v>46</v>
      </c>
      <c r="C214" s="69">
        <f>'[2]Chnages in rep.'!NB$21</f>
        <v>0.39863596242866173</v>
      </c>
      <c r="D214" s="69">
        <f>'[2]Male, month on month'!NC$21</f>
        <v>0.94292951928420798</v>
      </c>
      <c r="E214" s="69">
        <f>'[2]Atolls month on month'!NC$21</f>
        <v>-7.003634453616181E-2</v>
      </c>
    </row>
    <row r="215" spans="1:5" x14ac:dyDescent="0.25">
      <c r="A215" s="11"/>
      <c r="B215" s="12" t="s">
        <v>43</v>
      </c>
      <c r="C215" s="69">
        <f>'[2]Chnages in rep.'!NC$21</f>
        <v>0.91912324057839001</v>
      </c>
      <c r="D215" s="69">
        <f>'[2]Male, month on month'!ND$21</f>
        <v>1.0675105200332657</v>
      </c>
      <c r="E215" s="69">
        <f>'[2]Atolls month on month'!ND$21</f>
        <v>0.79123811095387353</v>
      </c>
    </row>
    <row r="216" spans="1:5" x14ac:dyDescent="0.25">
      <c r="A216" s="11"/>
      <c r="B216" s="12" t="s">
        <v>47</v>
      </c>
      <c r="C216" s="69">
        <f>'[2]Chnages in rep.'!ND$21</f>
        <v>1.4063293351472161</v>
      </c>
      <c r="D216" s="69">
        <f>'[2]Male, month on month'!NE$21</f>
        <v>1.745500084714724</v>
      </c>
      <c r="E216" s="69">
        <f>'[2]Atolls month on month'!NE$21</f>
        <v>1.1132850012462558</v>
      </c>
    </row>
    <row r="217" spans="1:5" x14ac:dyDescent="0.25">
      <c r="A217" s="11"/>
      <c r="B217" s="12" t="s">
        <v>35</v>
      </c>
      <c r="C217" s="69">
        <f>'[2]Chnages in rep.'!NE$21</f>
        <v>0.46753686639038339</v>
      </c>
      <c r="D217" s="69">
        <f>'[2]Male, month on month'!NF$21</f>
        <v>0.67549845172791834</v>
      </c>
      <c r="E217" s="69">
        <f>'[2]Atolls month on month'!NF$21</f>
        <v>0.28809396254589892</v>
      </c>
    </row>
    <row r="218" spans="1:5" x14ac:dyDescent="0.25">
      <c r="A218" s="11"/>
      <c r="B218" s="12" t="s">
        <v>42</v>
      </c>
      <c r="C218" s="69">
        <f>'[2]Chnages in rep.'!NF$21</f>
        <v>1.4530777795498828</v>
      </c>
      <c r="D218" s="69">
        <f>'[2]Male, month on month'!NG$21</f>
        <v>1.800727962135773</v>
      </c>
      <c r="E218" s="69">
        <f>'[2]Atolls month on month'!NG$21</f>
        <v>1.1525498683464086</v>
      </c>
    </row>
    <row r="219" spans="1:5" x14ac:dyDescent="0.25">
      <c r="A219" s="11"/>
      <c r="B219" s="12" t="s">
        <v>48</v>
      </c>
      <c r="C219" s="69">
        <f>'[2]Chnages in rep.'!NG$21</f>
        <v>0.91257571556515593</v>
      </c>
      <c r="D219" s="69">
        <f>'[2]Male, month on month'!NH$21</f>
        <v>1.6701469522034662</v>
      </c>
      <c r="E219" s="69">
        <f>'[2]Atolls month on month'!NH$21</f>
        <v>0.2610074329009171</v>
      </c>
    </row>
    <row r="220" spans="1:5" x14ac:dyDescent="0.25">
      <c r="A220" s="11"/>
      <c r="B220" s="12" t="s">
        <v>49</v>
      </c>
      <c r="C220" s="69">
        <f>'[2]Chnages in rep.'!NH$21</f>
        <v>1.2093954859348388</v>
      </c>
      <c r="D220" s="69">
        <f>'[2]Male, month on month'!NI$21</f>
        <v>1.5044467350011193</v>
      </c>
      <c r="E220" s="69">
        <f>'[2]Atolls month on month'!NI$21</f>
        <v>0.95359756183523992</v>
      </c>
    </row>
    <row r="221" spans="1:5" x14ac:dyDescent="0.25">
      <c r="A221" s="11"/>
      <c r="B221" s="12" t="s">
        <v>41</v>
      </c>
      <c r="C221" s="69">
        <f>'[2]Chnages in rep.'!NI$21</f>
        <v>1.1024778533301083</v>
      </c>
      <c r="D221" s="69">
        <f>'[2]Male, month on month'!NJ$21</f>
        <v>1.3605074168342668</v>
      </c>
      <c r="E221" s="69">
        <f>'[2]Atolls month on month'!NJ$21</f>
        <v>0.87913453888683879</v>
      </c>
    </row>
    <row r="222" spans="1:5" x14ac:dyDescent="0.25">
      <c r="A222" s="11"/>
      <c r="B222" s="12" t="s">
        <v>50</v>
      </c>
      <c r="C222" s="69">
        <f>'[2]Chnages in rep.'!NJ$21</f>
        <v>1.0379526456419041</v>
      </c>
      <c r="D222" s="69">
        <f>'[2]Male, month on month'!NK$21</f>
        <v>1.1133944903466864</v>
      </c>
      <c r="E222" s="69">
        <f>'[2]Atolls month on month'!NK$21</f>
        <v>0.97224937952828938</v>
      </c>
    </row>
    <row r="223" spans="1:5" x14ac:dyDescent="0.25">
      <c r="A223" s="71"/>
      <c r="B223" s="12" t="s">
        <v>51</v>
      </c>
      <c r="C223" s="69">
        <f>'[2]Chnages in rep.'!NK$21</f>
        <v>1.5372275402211644</v>
      </c>
      <c r="D223" s="69">
        <f>'[2]Male, month on month'!NL$21</f>
        <v>1.9747488791808987</v>
      </c>
      <c r="E223" s="69">
        <f>'[2]Atolls month on month'!NL$21</f>
        <v>1.1583430752776014</v>
      </c>
    </row>
    <row r="224" spans="1:5" x14ac:dyDescent="0.25">
      <c r="A224" s="71"/>
      <c r="B224" s="12" t="s">
        <v>40</v>
      </c>
      <c r="C224" s="69">
        <f>'[2]Chnages in rep.'!NL$21</f>
        <v>0.85377757248394914</v>
      </c>
      <c r="D224" s="69">
        <f>'[2]Male, month on month'!NM$21</f>
        <v>1.1583913624289455</v>
      </c>
      <c r="E224" s="69">
        <f>'[2]Atolls month on month'!NM$21</f>
        <v>0.58947599634657788</v>
      </c>
    </row>
    <row r="225" spans="1:5" x14ac:dyDescent="0.25">
      <c r="A225" s="184">
        <v>2016</v>
      </c>
      <c r="B225" s="184"/>
      <c r="C225" s="69"/>
      <c r="D225" s="69"/>
      <c r="E225" s="69"/>
    </row>
    <row r="226" spans="1:5" x14ac:dyDescent="0.25">
      <c r="A226" s="71"/>
      <c r="B226" s="12" t="s">
        <v>45</v>
      </c>
      <c r="C226" s="69">
        <f>'[2]Chnages in rep.'!NM$21</f>
        <v>1.0407081213698044</v>
      </c>
      <c r="D226" s="69">
        <f>'[2]Male, month on month'!NN$21</f>
        <v>1.3652171624402021</v>
      </c>
      <c r="E226" s="69">
        <f>'[2]Atolls month on month'!NN$21</f>
        <v>0.75796459544947847</v>
      </c>
    </row>
    <row r="227" spans="1:5" x14ac:dyDescent="0.25">
      <c r="A227" s="71"/>
      <c r="B227" s="12" t="s">
        <v>46</v>
      </c>
      <c r="C227" s="69">
        <f>'[2]Chnages in rep.'!NN$21</f>
        <v>1.1364771380392158</v>
      </c>
      <c r="D227" s="69">
        <f>'[2]Male, month on month'!NO$21</f>
        <v>1.349653655417038</v>
      </c>
      <c r="E227" s="69">
        <f>'[2]Atolls month on month'!NO$21</f>
        <v>0.951057539169331</v>
      </c>
    </row>
    <row r="228" spans="1:5" x14ac:dyDescent="0.25">
      <c r="A228" s="71"/>
      <c r="B228" s="12" t="s">
        <v>43</v>
      </c>
      <c r="C228" s="69">
        <f>'[2]Chnages in rep.'!NO$21</f>
        <v>0.66900523456510097</v>
      </c>
      <c r="D228" s="69">
        <f>'[2]Male, month on month'!NP$21</f>
        <v>1.4395346104989271</v>
      </c>
      <c r="E228" s="69">
        <f>'[2]Atolls month on month'!NP$21</f>
        <v>3.1169649641338282E-3</v>
      </c>
    </row>
    <row r="229" spans="1:5" x14ac:dyDescent="0.25">
      <c r="A229" s="71"/>
      <c r="B229" s="12" t="s">
        <v>47</v>
      </c>
      <c r="C229" s="69">
        <f>'[2]Chnages in rep.'!NP$21</f>
        <v>-0.18380611745640874</v>
      </c>
      <c r="D229" s="69">
        <f>'[2]Male, month on month'!NQ$21</f>
        <v>0.60160649209577421</v>
      </c>
      <c r="E229" s="69">
        <f>'[2]Atolls month on month'!NQ$21</f>
        <v>-0.86664744409465921</v>
      </c>
    </row>
    <row r="230" spans="1:5" x14ac:dyDescent="0.25">
      <c r="A230" s="71"/>
      <c r="B230" s="12" t="s">
        <v>35</v>
      </c>
      <c r="C230" s="69">
        <f>'[2]Chnages in rep.'!NQ$21</f>
        <v>-0.15582000573073351</v>
      </c>
      <c r="D230" s="69">
        <f>'[2]Male, month on month'!NR$21</f>
        <v>0.82201042472549446</v>
      </c>
      <c r="E230" s="69">
        <f>'[2]Atolls month on month'!NR$21</f>
        <v>-1.0028155561550678</v>
      </c>
    </row>
    <row r="231" spans="1:5" x14ac:dyDescent="0.25">
      <c r="A231" s="71"/>
      <c r="B231" s="12" t="s">
        <v>42</v>
      </c>
      <c r="C231" s="69">
        <f>'[2]Chnages in rep.'!NR$21</f>
        <v>-0.76683599519887791</v>
      </c>
      <c r="D231" s="69">
        <f>'[2]Male, month on month'!NS$21</f>
        <v>-0.1706778152251287</v>
      </c>
      <c r="E231" s="69">
        <f>'[2]Atolls month on month'!NS$21</f>
        <v>-1.2854902045740801</v>
      </c>
    </row>
    <row r="232" spans="1:5" x14ac:dyDescent="0.25">
      <c r="A232" s="71"/>
      <c r="B232" s="12" t="s">
        <v>48</v>
      </c>
      <c r="C232" s="69">
        <f>'[2]Chnages in rep.'!NS21</f>
        <v>-0.38391995634919907</v>
      </c>
      <c r="D232" s="69">
        <f>'[2]Male, month on month'!NT21</f>
        <v>9.2189949097631896E-2</v>
      </c>
      <c r="E232" s="69">
        <f>'[2]Atolls month on month'!NT21</f>
        <v>-0.79916557851400505</v>
      </c>
    </row>
    <row r="233" spans="1:5" x14ac:dyDescent="0.25">
      <c r="A233" s="71"/>
      <c r="B233" s="12" t="s">
        <v>49</v>
      </c>
      <c r="C233" s="69">
        <f>'[2]Chnages in rep.'!NT21</f>
        <v>-0.62903020584658131</v>
      </c>
      <c r="D233" s="69">
        <f>'[2]Male, month on month'!NU21</f>
        <v>-0.36722627317347101</v>
      </c>
      <c r="E233" s="69">
        <f>'[2]Atolls month on month'!NU21</f>
        <v>-0.85724247672325227</v>
      </c>
    </row>
    <row r="234" spans="1:5" x14ac:dyDescent="0.25">
      <c r="A234" s="71"/>
      <c r="B234" s="12" t="s">
        <v>41</v>
      </c>
      <c r="C234" s="69">
        <f>'[2]Chnages in rep.'!NU21</f>
        <v>-0.21052298212775877</v>
      </c>
      <c r="D234" s="69">
        <f>'[2]Male, month on month'!NV21</f>
        <v>0.39042711789760709</v>
      </c>
      <c r="E234" s="69">
        <f>'[2]Atolls month on month'!NV21</f>
        <v>-0.73317102591515804</v>
      </c>
    </row>
    <row r="235" spans="1:5" x14ac:dyDescent="0.25">
      <c r="A235" s="71"/>
      <c r="B235" s="12" t="s">
        <v>50</v>
      </c>
      <c r="C235" s="69">
        <f>'[2]Chnages in rep.'!NV21</f>
        <v>1.7128634706690793</v>
      </c>
      <c r="D235" s="69">
        <f>'[2]Male, month on month'!NW21</f>
        <v>1.2025995861927985</v>
      </c>
      <c r="E235" s="69">
        <f>'[2]Atolls month on month'!NW21</f>
        <v>2.1578800075127802</v>
      </c>
    </row>
    <row r="236" spans="1:5" x14ac:dyDescent="0.25">
      <c r="A236" s="71"/>
      <c r="B236" s="12" t="s">
        <v>51</v>
      </c>
      <c r="C236" s="69">
        <f>'[2]Chnages in rep.'!NW21</f>
        <v>1.4991691607198154</v>
      </c>
      <c r="D236" s="69">
        <f>'[2]Male, month on month'!NX21</f>
        <v>1.0963335089493542</v>
      </c>
      <c r="E236" s="69">
        <f>'[2]Atolls month on month'!NX21</f>
        <v>1.8508319334554324</v>
      </c>
    </row>
    <row r="237" spans="1:5" x14ac:dyDescent="0.25">
      <c r="A237" s="71"/>
      <c r="B237" s="12" t="s">
        <v>40</v>
      </c>
      <c r="C237" s="69">
        <f>'[2]Chnages in rep.'!NX21</f>
        <v>2.3177221684353322</v>
      </c>
      <c r="D237" s="69">
        <f>'[2]Male, month on month'!NY21</f>
        <v>1.8253800545742438</v>
      </c>
      <c r="E237" s="69">
        <f>'[2]Atolls month on month'!NY21</f>
        <v>2.7473244187922852</v>
      </c>
    </row>
    <row r="238" spans="1:5" x14ac:dyDescent="0.25">
      <c r="A238" s="184">
        <v>2017</v>
      </c>
      <c r="B238" s="184"/>
      <c r="C238" s="69"/>
      <c r="D238" s="69"/>
      <c r="E238" s="69"/>
    </row>
    <row r="239" spans="1:5" x14ac:dyDescent="0.25">
      <c r="A239" s="71"/>
      <c r="B239" s="12" t="s">
        <v>45</v>
      </c>
      <c r="C239" s="69">
        <f>'[1]Chnages in rep.'!$NY$21</f>
        <v>2.9126607993475773</v>
      </c>
      <c r="D239" s="69">
        <f>'[2]Male, month on month'!NZ21</f>
        <v>2.0340500931323779</v>
      </c>
      <c r="E239" s="69">
        <f>'[2]Atolls month on month'!NZ21</f>
        <v>3.682804786100724</v>
      </c>
    </row>
    <row r="240" spans="1:5" x14ac:dyDescent="0.25">
      <c r="A240" s="71"/>
      <c r="B240" s="12" t="s">
        <v>46</v>
      </c>
      <c r="C240" s="69">
        <f>'[2]Chnages in rep.'!NZ21</f>
        <v>3.0529529786107013</v>
      </c>
      <c r="D240" s="69">
        <f>'[2]Male, month on month'!OA21</f>
        <v>2.2008258414724535</v>
      </c>
      <c r="E240" s="69">
        <f>'[2]Atolls month on month'!OA21</f>
        <v>3.7970542841463395</v>
      </c>
    </row>
    <row r="241" spans="1:5" x14ac:dyDescent="0.25">
      <c r="A241" s="71"/>
      <c r="B241" s="12" t="s">
        <v>43</v>
      </c>
      <c r="C241" s="69">
        <f>'[2]Chnages in rep.'!OA21</f>
        <v>4.281272277346404</v>
      </c>
      <c r="D241" s="69">
        <f>'[2]Male, month on month'!OB21</f>
        <v>2.7572449509840835</v>
      </c>
      <c r="E241" s="69">
        <f>'[2]Atolls month on month'!OB21</f>
        <v>5.617248194339064</v>
      </c>
    </row>
    <row r="242" spans="1:5" x14ac:dyDescent="0.25">
      <c r="A242" s="71"/>
      <c r="B242" s="12" t="s">
        <v>47</v>
      </c>
      <c r="C242" s="69">
        <f>'[2]Chnages in rep.'!OB21</f>
        <v>4.4611947411684172</v>
      </c>
      <c r="D242" s="69">
        <f>'[2]Male, month on month'!OC21</f>
        <v>2.6332458833117744</v>
      </c>
      <c r="E242" s="69">
        <f>'[2]Atolls month on month'!OC21</f>
        <v>6.0739597460470751</v>
      </c>
    </row>
    <row r="243" spans="1:5" x14ac:dyDescent="0.25">
      <c r="A243" s="71"/>
      <c r="B243" s="12" t="s">
        <v>35</v>
      </c>
      <c r="C243" s="69">
        <f>'[2]Chnages in rep.'!OC21</f>
        <v>4.6405997959927614</v>
      </c>
      <c r="D243" s="69">
        <f>'[2]Male, month on month'!OD21</f>
        <v>2.8429538013361677</v>
      </c>
      <c r="E243" s="69">
        <f>'[2]Atolls month on month'!OD21</f>
        <v>6.2264211507091716</v>
      </c>
    </row>
    <row r="244" spans="1:5" ht="12.75" customHeight="1" x14ac:dyDescent="0.25">
      <c r="A244" s="25"/>
      <c r="B244" s="27"/>
      <c r="C244" s="19"/>
      <c r="D244" s="69"/>
      <c r="E244" s="19"/>
    </row>
    <row r="245" spans="1:5" x14ac:dyDescent="0.25">
      <c r="A245" s="199" t="s">
        <v>55</v>
      </c>
      <c r="B245" s="200"/>
      <c r="C245" s="200"/>
      <c r="D245" s="200"/>
      <c r="E245" s="200"/>
    </row>
    <row r="246" spans="1:5" ht="9.75" customHeight="1" x14ac:dyDescent="0.25"/>
    <row r="247" spans="1:5" x14ac:dyDescent="0.25">
      <c r="A247" s="184">
        <v>2010</v>
      </c>
      <c r="B247" s="184"/>
    </row>
    <row r="248" spans="1:5" hidden="1" x14ac:dyDescent="0.25">
      <c r="A248" s="11"/>
      <c r="B248" s="12" t="s">
        <v>45</v>
      </c>
      <c r="C248" s="28">
        <v>-0.26114093647122694</v>
      </c>
      <c r="D248" s="28">
        <v>-0.26114093647122694</v>
      </c>
      <c r="E248" s="28" t="s">
        <v>5</v>
      </c>
    </row>
    <row r="249" spans="1:5" hidden="1" x14ac:dyDescent="0.25">
      <c r="A249" s="11"/>
      <c r="B249" s="12" t="s">
        <v>46</v>
      </c>
      <c r="C249" s="28">
        <v>0.93642240242963748</v>
      </c>
      <c r="D249" s="28">
        <v>0.93642240242963748</v>
      </c>
      <c r="E249" s="28" t="s">
        <v>5</v>
      </c>
    </row>
    <row r="250" spans="1:5" hidden="1" x14ac:dyDescent="0.25">
      <c r="A250" s="11"/>
      <c r="B250" s="12" t="s">
        <v>43</v>
      </c>
      <c r="C250" s="28">
        <v>0.88034816923101555</v>
      </c>
      <c r="D250" s="28">
        <v>0.88034816923101555</v>
      </c>
      <c r="E250" s="28" t="s">
        <v>5</v>
      </c>
    </row>
    <row r="251" spans="1:5" hidden="1" x14ac:dyDescent="0.25">
      <c r="A251" s="11"/>
      <c r="B251" s="12" t="s">
        <v>47</v>
      </c>
      <c r="C251" s="28">
        <v>0.87747395207253831</v>
      </c>
      <c r="D251" s="28">
        <v>0.87747395207253831</v>
      </c>
      <c r="E251" s="28" t="s">
        <v>5</v>
      </c>
    </row>
    <row r="252" spans="1:5" hidden="1" x14ac:dyDescent="0.25">
      <c r="A252" s="11"/>
      <c r="B252" s="12" t="s">
        <v>35</v>
      </c>
      <c r="C252" s="28">
        <v>0.1250277737649963</v>
      </c>
      <c r="D252" s="28">
        <v>0.1250277737649963</v>
      </c>
      <c r="E252" s="28" t="s">
        <v>5</v>
      </c>
    </row>
    <row r="253" spans="1:5" hidden="1" x14ac:dyDescent="0.25">
      <c r="A253" s="11"/>
      <c r="B253" s="12" t="s">
        <v>42</v>
      </c>
      <c r="C253" s="28">
        <v>1.0846622459905753</v>
      </c>
      <c r="D253" s="28">
        <v>1.0846622459905753</v>
      </c>
      <c r="E253" s="28" t="s">
        <v>5</v>
      </c>
    </row>
    <row r="254" spans="1:5" hidden="1" x14ac:dyDescent="0.25">
      <c r="A254" s="11"/>
      <c r="B254" s="12" t="s">
        <v>48</v>
      </c>
      <c r="C254" s="28">
        <v>2.1903881432707273</v>
      </c>
      <c r="D254" s="28">
        <v>2.1903881432707273</v>
      </c>
      <c r="E254" s="28" t="s">
        <v>5</v>
      </c>
    </row>
    <row r="255" spans="1:5" hidden="1" x14ac:dyDescent="0.25">
      <c r="A255" s="11"/>
      <c r="B255" s="12" t="s">
        <v>49</v>
      </c>
      <c r="C255" s="28">
        <v>0.63207046859004024</v>
      </c>
      <c r="D255" s="28">
        <v>0.63207046859004024</v>
      </c>
      <c r="E255" s="28" t="s">
        <v>5</v>
      </c>
    </row>
    <row r="256" spans="1:5" hidden="1" x14ac:dyDescent="0.25">
      <c r="A256" s="11"/>
      <c r="B256" s="12" t="s">
        <v>41</v>
      </c>
      <c r="C256" s="28">
        <v>-1.2857212304991372</v>
      </c>
      <c r="D256" s="28">
        <v>-1.2857212304991372</v>
      </c>
      <c r="E256" s="28" t="s">
        <v>5</v>
      </c>
    </row>
    <row r="257" spans="1:5" hidden="1" x14ac:dyDescent="0.25">
      <c r="A257" s="11"/>
      <c r="B257" s="12" t="s">
        <v>50</v>
      </c>
      <c r="C257" s="28">
        <v>-0.22603507219276509</v>
      </c>
      <c r="D257" s="28">
        <v>-0.22603507219276509</v>
      </c>
      <c r="E257" s="28" t="s">
        <v>5</v>
      </c>
    </row>
    <row r="258" spans="1:5" x14ac:dyDescent="0.25">
      <c r="A258" s="11"/>
      <c r="B258" s="12" t="s">
        <v>51</v>
      </c>
      <c r="C258" s="28">
        <v>0.47362446108318856</v>
      </c>
      <c r="D258" s="28">
        <v>0.47362446108318856</v>
      </c>
      <c r="E258" s="28" t="s">
        <v>5</v>
      </c>
    </row>
    <row r="259" spans="1:5" x14ac:dyDescent="0.25">
      <c r="A259" s="11"/>
      <c r="B259" s="12" t="s">
        <v>40</v>
      </c>
      <c r="C259" s="28">
        <v>1.3414839053257799</v>
      </c>
      <c r="D259" s="28">
        <v>1.3414839053257799</v>
      </c>
      <c r="E259" s="28" t="s">
        <v>5</v>
      </c>
    </row>
    <row r="260" spans="1:5" x14ac:dyDescent="0.25">
      <c r="A260" s="11"/>
      <c r="B260" s="12"/>
      <c r="C260" s="28"/>
      <c r="D260" s="28"/>
      <c r="E260" s="28"/>
    </row>
    <row r="261" spans="1:5" x14ac:dyDescent="0.25">
      <c r="A261" s="184">
        <v>2011</v>
      </c>
      <c r="B261" s="184"/>
      <c r="C261" s="28"/>
      <c r="D261" s="29"/>
      <c r="E261" s="28"/>
    </row>
    <row r="262" spans="1:5" x14ac:dyDescent="0.25">
      <c r="A262" s="11"/>
      <c r="B262" s="12" t="s">
        <v>45</v>
      </c>
      <c r="C262" s="28">
        <v>0.540955988663816</v>
      </c>
      <c r="D262" s="28">
        <v>0.540955988663816</v>
      </c>
      <c r="E262" s="28" t="s">
        <v>5</v>
      </c>
    </row>
    <row r="263" spans="1:5" x14ac:dyDescent="0.25">
      <c r="A263" s="11"/>
      <c r="B263" s="12" t="s">
        <v>46</v>
      </c>
      <c r="C263" s="28">
        <v>-0.79050748162610152</v>
      </c>
      <c r="D263" s="28">
        <v>-0.79050748162610152</v>
      </c>
      <c r="E263" s="28" t="s">
        <v>5</v>
      </c>
    </row>
    <row r="264" spans="1:5" x14ac:dyDescent="0.25">
      <c r="A264" s="11"/>
      <c r="B264" s="12" t="s">
        <v>43</v>
      </c>
      <c r="C264" s="28">
        <v>0.63178223867843553</v>
      </c>
      <c r="D264" s="28">
        <v>0.63178223867843553</v>
      </c>
      <c r="E264" s="28" t="s">
        <v>5</v>
      </c>
    </row>
    <row r="265" spans="1:5" x14ac:dyDescent="0.25">
      <c r="A265" s="11"/>
      <c r="B265" s="12" t="s">
        <v>47</v>
      </c>
      <c r="C265" s="28">
        <v>4.4171076658620301</v>
      </c>
      <c r="D265" s="28">
        <v>4.4171076658620301</v>
      </c>
      <c r="E265" s="28" t="s">
        <v>5</v>
      </c>
    </row>
    <row r="266" spans="1:5" x14ac:dyDescent="0.25">
      <c r="A266" s="11"/>
      <c r="B266" s="12" t="s">
        <v>35</v>
      </c>
      <c r="C266" s="28">
        <v>3.3138209485660042</v>
      </c>
      <c r="D266" s="28">
        <v>3.3138209485660042</v>
      </c>
      <c r="E266" s="28" t="s">
        <v>5</v>
      </c>
    </row>
    <row r="267" spans="1:5" x14ac:dyDescent="0.25">
      <c r="A267" s="11"/>
      <c r="B267" s="12" t="s">
        <v>42</v>
      </c>
      <c r="C267" s="28">
        <v>0.90877181827677678</v>
      </c>
      <c r="D267" s="28">
        <v>0.90877181827677678</v>
      </c>
      <c r="E267" s="28" t="s">
        <v>5</v>
      </c>
    </row>
    <row r="268" spans="1:5" x14ac:dyDescent="0.25">
      <c r="A268" s="11"/>
      <c r="B268" s="12" t="s">
        <v>48</v>
      </c>
      <c r="C268" s="28">
        <v>6.0116323478554001E-2</v>
      </c>
      <c r="D268" s="28">
        <v>6.0116323478554001E-2</v>
      </c>
      <c r="E268" s="28" t="s">
        <v>5</v>
      </c>
    </row>
    <row r="269" spans="1:5" x14ac:dyDescent="0.25">
      <c r="A269" s="11"/>
      <c r="B269" s="12" t="s">
        <v>49</v>
      </c>
      <c r="C269" s="28">
        <v>0.31530862912392266</v>
      </c>
      <c r="D269" s="28">
        <v>0.31530862912392266</v>
      </c>
      <c r="E269" s="28" t="s">
        <v>5</v>
      </c>
    </row>
    <row r="270" spans="1:5" x14ac:dyDescent="0.25">
      <c r="A270" s="11"/>
      <c r="B270" s="12" t="s">
        <v>41</v>
      </c>
      <c r="C270" s="28">
        <v>1.301660303876595</v>
      </c>
      <c r="D270" s="28">
        <v>1.301660303876595</v>
      </c>
      <c r="E270" s="28" t="s">
        <v>5</v>
      </c>
    </row>
    <row r="271" spans="1:5" x14ac:dyDescent="0.25">
      <c r="A271" s="11"/>
      <c r="B271" s="12" t="s">
        <v>50</v>
      </c>
      <c r="C271" s="28">
        <v>0.33278932848386233</v>
      </c>
      <c r="D271" s="28">
        <v>0.33278932848386233</v>
      </c>
      <c r="E271" s="28" t="s">
        <v>5</v>
      </c>
    </row>
    <row r="272" spans="1:5" x14ac:dyDescent="0.25">
      <c r="A272" s="11"/>
      <c r="B272" s="12" t="s">
        <v>51</v>
      </c>
      <c r="C272" s="28">
        <v>3.4231104702459936</v>
      </c>
      <c r="D272" s="28">
        <v>3.4231104702459936</v>
      </c>
      <c r="E272" s="28" t="s">
        <v>5</v>
      </c>
    </row>
    <row r="273" spans="1:8" x14ac:dyDescent="0.25">
      <c r="A273" s="11"/>
      <c r="B273" s="12" t="s">
        <v>40</v>
      </c>
      <c r="C273" s="28">
        <v>1.1857736202019353</v>
      </c>
      <c r="D273" s="28">
        <v>1.1857736202019353</v>
      </c>
      <c r="E273" s="28" t="s">
        <v>5</v>
      </c>
      <c r="G273" s="28"/>
    </row>
    <row r="274" spans="1:8" x14ac:dyDescent="0.25">
      <c r="A274" s="11"/>
      <c r="B274" s="12"/>
      <c r="C274" s="28"/>
      <c r="D274" s="28"/>
      <c r="E274" s="28"/>
      <c r="G274" s="28"/>
      <c r="H274" s="28"/>
    </row>
    <row r="275" spans="1:8" x14ac:dyDescent="0.25">
      <c r="A275" s="184">
        <v>2012</v>
      </c>
      <c r="B275" s="184"/>
      <c r="C275" s="28"/>
      <c r="D275" s="29"/>
      <c r="E275" s="28"/>
      <c r="G275" s="1"/>
    </row>
    <row r="276" spans="1:8" x14ac:dyDescent="0.25">
      <c r="A276" s="11"/>
      <c r="B276" s="12" t="s">
        <v>45</v>
      </c>
      <c r="C276" s="28">
        <v>0.82878178572964867</v>
      </c>
      <c r="D276" s="28">
        <v>0.82878178572964867</v>
      </c>
      <c r="E276" s="28" t="s">
        <v>5</v>
      </c>
    </row>
    <row r="277" spans="1:8" x14ac:dyDescent="0.25">
      <c r="A277" s="11"/>
      <c r="B277" s="12" t="s">
        <v>46</v>
      </c>
      <c r="C277" s="28">
        <v>-0.3029315521839604</v>
      </c>
      <c r="D277" s="28">
        <v>-0.3029315521839604</v>
      </c>
      <c r="E277" s="28" t="s">
        <v>5</v>
      </c>
    </row>
    <row r="278" spans="1:8" x14ac:dyDescent="0.25">
      <c r="A278" s="11"/>
      <c r="B278" s="12" t="s">
        <v>43</v>
      </c>
      <c r="C278" s="28">
        <v>0.75965858228270733</v>
      </c>
      <c r="D278" s="28">
        <v>0.75965858228270733</v>
      </c>
      <c r="E278" s="28" t="s">
        <v>5</v>
      </c>
    </row>
    <row r="279" spans="1:8" x14ac:dyDescent="0.25">
      <c r="A279" s="11"/>
      <c r="B279" s="12" t="s">
        <v>47</v>
      </c>
      <c r="C279" s="28">
        <v>-9.0943691034139906E-2</v>
      </c>
      <c r="D279" s="28">
        <v>-9.0943691034139906E-2</v>
      </c>
      <c r="E279" s="28" t="s">
        <v>5</v>
      </c>
    </row>
    <row r="280" spans="1:8" x14ac:dyDescent="0.25">
      <c r="A280" s="11"/>
      <c r="B280" s="12" t="s">
        <v>35</v>
      </c>
      <c r="C280" s="28">
        <v>-1.9861394321378456</v>
      </c>
      <c r="D280" s="28">
        <v>-1.9861394321378456</v>
      </c>
      <c r="E280" s="28" t="s">
        <v>5</v>
      </c>
    </row>
    <row r="281" spans="1:8" x14ac:dyDescent="0.25">
      <c r="A281" s="11"/>
      <c r="B281" s="12" t="s">
        <v>42</v>
      </c>
      <c r="C281" s="28">
        <v>4.158564690507105</v>
      </c>
      <c r="D281" s="28">
        <v>4.158564690507105</v>
      </c>
      <c r="E281" s="28" t="s">
        <v>5</v>
      </c>
    </row>
    <row r="282" spans="1:8" x14ac:dyDescent="0.25">
      <c r="A282" s="11"/>
      <c r="B282" s="12" t="s">
        <v>48</v>
      </c>
      <c r="C282" s="28">
        <v>0.24448657012601238</v>
      </c>
      <c r="D282" s="28">
        <v>0.16971494476736293</v>
      </c>
      <c r="E282" s="28">
        <v>0.30844071858455724</v>
      </c>
    </row>
    <row r="283" spans="1:8" x14ac:dyDescent="0.25">
      <c r="A283" s="11"/>
      <c r="B283" s="12" t="s">
        <v>49</v>
      </c>
      <c r="C283" s="28">
        <v>0.64743245120539861</v>
      </c>
      <c r="D283" s="28">
        <v>0.58385391142401488</v>
      </c>
      <c r="E283" s="28">
        <v>0.70173764990701937</v>
      </c>
    </row>
    <row r="284" spans="1:8" x14ac:dyDescent="0.25">
      <c r="A284" s="11"/>
      <c r="B284" s="12" t="s">
        <v>41</v>
      </c>
      <c r="C284" s="28">
        <v>1.9931364460523682E-2</v>
      </c>
      <c r="D284" s="28">
        <v>7.8683065291751397E-2</v>
      </c>
      <c r="E284" s="28">
        <v>-3.0192276319884748E-2</v>
      </c>
    </row>
    <row r="285" spans="1:8" x14ac:dyDescent="0.25">
      <c r="A285" s="11"/>
      <c r="B285" s="12" t="s">
        <v>50</v>
      </c>
      <c r="C285" s="28">
        <v>4.2662910903112916E-2</v>
      </c>
      <c r="D285" s="28">
        <v>5.9933326212124882E-2</v>
      </c>
      <c r="E285" s="28">
        <v>2.7912718968425843E-2</v>
      </c>
    </row>
    <row r="286" spans="1:8" x14ac:dyDescent="0.25">
      <c r="A286" s="11"/>
      <c r="B286" s="12" t="s">
        <v>51</v>
      </c>
      <c r="C286" s="28">
        <v>0.34249409289468513</v>
      </c>
      <c r="D286" s="28">
        <v>0.47401072984865067</v>
      </c>
      <c r="E286" s="28">
        <v>1.6205766238419628E-2</v>
      </c>
    </row>
    <row r="287" spans="1:8" x14ac:dyDescent="0.25">
      <c r="A287" s="71"/>
      <c r="B287" s="72" t="s">
        <v>40</v>
      </c>
      <c r="C287" s="69">
        <f>'[2]Chnages in rep.'!MB40</f>
        <v>0.39343943425627081</v>
      </c>
      <c r="D287" s="69">
        <f>'[2]Male, month on month'!MC39</f>
        <v>0.67097201094534764</v>
      </c>
      <c r="E287" s="69">
        <f>'[2]Atolls month on month'!MC39</f>
        <v>0.15575360429840313</v>
      </c>
    </row>
    <row r="288" spans="1:8" x14ac:dyDescent="0.25">
      <c r="A288" s="184">
        <v>2013</v>
      </c>
      <c r="B288" s="184"/>
      <c r="C288" s="69"/>
      <c r="D288" s="69"/>
      <c r="E288" s="69"/>
    </row>
    <row r="289" spans="1:5" x14ac:dyDescent="0.25">
      <c r="A289" s="11"/>
      <c r="B289" s="12" t="s">
        <v>45</v>
      </c>
      <c r="C289" s="28">
        <v>0.12021714763241764</v>
      </c>
      <c r="D289" s="69">
        <v>0.14340192540029939</v>
      </c>
      <c r="E289" s="28">
        <v>0.10025898212731033</v>
      </c>
    </row>
    <row r="290" spans="1:5" x14ac:dyDescent="0.25">
      <c r="A290" s="11"/>
      <c r="B290" s="12" t="s">
        <v>46</v>
      </c>
      <c r="C290" s="28">
        <v>-0.20260748766021131</v>
      </c>
      <c r="D290" s="69">
        <v>-0.26772351866400923</v>
      </c>
      <c r="E290" s="28">
        <v>-0.14652945838417031</v>
      </c>
    </row>
    <row r="291" spans="1:5" ht="14.25" customHeight="1" x14ac:dyDescent="0.25">
      <c r="A291" s="11"/>
      <c r="B291" s="12" t="s">
        <v>43</v>
      </c>
      <c r="C291" s="28">
        <v>0.5006145416900365</v>
      </c>
      <c r="D291" s="69">
        <v>0.57671257944424958</v>
      </c>
      <c r="E291" s="28">
        <v>0.43515833275591387</v>
      </c>
    </row>
    <row r="292" spans="1:5" ht="14.25" customHeight="1" x14ac:dyDescent="0.25">
      <c r="A292" s="11"/>
      <c r="B292" s="12" t="s">
        <v>47</v>
      </c>
      <c r="C292" s="28">
        <v>0.11512300390781327</v>
      </c>
      <c r="D292" s="69">
        <v>3.9643343257678154E-3</v>
      </c>
      <c r="E292" s="28">
        <v>0.21087159629622487</v>
      </c>
    </row>
    <row r="293" spans="1:5" ht="14.25" customHeight="1" x14ac:dyDescent="0.25">
      <c r="A293" s="11"/>
      <c r="B293" s="12" t="s">
        <v>35</v>
      </c>
      <c r="C293" s="28">
        <f>'[2]Chnages in rep.'!MG40</f>
        <v>9.5682352882620059E-2</v>
      </c>
      <c r="D293" s="69">
        <f>'[2]Male, month on month'!MH39</f>
        <v>0.23643869294276421</v>
      </c>
      <c r="E293" s="28">
        <f>'[2]Atolls month on month'!MH39</f>
        <v>-2.5310411872159211E-2</v>
      </c>
    </row>
    <row r="294" spans="1:5" ht="14.25" customHeight="1" x14ac:dyDescent="0.25">
      <c r="A294" s="11"/>
      <c r="B294" s="12" t="s">
        <v>42</v>
      </c>
      <c r="C294" s="28">
        <f>'[2]Chnages in rep.'!MH40</f>
        <v>-0.2676094249594585</v>
      </c>
      <c r="D294" s="69">
        <f>'[2]Male, month on month'!MI39</f>
        <v>-0.30627613149381006</v>
      </c>
      <c r="E294" s="28">
        <f>'[2]Atolls month on month'!MI39</f>
        <v>-0.23428488359796829</v>
      </c>
    </row>
    <row r="295" spans="1:5" ht="14.25" customHeight="1" x14ac:dyDescent="0.25">
      <c r="A295" s="11"/>
      <c r="B295" s="12" t="s">
        <v>48</v>
      </c>
      <c r="C295" s="28">
        <f>'[2]Chnages in rep.'!MI$40</f>
        <v>1.1650679035972944</v>
      </c>
      <c r="D295" s="69">
        <f>'[2]Male, month on month'!MJ$39</f>
        <v>1.2614902964104724</v>
      </c>
      <c r="E295" s="28">
        <f>'[2]Atolls month on month'!MJ$39</f>
        <v>1.0820271269931014</v>
      </c>
    </row>
    <row r="296" spans="1:5" ht="14.25" customHeight="1" x14ac:dyDescent="0.25">
      <c r="A296" s="11"/>
      <c r="B296" s="12" t="s">
        <v>49</v>
      </c>
      <c r="C296" s="28">
        <f>'[2]Chnages in rep.'!MJ$40</f>
        <v>0.16901141883518545</v>
      </c>
      <c r="D296" s="69">
        <f>'[2]Male, month on month'!MK$39</f>
        <v>-0.25283811141193491</v>
      </c>
      <c r="E296" s="28">
        <f>'[2]Atolls month on month'!MK$39</f>
        <v>0.53296118036079143</v>
      </c>
    </row>
    <row r="297" spans="1:5" ht="14.25" customHeight="1" x14ac:dyDescent="0.25">
      <c r="A297" s="11"/>
      <c r="B297" s="12" t="s">
        <v>41</v>
      </c>
      <c r="C297" s="28">
        <f>'[2]Chnages in rep.'!MK$40</f>
        <v>0.88457747659020924</v>
      </c>
      <c r="D297" s="69">
        <f>'[2]Male, month on month'!ML$39</f>
        <v>0.76568029413164318</v>
      </c>
      <c r="E297" s="28">
        <f>'[2]Atolls month on month'!ML$39</f>
        <v>0.98635397503572531</v>
      </c>
    </row>
    <row r="298" spans="1:5" ht="14.25" customHeight="1" x14ac:dyDescent="0.25">
      <c r="A298" s="11"/>
      <c r="B298" s="12" t="s">
        <v>50</v>
      </c>
      <c r="C298" s="28">
        <f>'[2]Chnages in rep.'!ML$40</f>
        <v>0.5751594767321011</v>
      </c>
      <c r="D298" s="69">
        <f>'[2]Male, month on month'!MM$39</f>
        <v>0.31952588364987378</v>
      </c>
      <c r="E298" s="28">
        <f>'[2]Atolls month on month'!MM$39</f>
        <v>0.79350476016584182</v>
      </c>
    </row>
    <row r="299" spans="1:5" ht="14.25" customHeight="1" x14ac:dyDescent="0.25">
      <c r="A299" s="11"/>
      <c r="B299" s="12" t="s">
        <v>51</v>
      </c>
      <c r="C299" s="28">
        <f>'[2]Chnages in rep.'!MM$40</f>
        <v>0.12186960602404984</v>
      </c>
      <c r="D299" s="69">
        <f>'[2]Male, month on month'!MN$39</f>
        <v>0.42426871286125323</v>
      </c>
      <c r="E299" s="28">
        <f>'[2]Atolls month on month'!MN$39</f>
        <v>-0.13520508300082223</v>
      </c>
    </row>
    <row r="300" spans="1:5" ht="14.25" customHeight="1" x14ac:dyDescent="0.25">
      <c r="A300" s="11"/>
      <c r="B300" s="12" t="s">
        <v>40</v>
      </c>
      <c r="C300" s="28">
        <f>'[2]Chnages in rep.'!MN$40</f>
        <v>-2.8801755478091717E-2</v>
      </c>
      <c r="D300" s="69">
        <f>'[2]Male, month on month'!MO$39</f>
        <v>0.13243235338340487</v>
      </c>
      <c r="E300" s="28">
        <f>'[2]Atolls month on month'!MO$39</f>
        <v>-0.16663754557982857</v>
      </c>
    </row>
    <row r="301" spans="1:5" x14ac:dyDescent="0.25">
      <c r="A301" s="195">
        <v>2014</v>
      </c>
      <c r="B301" s="196"/>
      <c r="C301" s="28"/>
      <c r="D301" s="69"/>
      <c r="E301" s="28"/>
    </row>
    <row r="302" spans="1:5" x14ac:dyDescent="0.25">
      <c r="A302" s="11"/>
      <c r="B302" s="12" t="s">
        <v>45</v>
      </c>
      <c r="C302" s="28">
        <f>'[2]Chnages in rep.'!MO$40</f>
        <v>0.10985460497494604</v>
      </c>
      <c r="D302" s="69">
        <f>'[2]Male, month on month'!MQ$39</f>
        <v>0.52248278124586989</v>
      </c>
      <c r="E302" s="28">
        <f>'[2]Atolls month on month'!MQ$39</f>
        <v>-0.70032611534622813</v>
      </c>
    </row>
    <row r="303" spans="1:5" x14ac:dyDescent="0.25">
      <c r="A303" s="11"/>
      <c r="B303" s="12" t="s">
        <v>46</v>
      </c>
      <c r="C303" s="28">
        <f>'[2]Chnages in rep.'!MQ$40</f>
        <v>-0.58614791407883837</v>
      </c>
      <c r="D303" s="69">
        <f>'[2]Male, month on month'!MQ$39</f>
        <v>0.52248278124586989</v>
      </c>
      <c r="E303" s="28">
        <f>'[2]Atolls month on month'!MQ$39</f>
        <v>-0.70032611534622813</v>
      </c>
    </row>
    <row r="304" spans="1:5" x14ac:dyDescent="0.25">
      <c r="A304" s="11"/>
      <c r="B304" s="12" t="s">
        <v>43</v>
      </c>
      <c r="C304" s="28">
        <f>'[2]Chnages in rep.'!MQ$40</f>
        <v>-0.58614791407883837</v>
      </c>
      <c r="D304" s="69">
        <f>'[2]Male, month on month'!MR$39</f>
        <v>-0.5385118045093229</v>
      </c>
      <c r="E304" s="28">
        <f>'[2]Atolls month on month'!MR$39</f>
        <v>-0.62716571611890481</v>
      </c>
    </row>
    <row r="305" spans="1:5" x14ac:dyDescent="0.25">
      <c r="A305" s="11"/>
      <c r="B305" s="12" t="s">
        <v>47</v>
      </c>
      <c r="C305" s="28">
        <f>'[2]Chnages in rep.'!MR$40</f>
        <v>0.1867310582422288</v>
      </c>
      <c r="D305" s="69">
        <f>'[2]Male, month on month'!MS$39</f>
        <v>0.32199239951795633</v>
      </c>
      <c r="E305" s="28">
        <f>'[2]Atolls month on month'!MS$39</f>
        <v>7.0158301967038206E-2</v>
      </c>
    </row>
    <row r="306" spans="1:5" x14ac:dyDescent="0.25">
      <c r="A306" s="11"/>
      <c r="B306" s="12" t="s">
        <v>35</v>
      </c>
      <c r="C306" s="28">
        <f>'[2]Chnages in rep.'!MS$40</f>
        <v>0.97001097738138586</v>
      </c>
      <c r="D306" s="69">
        <f>'[2]Male, month on month'!MT$39</f>
        <v>0.89869928347352523</v>
      </c>
      <c r="E306" s="28">
        <f>'[2]Atolls month on month'!MT$39</f>
        <v>1.0316244504395167</v>
      </c>
    </row>
    <row r="307" spans="1:5" x14ac:dyDescent="0.25">
      <c r="A307" s="11"/>
      <c r="B307" s="12" t="s">
        <v>42</v>
      </c>
      <c r="C307" s="28">
        <f>'[2]Chnages in rep.'!MT$40</f>
        <v>-0.14460149368364927</v>
      </c>
      <c r="D307" s="69">
        <f>'[2]Male, month on month'!MU$39</f>
        <v>-4.5955229748984028E-2</v>
      </c>
      <c r="E307" s="28">
        <f>'[2]Atolls month on month'!MU$39</f>
        <v>-0.22971996412188833</v>
      </c>
    </row>
    <row r="308" spans="1:5" x14ac:dyDescent="0.25">
      <c r="A308" s="11"/>
      <c r="B308" s="12" t="s">
        <v>48</v>
      </c>
      <c r="C308" s="28">
        <f>'[2]Chnages in rep.'!MU$40</f>
        <v>0.4129124571995213</v>
      </c>
      <c r="D308" s="69">
        <f>'[2]Male, month on month'!MV$39</f>
        <v>0.13941288871810453</v>
      </c>
      <c r="E308" s="28">
        <f>'[2]Atolls month on month'!MV$39</f>
        <v>0.64934050512805985</v>
      </c>
    </row>
    <row r="309" spans="1:5" x14ac:dyDescent="0.25">
      <c r="A309" s="11"/>
      <c r="B309" s="12" t="s">
        <v>49</v>
      </c>
      <c r="C309" s="28">
        <f>'[2]Chnages in rep.'!MV$40</f>
        <v>-0.14107212527697532</v>
      </c>
      <c r="D309" s="69">
        <f>'[2]Male, month on month'!MW$39</f>
        <v>0.28714601491433012</v>
      </c>
      <c r="E309" s="28">
        <f>'[2]Atolls month on month'!MW$39</f>
        <v>-0.50937195599417562</v>
      </c>
    </row>
    <row r="310" spans="1:5" x14ac:dyDescent="0.25">
      <c r="A310" s="11"/>
      <c r="B310" s="12" t="s">
        <v>41</v>
      </c>
      <c r="C310" s="28">
        <f>'[2]Chnages in rep.'!MW$40</f>
        <v>6.4484604583947558E-2</v>
      </c>
      <c r="D310" s="69">
        <f>'[2]Male, month on month'!MX$39</f>
        <v>-2.1414341687531202E-2</v>
      </c>
      <c r="E310" s="28">
        <f>'[2]Atolls month on month'!MX$39</f>
        <v>0.13895564040606878</v>
      </c>
    </row>
    <row r="311" spans="1:5" x14ac:dyDescent="0.25">
      <c r="A311" s="11"/>
      <c r="B311" s="12" t="s">
        <v>50</v>
      </c>
      <c r="C311" s="28">
        <f>'[2]Chnages in rep.'!MX$40</f>
        <v>4.2981421583676571E-2</v>
      </c>
      <c r="D311" s="69">
        <f>'[2]Male, month on month'!MY$39</f>
        <v>0.37288472331133971</v>
      </c>
      <c r="E311" s="28">
        <f>'[2]Atolls month on month'!MY$39</f>
        <v>-0.24257382973338348</v>
      </c>
    </row>
    <row r="312" spans="1:5" x14ac:dyDescent="0.25">
      <c r="A312" s="11"/>
      <c r="B312" s="12" t="s">
        <v>51</v>
      </c>
      <c r="C312" s="28">
        <f>'[2]Chnages in rep.'!MY$40</f>
        <v>-0.3878446903981092</v>
      </c>
      <c r="D312" s="69">
        <f>'[2]Male, month on month'!MZ$39</f>
        <v>-0.69024000023221177</v>
      </c>
      <c r="E312" s="28">
        <f>'[2]Atolls month on month'!MZ$39</f>
        <v>-0.1244847528024895</v>
      </c>
    </row>
    <row r="313" spans="1:5" x14ac:dyDescent="0.25">
      <c r="A313" s="11"/>
      <c r="B313" s="12" t="s">
        <v>40</v>
      </c>
      <c r="C313" s="28">
        <f>'[2]Chnages in rep.'!MZ$40</f>
        <v>0.14936355181003336</v>
      </c>
      <c r="D313" s="69">
        <f>'[2]Male, month on month'!NA$39</f>
        <v>0.25350557458407863</v>
      </c>
      <c r="E313" s="28">
        <f>'[2]Atolls month on month'!NA$39</f>
        <v>5.9178705807538812E-2</v>
      </c>
    </row>
    <row r="314" spans="1:5" x14ac:dyDescent="0.25">
      <c r="A314" s="197">
        <v>2015</v>
      </c>
      <c r="B314" s="198"/>
      <c r="C314" s="28"/>
      <c r="D314" s="28"/>
      <c r="E314" s="28"/>
    </row>
    <row r="315" spans="1:5" x14ac:dyDescent="0.25">
      <c r="A315" s="11"/>
      <c r="B315" s="12" t="s">
        <v>45</v>
      </c>
      <c r="C315" s="28">
        <f>'[2]Chnages in rep.'!NA$40</f>
        <v>-0.28093811341051156</v>
      </c>
      <c r="D315" s="28">
        <f>'[2]Male, month on month'!NB$39</f>
        <v>-5.7684909932509409E-2</v>
      </c>
      <c r="E315" s="28">
        <f>'[2]Atolls month on month'!NB$39</f>
        <v>-0.47464626289253076</v>
      </c>
    </row>
    <row r="316" spans="1:5" x14ac:dyDescent="0.25">
      <c r="A316" s="11"/>
      <c r="B316" s="12" t="s">
        <v>46</v>
      </c>
      <c r="C316" s="28">
        <f>'[2]Chnages in rep.'!NB$40</f>
        <v>0.12095527637097092</v>
      </c>
      <c r="D316" s="28">
        <f>'[2]Male, month on month'!NC$39</f>
        <v>2.8613455304693503E-2</v>
      </c>
      <c r="E316" s="28">
        <f>'[2]Atolls month on month'!NC$39</f>
        <v>0.2014123631506104</v>
      </c>
    </row>
    <row r="317" spans="1:5" x14ac:dyDescent="0.25">
      <c r="A317" s="11"/>
      <c r="B317" s="12" t="s">
        <v>43</v>
      </c>
      <c r="C317" s="28">
        <f>'[2]Chnages in rep.'!NC$40</f>
        <v>-7.0765959069563067E-2</v>
      </c>
      <c r="D317" s="28">
        <f>'[2]Male, month on month'!ND$39</f>
        <v>-0.41575915809420882</v>
      </c>
      <c r="E317" s="28">
        <f>'[2]Atolls month on month'!ND$39</f>
        <v>0.22930696342131629</v>
      </c>
    </row>
    <row r="318" spans="1:5" x14ac:dyDescent="0.25">
      <c r="A318" s="11"/>
      <c r="B318" s="12" t="s">
        <v>47</v>
      </c>
      <c r="C318" s="28">
        <f>'[2]Chnages in rep.'!ND$40</f>
        <v>0.67040139146681277</v>
      </c>
      <c r="D318" s="28">
        <f>'[2]Male, month on month'!NE$39</f>
        <v>0.99498081691289375</v>
      </c>
      <c r="E318" s="28">
        <f>'[2]Atolls month on month'!NE$39</f>
        <v>0.38990120716617671</v>
      </c>
    </row>
    <row r="319" spans="1:5" x14ac:dyDescent="0.25">
      <c r="A319" s="11"/>
      <c r="B319" s="12" t="s">
        <v>35</v>
      </c>
      <c r="C319" s="28">
        <f>'[2]Chnages in rep.'!NE$40</f>
        <v>3.5257826396306591E-2</v>
      </c>
      <c r="D319" s="28">
        <f>'[2]Male, month on month'!NF$39</f>
        <v>-0.16239700982366712</v>
      </c>
      <c r="E319" s="28">
        <f>'[2]Atolls month on month'!NF$39</f>
        <v>0.20709984795217462</v>
      </c>
    </row>
    <row r="320" spans="1:5" x14ac:dyDescent="0.25">
      <c r="A320" s="11"/>
      <c r="B320" s="12" t="s">
        <v>42</v>
      </c>
      <c r="C320" s="28">
        <f>'[2]Chnages in rep.'!NF$40</f>
        <v>0.83493462014281317</v>
      </c>
      <c r="D320" s="28">
        <f>'[2]Male, month on month'!NG$39</f>
        <v>1.0712107400230986</v>
      </c>
      <c r="E320" s="28">
        <f>'[2]Atolls month on month'!NG$39</f>
        <v>0.63027252743543816</v>
      </c>
    </row>
    <row r="321" spans="1:5" x14ac:dyDescent="0.25">
      <c r="A321" s="11"/>
      <c r="B321" s="12" t="s">
        <v>48</v>
      </c>
      <c r="C321" s="28">
        <f>'[2]Chnages in rep.'!NG$40</f>
        <v>-0.12204801538236998</v>
      </c>
      <c r="D321" s="28">
        <f>'[2]Male, month on month'!NH$39</f>
        <v>1.0962867477593008E-2</v>
      </c>
      <c r="E321" s="28">
        <f>'[2]Atolls month on month'!NH$39</f>
        <v>-0.23776672327809889</v>
      </c>
    </row>
    <row r="322" spans="1:5" x14ac:dyDescent="0.25">
      <c r="A322" s="11"/>
      <c r="B322" s="12" t="s">
        <v>49</v>
      </c>
      <c r="C322" s="28">
        <f>'[2]Chnages in rep.'!NH$40</f>
        <v>0.15264849210854248</v>
      </c>
      <c r="D322" s="28">
        <f>'[2]Male, month on month'!NI$39</f>
        <v>0.12369978831363593</v>
      </c>
      <c r="E322" s="28">
        <f>'[2]Atolls month on month'!NI$39</f>
        <v>0.17789649132189389</v>
      </c>
    </row>
    <row r="323" spans="1:5" x14ac:dyDescent="0.25">
      <c r="A323" s="11"/>
      <c r="B323" s="12" t="s">
        <v>41</v>
      </c>
      <c r="C323" s="28">
        <f>'[2]Chnages in rep.'!NI$40</f>
        <v>-4.122354385786009E-2</v>
      </c>
      <c r="D323" s="28">
        <f>'[2]Male, month on month'!NJ$39</f>
        <v>-0.16318989846205723</v>
      </c>
      <c r="E323" s="28">
        <f>'[2]Atolls month on month'!NJ$39</f>
        <v>6.5093494509649297E-2</v>
      </c>
    </row>
    <row r="324" spans="1:5" x14ac:dyDescent="0.25">
      <c r="A324" s="11"/>
      <c r="B324" s="12" t="s">
        <v>50</v>
      </c>
      <c r="C324" s="28">
        <f>'[2]Chnages in rep.'!NJ$40</f>
        <v>-2.0867598648455221E-2</v>
      </c>
      <c r="D324" s="28">
        <f>'[2]Male, month on month'!NK$39</f>
        <v>0.12817958206756686</v>
      </c>
      <c r="E324" s="28">
        <f>'[2]Atolls month on month'!NK$39</f>
        <v>-0.15049436371591396</v>
      </c>
    </row>
    <row r="325" spans="1:5" x14ac:dyDescent="0.25">
      <c r="A325" s="11"/>
      <c r="B325" s="12" t="s">
        <v>51</v>
      </c>
      <c r="C325" s="28">
        <f>'[2]Chnages in rep.'!NK$40</f>
        <v>0.10438468518554345</v>
      </c>
      <c r="D325" s="28">
        <f>'[2]Male, month on month'!NL$39</f>
        <v>0.15574977254748656</v>
      </c>
      <c r="E325" s="28">
        <f>'[2]Atolls month on month'!NL$39</f>
        <v>5.9587641953773307E-2</v>
      </c>
    </row>
    <row r="326" spans="1:5" x14ac:dyDescent="0.25">
      <c r="A326" s="11"/>
      <c r="B326" s="12" t="s">
        <v>40</v>
      </c>
      <c r="C326" s="28">
        <f>'[2]Chnages in rep.'!NL$40</f>
        <v>-0.52474466393057639</v>
      </c>
      <c r="D326" s="28">
        <f>'[2]Male, month on month'!NM$39</f>
        <v>-0.54907255143328282</v>
      </c>
      <c r="E326" s="28">
        <f>'[2]Atolls month on month'!NM$39</f>
        <v>-0.5035071882096509</v>
      </c>
    </row>
    <row r="327" spans="1:5" x14ac:dyDescent="0.25">
      <c r="A327" s="197">
        <v>2016</v>
      </c>
      <c r="B327" s="197"/>
      <c r="C327" s="28"/>
      <c r="D327" s="28"/>
      <c r="E327" s="28"/>
    </row>
    <row r="328" spans="1:5" x14ac:dyDescent="0.25">
      <c r="A328" s="11"/>
      <c r="B328" s="12" t="s">
        <v>45</v>
      </c>
      <c r="C328" s="28">
        <f>'[2]Chnages in rep.'!NM40</f>
        <v>-9.6110738358101688E-2</v>
      </c>
      <c r="D328" s="28">
        <f>'[2]Male, month on month'!NN39</f>
        <v>0.1466545323528079</v>
      </c>
      <c r="E328" s="28">
        <f>'[2]Atolls month on month'!NN39</f>
        <v>-0.30794008155210495</v>
      </c>
    </row>
    <row r="329" spans="1:5" x14ac:dyDescent="0.25">
      <c r="A329" s="11"/>
      <c r="B329" s="12" t="s">
        <v>46</v>
      </c>
      <c r="C329" s="28">
        <f>'[2]Chnages in rep.'!NN40</f>
        <v>0.21585252732159166</v>
      </c>
      <c r="D329" s="28">
        <f>'[2]Male, month on month'!NO39</f>
        <v>1.3255168985115695E-2</v>
      </c>
      <c r="E329" s="28">
        <f>'[2]Atolls month on month'!NO39</f>
        <v>0.39343872807147129</v>
      </c>
    </row>
    <row r="330" spans="1:5" x14ac:dyDescent="0.25">
      <c r="A330" s="11"/>
      <c r="B330" s="12" t="s">
        <v>43</v>
      </c>
      <c r="C330" s="28">
        <f>'[2]Chnages in rep.'!NO40</f>
        <v>-0.5326577568831814</v>
      </c>
      <c r="D330" s="28">
        <f>'[2]Male, month on month'!NP39</f>
        <v>-0.3274438422036674</v>
      </c>
      <c r="E330" s="28">
        <f>'[2]Atolls month on month'!NP39</f>
        <v>-0.71185630035360825</v>
      </c>
    </row>
    <row r="331" spans="1:5" x14ac:dyDescent="0.25">
      <c r="A331" s="11"/>
      <c r="B331" s="12" t="s">
        <v>47</v>
      </c>
      <c r="C331" s="28">
        <f>'[2]Chnages in rep.'!NP40</f>
        <v>-0.18242178801290976</v>
      </c>
      <c r="D331" s="28">
        <f>'[2]Male, month on month'!NQ39</f>
        <v>0.16072487746066066</v>
      </c>
      <c r="E331" s="28">
        <f>'[2]Atolls month on month'!NQ39</f>
        <v>-0.48322720871623037</v>
      </c>
    </row>
    <row r="332" spans="1:5" x14ac:dyDescent="0.25">
      <c r="A332" s="11"/>
      <c r="B332" s="12" t="s">
        <v>35</v>
      </c>
      <c r="C332" s="28">
        <f>'[2]Chnages in rep.'!NQ40</f>
        <v>6.3305358496457131E-2</v>
      </c>
      <c r="D332" s="28">
        <f>'[2]Male, month on month'!NR39</f>
        <v>5.6333098875827048E-2</v>
      </c>
      <c r="E332" s="28">
        <f>'[2]Atolls month on month'!NR39</f>
        <v>6.945685243611166E-2</v>
      </c>
    </row>
    <row r="333" spans="1:5" x14ac:dyDescent="0.25">
      <c r="A333" s="11"/>
      <c r="B333" s="12" t="s">
        <v>42</v>
      </c>
      <c r="C333" s="28">
        <f>'[2]Chnages in rep.'!NR40</f>
        <v>0.21785551394535307</v>
      </c>
      <c r="D333" s="28">
        <f>'[2]Male, month on month'!NS39</f>
        <v>7.6068886805424896E-2</v>
      </c>
      <c r="E333" s="28">
        <f>'[2]Atolls month on month'!NS39</f>
        <v>0.34293479084417378</v>
      </c>
    </row>
    <row r="334" spans="1:5" x14ac:dyDescent="0.25">
      <c r="A334" s="11"/>
      <c r="B334" s="12" t="s">
        <v>48</v>
      </c>
      <c r="C334" s="28">
        <f>'[2]Chnages in rep.'!NS40</f>
        <v>0.2633560995213724</v>
      </c>
      <c r="D334" s="28">
        <f>'[2]Male, month on month'!NT39</f>
        <v>0.27430892293893727</v>
      </c>
      <c r="E334" s="28">
        <f>'[2]Atolls month on month'!NT39</f>
        <v>0.25371959310807046</v>
      </c>
    </row>
    <row r="335" spans="1:5" x14ac:dyDescent="0.25">
      <c r="A335" s="11"/>
      <c r="B335" s="12" t="s">
        <v>49</v>
      </c>
      <c r="C335" s="28">
        <f>'[2]Chnages in rep.'!NT40</f>
        <v>-9.378201036623901E-2</v>
      </c>
      <c r="D335" s="28">
        <f>'[2]Male, month on month'!NU39</f>
        <v>-0.33586106193795873</v>
      </c>
      <c r="E335" s="28">
        <f>'[2]Atolls month on month'!NU39</f>
        <v>0.11924757439218947</v>
      </c>
    </row>
    <row r="336" spans="1:5" x14ac:dyDescent="0.25">
      <c r="A336" s="11"/>
      <c r="B336" s="12" t="s">
        <v>41</v>
      </c>
      <c r="C336" s="28">
        <f>'[2]Chnages in rep.'!NU40</f>
        <v>0.37975926538358351</v>
      </c>
      <c r="D336" s="28">
        <f>'[2]Male, month on month'!NV39</f>
        <v>0.59601507895374883</v>
      </c>
      <c r="E336" s="28">
        <f>'[2]Atolls month on month'!NV39</f>
        <v>0.19031919566283584</v>
      </c>
    </row>
    <row r="337" spans="1:5" x14ac:dyDescent="0.25">
      <c r="A337" s="11"/>
      <c r="B337" s="12" t="s">
        <v>50</v>
      </c>
      <c r="C337" s="28">
        <f>'[2]Chnages in rep.'!NV40</f>
        <v>1.9061743557722499</v>
      </c>
      <c r="D337" s="28">
        <f>'[2]Male, month on month'!NW39</f>
        <v>0.93823043145353502</v>
      </c>
      <c r="E337" s="28">
        <f>'[2]Atolls month on month'!NW39</f>
        <v>2.7575265677516336</v>
      </c>
    </row>
    <row r="338" spans="1:5" x14ac:dyDescent="0.25">
      <c r="A338" s="11"/>
      <c r="B338" s="12" t="s">
        <v>51</v>
      </c>
      <c r="C338" s="28">
        <f>'[2]Chnages in rep.'!NW40</f>
        <v>-0.10593028067288346</v>
      </c>
      <c r="D338" s="28">
        <f>'[2]Male, month on month'!NX39</f>
        <v>5.0582922237074612E-2</v>
      </c>
      <c r="E338" s="28">
        <f>'[2]Atolls month on month'!NX39</f>
        <v>-0.24115375630325842</v>
      </c>
    </row>
    <row r="339" spans="1:5" x14ac:dyDescent="0.25">
      <c r="A339" s="11"/>
      <c r="B339" s="12" t="s">
        <v>40</v>
      </c>
      <c r="C339" s="28">
        <f>'[2]Chnages in rep.'!NX40</f>
        <v>0.27748623236054648</v>
      </c>
      <c r="D339" s="28">
        <f>'[2]Male, month on month'!NY39</f>
        <v>0.16810830566624801</v>
      </c>
      <c r="E339" s="28">
        <f>'[2]Atolls month on month'!NY39</f>
        <v>0.37226237036813714</v>
      </c>
    </row>
    <row r="340" spans="1:5" x14ac:dyDescent="0.25">
      <c r="A340" s="197">
        <v>2017</v>
      </c>
      <c r="B340" s="197"/>
      <c r="C340" s="28"/>
      <c r="D340" s="28"/>
      <c r="E340" s="12"/>
    </row>
    <row r="341" spans="1:5" x14ac:dyDescent="0.25">
      <c r="A341" s="12"/>
      <c r="B341" s="12" t="s">
        <v>45</v>
      </c>
      <c r="C341" s="28">
        <f>'[2]Chnages in rep.'!NY40</f>
        <v>0.48479237246648044</v>
      </c>
      <c r="D341" s="28">
        <f>'[2]Male, month on month'!NZ39</f>
        <v>0.35188437044950671</v>
      </c>
      <c r="E341" s="28">
        <f>'[2]Atolls month on month'!NZ39</f>
        <v>0.59972311413485357</v>
      </c>
    </row>
    <row r="342" spans="1:5" x14ac:dyDescent="0.25">
      <c r="A342" s="12"/>
      <c r="B342" s="12" t="s">
        <v>46</v>
      </c>
      <c r="C342" s="28">
        <f>'[2]Chnages in rep.'!NZ40</f>
        <v>0.35246837457076907</v>
      </c>
      <c r="D342" s="28">
        <f>'[2]Male, month on month'!OA39</f>
        <v>0.17672790636551472</v>
      </c>
      <c r="E342" s="28">
        <f>'[2]Atolls month on month'!OA39</f>
        <v>0.50406362875212718</v>
      </c>
    </row>
    <row r="343" spans="1:5" x14ac:dyDescent="0.25">
      <c r="A343" s="12"/>
      <c r="B343" s="12" t="s">
        <v>43</v>
      </c>
      <c r="C343" s="28">
        <f>'[2]Chnages in rep.'!OA40</f>
        <v>0.65292356359123449</v>
      </c>
      <c r="D343" s="28">
        <f>'[2]Male, month on month'!OB39</f>
        <v>0.21521043170693588</v>
      </c>
      <c r="E343" s="28">
        <f>'[2]Atolls month on month'!OB39</f>
        <v>1.0292689730255544</v>
      </c>
    </row>
    <row r="344" spans="1:5" x14ac:dyDescent="0.25">
      <c r="A344" s="12"/>
      <c r="B344" s="12" t="s">
        <v>47</v>
      </c>
      <c r="C344" s="28">
        <f>'[2]Chnages in rep.'!OB40</f>
        <v>-1.0200791735814896E-2</v>
      </c>
      <c r="D344" s="28">
        <f>'[2]Male, month on month'!OC39</f>
        <v>3.9859078576021112E-2</v>
      </c>
      <c r="E344" s="28">
        <f>'[2]Atolls month on month'!OC39</f>
        <v>-5.2895416328946343E-2</v>
      </c>
    </row>
    <row r="345" spans="1:5" x14ac:dyDescent="0.25">
      <c r="A345" s="12"/>
      <c r="B345" s="12" t="s">
        <v>35</v>
      </c>
      <c r="C345" s="28">
        <f>'[2]Chnages in rep.'!OC40</f>
        <v>0.23515733499572811</v>
      </c>
      <c r="D345" s="28">
        <f>'[2]Male, month on month'!OD39</f>
        <v>0.26077567612001751</v>
      </c>
      <c r="E345" s="28">
        <f>'[2]Atolls month on month'!OD39</f>
        <v>0.21328791136914216</v>
      </c>
    </row>
    <row r="346" spans="1:5" ht="14.25" customHeight="1" x14ac:dyDescent="0.25">
      <c r="A346" s="11"/>
      <c r="B346" s="121"/>
      <c r="C346" s="73"/>
      <c r="D346" s="73"/>
      <c r="E346" s="73"/>
    </row>
    <row r="347" spans="1:5" x14ac:dyDescent="0.25">
      <c r="A347" s="204" t="s">
        <v>252</v>
      </c>
      <c r="B347" s="205"/>
      <c r="C347" s="205"/>
      <c r="D347" s="205"/>
      <c r="E347" s="206"/>
    </row>
    <row r="348" spans="1:5" x14ac:dyDescent="0.25">
      <c r="A348" s="188" t="s">
        <v>249</v>
      </c>
      <c r="B348" s="189"/>
      <c r="C348" s="189"/>
      <c r="D348" s="189"/>
      <c r="E348" s="207"/>
    </row>
    <row r="349" spans="1:5" x14ac:dyDescent="0.25">
      <c r="A349" s="190"/>
      <c r="B349" s="191"/>
      <c r="C349" s="191"/>
      <c r="D349" s="191"/>
      <c r="E349" s="208"/>
    </row>
    <row r="350" spans="1:5" x14ac:dyDescent="0.25">
      <c r="A350" s="172"/>
      <c r="B350" s="173"/>
      <c r="C350" s="173"/>
      <c r="D350" s="173"/>
      <c r="E350" s="209"/>
    </row>
  </sheetData>
  <mergeCells count="41">
    <mergeCell ref="A327:B327"/>
    <mergeCell ref="A340:B340"/>
    <mergeCell ref="A347:E347"/>
    <mergeCell ref="A348:E350"/>
    <mergeCell ref="A69:B69"/>
    <mergeCell ref="A82:B82"/>
    <mergeCell ref="A95:B95"/>
    <mergeCell ref="A140:B140"/>
    <mergeCell ref="A108:B108"/>
    <mergeCell ref="A121:B121"/>
    <mergeCell ref="A138:B138"/>
    <mergeCell ref="A137:B137"/>
    <mergeCell ref="A135:E135"/>
    <mergeCell ref="A139:B139"/>
    <mergeCell ref="A141:B141"/>
    <mergeCell ref="A143:B143"/>
    <mergeCell ref="A144:B144"/>
    <mergeCell ref="A1:E1"/>
    <mergeCell ref="A56:B56"/>
    <mergeCell ref="A3:B3"/>
    <mergeCell ref="A4:B4"/>
    <mergeCell ref="A17:B17"/>
    <mergeCell ref="A30:B30"/>
    <mergeCell ref="A43:B43"/>
    <mergeCell ref="A145:E145"/>
    <mergeCell ref="A147:B147"/>
    <mergeCell ref="A142:B142"/>
    <mergeCell ref="A160:B160"/>
    <mergeCell ref="A173:B173"/>
    <mergeCell ref="A186:B186"/>
    <mergeCell ref="A199:B199"/>
    <mergeCell ref="A212:B212"/>
    <mergeCell ref="A225:B225"/>
    <mergeCell ref="A238:B238"/>
    <mergeCell ref="A245:E245"/>
    <mergeCell ref="A247:B247"/>
    <mergeCell ref="A261:B261"/>
    <mergeCell ref="A275:B275"/>
    <mergeCell ref="A288:B288"/>
    <mergeCell ref="A301:B301"/>
    <mergeCell ref="A314:B314"/>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2017-06-21T06:55:13Z</cp:lastPrinted>
  <dcterms:created xsi:type="dcterms:W3CDTF">2012-11-24T10:19:41Z</dcterms:created>
  <dcterms:modified xsi:type="dcterms:W3CDTF">2017-06-21T07:04:26Z</dcterms:modified>
</cp:coreProperties>
</file>