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server01\ST2\PES\STI\CPI (consumer price index)\Rebasing 2010\Documentation\Writeup\Tables\2017\April fainal\"/>
    </mc:Choice>
  </mc:AlternateContent>
  <bookViews>
    <workbookView xWindow="4305" yWindow="930" windowWidth="15450" windowHeight="10470" tabRatio="966" activeTab="3"/>
  </bookViews>
  <sheets>
    <sheet name="table 1" sheetId="30" r:id="rId1"/>
    <sheet name="table 2" sheetId="31" r:id="rId2"/>
    <sheet name="table 3" sheetId="34" r:id="rId3"/>
    <sheet name="table 4" sheetId="24" r:id="rId4"/>
    <sheet name="table 5" sheetId="26" r:id="rId5"/>
    <sheet name="table 6" sheetId="33" r:id="rId6"/>
    <sheet name="table 7" sheetId="28" r:id="rId7"/>
    <sheet name="table 8" sheetId="12" r:id="rId8"/>
    <sheet name="table 9" sheetId="13" r:id="rId9"/>
  </sheets>
  <externalReferences>
    <externalReference r:id="rId10"/>
    <externalReference r:id="rId11"/>
  </externalReferences>
  <definedNames>
    <definedName name="_xlnm._FilterDatabase" localSheetId="0" hidden="1">'table 1'!$A$1:$H$118</definedName>
    <definedName name="_xlnm._FilterDatabase" localSheetId="3" hidden="1">'table 4'!$A$4:$H$224</definedName>
    <definedName name="_xlnm.Print_Area" localSheetId="0">'table 1'!$A$1:$J$119</definedName>
    <definedName name="_xlnm.Print_Area" localSheetId="1">'table 2'!$A$1:$J$119</definedName>
    <definedName name="_xlnm.Print_Area" localSheetId="2">'table 3'!$A$1:$J$119</definedName>
    <definedName name="_xlnm.Print_Area" localSheetId="3">'table 4'!$A$1:$L$226</definedName>
    <definedName name="_xlnm.Print_Area" localSheetId="4">'table 5'!$A$1:$L$227</definedName>
    <definedName name="_xlnm.Print_Area" localSheetId="5">'table 6'!$A$1:$L$227</definedName>
    <definedName name="_xlnm.Print_Area" localSheetId="6">'table 7'!$A$1:$H$67</definedName>
    <definedName name="_xlnm.Print_Area" localSheetId="7">'table 8'!$A$1:$E$221</definedName>
    <definedName name="_xlnm.Print_Titles" localSheetId="3">'table 4'!$3:$4</definedName>
    <definedName name="_xlnm.Print_Titles" localSheetId="4">'table 5'!$3:$4</definedName>
    <definedName name="_xlnm.Print_Titles" localSheetId="6">'table 7'!$3:$4</definedName>
    <definedName name="_xlnm.Print_Titles" localSheetId="7">'table 8'!$3:$3</definedName>
    <definedName name="_xlnm.Print_Titles" localSheetId="8">'table 9'!$3:$3</definedName>
  </definedNames>
  <calcPr calcId="152511"/>
</workbook>
</file>

<file path=xl/calcChain.xml><?xml version="1.0" encoding="utf-8"?>
<calcChain xmlns="http://schemas.openxmlformats.org/spreadsheetml/2006/main">
  <c r="I63" i="28" l="1"/>
  <c r="E63" i="28"/>
  <c r="I62" i="28"/>
  <c r="E62" i="28"/>
  <c r="I61" i="28"/>
  <c r="E61" i="28"/>
  <c r="I60" i="28"/>
  <c r="E60" i="28"/>
  <c r="I59" i="28"/>
  <c r="E59" i="28"/>
  <c r="I58" i="28"/>
  <c r="E58" i="28"/>
  <c r="I57" i="28"/>
  <c r="E57" i="28"/>
  <c r="I56" i="28"/>
  <c r="E56" i="28"/>
  <c r="I55" i="28"/>
  <c r="E55" i="28"/>
  <c r="I54" i="28"/>
  <c r="E54" i="28"/>
  <c r="I53" i="28"/>
  <c r="E53" i="28"/>
  <c r="I52" i="28"/>
  <c r="E52" i="28"/>
  <c r="I51" i="28"/>
  <c r="E51" i="28"/>
  <c r="I50" i="28"/>
  <c r="E50" i="28"/>
  <c r="I49" i="28"/>
  <c r="E49" i="28"/>
  <c r="I48" i="28"/>
  <c r="E48" i="28"/>
  <c r="I47" i="28"/>
  <c r="E47" i="28"/>
  <c r="I43" i="28"/>
  <c r="E43" i="28"/>
  <c r="I42" i="28"/>
  <c r="E42" i="28"/>
  <c r="I41" i="28"/>
  <c r="E41" i="28"/>
  <c r="I40" i="28"/>
  <c r="E40" i="28"/>
  <c r="I39" i="28"/>
  <c r="E39" i="28"/>
  <c r="I38" i="28"/>
  <c r="E38" i="28"/>
  <c r="I37" i="28"/>
  <c r="E37" i="28"/>
  <c r="I36" i="28"/>
  <c r="E36" i="28"/>
  <c r="I35" i="28"/>
  <c r="E35" i="28"/>
  <c r="I34" i="28"/>
  <c r="E34" i="28"/>
  <c r="I33" i="28"/>
  <c r="E33" i="28"/>
  <c r="I32" i="28"/>
  <c r="E32" i="28"/>
  <c r="I31" i="28"/>
  <c r="E31" i="28"/>
  <c r="I30" i="28"/>
  <c r="E30" i="28"/>
  <c r="I29" i="28"/>
  <c r="E29" i="28"/>
  <c r="I28" i="28"/>
  <c r="E28" i="28"/>
  <c r="I27" i="28"/>
  <c r="E27" i="28"/>
  <c r="I23" i="28"/>
  <c r="E23" i="28"/>
  <c r="I22" i="28"/>
  <c r="E22" i="28"/>
  <c r="I21" i="28"/>
  <c r="E21" i="28"/>
  <c r="I20" i="28"/>
  <c r="E20" i="28"/>
  <c r="I19" i="28"/>
  <c r="E19" i="28"/>
  <c r="I18" i="28"/>
  <c r="E18" i="28"/>
  <c r="I17" i="28"/>
  <c r="E17" i="28"/>
  <c r="I16" i="28"/>
  <c r="E16" i="28"/>
  <c r="I15" i="28"/>
  <c r="E15" i="28"/>
  <c r="I14" i="28"/>
  <c r="E14" i="28"/>
  <c r="I13" i="28"/>
  <c r="E13" i="28"/>
  <c r="I12" i="28"/>
  <c r="E12" i="28"/>
  <c r="I11" i="28"/>
  <c r="E11" i="28"/>
  <c r="I10" i="28"/>
  <c r="E10" i="28"/>
  <c r="I9" i="28"/>
  <c r="E9" i="28"/>
  <c r="I8" i="28"/>
  <c r="E8" i="28"/>
  <c r="I7" i="28"/>
  <c r="E7" i="28"/>
  <c r="L224" i="33"/>
  <c r="G224" i="33"/>
  <c r="F224" i="33"/>
  <c r="L223" i="33"/>
  <c r="G223" i="33"/>
  <c r="F223" i="33"/>
  <c r="L222" i="33"/>
  <c r="G222" i="33"/>
  <c r="F222" i="33"/>
  <c r="L221" i="33"/>
  <c r="G221" i="33"/>
  <c r="F221" i="33"/>
  <c r="L220" i="33"/>
  <c r="G220" i="33"/>
  <c r="F220" i="33"/>
  <c r="L219" i="33"/>
  <c r="G219" i="33"/>
  <c r="F219" i="33"/>
  <c r="L218" i="33"/>
  <c r="G218" i="33"/>
  <c r="F218" i="33"/>
  <c r="L217" i="33"/>
  <c r="G217" i="33"/>
  <c r="F217" i="33"/>
  <c r="L216" i="33"/>
  <c r="G216" i="33"/>
  <c r="F216" i="33"/>
  <c r="L215" i="33"/>
  <c r="G215" i="33"/>
  <c r="F215" i="33"/>
  <c r="L214" i="33"/>
  <c r="G214" i="33"/>
  <c r="F214" i="33"/>
  <c r="L213" i="33"/>
  <c r="G213" i="33"/>
  <c r="F213" i="33"/>
  <c r="L212" i="33"/>
  <c r="G212" i="33"/>
  <c r="F212" i="33"/>
  <c r="L211" i="33"/>
  <c r="G211" i="33"/>
  <c r="F211" i="33"/>
  <c r="L210" i="33"/>
  <c r="G210" i="33"/>
  <c r="F210" i="33"/>
  <c r="L209" i="33"/>
  <c r="G209" i="33"/>
  <c r="F209" i="33"/>
  <c r="L208" i="33"/>
  <c r="G208" i="33"/>
  <c r="F208" i="33"/>
  <c r="L207" i="33"/>
  <c r="G207" i="33"/>
  <c r="F207" i="33"/>
  <c r="L206" i="33"/>
  <c r="G206" i="33"/>
  <c r="F206" i="33"/>
  <c r="L205" i="33"/>
  <c r="G205" i="33"/>
  <c r="F205" i="33"/>
  <c r="L204" i="33"/>
  <c r="G204" i="33"/>
  <c r="F204" i="33"/>
  <c r="L203" i="33"/>
  <c r="G203" i="33"/>
  <c r="F203" i="33"/>
  <c r="L202" i="33"/>
  <c r="G202" i="33"/>
  <c r="F202" i="33"/>
  <c r="L201" i="33"/>
  <c r="G201" i="33"/>
  <c r="F201" i="33"/>
  <c r="L200" i="33"/>
  <c r="G200" i="33"/>
  <c r="F200" i="33"/>
  <c r="L199" i="33"/>
  <c r="G199" i="33"/>
  <c r="F199" i="33"/>
  <c r="L198" i="33"/>
  <c r="G198" i="33"/>
  <c r="F198" i="33"/>
  <c r="L197" i="33"/>
  <c r="G197" i="33"/>
  <c r="F197" i="33"/>
  <c r="L196" i="33"/>
  <c r="G196" i="33"/>
  <c r="F196" i="33"/>
  <c r="L195" i="33"/>
  <c r="G195" i="33"/>
  <c r="F195" i="33"/>
  <c r="L194" i="33"/>
  <c r="G194" i="33"/>
  <c r="F194" i="33"/>
  <c r="L193" i="33"/>
  <c r="G193" i="33"/>
  <c r="F193" i="33"/>
  <c r="L192" i="33"/>
  <c r="G192" i="33"/>
  <c r="F192" i="33"/>
  <c r="L191" i="33"/>
  <c r="G191" i="33"/>
  <c r="F191" i="33"/>
  <c r="L190" i="33"/>
  <c r="G190" i="33"/>
  <c r="F190" i="33"/>
  <c r="L189" i="33"/>
  <c r="G189" i="33"/>
  <c r="F189" i="33"/>
  <c r="L188" i="33"/>
  <c r="G188" i="33"/>
  <c r="F188" i="33"/>
  <c r="L187" i="33"/>
  <c r="G187" i="33"/>
  <c r="F187" i="33"/>
  <c r="L186" i="33"/>
  <c r="G186" i="33"/>
  <c r="F186" i="33"/>
  <c r="L185" i="33"/>
  <c r="G185" i="33"/>
  <c r="F185" i="33"/>
  <c r="L184" i="33"/>
  <c r="G184" i="33"/>
  <c r="F184" i="33"/>
  <c r="L183" i="33"/>
  <c r="G183" i="33"/>
  <c r="F183" i="33"/>
  <c r="L182" i="33"/>
  <c r="G182" i="33"/>
  <c r="F182" i="33"/>
  <c r="L181" i="33"/>
  <c r="G181" i="33"/>
  <c r="F181" i="33"/>
  <c r="L180" i="33"/>
  <c r="G180" i="33"/>
  <c r="F180" i="33"/>
  <c r="L179" i="33"/>
  <c r="G179" i="33"/>
  <c r="F179" i="33"/>
  <c r="L178" i="33"/>
  <c r="G178" i="33"/>
  <c r="F178" i="33"/>
  <c r="L177" i="33"/>
  <c r="G177" i="33"/>
  <c r="F177" i="33"/>
  <c r="L176" i="33"/>
  <c r="G176" i="33"/>
  <c r="F176" i="33"/>
  <c r="L175" i="33"/>
  <c r="G175" i="33"/>
  <c r="F175" i="33"/>
  <c r="L174" i="33"/>
  <c r="G174" i="33"/>
  <c r="F174" i="33"/>
  <c r="L173" i="33"/>
  <c r="G173" i="33"/>
  <c r="F173" i="33"/>
  <c r="L172" i="33"/>
  <c r="G172" i="33"/>
  <c r="F172" i="33"/>
  <c r="L171" i="33"/>
  <c r="G171" i="33"/>
  <c r="F171" i="33"/>
  <c r="L170" i="33"/>
  <c r="G170" i="33"/>
  <c r="F170" i="33"/>
  <c r="L169" i="33"/>
  <c r="G169" i="33"/>
  <c r="F169" i="33"/>
  <c r="L168" i="33"/>
  <c r="G168" i="33"/>
  <c r="F168" i="33"/>
  <c r="L167" i="33"/>
  <c r="G167" i="33"/>
  <c r="F167" i="33"/>
  <c r="L166" i="33"/>
  <c r="G166" i="33"/>
  <c r="F166" i="33"/>
  <c r="L165" i="33"/>
  <c r="G165" i="33"/>
  <c r="F165" i="33"/>
  <c r="L164" i="33"/>
  <c r="G164" i="33"/>
  <c r="F164" i="33"/>
  <c r="L163" i="33"/>
  <c r="G163" i="33"/>
  <c r="F163" i="33"/>
  <c r="L162" i="33"/>
  <c r="G162" i="33"/>
  <c r="F162" i="33"/>
  <c r="L161" i="33"/>
  <c r="G161" i="33"/>
  <c r="F161" i="33"/>
  <c r="L160" i="33"/>
  <c r="G160" i="33"/>
  <c r="F160" i="33"/>
  <c r="L159" i="33"/>
  <c r="G159" i="33"/>
  <c r="F159" i="33"/>
  <c r="L158" i="33"/>
  <c r="G158" i="33"/>
  <c r="F158" i="33"/>
  <c r="L157" i="33"/>
  <c r="G157" i="33"/>
  <c r="F157" i="33"/>
  <c r="L156" i="33"/>
  <c r="G156" i="33"/>
  <c r="F156" i="33"/>
  <c r="L155" i="33"/>
  <c r="G155" i="33"/>
  <c r="F155" i="33"/>
  <c r="L154" i="33"/>
  <c r="G154" i="33"/>
  <c r="F154" i="33"/>
  <c r="L153" i="33"/>
  <c r="G153" i="33"/>
  <c r="F153" i="33"/>
  <c r="L152" i="33"/>
  <c r="G152" i="33"/>
  <c r="F152" i="33"/>
  <c r="L151" i="33"/>
  <c r="G151" i="33"/>
  <c r="F151" i="33"/>
  <c r="L150" i="33"/>
  <c r="G150" i="33"/>
  <c r="F150" i="33"/>
  <c r="L149" i="33"/>
  <c r="G149" i="33"/>
  <c r="F149" i="33"/>
  <c r="L148" i="33"/>
  <c r="G148" i="33"/>
  <c r="F148" i="33"/>
  <c r="L147" i="33"/>
  <c r="G147" i="33"/>
  <c r="F147" i="33"/>
  <c r="L146" i="33"/>
  <c r="G146" i="33"/>
  <c r="F146" i="33"/>
  <c r="L145" i="33"/>
  <c r="G145" i="33"/>
  <c r="F145" i="33"/>
  <c r="L144" i="33"/>
  <c r="G144" i="33"/>
  <c r="F144" i="33"/>
  <c r="L143" i="33"/>
  <c r="G143" i="33"/>
  <c r="F143" i="33"/>
  <c r="L142" i="33"/>
  <c r="G142" i="33"/>
  <c r="F142" i="33"/>
  <c r="L141" i="33"/>
  <c r="G141" i="33"/>
  <c r="F141" i="33"/>
  <c r="L140" i="33"/>
  <c r="G140" i="33"/>
  <c r="F140" i="33"/>
  <c r="L139" i="33"/>
  <c r="G139" i="33"/>
  <c r="F139" i="33"/>
  <c r="L138" i="33"/>
  <c r="G138" i="33"/>
  <c r="F138" i="33"/>
  <c r="L137" i="33"/>
  <c r="G137" i="33"/>
  <c r="F137" i="33"/>
  <c r="L136" i="33"/>
  <c r="G136" i="33"/>
  <c r="F136" i="33"/>
  <c r="L135" i="33"/>
  <c r="G135" i="33"/>
  <c r="F135" i="33"/>
  <c r="L134" i="33"/>
  <c r="G134" i="33"/>
  <c r="F134" i="33"/>
  <c r="L133" i="33"/>
  <c r="G133" i="33"/>
  <c r="F133" i="33"/>
  <c r="L132" i="33"/>
  <c r="G132" i="33"/>
  <c r="F132" i="33"/>
  <c r="L131" i="33"/>
  <c r="G131" i="33"/>
  <c r="F131" i="33"/>
  <c r="L130" i="33"/>
  <c r="G130" i="33"/>
  <c r="F130" i="33"/>
  <c r="L129" i="33"/>
  <c r="G129" i="33"/>
  <c r="F129" i="33"/>
  <c r="L128" i="33"/>
  <c r="G128" i="33"/>
  <c r="F128" i="33"/>
  <c r="L127" i="33"/>
  <c r="G127" i="33"/>
  <c r="F127" i="33"/>
  <c r="L126" i="33"/>
  <c r="G126" i="33"/>
  <c r="F126" i="33"/>
  <c r="L125" i="33"/>
  <c r="G125" i="33"/>
  <c r="F125" i="33"/>
  <c r="L124" i="33"/>
  <c r="G124" i="33"/>
  <c r="F124" i="33"/>
  <c r="L123" i="33"/>
  <c r="G123" i="33"/>
  <c r="F123" i="33"/>
  <c r="L122" i="33"/>
  <c r="G122" i="33"/>
  <c r="F122" i="33"/>
  <c r="L121" i="33"/>
  <c r="G121" i="33"/>
  <c r="F121" i="33"/>
  <c r="L120" i="33"/>
  <c r="G120" i="33"/>
  <c r="F120" i="33"/>
  <c r="L119" i="33"/>
  <c r="G119" i="33"/>
  <c r="F119" i="33"/>
  <c r="L118" i="33"/>
  <c r="G118" i="33"/>
  <c r="F118" i="33"/>
  <c r="L117" i="33"/>
  <c r="G117" i="33"/>
  <c r="F117" i="33"/>
  <c r="L116" i="33"/>
  <c r="G116" i="33"/>
  <c r="F116" i="33"/>
  <c r="L115" i="33"/>
  <c r="G115" i="33"/>
  <c r="F115" i="33"/>
  <c r="L114" i="33"/>
  <c r="G114" i="33"/>
  <c r="F114" i="33"/>
  <c r="L113" i="33"/>
  <c r="G113" i="33"/>
  <c r="F113" i="33"/>
  <c r="L112" i="33"/>
  <c r="G112" i="33"/>
  <c r="F112" i="33"/>
  <c r="L111" i="33"/>
  <c r="G111" i="33"/>
  <c r="F111" i="33"/>
  <c r="L110" i="33"/>
  <c r="G110" i="33"/>
  <c r="F110" i="33"/>
  <c r="L109" i="33"/>
  <c r="G109" i="33"/>
  <c r="F109" i="33"/>
  <c r="L108" i="33"/>
  <c r="G108" i="33"/>
  <c r="F108" i="33"/>
  <c r="L107" i="33"/>
  <c r="G107" i="33"/>
  <c r="F107" i="33"/>
  <c r="L106" i="33"/>
  <c r="G106" i="33"/>
  <c r="F106" i="33"/>
  <c r="L105" i="33"/>
  <c r="G105" i="33"/>
  <c r="F105" i="33"/>
  <c r="L104" i="33"/>
  <c r="G104" i="33"/>
  <c r="F104" i="33"/>
  <c r="L103" i="33"/>
  <c r="G103" i="33"/>
  <c r="F103" i="33"/>
  <c r="L102" i="33"/>
  <c r="G102" i="33"/>
  <c r="F102" i="33"/>
  <c r="L101" i="33"/>
  <c r="G101" i="33"/>
  <c r="F101" i="33"/>
  <c r="L100" i="33"/>
  <c r="G100" i="33"/>
  <c r="F100" i="33"/>
  <c r="L99" i="33"/>
  <c r="G99" i="33"/>
  <c r="F99" i="33"/>
  <c r="L98" i="33"/>
  <c r="G98" i="33"/>
  <c r="F98" i="33"/>
  <c r="L97" i="33"/>
  <c r="G97" i="33"/>
  <c r="F97" i="33"/>
  <c r="L96" i="33"/>
  <c r="G96" i="33"/>
  <c r="F96" i="33"/>
  <c r="L95" i="33"/>
  <c r="G95" i="33"/>
  <c r="F95" i="33"/>
  <c r="L94" i="33"/>
  <c r="G94" i="33"/>
  <c r="F94" i="33"/>
  <c r="L93" i="33"/>
  <c r="G93" i="33"/>
  <c r="F93" i="33"/>
  <c r="L92" i="33"/>
  <c r="G92" i="33"/>
  <c r="F92" i="33"/>
  <c r="L91" i="33"/>
  <c r="G91" i="33"/>
  <c r="F91" i="33"/>
  <c r="L90" i="33"/>
  <c r="G90" i="33"/>
  <c r="F90" i="33"/>
  <c r="L89" i="33"/>
  <c r="G89" i="33"/>
  <c r="F89" i="33"/>
  <c r="L88" i="33"/>
  <c r="G88" i="33"/>
  <c r="F88" i="33"/>
  <c r="L87" i="33"/>
  <c r="G87" i="33"/>
  <c r="F87" i="33"/>
  <c r="L86" i="33"/>
  <c r="G86" i="33"/>
  <c r="F86" i="33"/>
  <c r="L85" i="33"/>
  <c r="G85" i="33"/>
  <c r="F85" i="33"/>
  <c r="L84" i="33"/>
  <c r="G84" i="33"/>
  <c r="F84" i="33"/>
  <c r="L83" i="33"/>
  <c r="G83" i="33"/>
  <c r="F83" i="33"/>
  <c r="L82" i="33"/>
  <c r="G82" i="33"/>
  <c r="F82" i="33"/>
  <c r="L81" i="33"/>
  <c r="G81" i="33"/>
  <c r="F81" i="33"/>
  <c r="L80" i="33"/>
  <c r="G80" i="33"/>
  <c r="F80" i="33"/>
  <c r="L79" i="33"/>
  <c r="G79" i="33"/>
  <c r="F79" i="33"/>
  <c r="L78" i="33"/>
  <c r="G78" i="33"/>
  <c r="F78" i="33"/>
  <c r="L77" i="33"/>
  <c r="G77" i="33"/>
  <c r="F77" i="33"/>
  <c r="L76" i="33"/>
  <c r="G76" i="33"/>
  <c r="F76" i="33"/>
  <c r="L75" i="33"/>
  <c r="G75" i="33"/>
  <c r="F75" i="33"/>
  <c r="L74" i="33"/>
  <c r="G74" i="33"/>
  <c r="F74" i="33"/>
  <c r="L73" i="33"/>
  <c r="G73" i="33"/>
  <c r="F73" i="33"/>
  <c r="L72" i="33"/>
  <c r="G72" i="33"/>
  <c r="F72" i="33"/>
  <c r="L71" i="33"/>
  <c r="G71" i="33"/>
  <c r="F71" i="33"/>
  <c r="L70" i="33"/>
  <c r="G70" i="33"/>
  <c r="F70" i="33"/>
  <c r="L69" i="33"/>
  <c r="G69" i="33"/>
  <c r="F69" i="33"/>
  <c r="L68" i="33"/>
  <c r="G68" i="33"/>
  <c r="F68" i="33"/>
  <c r="L67" i="33"/>
  <c r="G67" i="33"/>
  <c r="F67" i="33"/>
  <c r="L66" i="33"/>
  <c r="G66" i="33"/>
  <c r="F66" i="33"/>
  <c r="L65" i="33"/>
  <c r="G65" i="33"/>
  <c r="F65" i="33"/>
  <c r="L64" i="33"/>
  <c r="G64" i="33"/>
  <c r="F64" i="33"/>
  <c r="L63" i="33"/>
  <c r="G63" i="33"/>
  <c r="F63" i="33"/>
  <c r="L62" i="33"/>
  <c r="G62" i="33"/>
  <c r="F62" i="33"/>
  <c r="L61" i="33"/>
  <c r="G61" i="33"/>
  <c r="F61" i="33"/>
  <c r="L60" i="33"/>
  <c r="G60" i="33"/>
  <c r="F60" i="33"/>
  <c r="L59" i="33"/>
  <c r="G59" i="33"/>
  <c r="F59" i="33"/>
  <c r="L58" i="33"/>
  <c r="G58" i="33"/>
  <c r="F58" i="33"/>
  <c r="L57" i="33"/>
  <c r="G57" i="33"/>
  <c r="F57" i="33"/>
  <c r="L56" i="33"/>
  <c r="G56" i="33"/>
  <c r="F56" i="33"/>
  <c r="L55" i="33"/>
  <c r="G55" i="33"/>
  <c r="F55" i="33"/>
  <c r="L54" i="33"/>
  <c r="G54" i="33"/>
  <c r="F54" i="33"/>
  <c r="L53" i="33"/>
  <c r="G53" i="33"/>
  <c r="F53" i="33"/>
  <c r="L52" i="33"/>
  <c r="G52" i="33"/>
  <c r="F52" i="33"/>
  <c r="L51" i="33"/>
  <c r="G51" i="33"/>
  <c r="F51" i="33"/>
  <c r="L50" i="33"/>
  <c r="G50" i="33"/>
  <c r="F50" i="33"/>
  <c r="L49" i="33"/>
  <c r="G49" i="33"/>
  <c r="F49" i="33"/>
  <c r="L48" i="33"/>
  <c r="G48" i="33"/>
  <c r="F48" i="33"/>
  <c r="L47" i="33"/>
  <c r="G47" i="33"/>
  <c r="F47" i="33"/>
  <c r="L46" i="33"/>
  <c r="G46" i="33"/>
  <c r="F46" i="33"/>
  <c r="L45" i="33"/>
  <c r="G45" i="33"/>
  <c r="F45" i="33"/>
  <c r="L44" i="33"/>
  <c r="G44" i="33"/>
  <c r="F44" i="33"/>
  <c r="L43" i="33"/>
  <c r="G43" i="33"/>
  <c r="F43" i="33"/>
  <c r="L42" i="33"/>
  <c r="G42" i="33"/>
  <c r="F42" i="33"/>
  <c r="L41" i="33"/>
  <c r="G41" i="33"/>
  <c r="F41" i="33"/>
  <c r="L40" i="33"/>
  <c r="G40" i="33"/>
  <c r="F40" i="33"/>
  <c r="L39" i="33"/>
  <c r="G39" i="33"/>
  <c r="F39" i="33"/>
  <c r="L38" i="33"/>
  <c r="G38" i="33"/>
  <c r="F38" i="33"/>
  <c r="L37" i="33"/>
  <c r="G37" i="33"/>
  <c r="F37" i="33"/>
  <c r="L36" i="33"/>
  <c r="G36" i="33"/>
  <c r="F36" i="33"/>
  <c r="L35" i="33"/>
  <c r="G35" i="33"/>
  <c r="F35" i="33"/>
  <c r="L34" i="33"/>
  <c r="G34" i="33"/>
  <c r="F34" i="33"/>
  <c r="L33" i="33"/>
  <c r="G33" i="33"/>
  <c r="F33" i="33"/>
  <c r="L32" i="33"/>
  <c r="G32" i="33"/>
  <c r="F32" i="33"/>
  <c r="L31" i="33"/>
  <c r="G31" i="33"/>
  <c r="F31" i="33"/>
  <c r="L30" i="33"/>
  <c r="G30" i="33"/>
  <c r="F30" i="33"/>
  <c r="L29" i="33"/>
  <c r="G29" i="33"/>
  <c r="F29" i="33"/>
  <c r="L28" i="33"/>
  <c r="G28" i="33"/>
  <c r="F28" i="33"/>
  <c r="L27" i="33"/>
  <c r="G27" i="33"/>
  <c r="F27" i="33"/>
  <c r="L26" i="33"/>
  <c r="G26" i="33"/>
  <c r="F26" i="33"/>
  <c r="L25" i="33"/>
  <c r="G25" i="33"/>
  <c r="F25" i="33"/>
  <c r="L24" i="33"/>
  <c r="G24" i="33"/>
  <c r="F24" i="33"/>
  <c r="L23" i="33"/>
  <c r="G23" i="33"/>
  <c r="F23" i="33"/>
  <c r="L22" i="33"/>
  <c r="G22" i="33"/>
  <c r="F22" i="33"/>
  <c r="L21" i="33"/>
  <c r="G21" i="33"/>
  <c r="F21" i="33"/>
  <c r="L20" i="33"/>
  <c r="G20" i="33"/>
  <c r="F20" i="33"/>
  <c r="L19" i="33"/>
  <c r="G19" i="33"/>
  <c r="F19" i="33"/>
  <c r="L18" i="33"/>
  <c r="G18" i="33"/>
  <c r="F18" i="33"/>
  <c r="L17" i="33"/>
  <c r="G17" i="33"/>
  <c r="F17" i="33"/>
  <c r="L16" i="33"/>
  <c r="G16" i="33"/>
  <c r="F16" i="33"/>
  <c r="L15" i="33"/>
  <c r="G15" i="33"/>
  <c r="F15" i="33"/>
  <c r="L14" i="33"/>
  <c r="G14" i="33"/>
  <c r="F14" i="33"/>
  <c r="L13" i="33"/>
  <c r="G13" i="33"/>
  <c r="F13" i="33"/>
  <c r="L12" i="33"/>
  <c r="G12" i="33"/>
  <c r="F12" i="33"/>
  <c r="L11" i="33"/>
  <c r="G11" i="33"/>
  <c r="F11" i="33"/>
  <c r="L10" i="33"/>
  <c r="G10" i="33"/>
  <c r="F10" i="33"/>
  <c r="L9" i="33"/>
  <c r="G9" i="33"/>
  <c r="F9" i="33"/>
  <c r="L8" i="33"/>
  <c r="G8" i="33"/>
  <c r="F8" i="33"/>
  <c r="L7" i="33"/>
  <c r="G7" i="33"/>
  <c r="F7" i="33"/>
  <c r="L5" i="33"/>
  <c r="G5" i="33"/>
  <c r="F5" i="33"/>
  <c r="L224" i="26"/>
  <c r="G224" i="26"/>
  <c r="F224" i="26"/>
  <c r="L223" i="26"/>
  <c r="G223" i="26"/>
  <c r="F223" i="26"/>
  <c r="L222" i="26"/>
  <c r="G222" i="26"/>
  <c r="F222" i="26"/>
  <c r="L221" i="26"/>
  <c r="G221" i="26"/>
  <c r="F221" i="26"/>
  <c r="L220" i="26"/>
  <c r="G220" i="26"/>
  <c r="F220" i="26"/>
  <c r="L219" i="26"/>
  <c r="G219" i="26"/>
  <c r="F219" i="26"/>
  <c r="L218" i="26"/>
  <c r="G218" i="26"/>
  <c r="F218" i="26"/>
  <c r="L217" i="26"/>
  <c r="G217" i="26"/>
  <c r="F217" i="26"/>
  <c r="L216" i="26"/>
  <c r="G216" i="26"/>
  <c r="F216" i="26"/>
  <c r="L215" i="26"/>
  <c r="G215" i="26"/>
  <c r="F215" i="26"/>
  <c r="L214" i="26"/>
  <c r="G214" i="26"/>
  <c r="F214" i="26"/>
  <c r="L213" i="26"/>
  <c r="G213" i="26"/>
  <c r="F213" i="26"/>
  <c r="L212" i="26"/>
  <c r="G212" i="26"/>
  <c r="F212" i="26"/>
  <c r="L211" i="26"/>
  <c r="G211" i="26"/>
  <c r="F211" i="26"/>
  <c r="L210" i="26"/>
  <c r="G210" i="26"/>
  <c r="F210" i="26"/>
  <c r="L209" i="26"/>
  <c r="G209" i="26"/>
  <c r="F209" i="26"/>
  <c r="L208" i="26"/>
  <c r="G208" i="26"/>
  <c r="F208" i="26"/>
  <c r="L207" i="26"/>
  <c r="G207" i="26"/>
  <c r="F207" i="26"/>
  <c r="L206" i="26"/>
  <c r="G206" i="26"/>
  <c r="F206" i="26"/>
  <c r="L205" i="26"/>
  <c r="G205" i="26"/>
  <c r="F205" i="26"/>
  <c r="L204" i="26"/>
  <c r="G204" i="26"/>
  <c r="F204" i="26"/>
  <c r="L203" i="26"/>
  <c r="G203" i="26"/>
  <c r="F203" i="26"/>
  <c r="L202" i="26"/>
  <c r="G202" i="26"/>
  <c r="F202" i="26"/>
  <c r="L201" i="26"/>
  <c r="G201" i="26"/>
  <c r="F201" i="26"/>
  <c r="L200" i="26"/>
  <c r="G200" i="26"/>
  <c r="F200" i="26"/>
  <c r="L199" i="26"/>
  <c r="G199" i="26"/>
  <c r="F199" i="26"/>
  <c r="L198" i="26"/>
  <c r="G198" i="26"/>
  <c r="F198" i="26"/>
  <c r="L197" i="26"/>
  <c r="G197" i="26"/>
  <c r="F197" i="26"/>
  <c r="L196" i="26"/>
  <c r="G196" i="26"/>
  <c r="F196" i="26"/>
  <c r="L195" i="26"/>
  <c r="G195" i="26"/>
  <c r="F195" i="26"/>
  <c r="L194" i="26"/>
  <c r="G194" i="26"/>
  <c r="F194" i="26"/>
  <c r="L193" i="26"/>
  <c r="G193" i="26"/>
  <c r="F193" i="26"/>
  <c r="L192" i="26"/>
  <c r="G192" i="26"/>
  <c r="F192" i="26"/>
  <c r="L191" i="26"/>
  <c r="G191" i="26"/>
  <c r="F191" i="26"/>
  <c r="L190" i="26"/>
  <c r="G190" i="26"/>
  <c r="F190" i="26"/>
  <c r="L189" i="26"/>
  <c r="G189" i="26"/>
  <c r="F189" i="26"/>
  <c r="L188" i="26"/>
  <c r="G188" i="26"/>
  <c r="F188" i="26"/>
  <c r="L187" i="26"/>
  <c r="G187" i="26"/>
  <c r="F187" i="26"/>
  <c r="L186" i="26"/>
  <c r="G186" i="26"/>
  <c r="F186" i="26"/>
  <c r="L185" i="26"/>
  <c r="G185" i="26"/>
  <c r="F185" i="26"/>
  <c r="L184" i="26"/>
  <c r="G184" i="26"/>
  <c r="F184" i="26"/>
  <c r="L183" i="26"/>
  <c r="G183" i="26"/>
  <c r="F183" i="26"/>
  <c r="L182" i="26"/>
  <c r="G182" i="26"/>
  <c r="F182" i="26"/>
  <c r="L181" i="26"/>
  <c r="G181" i="26"/>
  <c r="F181" i="26"/>
  <c r="L180" i="26"/>
  <c r="G180" i="26"/>
  <c r="F180" i="26"/>
  <c r="L179" i="26"/>
  <c r="G179" i="26"/>
  <c r="F179" i="26"/>
  <c r="L178" i="26"/>
  <c r="G178" i="26"/>
  <c r="F178" i="26"/>
  <c r="L177" i="26"/>
  <c r="G177" i="26"/>
  <c r="F177" i="26"/>
  <c r="L176" i="26"/>
  <c r="G176" i="26"/>
  <c r="F176" i="26"/>
  <c r="L175" i="26"/>
  <c r="G175" i="26"/>
  <c r="F175" i="26"/>
  <c r="L174" i="26"/>
  <c r="G174" i="26"/>
  <c r="F174" i="26"/>
  <c r="L173" i="26"/>
  <c r="G173" i="26"/>
  <c r="F173" i="26"/>
  <c r="L172" i="26"/>
  <c r="G172" i="26"/>
  <c r="F172" i="26"/>
  <c r="L171" i="26"/>
  <c r="G171" i="26"/>
  <c r="F171" i="26"/>
  <c r="L170" i="26"/>
  <c r="G170" i="26"/>
  <c r="F170" i="26"/>
  <c r="L169" i="26"/>
  <c r="G169" i="26"/>
  <c r="F169" i="26"/>
  <c r="L168" i="26"/>
  <c r="G168" i="26"/>
  <c r="F168" i="26"/>
  <c r="L167" i="26"/>
  <c r="G167" i="26"/>
  <c r="F167" i="26"/>
  <c r="L166" i="26"/>
  <c r="G166" i="26"/>
  <c r="F166" i="26"/>
  <c r="L165" i="26"/>
  <c r="G165" i="26"/>
  <c r="F165" i="26"/>
  <c r="L164" i="26"/>
  <c r="G164" i="26"/>
  <c r="F164" i="26"/>
  <c r="L163" i="26"/>
  <c r="G163" i="26"/>
  <c r="F163" i="26"/>
  <c r="L162" i="26"/>
  <c r="G162" i="26"/>
  <c r="F162" i="26"/>
  <c r="L161" i="26"/>
  <c r="G161" i="26"/>
  <c r="F161" i="26"/>
  <c r="L160" i="26"/>
  <c r="G160" i="26"/>
  <c r="F160" i="26"/>
  <c r="L159" i="26"/>
  <c r="G159" i="26"/>
  <c r="F159" i="26"/>
  <c r="L158" i="26"/>
  <c r="G158" i="26"/>
  <c r="F158" i="26"/>
  <c r="L157" i="26"/>
  <c r="G157" i="26"/>
  <c r="F157" i="26"/>
  <c r="L156" i="26"/>
  <c r="G156" i="26"/>
  <c r="F156" i="26"/>
  <c r="L155" i="26"/>
  <c r="G155" i="26"/>
  <c r="F155" i="26"/>
  <c r="L154" i="26"/>
  <c r="G154" i="26"/>
  <c r="F154" i="26"/>
  <c r="L153" i="26"/>
  <c r="G153" i="26"/>
  <c r="F153" i="26"/>
  <c r="L152" i="26"/>
  <c r="G152" i="26"/>
  <c r="F152" i="26"/>
  <c r="L151" i="26"/>
  <c r="G151" i="26"/>
  <c r="F151" i="26"/>
  <c r="L150" i="26"/>
  <c r="G150" i="26"/>
  <c r="F150" i="26"/>
  <c r="L149" i="26"/>
  <c r="G149" i="26"/>
  <c r="F149" i="26"/>
  <c r="L148" i="26"/>
  <c r="G148" i="26"/>
  <c r="F148" i="26"/>
  <c r="L147" i="26"/>
  <c r="G147" i="26"/>
  <c r="F147" i="26"/>
  <c r="L146" i="26"/>
  <c r="G146" i="26"/>
  <c r="F146" i="26"/>
  <c r="L145" i="26"/>
  <c r="G145" i="26"/>
  <c r="F145" i="26"/>
  <c r="L144" i="26"/>
  <c r="G144" i="26"/>
  <c r="F144" i="26"/>
  <c r="L143" i="26"/>
  <c r="G143" i="26"/>
  <c r="F143" i="26"/>
  <c r="L142" i="26"/>
  <c r="G142" i="26"/>
  <c r="F142" i="26"/>
  <c r="L141" i="26"/>
  <c r="G141" i="26"/>
  <c r="F141" i="26"/>
  <c r="L140" i="26"/>
  <c r="G140" i="26"/>
  <c r="F140" i="26"/>
  <c r="L139" i="26"/>
  <c r="G139" i="26"/>
  <c r="F139" i="26"/>
  <c r="L138" i="26"/>
  <c r="G138" i="26"/>
  <c r="F138" i="26"/>
  <c r="L137" i="26"/>
  <c r="G137" i="26"/>
  <c r="F137" i="26"/>
  <c r="L136" i="26"/>
  <c r="G136" i="26"/>
  <c r="F136" i="26"/>
  <c r="L135" i="26"/>
  <c r="G135" i="26"/>
  <c r="F135" i="26"/>
  <c r="L134" i="26"/>
  <c r="G134" i="26"/>
  <c r="F134" i="26"/>
  <c r="L133" i="26"/>
  <c r="G133" i="26"/>
  <c r="F133" i="26"/>
  <c r="L132" i="26"/>
  <c r="G132" i="26"/>
  <c r="F132" i="26"/>
  <c r="L131" i="26"/>
  <c r="G131" i="26"/>
  <c r="F131" i="26"/>
  <c r="L130" i="26"/>
  <c r="G130" i="26"/>
  <c r="F130" i="26"/>
  <c r="L129" i="26"/>
  <c r="G129" i="26"/>
  <c r="F129" i="26"/>
  <c r="L128" i="26"/>
  <c r="G128" i="26"/>
  <c r="F128" i="26"/>
  <c r="L127" i="26"/>
  <c r="G127" i="26"/>
  <c r="F127" i="26"/>
  <c r="L126" i="26"/>
  <c r="G126" i="26"/>
  <c r="F126" i="26"/>
  <c r="L125" i="26"/>
  <c r="G125" i="26"/>
  <c r="F125" i="26"/>
  <c r="L124" i="26"/>
  <c r="G124" i="26"/>
  <c r="F124" i="26"/>
  <c r="L123" i="26"/>
  <c r="G123" i="26"/>
  <c r="F123" i="26"/>
  <c r="L122" i="26"/>
  <c r="G122" i="26"/>
  <c r="F122" i="26"/>
  <c r="L121" i="26"/>
  <c r="G121" i="26"/>
  <c r="F121" i="26"/>
  <c r="L120" i="26"/>
  <c r="G120" i="26"/>
  <c r="F120" i="26"/>
  <c r="L119" i="26"/>
  <c r="G119" i="26"/>
  <c r="F119" i="26"/>
  <c r="L118" i="26"/>
  <c r="G118" i="26"/>
  <c r="F118" i="26"/>
  <c r="L117" i="26"/>
  <c r="G117" i="26"/>
  <c r="F117" i="26"/>
  <c r="L116" i="26"/>
  <c r="G116" i="26"/>
  <c r="F116" i="26"/>
  <c r="L115" i="26"/>
  <c r="G115" i="26"/>
  <c r="F115" i="26"/>
  <c r="L114" i="26"/>
  <c r="G114" i="26"/>
  <c r="F114" i="26"/>
  <c r="L113" i="26"/>
  <c r="G113" i="26"/>
  <c r="F113" i="26"/>
  <c r="L112" i="26"/>
  <c r="G112" i="26"/>
  <c r="F112" i="26"/>
  <c r="L111" i="26"/>
  <c r="G111" i="26"/>
  <c r="F111" i="26"/>
  <c r="L110" i="26"/>
  <c r="G110" i="26"/>
  <c r="F110" i="26"/>
  <c r="L109" i="26"/>
  <c r="G109" i="26"/>
  <c r="F109" i="26"/>
  <c r="L108" i="26"/>
  <c r="G108" i="26"/>
  <c r="F108" i="26"/>
  <c r="L107" i="26"/>
  <c r="G107" i="26"/>
  <c r="F107" i="26"/>
  <c r="L106" i="26"/>
  <c r="G106" i="26"/>
  <c r="F106" i="26"/>
  <c r="L105" i="26"/>
  <c r="G105" i="26"/>
  <c r="F105" i="26"/>
  <c r="L104" i="26"/>
  <c r="G104" i="26"/>
  <c r="F104" i="26"/>
  <c r="L103" i="26"/>
  <c r="G103" i="26"/>
  <c r="F103" i="26"/>
  <c r="L102" i="26"/>
  <c r="G102" i="26"/>
  <c r="F102" i="26"/>
  <c r="L101" i="26"/>
  <c r="G101" i="26"/>
  <c r="F101" i="26"/>
  <c r="L100" i="26"/>
  <c r="G100" i="26"/>
  <c r="F100" i="26"/>
  <c r="L99" i="26"/>
  <c r="G99" i="26"/>
  <c r="F99" i="26"/>
  <c r="L98" i="26"/>
  <c r="G98" i="26"/>
  <c r="F98" i="26"/>
  <c r="L97" i="26"/>
  <c r="G97" i="26"/>
  <c r="F97" i="26"/>
  <c r="L96" i="26"/>
  <c r="G96" i="26"/>
  <c r="F96" i="26"/>
  <c r="L95" i="26"/>
  <c r="G95" i="26"/>
  <c r="F95" i="26"/>
  <c r="L94" i="26"/>
  <c r="G94" i="26"/>
  <c r="F94" i="26"/>
  <c r="L93" i="26"/>
  <c r="G93" i="26"/>
  <c r="F93" i="26"/>
  <c r="L92" i="26"/>
  <c r="G92" i="26"/>
  <c r="F92" i="26"/>
  <c r="L91" i="26"/>
  <c r="G91" i="26"/>
  <c r="F91" i="26"/>
  <c r="L90" i="26"/>
  <c r="G90" i="26"/>
  <c r="F90" i="26"/>
  <c r="L89" i="26"/>
  <c r="G89" i="26"/>
  <c r="F89" i="26"/>
  <c r="L88" i="26"/>
  <c r="G88" i="26"/>
  <c r="F88" i="26"/>
  <c r="L87" i="26"/>
  <c r="G87" i="26"/>
  <c r="F87" i="26"/>
  <c r="L86" i="26"/>
  <c r="G86" i="26"/>
  <c r="F86" i="26"/>
  <c r="L85" i="26"/>
  <c r="G85" i="26"/>
  <c r="F85" i="26"/>
  <c r="L84" i="26"/>
  <c r="G84" i="26"/>
  <c r="F84" i="26"/>
  <c r="L83" i="26"/>
  <c r="G83" i="26"/>
  <c r="F83" i="26"/>
  <c r="L82" i="26"/>
  <c r="G82" i="26"/>
  <c r="F82" i="26"/>
  <c r="L81" i="26"/>
  <c r="G81" i="26"/>
  <c r="F81" i="26"/>
  <c r="L80" i="26"/>
  <c r="G80" i="26"/>
  <c r="F80" i="26"/>
  <c r="L79" i="26"/>
  <c r="G79" i="26"/>
  <c r="F79" i="26"/>
  <c r="L78" i="26"/>
  <c r="G78" i="26"/>
  <c r="F78" i="26"/>
  <c r="L77" i="26"/>
  <c r="G77" i="26"/>
  <c r="F77" i="26"/>
  <c r="L76" i="26"/>
  <c r="G76" i="26"/>
  <c r="F76" i="26"/>
  <c r="L75" i="26"/>
  <c r="G75" i="26"/>
  <c r="F75" i="26"/>
  <c r="L74" i="26"/>
  <c r="G74" i="26"/>
  <c r="F74" i="26"/>
  <c r="L73" i="26"/>
  <c r="G73" i="26"/>
  <c r="F73" i="26"/>
  <c r="L72" i="26"/>
  <c r="G72" i="26"/>
  <c r="F72" i="26"/>
  <c r="L71" i="26"/>
  <c r="G71" i="26"/>
  <c r="F71" i="26"/>
  <c r="L70" i="26"/>
  <c r="G70" i="26"/>
  <c r="F70" i="26"/>
  <c r="L69" i="26"/>
  <c r="G69" i="26"/>
  <c r="F69" i="26"/>
  <c r="L68" i="26"/>
  <c r="G68" i="26"/>
  <c r="F68" i="26"/>
  <c r="L67" i="26"/>
  <c r="G67" i="26"/>
  <c r="F67" i="26"/>
  <c r="L66" i="26"/>
  <c r="G66" i="26"/>
  <c r="F66" i="26"/>
  <c r="L65" i="26"/>
  <c r="G65" i="26"/>
  <c r="F65" i="26"/>
  <c r="L64" i="26"/>
  <c r="G64" i="26"/>
  <c r="F64" i="26"/>
  <c r="L63" i="26"/>
  <c r="G63" i="26"/>
  <c r="F63" i="26"/>
  <c r="L62" i="26"/>
  <c r="G62" i="26"/>
  <c r="F62" i="26"/>
  <c r="L61" i="26"/>
  <c r="G61" i="26"/>
  <c r="F61" i="26"/>
  <c r="L60" i="26"/>
  <c r="G60" i="26"/>
  <c r="F60" i="26"/>
  <c r="L59" i="26"/>
  <c r="G59" i="26"/>
  <c r="F59" i="26"/>
  <c r="L58" i="26"/>
  <c r="G58" i="26"/>
  <c r="F58" i="26"/>
  <c r="L57" i="26"/>
  <c r="G57" i="26"/>
  <c r="F57" i="26"/>
  <c r="L56" i="26"/>
  <c r="G56" i="26"/>
  <c r="F56" i="26"/>
  <c r="L55" i="26"/>
  <c r="G55" i="26"/>
  <c r="F55" i="26"/>
  <c r="L54" i="26"/>
  <c r="G54" i="26"/>
  <c r="F54" i="26"/>
  <c r="L53" i="26"/>
  <c r="G53" i="26"/>
  <c r="F53" i="26"/>
  <c r="L52" i="26"/>
  <c r="G52" i="26"/>
  <c r="F52" i="26"/>
  <c r="L51" i="26"/>
  <c r="G51" i="26"/>
  <c r="F51" i="26"/>
  <c r="L50" i="26"/>
  <c r="G50" i="26"/>
  <c r="F50" i="26"/>
  <c r="L49" i="26"/>
  <c r="G49" i="26"/>
  <c r="F49" i="26"/>
  <c r="L48" i="26"/>
  <c r="G48" i="26"/>
  <c r="F48" i="26"/>
  <c r="L47" i="26"/>
  <c r="G47" i="26"/>
  <c r="F47" i="26"/>
  <c r="L46" i="26"/>
  <c r="G46" i="26"/>
  <c r="F46" i="26"/>
  <c r="L45" i="26"/>
  <c r="G45" i="26"/>
  <c r="F45" i="26"/>
  <c r="L44" i="26"/>
  <c r="G44" i="26"/>
  <c r="F44" i="26"/>
  <c r="L43" i="26"/>
  <c r="G43" i="26"/>
  <c r="F43" i="26"/>
  <c r="L42" i="26"/>
  <c r="G42" i="26"/>
  <c r="F42" i="26"/>
  <c r="L41" i="26"/>
  <c r="G41" i="26"/>
  <c r="F41" i="26"/>
  <c r="L40" i="26"/>
  <c r="G40" i="26"/>
  <c r="F40" i="26"/>
  <c r="L39" i="26"/>
  <c r="G39" i="26"/>
  <c r="F39" i="26"/>
  <c r="L38" i="26"/>
  <c r="G38" i="26"/>
  <c r="F38" i="26"/>
  <c r="L37" i="26"/>
  <c r="G37" i="26"/>
  <c r="F37" i="26"/>
  <c r="L36" i="26"/>
  <c r="G36" i="26"/>
  <c r="F36" i="26"/>
  <c r="L35" i="26"/>
  <c r="G35" i="26"/>
  <c r="F35" i="26"/>
  <c r="L34" i="26"/>
  <c r="G34" i="26"/>
  <c r="F34" i="26"/>
  <c r="L33" i="26"/>
  <c r="G33" i="26"/>
  <c r="F33" i="26"/>
  <c r="L32" i="26"/>
  <c r="G32" i="26"/>
  <c r="F32" i="26"/>
  <c r="L31" i="26"/>
  <c r="G31" i="26"/>
  <c r="F31" i="26"/>
  <c r="L30" i="26"/>
  <c r="G30" i="26"/>
  <c r="F30" i="26"/>
  <c r="L29" i="26"/>
  <c r="G29" i="26"/>
  <c r="F29" i="26"/>
  <c r="L28" i="26"/>
  <c r="G28" i="26"/>
  <c r="F28" i="26"/>
  <c r="L27" i="26"/>
  <c r="G27" i="26"/>
  <c r="F27" i="26"/>
  <c r="L26" i="26"/>
  <c r="G26" i="26"/>
  <c r="F26" i="26"/>
  <c r="L25" i="26"/>
  <c r="G25" i="26"/>
  <c r="F25" i="26"/>
  <c r="L24" i="26"/>
  <c r="G24" i="26"/>
  <c r="F24" i="26"/>
  <c r="L23" i="26"/>
  <c r="G23" i="26"/>
  <c r="F23" i="26"/>
  <c r="L22" i="26"/>
  <c r="G22" i="26"/>
  <c r="F22" i="26"/>
  <c r="L21" i="26"/>
  <c r="G21" i="26"/>
  <c r="F21" i="26"/>
  <c r="L20" i="26"/>
  <c r="G20" i="26"/>
  <c r="F20" i="26"/>
  <c r="L19" i="26"/>
  <c r="G19" i="26"/>
  <c r="F19" i="26"/>
  <c r="L18" i="26"/>
  <c r="G18" i="26"/>
  <c r="F18" i="26"/>
  <c r="L17" i="26"/>
  <c r="G17" i="26"/>
  <c r="F17" i="26"/>
  <c r="L16" i="26"/>
  <c r="G16" i="26"/>
  <c r="F16" i="26"/>
  <c r="L15" i="26"/>
  <c r="G15" i="26"/>
  <c r="F15" i="26"/>
  <c r="L14" i="26"/>
  <c r="G14" i="26"/>
  <c r="F14" i="26"/>
  <c r="L13" i="26"/>
  <c r="G13" i="26"/>
  <c r="F13" i="26"/>
  <c r="L12" i="26"/>
  <c r="G12" i="26"/>
  <c r="F12" i="26"/>
  <c r="L11" i="26"/>
  <c r="G11" i="26"/>
  <c r="F11" i="26"/>
  <c r="L10" i="26"/>
  <c r="G10" i="26"/>
  <c r="F10" i="26"/>
  <c r="L9" i="26"/>
  <c r="G9" i="26"/>
  <c r="F9" i="26"/>
  <c r="L8" i="26"/>
  <c r="G8" i="26"/>
  <c r="F8" i="26"/>
  <c r="L7" i="26"/>
  <c r="G7" i="26"/>
  <c r="F7" i="26"/>
  <c r="L5" i="26"/>
  <c r="G5" i="26"/>
  <c r="F5" i="26"/>
  <c r="L224" i="24"/>
  <c r="G224" i="24"/>
  <c r="F224" i="24"/>
  <c r="L223" i="24"/>
  <c r="G223" i="24"/>
  <c r="F223" i="24"/>
  <c r="L222" i="24"/>
  <c r="G222" i="24"/>
  <c r="F222" i="24"/>
  <c r="L221" i="24"/>
  <c r="G221" i="24"/>
  <c r="F221" i="24"/>
  <c r="L220" i="24"/>
  <c r="G220" i="24"/>
  <c r="F220" i="24"/>
  <c r="L219" i="24"/>
  <c r="G219" i="24"/>
  <c r="F219" i="24"/>
  <c r="L218" i="24"/>
  <c r="G218" i="24"/>
  <c r="F218" i="24"/>
  <c r="L217" i="24"/>
  <c r="G217" i="24"/>
  <c r="F217" i="24"/>
  <c r="L216" i="24"/>
  <c r="G216" i="24"/>
  <c r="F216" i="24"/>
  <c r="L215" i="24"/>
  <c r="G215" i="24"/>
  <c r="F215" i="24"/>
  <c r="L214" i="24"/>
  <c r="G214" i="24"/>
  <c r="F214" i="24"/>
  <c r="L213" i="24"/>
  <c r="G213" i="24"/>
  <c r="F213" i="24"/>
  <c r="L212" i="24"/>
  <c r="G212" i="24"/>
  <c r="F212" i="24"/>
  <c r="L211" i="24"/>
  <c r="G211" i="24"/>
  <c r="F211" i="24"/>
  <c r="L210" i="24"/>
  <c r="G210" i="24"/>
  <c r="F210" i="24"/>
  <c r="L209" i="24"/>
  <c r="G209" i="24"/>
  <c r="F209" i="24"/>
  <c r="L208" i="24"/>
  <c r="G208" i="24"/>
  <c r="F208" i="24"/>
  <c r="L207" i="24"/>
  <c r="G207" i="24"/>
  <c r="F207" i="24"/>
  <c r="L206" i="24"/>
  <c r="G206" i="24"/>
  <c r="F206" i="24"/>
  <c r="L205" i="24"/>
  <c r="G205" i="24"/>
  <c r="F205" i="24"/>
  <c r="L204" i="24"/>
  <c r="G204" i="24"/>
  <c r="F204" i="24"/>
  <c r="L203" i="24"/>
  <c r="G203" i="24"/>
  <c r="F203" i="24"/>
  <c r="L202" i="24"/>
  <c r="G202" i="24"/>
  <c r="F202" i="24"/>
  <c r="L201" i="24"/>
  <c r="G201" i="24"/>
  <c r="F201" i="24"/>
  <c r="L200" i="24"/>
  <c r="G200" i="24"/>
  <c r="F200" i="24"/>
  <c r="L199" i="24"/>
  <c r="G199" i="24"/>
  <c r="F199" i="24"/>
  <c r="L198" i="24"/>
  <c r="G198" i="24"/>
  <c r="F198" i="24"/>
  <c r="L197" i="24"/>
  <c r="G197" i="24"/>
  <c r="F197" i="24"/>
  <c r="L196" i="24"/>
  <c r="G196" i="24"/>
  <c r="F196" i="24"/>
  <c r="L195" i="24"/>
  <c r="G195" i="24"/>
  <c r="F195" i="24"/>
  <c r="L194" i="24"/>
  <c r="G194" i="24"/>
  <c r="F194" i="24"/>
  <c r="L193" i="24"/>
  <c r="G193" i="24"/>
  <c r="F193" i="24"/>
  <c r="L192" i="24"/>
  <c r="G192" i="24"/>
  <c r="F192" i="24"/>
  <c r="L191" i="24"/>
  <c r="G191" i="24"/>
  <c r="F191" i="24"/>
  <c r="L190" i="24"/>
  <c r="G190" i="24"/>
  <c r="F190" i="24"/>
  <c r="L189" i="24"/>
  <c r="G189" i="24"/>
  <c r="F189" i="24"/>
  <c r="L188" i="24"/>
  <c r="G188" i="24"/>
  <c r="F188" i="24"/>
  <c r="L187" i="24"/>
  <c r="G187" i="24"/>
  <c r="F187" i="24"/>
  <c r="L186" i="24"/>
  <c r="G186" i="24"/>
  <c r="F186" i="24"/>
  <c r="L185" i="24"/>
  <c r="G185" i="24"/>
  <c r="F185" i="24"/>
  <c r="L184" i="24"/>
  <c r="G184" i="24"/>
  <c r="F184" i="24"/>
  <c r="L183" i="24"/>
  <c r="G183" i="24"/>
  <c r="F183" i="24"/>
  <c r="L182" i="24"/>
  <c r="G182" i="24"/>
  <c r="F182" i="24"/>
  <c r="L181" i="24"/>
  <c r="G181" i="24"/>
  <c r="F181" i="24"/>
  <c r="L180" i="24"/>
  <c r="G180" i="24"/>
  <c r="F180" i="24"/>
  <c r="L179" i="24"/>
  <c r="G179" i="24"/>
  <c r="F179" i="24"/>
  <c r="L178" i="24"/>
  <c r="G178" i="24"/>
  <c r="F178" i="24"/>
  <c r="L177" i="24"/>
  <c r="G177" i="24"/>
  <c r="F177" i="24"/>
  <c r="L176" i="24"/>
  <c r="G176" i="24"/>
  <c r="F176" i="24"/>
  <c r="L175" i="24"/>
  <c r="G175" i="24"/>
  <c r="F175" i="24"/>
  <c r="L174" i="24"/>
  <c r="G174" i="24"/>
  <c r="F174" i="24"/>
  <c r="L173" i="24"/>
  <c r="G173" i="24"/>
  <c r="F173" i="24"/>
  <c r="L172" i="24"/>
  <c r="G172" i="24"/>
  <c r="F172" i="24"/>
  <c r="L171" i="24"/>
  <c r="G171" i="24"/>
  <c r="F171" i="24"/>
  <c r="L170" i="24"/>
  <c r="G170" i="24"/>
  <c r="F170" i="24"/>
  <c r="L169" i="24"/>
  <c r="G169" i="24"/>
  <c r="F169" i="24"/>
  <c r="L168" i="24"/>
  <c r="G168" i="24"/>
  <c r="F168" i="24"/>
  <c r="L167" i="24"/>
  <c r="G167" i="24"/>
  <c r="F167" i="24"/>
  <c r="L166" i="24"/>
  <c r="G166" i="24"/>
  <c r="F166" i="24"/>
  <c r="L165" i="24"/>
  <c r="G165" i="24"/>
  <c r="F165" i="24"/>
  <c r="L164" i="24"/>
  <c r="G164" i="24"/>
  <c r="F164" i="24"/>
  <c r="L163" i="24"/>
  <c r="G163" i="24"/>
  <c r="F163" i="24"/>
  <c r="L162" i="24"/>
  <c r="G162" i="24"/>
  <c r="F162" i="24"/>
  <c r="L161" i="24"/>
  <c r="G161" i="24"/>
  <c r="F161" i="24"/>
  <c r="L160" i="24"/>
  <c r="G160" i="24"/>
  <c r="F160" i="24"/>
  <c r="L159" i="24"/>
  <c r="G159" i="24"/>
  <c r="F159" i="24"/>
  <c r="L158" i="24"/>
  <c r="G158" i="24"/>
  <c r="F158" i="24"/>
  <c r="L157" i="24"/>
  <c r="G157" i="24"/>
  <c r="F157" i="24"/>
  <c r="L156" i="24"/>
  <c r="G156" i="24"/>
  <c r="F156" i="24"/>
  <c r="L155" i="24"/>
  <c r="G155" i="24"/>
  <c r="F155" i="24"/>
  <c r="L154" i="24"/>
  <c r="G154" i="24"/>
  <c r="F154" i="24"/>
  <c r="L153" i="24"/>
  <c r="G153" i="24"/>
  <c r="F153" i="24"/>
  <c r="L152" i="24"/>
  <c r="G152" i="24"/>
  <c r="F152" i="24"/>
  <c r="L151" i="24"/>
  <c r="G151" i="24"/>
  <c r="F151" i="24"/>
  <c r="L150" i="24"/>
  <c r="G150" i="24"/>
  <c r="F150" i="24"/>
  <c r="L149" i="24"/>
  <c r="G149" i="24"/>
  <c r="F149" i="24"/>
  <c r="L148" i="24"/>
  <c r="G148" i="24"/>
  <c r="F148" i="24"/>
  <c r="L147" i="24"/>
  <c r="G147" i="24"/>
  <c r="F147" i="24"/>
  <c r="L146" i="24"/>
  <c r="G146" i="24"/>
  <c r="F146" i="24"/>
  <c r="L145" i="24"/>
  <c r="G145" i="24"/>
  <c r="F145" i="24"/>
  <c r="L144" i="24"/>
  <c r="G144" i="24"/>
  <c r="F144" i="24"/>
  <c r="L143" i="24"/>
  <c r="G143" i="24"/>
  <c r="F143" i="24"/>
  <c r="L142" i="24"/>
  <c r="G142" i="24"/>
  <c r="F142" i="24"/>
  <c r="L141" i="24"/>
  <c r="G141" i="24"/>
  <c r="F141" i="24"/>
  <c r="L140" i="24"/>
  <c r="G140" i="24"/>
  <c r="F140" i="24"/>
  <c r="L139" i="24"/>
  <c r="G139" i="24"/>
  <c r="F139" i="24"/>
  <c r="L138" i="24"/>
  <c r="G138" i="24"/>
  <c r="F138" i="24"/>
  <c r="L137" i="24"/>
  <c r="G137" i="24"/>
  <c r="F137" i="24"/>
  <c r="L136" i="24"/>
  <c r="G136" i="24"/>
  <c r="F136" i="24"/>
  <c r="L135" i="24"/>
  <c r="G135" i="24"/>
  <c r="F135" i="24"/>
  <c r="L134" i="24"/>
  <c r="G134" i="24"/>
  <c r="F134" i="24"/>
  <c r="L133" i="24"/>
  <c r="G133" i="24"/>
  <c r="F133" i="24"/>
  <c r="L132" i="24"/>
  <c r="G132" i="24"/>
  <c r="F132" i="24"/>
  <c r="L131" i="24"/>
  <c r="G131" i="24"/>
  <c r="F131" i="24"/>
  <c r="L130" i="24"/>
  <c r="G130" i="24"/>
  <c r="F130" i="24"/>
  <c r="L129" i="24"/>
  <c r="G129" i="24"/>
  <c r="F129" i="24"/>
  <c r="L128" i="24"/>
  <c r="G128" i="24"/>
  <c r="F128" i="24"/>
  <c r="L127" i="24"/>
  <c r="G127" i="24"/>
  <c r="F127" i="24"/>
  <c r="L126" i="24"/>
  <c r="G126" i="24"/>
  <c r="F126" i="24"/>
  <c r="L125" i="24"/>
  <c r="G125" i="24"/>
  <c r="F125" i="24"/>
  <c r="L124" i="24"/>
  <c r="G124" i="24"/>
  <c r="F124" i="24"/>
  <c r="L123" i="24"/>
  <c r="G123" i="24"/>
  <c r="F123" i="24"/>
  <c r="L122" i="24"/>
  <c r="G122" i="24"/>
  <c r="F122" i="24"/>
  <c r="L121" i="24"/>
  <c r="G121" i="24"/>
  <c r="F121" i="24"/>
  <c r="L120" i="24"/>
  <c r="G120" i="24"/>
  <c r="F120" i="24"/>
  <c r="L119" i="24"/>
  <c r="G119" i="24"/>
  <c r="F119" i="24"/>
  <c r="L118" i="24"/>
  <c r="G118" i="24"/>
  <c r="F118" i="24"/>
  <c r="L117" i="24"/>
  <c r="G117" i="24"/>
  <c r="F117" i="24"/>
  <c r="L116" i="24"/>
  <c r="G116" i="24"/>
  <c r="F116" i="24"/>
  <c r="L115" i="24"/>
  <c r="G115" i="24"/>
  <c r="F115" i="24"/>
  <c r="L114" i="24"/>
  <c r="G114" i="24"/>
  <c r="F114" i="24"/>
  <c r="L113" i="24"/>
  <c r="G113" i="24"/>
  <c r="F113" i="24"/>
  <c r="L112" i="24"/>
  <c r="G112" i="24"/>
  <c r="F112" i="24"/>
  <c r="L111" i="24"/>
  <c r="G111" i="24"/>
  <c r="F111" i="24"/>
  <c r="L110" i="24"/>
  <c r="G110" i="24"/>
  <c r="F110" i="24"/>
  <c r="L109" i="24"/>
  <c r="G109" i="24"/>
  <c r="F109" i="24"/>
  <c r="L108" i="24"/>
  <c r="G108" i="24"/>
  <c r="F108" i="24"/>
  <c r="L107" i="24"/>
  <c r="G107" i="24"/>
  <c r="F107" i="24"/>
  <c r="L106" i="24"/>
  <c r="G106" i="24"/>
  <c r="F106" i="24"/>
  <c r="L105" i="24"/>
  <c r="G105" i="24"/>
  <c r="F105" i="24"/>
  <c r="L104" i="24"/>
  <c r="G104" i="24"/>
  <c r="F104" i="24"/>
  <c r="L103" i="24"/>
  <c r="G103" i="24"/>
  <c r="F103" i="24"/>
  <c r="L102" i="24"/>
  <c r="G102" i="24"/>
  <c r="F102" i="24"/>
  <c r="L101" i="24"/>
  <c r="G101" i="24"/>
  <c r="F101" i="24"/>
  <c r="L100" i="24"/>
  <c r="G100" i="24"/>
  <c r="F100" i="24"/>
  <c r="L99" i="24"/>
  <c r="G99" i="24"/>
  <c r="F99" i="24"/>
  <c r="L98" i="24"/>
  <c r="G98" i="24"/>
  <c r="F98" i="24"/>
  <c r="L97" i="24"/>
  <c r="G97" i="24"/>
  <c r="F97" i="24"/>
  <c r="L96" i="24"/>
  <c r="G96" i="24"/>
  <c r="F96" i="24"/>
  <c r="L95" i="24"/>
  <c r="G95" i="24"/>
  <c r="F95" i="24"/>
  <c r="L94" i="24"/>
  <c r="G94" i="24"/>
  <c r="F94" i="24"/>
  <c r="L93" i="24"/>
  <c r="G93" i="24"/>
  <c r="F93" i="24"/>
  <c r="L92" i="24"/>
  <c r="G92" i="24"/>
  <c r="F92" i="24"/>
  <c r="L91" i="24"/>
  <c r="G91" i="24"/>
  <c r="F91" i="24"/>
  <c r="L90" i="24"/>
  <c r="G90" i="24"/>
  <c r="F90" i="24"/>
  <c r="L89" i="24"/>
  <c r="G89" i="24"/>
  <c r="F89" i="24"/>
  <c r="L88" i="24"/>
  <c r="G88" i="24"/>
  <c r="F88" i="24"/>
  <c r="L87" i="24"/>
  <c r="G87" i="24"/>
  <c r="F87" i="24"/>
  <c r="L86" i="24"/>
  <c r="G86" i="24"/>
  <c r="F86" i="24"/>
  <c r="L85" i="24"/>
  <c r="G85" i="24"/>
  <c r="F85" i="24"/>
  <c r="L84" i="24"/>
  <c r="G84" i="24"/>
  <c r="F84" i="24"/>
  <c r="L83" i="24"/>
  <c r="G83" i="24"/>
  <c r="F83" i="24"/>
  <c r="L82" i="24"/>
  <c r="G82" i="24"/>
  <c r="F82" i="24"/>
  <c r="L81" i="24"/>
  <c r="G81" i="24"/>
  <c r="F81" i="24"/>
  <c r="L80" i="24"/>
  <c r="G80" i="24"/>
  <c r="F80" i="24"/>
  <c r="L79" i="24"/>
  <c r="G79" i="24"/>
  <c r="F79" i="24"/>
  <c r="L78" i="24"/>
  <c r="G78" i="24"/>
  <c r="F78" i="24"/>
  <c r="L77" i="24"/>
  <c r="G77" i="24"/>
  <c r="F77" i="24"/>
  <c r="L76" i="24"/>
  <c r="G76" i="24"/>
  <c r="F76" i="24"/>
  <c r="L75" i="24"/>
  <c r="G75" i="24"/>
  <c r="F75" i="24"/>
  <c r="L74" i="24"/>
  <c r="G74" i="24"/>
  <c r="F74" i="24"/>
  <c r="L73" i="24"/>
  <c r="G73" i="24"/>
  <c r="F73" i="24"/>
  <c r="L72" i="24"/>
  <c r="G72" i="24"/>
  <c r="F72" i="24"/>
  <c r="L71" i="24"/>
  <c r="G71" i="24"/>
  <c r="F71" i="24"/>
  <c r="L70" i="24"/>
  <c r="G70" i="24"/>
  <c r="F70" i="24"/>
  <c r="L69" i="24"/>
  <c r="G69" i="24"/>
  <c r="F69" i="24"/>
  <c r="L68" i="24"/>
  <c r="G68" i="24"/>
  <c r="F68" i="24"/>
  <c r="L67" i="24"/>
  <c r="G67" i="24"/>
  <c r="F67" i="24"/>
  <c r="L66" i="24"/>
  <c r="G66" i="24"/>
  <c r="F66" i="24"/>
  <c r="L65" i="24"/>
  <c r="G65" i="24"/>
  <c r="F65" i="24"/>
  <c r="L64" i="24"/>
  <c r="G64" i="24"/>
  <c r="F64" i="24"/>
  <c r="L63" i="24"/>
  <c r="G63" i="24"/>
  <c r="F63" i="24"/>
  <c r="L62" i="24"/>
  <c r="G62" i="24"/>
  <c r="F62" i="24"/>
  <c r="L61" i="24"/>
  <c r="G61" i="24"/>
  <c r="F61" i="24"/>
  <c r="L60" i="24"/>
  <c r="G60" i="24"/>
  <c r="F60" i="24"/>
  <c r="L59" i="24"/>
  <c r="G59" i="24"/>
  <c r="F59" i="24"/>
  <c r="L58" i="24"/>
  <c r="G58" i="24"/>
  <c r="F58" i="24"/>
  <c r="L57" i="24"/>
  <c r="G57" i="24"/>
  <c r="F57" i="24"/>
  <c r="L56" i="24"/>
  <c r="G56" i="24"/>
  <c r="F56" i="24"/>
  <c r="L55" i="24"/>
  <c r="G55" i="24"/>
  <c r="F55" i="24"/>
  <c r="L54" i="24"/>
  <c r="G54" i="24"/>
  <c r="F54" i="24"/>
  <c r="L53" i="24"/>
  <c r="G53" i="24"/>
  <c r="F53" i="24"/>
  <c r="L52" i="24"/>
  <c r="G52" i="24"/>
  <c r="F52" i="24"/>
  <c r="L51" i="24"/>
  <c r="G51" i="24"/>
  <c r="F51" i="24"/>
  <c r="L50" i="24"/>
  <c r="G50" i="24"/>
  <c r="F50" i="24"/>
  <c r="L49" i="24"/>
  <c r="G49" i="24"/>
  <c r="F49" i="24"/>
  <c r="L48" i="24"/>
  <c r="G48" i="24"/>
  <c r="F48" i="24"/>
  <c r="L47" i="24"/>
  <c r="G47" i="24"/>
  <c r="F47" i="24"/>
  <c r="L46" i="24"/>
  <c r="G46" i="24"/>
  <c r="F46" i="24"/>
  <c r="L45" i="24"/>
  <c r="G45" i="24"/>
  <c r="F45" i="24"/>
  <c r="L44" i="24"/>
  <c r="G44" i="24"/>
  <c r="F44" i="24"/>
  <c r="L43" i="24"/>
  <c r="G43" i="24"/>
  <c r="F43" i="24"/>
  <c r="L42" i="24"/>
  <c r="G42" i="24"/>
  <c r="F42" i="24"/>
  <c r="L41" i="24"/>
  <c r="G41" i="24"/>
  <c r="F41" i="24"/>
  <c r="L40" i="24"/>
  <c r="G40" i="24"/>
  <c r="F40" i="24"/>
  <c r="L39" i="24"/>
  <c r="G39" i="24"/>
  <c r="F39" i="24"/>
  <c r="L38" i="24"/>
  <c r="G38" i="24"/>
  <c r="F38" i="24"/>
  <c r="L37" i="24"/>
  <c r="G37" i="24"/>
  <c r="F37" i="24"/>
  <c r="L36" i="24"/>
  <c r="G36" i="24"/>
  <c r="F36" i="24"/>
  <c r="L35" i="24"/>
  <c r="G35" i="24"/>
  <c r="F35" i="24"/>
  <c r="L34" i="24"/>
  <c r="G34" i="24"/>
  <c r="F34" i="24"/>
  <c r="L33" i="24"/>
  <c r="G33" i="24"/>
  <c r="F33" i="24"/>
  <c r="L32" i="24"/>
  <c r="G32" i="24"/>
  <c r="F32" i="24"/>
  <c r="L31" i="24"/>
  <c r="G31" i="24"/>
  <c r="F31" i="24"/>
  <c r="L30" i="24"/>
  <c r="G30" i="24"/>
  <c r="F30" i="24"/>
  <c r="L29" i="24"/>
  <c r="G29" i="24"/>
  <c r="F29" i="24"/>
  <c r="L28" i="24"/>
  <c r="G28" i="24"/>
  <c r="F28" i="24"/>
  <c r="L27" i="24"/>
  <c r="G27" i="24"/>
  <c r="F27" i="24"/>
  <c r="L26" i="24"/>
  <c r="G26" i="24"/>
  <c r="F26" i="24"/>
  <c r="L25" i="24"/>
  <c r="G25" i="24"/>
  <c r="F25" i="24"/>
  <c r="L24" i="24"/>
  <c r="G24" i="24"/>
  <c r="F24" i="24"/>
  <c r="L23" i="24"/>
  <c r="G23" i="24"/>
  <c r="F23" i="24"/>
  <c r="L22" i="24"/>
  <c r="G22" i="24"/>
  <c r="F22" i="24"/>
  <c r="L21" i="24"/>
  <c r="G21" i="24"/>
  <c r="F21" i="24"/>
  <c r="L20" i="24"/>
  <c r="G20" i="24"/>
  <c r="F20" i="24"/>
  <c r="L19" i="24"/>
  <c r="G19" i="24"/>
  <c r="F19" i="24"/>
  <c r="L18" i="24"/>
  <c r="G18" i="24"/>
  <c r="F18" i="24"/>
  <c r="L17" i="24"/>
  <c r="G17" i="24"/>
  <c r="F17" i="24"/>
  <c r="L16" i="24"/>
  <c r="G16" i="24"/>
  <c r="F16" i="24"/>
  <c r="L15" i="24"/>
  <c r="G15" i="24"/>
  <c r="F15" i="24"/>
  <c r="L14" i="24"/>
  <c r="G14" i="24"/>
  <c r="F14" i="24"/>
  <c r="L13" i="24"/>
  <c r="G13" i="24"/>
  <c r="F13" i="24"/>
  <c r="L12" i="24"/>
  <c r="G12" i="24"/>
  <c r="F12" i="24"/>
  <c r="L11" i="24"/>
  <c r="G11" i="24"/>
  <c r="F11" i="24"/>
  <c r="L10" i="24"/>
  <c r="G10" i="24"/>
  <c r="F10" i="24"/>
  <c r="L9" i="24"/>
  <c r="G9" i="24"/>
  <c r="F9" i="24"/>
  <c r="L8" i="24"/>
  <c r="G8" i="24"/>
  <c r="F8" i="24"/>
  <c r="L7" i="24"/>
  <c r="G7" i="24"/>
  <c r="F7" i="24"/>
  <c r="L5" i="24"/>
  <c r="G5" i="24"/>
  <c r="F5" i="24"/>
  <c r="J115" i="34"/>
  <c r="E115" i="34"/>
  <c r="J114" i="34"/>
  <c r="E114" i="34"/>
  <c r="J113" i="34"/>
  <c r="E113" i="34"/>
  <c r="J112" i="34"/>
  <c r="E112" i="34"/>
  <c r="J111" i="34"/>
  <c r="E111" i="34"/>
  <c r="J110" i="34"/>
  <c r="E110" i="34"/>
  <c r="J109" i="34"/>
  <c r="E109" i="34"/>
  <c r="J108" i="34"/>
  <c r="E108" i="34"/>
  <c r="J107" i="34"/>
  <c r="E107" i="34"/>
  <c r="J106" i="34"/>
  <c r="E106" i="34"/>
  <c r="J105" i="34"/>
  <c r="E105" i="34"/>
  <c r="J104" i="34"/>
  <c r="E104" i="34"/>
  <c r="J103" i="34"/>
  <c r="E103" i="34"/>
  <c r="J102" i="34"/>
  <c r="E102" i="34"/>
  <c r="J101" i="34"/>
  <c r="E101" i="34"/>
  <c r="J100" i="34"/>
  <c r="E100" i="34"/>
  <c r="J99" i="34"/>
  <c r="E99" i="34"/>
  <c r="J98" i="34"/>
  <c r="E98" i="34"/>
  <c r="J97" i="34"/>
  <c r="E97" i="34"/>
  <c r="J96" i="34"/>
  <c r="E96" i="34"/>
  <c r="J95" i="34"/>
  <c r="E95" i="34"/>
  <c r="J94" i="34"/>
  <c r="E94" i="34"/>
  <c r="J93" i="34"/>
  <c r="E93" i="34"/>
  <c r="J92" i="34"/>
  <c r="E92" i="34"/>
  <c r="J91" i="34"/>
  <c r="E91" i="34"/>
  <c r="J90" i="34"/>
  <c r="E90" i="34"/>
  <c r="J89" i="34"/>
  <c r="E89" i="34"/>
  <c r="J88" i="34"/>
  <c r="E88" i="34"/>
  <c r="J87" i="34"/>
  <c r="E87" i="34"/>
  <c r="J86" i="34"/>
  <c r="E86" i="34"/>
  <c r="J85" i="34"/>
  <c r="E85" i="34"/>
  <c r="J84" i="34"/>
  <c r="E84" i="34"/>
  <c r="J83" i="34"/>
  <c r="E83" i="34"/>
  <c r="J82" i="34"/>
  <c r="E82" i="34"/>
  <c r="J81" i="34"/>
  <c r="E81" i="34"/>
  <c r="J80" i="34"/>
  <c r="E80" i="34"/>
  <c r="J79" i="34"/>
  <c r="E79" i="34"/>
  <c r="J78" i="34"/>
  <c r="E78" i="34"/>
  <c r="J77" i="34"/>
  <c r="E77" i="34"/>
  <c r="J76" i="34"/>
  <c r="E76" i="34"/>
  <c r="J75" i="34"/>
  <c r="E75" i="34"/>
  <c r="J74" i="34"/>
  <c r="E74" i="34"/>
  <c r="J73" i="34"/>
  <c r="E73" i="34"/>
  <c r="J72" i="34"/>
  <c r="E72" i="34"/>
  <c r="J71" i="34"/>
  <c r="E71" i="34"/>
  <c r="J70" i="34"/>
  <c r="E70" i="34"/>
  <c r="J69" i="34"/>
  <c r="E69" i="34"/>
  <c r="J68" i="34"/>
  <c r="E68" i="34"/>
  <c r="J67" i="34"/>
  <c r="E67" i="34"/>
  <c r="J66" i="34"/>
  <c r="E66" i="34"/>
  <c r="J65" i="34"/>
  <c r="E65" i="34"/>
  <c r="J64" i="34"/>
  <c r="E64" i="34"/>
  <c r="J63" i="34"/>
  <c r="E63" i="34"/>
  <c r="J62" i="34"/>
  <c r="E62" i="34"/>
  <c r="J61" i="34"/>
  <c r="E61" i="34"/>
  <c r="J60" i="34"/>
  <c r="E60" i="34"/>
  <c r="J59" i="34"/>
  <c r="E59" i="34"/>
  <c r="J58" i="34"/>
  <c r="E58" i="34"/>
  <c r="J57" i="34"/>
  <c r="E57" i="34"/>
  <c r="J56" i="34"/>
  <c r="E56" i="34"/>
  <c r="J55" i="34"/>
  <c r="E55" i="34"/>
  <c r="J54" i="34"/>
  <c r="E54" i="34"/>
  <c r="J53" i="34"/>
  <c r="E53" i="34"/>
  <c r="J52" i="34"/>
  <c r="E52" i="34"/>
  <c r="J51" i="34"/>
  <c r="E51" i="34"/>
  <c r="J50" i="34"/>
  <c r="E50" i="34"/>
  <c r="J49" i="34"/>
  <c r="E49" i="34"/>
  <c r="J48" i="34"/>
  <c r="E48" i="34"/>
  <c r="J47" i="34"/>
  <c r="E47" i="34"/>
  <c r="J46" i="34"/>
  <c r="E46" i="34"/>
  <c r="J45" i="34"/>
  <c r="E45" i="34"/>
  <c r="J44" i="34"/>
  <c r="E44" i="34"/>
  <c r="J43" i="34"/>
  <c r="E43" i="34"/>
  <c r="J42" i="34"/>
  <c r="E42" i="34"/>
  <c r="J41" i="34"/>
  <c r="E41" i="34"/>
  <c r="J40" i="34"/>
  <c r="E40" i="34"/>
  <c r="J39" i="34"/>
  <c r="E39" i="34"/>
  <c r="J38" i="34"/>
  <c r="E38" i="34"/>
  <c r="J37" i="34"/>
  <c r="E37" i="34"/>
  <c r="J36" i="34"/>
  <c r="E36" i="34"/>
  <c r="J35" i="34"/>
  <c r="E35" i="34"/>
  <c r="J34" i="34"/>
  <c r="E34" i="34"/>
  <c r="J33" i="34"/>
  <c r="E33" i="34"/>
  <c r="J32" i="34"/>
  <c r="E32" i="34"/>
  <c r="J31" i="34"/>
  <c r="E31" i="34"/>
  <c r="J30" i="34"/>
  <c r="E30" i="34"/>
  <c r="J29" i="34"/>
  <c r="E29" i="34"/>
  <c r="J28" i="34"/>
  <c r="E28" i="34"/>
  <c r="J27" i="34"/>
  <c r="E27" i="34"/>
  <c r="J26" i="34"/>
  <c r="E26" i="34"/>
  <c r="J25" i="34"/>
  <c r="E25" i="34"/>
  <c r="J24" i="34"/>
  <c r="E24" i="34"/>
  <c r="J23" i="34"/>
  <c r="E23" i="34"/>
  <c r="J22" i="34"/>
  <c r="E22" i="34"/>
  <c r="J21" i="34"/>
  <c r="E21" i="34"/>
  <c r="J20" i="34"/>
  <c r="E20" i="34"/>
  <c r="J19" i="34"/>
  <c r="E19" i="34"/>
  <c r="J18" i="34"/>
  <c r="E18" i="34"/>
  <c r="J17" i="34"/>
  <c r="E17" i="34"/>
  <c r="J16" i="34"/>
  <c r="E16" i="34"/>
  <c r="J15" i="34"/>
  <c r="E15" i="34"/>
  <c r="J14" i="34"/>
  <c r="E14" i="34"/>
  <c r="J13" i="34"/>
  <c r="E13" i="34"/>
  <c r="J12" i="34"/>
  <c r="E12" i="34"/>
  <c r="J11" i="34"/>
  <c r="E11" i="34"/>
  <c r="J10" i="34"/>
  <c r="E10" i="34"/>
  <c r="J9" i="34"/>
  <c r="E9" i="34"/>
  <c r="J8" i="34"/>
  <c r="E8" i="34"/>
  <c r="J7" i="34"/>
  <c r="E7" i="34"/>
  <c r="J5" i="34"/>
  <c r="E5" i="34"/>
  <c r="J115" i="31"/>
  <c r="E115" i="31"/>
  <c r="J114" i="31"/>
  <c r="E114" i="31"/>
  <c r="J113" i="31"/>
  <c r="E113" i="31"/>
  <c r="J112" i="31"/>
  <c r="E112" i="31"/>
  <c r="J111" i="31"/>
  <c r="E111" i="31"/>
  <c r="J110" i="31"/>
  <c r="E110" i="31"/>
  <c r="J109" i="31"/>
  <c r="E109" i="31"/>
  <c r="J108" i="31"/>
  <c r="E108" i="31"/>
  <c r="J107" i="31"/>
  <c r="E107" i="31"/>
  <c r="J106" i="31"/>
  <c r="E106" i="31"/>
  <c r="J105" i="31"/>
  <c r="E105" i="31"/>
  <c r="J104" i="31"/>
  <c r="E104" i="31"/>
  <c r="J103" i="31"/>
  <c r="E103" i="31"/>
  <c r="J102" i="31"/>
  <c r="E102" i="31"/>
  <c r="J101" i="31"/>
  <c r="E101" i="31"/>
  <c r="J100" i="31"/>
  <c r="E100" i="31"/>
  <c r="J99" i="31"/>
  <c r="E99" i="31"/>
  <c r="J98" i="31"/>
  <c r="E98" i="31"/>
  <c r="J97" i="31"/>
  <c r="E97" i="31"/>
  <c r="J96" i="31"/>
  <c r="E96" i="31"/>
  <c r="J95" i="31"/>
  <c r="E95" i="31"/>
  <c r="J94" i="31"/>
  <c r="E94" i="31"/>
  <c r="J93" i="31"/>
  <c r="E93" i="31"/>
  <c r="J92" i="31"/>
  <c r="E92" i="31"/>
  <c r="J91" i="31"/>
  <c r="E91" i="31"/>
  <c r="J90" i="31"/>
  <c r="E90" i="31"/>
  <c r="J89" i="31"/>
  <c r="E89" i="31"/>
  <c r="J88" i="31"/>
  <c r="E88" i="31"/>
  <c r="J87" i="31"/>
  <c r="E87" i="31"/>
  <c r="J86" i="31"/>
  <c r="E86" i="31"/>
  <c r="J85" i="31"/>
  <c r="E85" i="31"/>
  <c r="J84" i="31"/>
  <c r="E84" i="31"/>
  <c r="J83" i="31"/>
  <c r="E83" i="31"/>
  <c r="J82" i="31"/>
  <c r="E82" i="31"/>
  <c r="J81" i="31"/>
  <c r="E81" i="31"/>
  <c r="J80" i="31"/>
  <c r="E80" i="31"/>
  <c r="J79" i="31"/>
  <c r="E79" i="31"/>
  <c r="J78" i="31"/>
  <c r="E78" i="31"/>
  <c r="J77" i="31"/>
  <c r="E77" i="31"/>
  <c r="J76" i="31"/>
  <c r="E76" i="31"/>
  <c r="J75" i="31"/>
  <c r="E75" i="31"/>
  <c r="J74" i="31"/>
  <c r="E74" i="31"/>
  <c r="J73" i="31"/>
  <c r="E73" i="31"/>
  <c r="J72" i="31"/>
  <c r="E72" i="31"/>
  <c r="J71" i="31"/>
  <c r="E71" i="31"/>
  <c r="J70" i="31"/>
  <c r="E70" i="31"/>
  <c r="J69" i="31"/>
  <c r="E69" i="31"/>
  <c r="J68" i="31"/>
  <c r="E68" i="31"/>
  <c r="J67" i="31"/>
  <c r="E67" i="31"/>
  <c r="J66" i="31"/>
  <c r="E66" i="31"/>
  <c r="J65" i="31"/>
  <c r="E65" i="31"/>
  <c r="J64" i="31"/>
  <c r="E64" i="31"/>
  <c r="J63" i="31"/>
  <c r="E63" i="31"/>
  <c r="J62" i="31"/>
  <c r="E62" i="31"/>
  <c r="J61" i="31"/>
  <c r="E61" i="31"/>
  <c r="J60" i="31"/>
  <c r="E60" i="31"/>
  <c r="J59" i="31"/>
  <c r="E59" i="31"/>
  <c r="J58" i="31"/>
  <c r="E58" i="31"/>
  <c r="J57" i="31"/>
  <c r="E57" i="31"/>
  <c r="J56" i="31"/>
  <c r="E56" i="31"/>
  <c r="J55" i="31"/>
  <c r="E55" i="31"/>
  <c r="J54" i="31"/>
  <c r="E54" i="31"/>
  <c r="J53" i="31"/>
  <c r="E53" i="31"/>
  <c r="J52" i="31"/>
  <c r="E52" i="31"/>
  <c r="J51" i="31"/>
  <c r="E51" i="31"/>
  <c r="J50" i="31"/>
  <c r="E50" i="31"/>
  <c r="J49" i="31"/>
  <c r="E49" i="31"/>
  <c r="J48" i="31"/>
  <c r="E48" i="31"/>
  <c r="J47" i="31"/>
  <c r="E47" i="31"/>
  <c r="J46" i="31"/>
  <c r="E46" i="31"/>
  <c r="J45" i="31"/>
  <c r="E45" i="31"/>
  <c r="J44" i="31"/>
  <c r="E44" i="31"/>
  <c r="J43" i="31"/>
  <c r="E43" i="31"/>
  <c r="J42" i="31"/>
  <c r="E42" i="31"/>
  <c r="J41" i="31"/>
  <c r="E41" i="31"/>
  <c r="J40" i="31"/>
  <c r="E40" i="31"/>
  <c r="J39" i="31"/>
  <c r="E39" i="31"/>
  <c r="J38" i="31"/>
  <c r="E38" i="31"/>
  <c r="J37" i="31"/>
  <c r="E37" i="31"/>
  <c r="J36" i="31"/>
  <c r="E36" i="31"/>
  <c r="J35" i="31"/>
  <c r="E35" i="31"/>
  <c r="J34" i="31"/>
  <c r="E34" i="31"/>
  <c r="J33" i="31"/>
  <c r="E33" i="31"/>
  <c r="J32" i="31"/>
  <c r="E32" i="31"/>
  <c r="J31" i="31"/>
  <c r="E31" i="31"/>
  <c r="J30" i="31"/>
  <c r="E30" i="31"/>
  <c r="J29" i="31"/>
  <c r="E29" i="31"/>
  <c r="J28" i="31"/>
  <c r="E28" i="31"/>
  <c r="J27" i="31"/>
  <c r="E27" i="31"/>
  <c r="J26" i="31"/>
  <c r="E26" i="31"/>
  <c r="J25" i="31"/>
  <c r="E25" i="31"/>
  <c r="J24" i="31"/>
  <c r="E24" i="31"/>
  <c r="J23" i="31"/>
  <c r="E23" i="31"/>
  <c r="J22" i="31"/>
  <c r="E22" i="31"/>
  <c r="J21" i="31"/>
  <c r="E21" i="31"/>
  <c r="J20" i="31"/>
  <c r="E20" i="31"/>
  <c r="J19" i="31"/>
  <c r="E19" i="31"/>
  <c r="J18" i="31"/>
  <c r="E18" i="31"/>
  <c r="J17" i="31"/>
  <c r="E17" i="31"/>
  <c r="J16" i="31"/>
  <c r="E16" i="31"/>
  <c r="J15" i="31"/>
  <c r="E15" i="31"/>
  <c r="J14" i="31"/>
  <c r="E14" i="31"/>
  <c r="J13" i="31"/>
  <c r="E13" i="31"/>
  <c r="J12" i="31"/>
  <c r="E12" i="31"/>
  <c r="J11" i="31"/>
  <c r="E11" i="31"/>
  <c r="J10" i="31"/>
  <c r="E10" i="31"/>
  <c r="J9" i="31"/>
  <c r="E9" i="31"/>
  <c r="J8" i="31"/>
  <c r="E8" i="31"/>
  <c r="J7" i="31"/>
  <c r="E7" i="31"/>
  <c r="J5" i="31"/>
  <c r="E5" i="31"/>
  <c r="J115" i="30"/>
  <c r="E115" i="30"/>
  <c r="J114" i="30"/>
  <c r="E114" i="30"/>
  <c r="J113" i="30"/>
  <c r="E113" i="30"/>
  <c r="J112" i="30"/>
  <c r="E112" i="30"/>
  <c r="J111" i="30"/>
  <c r="E111" i="30"/>
  <c r="J110" i="30"/>
  <c r="E110" i="30"/>
  <c r="J109" i="30"/>
  <c r="E109" i="30"/>
  <c r="J108" i="30"/>
  <c r="E108" i="30"/>
  <c r="J107" i="30"/>
  <c r="E107" i="30"/>
  <c r="J106" i="30"/>
  <c r="E106" i="30"/>
  <c r="J105" i="30"/>
  <c r="E105" i="30"/>
  <c r="J104" i="30"/>
  <c r="E104" i="30"/>
  <c r="J103" i="30"/>
  <c r="E103" i="30"/>
  <c r="J102" i="30"/>
  <c r="E102" i="30"/>
  <c r="J101" i="30"/>
  <c r="E101" i="30"/>
  <c r="J100" i="30"/>
  <c r="E100" i="30"/>
  <c r="J99" i="30"/>
  <c r="E99" i="30"/>
  <c r="J98" i="30"/>
  <c r="E98" i="30"/>
  <c r="J97" i="30"/>
  <c r="E97" i="30"/>
  <c r="J96" i="30"/>
  <c r="E96" i="30"/>
  <c r="J95" i="30"/>
  <c r="E95" i="30"/>
  <c r="J94" i="30"/>
  <c r="E94" i="30"/>
  <c r="J93" i="30"/>
  <c r="E93" i="30"/>
  <c r="J92" i="30"/>
  <c r="E92" i="30"/>
  <c r="J91" i="30"/>
  <c r="E91" i="30"/>
  <c r="J90" i="30"/>
  <c r="E90" i="30"/>
  <c r="J89" i="30"/>
  <c r="E89" i="30"/>
  <c r="J88" i="30"/>
  <c r="E88" i="30"/>
  <c r="J87" i="30"/>
  <c r="E87" i="30"/>
  <c r="J86" i="30"/>
  <c r="E86" i="30"/>
  <c r="J85" i="30"/>
  <c r="E85" i="30"/>
  <c r="J84" i="30"/>
  <c r="E84" i="30"/>
  <c r="J83" i="30"/>
  <c r="E83" i="30"/>
  <c r="J82" i="30"/>
  <c r="E82" i="30"/>
  <c r="J81" i="30"/>
  <c r="E81" i="30"/>
  <c r="J80" i="30"/>
  <c r="E80" i="30"/>
  <c r="J79" i="30"/>
  <c r="E79" i="30"/>
  <c r="J78" i="30"/>
  <c r="E78" i="30"/>
  <c r="J77" i="30"/>
  <c r="E77" i="30"/>
  <c r="J76" i="30"/>
  <c r="E76" i="30"/>
  <c r="J75" i="30"/>
  <c r="E75" i="30"/>
  <c r="J74" i="30"/>
  <c r="E74" i="30"/>
  <c r="J73" i="30"/>
  <c r="E73" i="30"/>
  <c r="J72" i="30"/>
  <c r="E72" i="30"/>
  <c r="J71" i="30"/>
  <c r="E71" i="30"/>
  <c r="J70" i="30"/>
  <c r="E70" i="30"/>
  <c r="J69" i="30"/>
  <c r="E69" i="30"/>
  <c r="J68" i="30"/>
  <c r="E68" i="30"/>
  <c r="J67" i="30"/>
  <c r="E67" i="30"/>
  <c r="J66" i="30"/>
  <c r="E66" i="30"/>
  <c r="J65" i="30"/>
  <c r="E65" i="30"/>
  <c r="J64" i="30"/>
  <c r="E64" i="30"/>
  <c r="J63" i="30"/>
  <c r="E63" i="30"/>
  <c r="J62" i="30"/>
  <c r="E62" i="30"/>
  <c r="J61" i="30"/>
  <c r="E61" i="30"/>
  <c r="J60" i="30"/>
  <c r="E60" i="30"/>
  <c r="J59" i="30"/>
  <c r="E59" i="30"/>
  <c r="J58" i="30"/>
  <c r="E58" i="30"/>
  <c r="J57" i="30"/>
  <c r="E57" i="30"/>
  <c r="J56" i="30"/>
  <c r="E56" i="30"/>
  <c r="J55" i="30"/>
  <c r="E55" i="30"/>
  <c r="J54" i="30"/>
  <c r="E54" i="30"/>
  <c r="J53" i="30"/>
  <c r="E53" i="30"/>
  <c r="J52" i="30"/>
  <c r="E52" i="30"/>
  <c r="J51" i="30"/>
  <c r="E51" i="30"/>
  <c r="J50" i="30"/>
  <c r="E50" i="30"/>
  <c r="J49" i="30"/>
  <c r="E49" i="30"/>
  <c r="J48" i="30"/>
  <c r="E48" i="30"/>
  <c r="J47" i="30"/>
  <c r="E47" i="30"/>
  <c r="J46" i="30"/>
  <c r="E46" i="30"/>
  <c r="J45" i="30"/>
  <c r="E45" i="30"/>
  <c r="J44" i="30"/>
  <c r="E44" i="30"/>
  <c r="J43" i="30"/>
  <c r="E43" i="30"/>
  <c r="J42" i="30"/>
  <c r="E42" i="30"/>
  <c r="J41" i="30"/>
  <c r="E41" i="30"/>
  <c r="J40" i="30"/>
  <c r="E40" i="30"/>
  <c r="J39" i="30"/>
  <c r="E39" i="30"/>
  <c r="J38" i="30"/>
  <c r="E38" i="30"/>
  <c r="J37" i="30"/>
  <c r="E37" i="30"/>
  <c r="J36" i="30"/>
  <c r="E36" i="30"/>
  <c r="J35" i="30"/>
  <c r="E35" i="30"/>
  <c r="J34" i="30"/>
  <c r="E34" i="30"/>
  <c r="J33" i="30"/>
  <c r="E33" i="30"/>
  <c r="J32" i="30"/>
  <c r="E32" i="30"/>
  <c r="J31" i="30"/>
  <c r="E31" i="30"/>
  <c r="J30" i="30"/>
  <c r="E30" i="30"/>
  <c r="J29" i="30"/>
  <c r="E29" i="30"/>
  <c r="J28" i="30"/>
  <c r="E28" i="30"/>
  <c r="J27" i="30"/>
  <c r="E27" i="30"/>
  <c r="J26" i="30"/>
  <c r="E26" i="30"/>
  <c r="J25" i="30"/>
  <c r="E25" i="30"/>
  <c r="J24" i="30"/>
  <c r="E24" i="30"/>
  <c r="J23" i="30"/>
  <c r="E23" i="30"/>
  <c r="J22" i="30"/>
  <c r="E22" i="30"/>
  <c r="J21" i="30"/>
  <c r="E21" i="30"/>
  <c r="J20" i="30"/>
  <c r="E20" i="30"/>
  <c r="J19" i="30"/>
  <c r="E19" i="30"/>
  <c r="J18" i="30"/>
  <c r="E18" i="30"/>
  <c r="J17" i="30"/>
  <c r="E17" i="30"/>
  <c r="J16" i="30"/>
  <c r="E16" i="30"/>
  <c r="J15" i="30"/>
  <c r="E15" i="30"/>
  <c r="J14" i="30"/>
  <c r="E14" i="30"/>
  <c r="J13" i="30"/>
  <c r="E13" i="30"/>
  <c r="J12" i="30"/>
  <c r="E12" i="30"/>
  <c r="J11" i="30"/>
  <c r="E11" i="30"/>
  <c r="J10" i="30"/>
  <c r="E10" i="30"/>
  <c r="J9" i="30"/>
  <c r="E9" i="30"/>
  <c r="J8" i="30"/>
  <c r="E8" i="30"/>
  <c r="J7" i="30"/>
  <c r="E7" i="30"/>
  <c r="J5" i="30"/>
  <c r="E5" i="30"/>
  <c r="E342" i="13" l="1"/>
  <c r="D342" i="13"/>
  <c r="C342" i="13"/>
  <c r="E341" i="13"/>
  <c r="D341" i="13"/>
  <c r="C341" i="13"/>
  <c r="E340" i="13"/>
  <c r="D340" i="13"/>
  <c r="C340" i="13"/>
  <c r="E338" i="13"/>
  <c r="D338" i="13"/>
  <c r="C338" i="13"/>
  <c r="E337" i="13"/>
  <c r="D337" i="13"/>
  <c r="C337" i="13"/>
  <c r="E336" i="13"/>
  <c r="D336" i="13"/>
  <c r="C336" i="13"/>
  <c r="E335" i="13"/>
  <c r="D335" i="13"/>
  <c r="C335" i="13"/>
  <c r="E334" i="13"/>
  <c r="D334" i="13"/>
  <c r="C334" i="13"/>
  <c r="E333" i="13"/>
  <c r="D333" i="13"/>
  <c r="C333" i="13"/>
  <c r="E332" i="13"/>
  <c r="D332" i="13"/>
  <c r="C332" i="13"/>
  <c r="E331" i="13"/>
  <c r="D331" i="13"/>
  <c r="C331" i="13"/>
  <c r="E330" i="13"/>
  <c r="D330" i="13"/>
  <c r="C330" i="13"/>
  <c r="E329" i="13"/>
  <c r="D329" i="13"/>
  <c r="C329" i="13"/>
  <c r="E328" i="13"/>
  <c r="D328" i="13"/>
  <c r="C328" i="13"/>
  <c r="E327" i="13"/>
  <c r="D327" i="13"/>
  <c r="C327" i="13"/>
  <c r="E325" i="13"/>
  <c r="D325" i="13"/>
  <c r="C325" i="13"/>
  <c r="E324" i="13"/>
  <c r="D324" i="13"/>
  <c r="C324" i="13"/>
  <c r="E323" i="13"/>
  <c r="D323" i="13"/>
  <c r="C323" i="13"/>
  <c r="E322" i="13"/>
  <c r="D322" i="13"/>
  <c r="C322" i="13"/>
  <c r="E321" i="13"/>
  <c r="D321" i="13"/>
  <c r="C321" i="13"/>
  <c r="E320" i="13"/>
  <c r="D320" i="13"/>
  <c r="C320" i="13"/>
  <c r="E319" i="13"/>
  <c r="D319" i="13"/>
  <c r="C319" i="13"/>
  <c r="E318" i="13"/>
  <c r="D318" i="13"/>
  <c r="C318" i="13"/>
  <c r="E317" i="13"/>
  <c r="D317" i="13"/>
  <c r="C317" i="13"/>
  <c r="E316" i="13"/>
  <c r="D316" i="13"/>
  <c r="C316" i="13"/>
  <c r="E315" i="13"/>
  <c r="D315" i="13"/>
  <c r="C315" i="13"/>
  <c r="E314" i="13"/>
  <c r="D314" i="13"/>
  <c r="C314" i="13"/>
  <c r="E312" i="13"/>
  <c r="D312" i="13"/>
  <c r="C312" i="13"/>
  <c r="E311" i="13"/>
  <c r="D311" i="13"/>
  <c r="C311" i="13"/>
  <c r="E310" i="13"/>
  <c r="D310" i="13"/>
  <c r="C310" i="13"/>
  <c r="E309" i="13"/>
  <c r="D309" i="13"/>
  <c r="C309" i="13"/>
  <c r="E308" i="13"/>
  <c r="D308" i="13"/>
  <c r="C308" i="13"/>
  <c r="E307" i="13"/>
  <c r="D307" i="13"/>
  <c r="C307" i="13"/>
  <c r="E306" i="13"/>
  <c r="D306" i="13"/>
  <c r="C306" i="13"/>
  <c r="E305" i="13"/>
  <c r="D305" i="13"/>
  <c r="C305" i="13"/>
  <c r="E304" i="13"/>
  <c r="D304" i="13"/>
  <c r="C304" i="13"/>
  <c r="E303" i="13"/>
  <c r="D303" i="13"/>
  <c r="C303" i="13"/>
  <c r="E302" i="13"/>
  <c r="D302" i="13"/>
  <c r="C302" i="13"/>
  <c r="E301" i="13"/>
  <c r="D301" i="13"/>
  <c r="C301" i="13"/>
  <c r="E299" i="13"/>
  <c r="D299" i="13"/>
  <c r="C299" i="13"/>
  <c r="E298" i="13"/>
  <c r="D298" i="13"/>
  <c r="C298" i="13"/>
  <c r="E297" i="13"/>
  <c r="D297" i="13"/>
  <c r="C297" i="13"/>
  <c r="E296" i="13"/>
  <c r="D296" i="13"/>
  <c r="C296" i="13"/>
  <c r="E295" i="13"/>
  <c r="D295" i="13"/>
  <c r="C295" i="13"/>
  <c r="E294" i="13"/>
  <c r="D294" i="13"/>
  <c r="C294" i="13"/>
  <c r="E293" i="13"/>
  <c r="D293" i="13"/>
  <c r="C293" i="13"/>
  <c r="E292" i="13"/>
  <c r="D292" i="13"/>
  <c r="C292" i="13"/>
  <c r="E286" i="13"/>
  <c r="D286" i="13"/>
  <c r="C286" i="13"/>
  <c r="E241" i="13"/>
  <c r="D241" i="13"/>
  <c r="C241" i="13"/>
  <c r="E240" i="13"/>
  <c r="D240" i="13"/>
  <c r="C240" i="13"/>
  <c r="E239" i="13"/>
  <c r="D239" i="13"/>
  <c r="C239" i="13"/>
  <c r="E237" i="13"/>
  <c r="D237" i="13"/>
  <c r="C237" i="13"/>
  <c r="E236" i="13"/>
  <c r="D236" i="13"/>
  <c r="C236" i="13"/>
  <c r="E235" i="13"/>
  <c r="D235" i="13"/>
  <c r="C235" i="13"/>
  <c r="E234" i="13"/>
  <c r="D234" i="13"/>
  <c r="C234" i="13"/>
  <c r="E233" i="13"/>
  <c r="D233" i="13"/>
  <c r="C233" i="13"/>
  <c r="E232" i="13"/>
  <c r="D232" i="13"/>
  <c r="C232" i="13"/>
  <c r="E231" i="13"/>
  <c r="D231" i="13"/>
  <c r="C231" i="13"/>
  <c r="E230" i="13"/>
  <c r="D230" i="13"/>
  <c r="C230" i="13"/>
  <c r="E229" i="13"/>
  <c r="D229" i="13"/>
  <c r="C229" i="13"/>
  <c r="E228" i="13"/>
  <c r="D228" i="13"/>
  <c r="C228" i="13"/>
  <c r="E227" i="13"/>
  <c r="D227" i="13"/>
  <c r="C227" i="13"/>
  <c r="E226" i="13"/>
  <c r="D226" i="13"/>
  <c r="C226" i="13"/>
  <c r="E224" i="13"/>
  <c r="D224" i="13"/>
  <c r="C224" i="13"/>
  <c r="E223" i="13"/>
  <c r="D223" i="13"/>
  <c r="C223" i="13"/>
  <c r="E222" i="13"/>
  <c r="D222" i="13"/>
  <c r="C222" i="13"/>
  <c r="E221" i="13"/>
  <c r="D221" i="13"/>
  <c r="C221" i="13"/>
  <c r="E220" i="13"/>
  <c r="D220" i="13"/>
  <c r="C220" i="13"/>
  <c r="E219" i="13"/>
  <c r="D219" i="13"/>
  <c r="C219" i="13"/>
  <c r="E218" i="13"/>
  <c r="D218" i="13"/>
  <c r="C218" i="13"/>
  <c r="E217" i="13"/>
  <c r="D217" i="13"/>
  <c r="C217" i="13"/>
  <c r="E216" i="13"/>
  <c r="D216" i="13"/>
  <c r="C216" i="13"/>
  <c r="E215" i="13"/>
  <c r="D215" i="13"/>
  <c r="C215" i="13"/>
  <c r="E214" i="13"/>
  <c r="D214" i="13"/>
  <c r="C214" i="13"/>
  <c r="E213" i="13"/>
  <c r="D213" i="13"/>
  <c r="C213" i="13"/>
  <c r="E211" i="13"/>
  <c r="D211" i="13"/>
  <c r="C211" i="13"/>
  <c r="E210" i="13"/>
  <c r="D210" i="13"/>
  <c r="C210" i="13"/>
  <c r="E209" i="13"/>
  <c r="D209" i="13"/>
  <c r="C209" i="13"/>
  <c r="E208" i="13"/>
  <c r="D208" i="13"/>
  <c r="C208" i="13"/>
  <c r="E207" i="13"/>
  <c r="D207" i="13"/>
  <c r="C207" i="13"/>
  <c r="E206" i="13"/>
  <c r="D206" i="13"/>
  <c r="C206" i="13"/>
  <c r="E205" i="13"/>
  <c r="D205" i="13"/>
  <c r="C205" i="13"/>
  <c r="E204" i="13"/>
  <c r="D204" i="13"/>
  <c r="C204" i="13"/>
  <c r="E203" i="13"/>
  <c r="D203" i="13"/>
  <c r="C203" i="13"/>
  <c r="E202" i="13"/>
  <c r="D202" i="13"/>
  <c r="C202" i="13"/>
  <c r="E201" i="13"/>
  <c r="D201" i="13"/>
  <c r="C201" i="13"/>
  <c r="E200" i="13"/>
  <c r="D200" i="13"/>
  <c r="C200" i="13"/>
  <c r="E198" i="13"/>
  <c r="D198" i="13"/>
  <c r="C198" i="13"/>
  <c r="E197" i="13"/>
  <c r="D197" i="13"/>
  <c r="C197" i="13"/>
  <c r="E196" i="13"/>
  <c r="D196" i="13"/>
  <c r="C196" i="13"/>
  <c r="E195" i="13"/>
  <c r="D195" i="13"/>
  <c r="C195" i="13"/>
  <c r="E194" i="13"/>
  <c r="D194" i="13"/>
  <c r="C194" i="13"/>
  <c r="E193" i="13"/>
  <c r="D193" i="13"/>
  <c r="C193" i="13"/>
  <c r="E192" i="13"/>
  <c r="D192" i="13"/>
  <c r="C192" i="13"/>
  <c r="D191" i="13"/>
  <c r="C191" i="13"/>
  <c r="D188" i="13"/>
  <c r="C188" i="13"/>
  <c r="D185" i="13"/>
  <c r="C185" i="13"/>
  <c r="D184" i="13"/>
  <c r="C184" i="13"/>
  <c r="D183" i="13"/>
  <c r="C183" i="13"/>
  <c r="D182" i="13"/>
  <c r="C182" i="13"/>
  <c r="D181" i="13"/>
  <c r="C181" i="13"/>
  <c r="D180" i="13"/>
  <c r="C180" i="13"/>
  <c r="E143" i="13"/>
  <c r="D143" i="13"/>
  <c r="C143" i="13"/>
  <c r="E142" i="13"/>
  <c r="D142" i="13"/>
  <c r="C142" i="13"/>
  <c r="E141" i="13"/>
  <c r="D141" i="13"/>
  <c r="C141" i="13"/>
  <c r="D139" i="13"/>
  <c r="C139" i="13"/>
  <c r="D138" i="13"/>
  <c r="C138" i="13"/>
  <c r="D137" i="13"/>
  <c r="C137" i="13"/>
  <c r="E236" i="12"/>
  <c r="D236" i="12"/>
  <c r="C236" i="12"/>
  <c r="E235" i="12"/>
  <c r="D235" i="12"/>
  <c r="C235" i="12"/>
  <c r="E234" i="12"/>
  <c r="D234" i="12"/>
  <c r="C234" i="12"/>
  <c r="E232" i="12"/>
  <c r="D232" i="12"/>
  <c r="C232" i="12"/>
  <c r="E231" i="12"/>
  <c r="D231" i="12"/>
  <c r="C231" i="12"/>
  <c r="E230" i="12"/>
  <c r="D230" i="12"/>
  <c r="C230" i="12"/>
  <c r="E229" i="12"/>
  <c r="D229" i="12"/>
  <c r="C229" i="12"/>
  <c r="E228" i="12"/>
  <c r="D228" i="12"/>
  <c r="C228" i="12"/>
  <c r="E227" i="12"/>
  <c r="D227" i="12"/>
  <c r="C227" i="12"/>
  <c r="E226" i="12"/>
  <c r="E140" i="12" s="1"/>
  <c r="D226" i="12"/>
  <c r="C226" i="12"/>
  <c r="E225" i="12"/>
  <c r="D225" i="12"/>
  <c r="C225" i="12"/>
  <c r="E224" i="12"/>
  <c r="D224" i="12"/>
  <c r="C224" i="12"/>
  <c r="C140" i="12" s="1"/>
  <c r="E223" i="12"/>
  <c r="D223" i="12"/>
  <c r="C223" i="12"/>
  <c r="E222" i="12"/>
  <c r="D222" i="12"/>
  <c r="C222" i="12"/>
  <c r="E221" i="12"/>
  <c r="D221" i="12"/>
  <c r="D140" i="12" s="1"/>
  <c r="C221" i="12"/>
  <c r="E219" i="12"/>
  <c r="D219" i="12"/>
  <c r="C219" i="12"/>
  <c r="E218" i="12"/>
  <c r="D218" i="12"/>
  <c r="C218" i="12"/>
  <c r="E217" i="12"/>
  <c r="D217" i="12"/>
  <c r="C217" i="12"/>
  <c r="E216" i="12"/>
  <c r="D216" i="12"/>
  <c r="C216" i="12"/>
  <c r="E215" i="12"/>
  <c r="D215" i="12"/>
  <c r="C215" i="12"/>
  <c r="C139" i="12" s="1"/>
  <c r="E214" i="12"/>
  <c r="D214" i="12"/>
  <c r="C214" i="12"/>
  <c r="E213" i="12"/>
  <c r="D213" i="12"/>
  <c r="C213" i="12"/>
  <c r="E212" i="12"/>
  <c r="D212" i="12"/>
  <c r="D139" i="12" s="1"/>
  <c r="C212" i="12"/>
  <c r="E211" i="12"/>
  <c r="D211" i="12"/>
  <c r="C211" i="12"/>
  <c r="E210" i="12"/>
  <c r="D210" i="12"/>
  <c r="C210" i="12"/>
  <c r="E209" i="12"/>
  <c r="E139" i="12" s="1"/>
  <c r="D209" i="12"/>
  <c r="C209" i="12"/>
  <c r="E208" i="12"/>
  <c r="D208" i="12"/>
  <c r="C208" i="12"/>
  <c r="E206" i="12"/>
  <c r="D206" i="12"/>
  <c r="C206" i="12"/>
  <c r="E205" i="12"/>
  <c r="D205" i="12"/>
  <c r="C205" i="12"/>
  <c r="E204" i="12"/>
  <c r="D204" i="12"/>
  <c r="C204" i="12"/>
  <c r="E203" i="12"/>
  <c r="D203" i="12"/>
  <c r="C203" i="12"/>
  <c r="E202" i="12"/>
  <c r="D202" i="12"/>
  <c r="C202" i="12"/>
  <c r="E201" i="12"/>
  <c r="D201" i="12"/>
  <c r="C201" i="12"/>
  <c r="E200" i="12"/>
  <c r="D200" i="12"/>
  <c r="C200" i="12"/>
  <c r="E199" i="12"/>
  <c r="D199" i="12"/>
  <c r="C199" i="12"/>
  <c r="E198" i="12"/>
  <c r="D198" i="12"/>
  <c r="C198" i="12"/>
  <c r="C138" i="12" s="1"/>
  <c r="E197" i="12"/>
  <c r="D197" i="12"/>
  <c r="C197" i="12"/>
  <c r="E196" i="12"/>
  <c r="D196" i="12"/>
  <c r="C196" i="12"/>
  <c r="E195" i="12"/>
  <c r="D195" i="12"/>
  <c r="D138" i="12" s="1"/>
  <c r="C195" i="12"/>
  <c r="E193" i="12"/>
  <c r="D193" i="12"/>
  <c r="C193" i="12"/>
  <c r="E192" i="12"/>
  <c r="D192" i="12"/>
  <c r="C192" i="12"/>
  <c r="E191" i="12"/>
  <c r="D191" i="12"/>
  <c r="C191" i="12"/>
  <c r="E190" i="12"/>
  <c r="D190" i="12"/>
  <c r="C190" i="12"/>
  <c r="E189" i="12"/>
  <c r="D189" i="12"/>
  <c r="C189" i="12"/>
  <c r="E188" i="12"/>
  <c r="D188" i="12"/>
  <c r="C188" i="12"/>
  <c r="E187" i="12"/>
  <c r="D187" i="12"/>
  <c r="C187" i="12"/>
  <c r="E186" i="12"/>
  <c r="D186" i="12"/>
  <c r="C186" i="12"/>
  <c r="E138" i="12"/>
  <c r="D237" i="12" l="1"/>
  <c r="D242" i="13"/>
  <c r="D343" i="13"/>
  <c r="C237" i="12"/>
  <c r="C242" i="13"/>
  <c r="C343" i="13"/>
  <c r="E343" i="13" l="1"/>
  <c r="E237" i="12"/>
  <c r="E242" i="13" l="1"/>
</calcChain>
</file>

<file path=xl/sharedStrings.xml><?xml version="1.0" encoding="utf-8"?>
<sst xmlns="http://schemas.openxmlformats.org/spreadsheetml/2006/main" count="1975" uniqueCount="271">
  <si>
    <t>Fish</t>
  </si>
  <si>
    <t>Tobacco</t>
  </si>
  <si>
    <t>Health</t>
  </si>
  <si>
    <t>Transport</t>
  </si>
  <si>
    <t>Communication</t>
  </si>
  <si>
    <t>na</t>
  </si>
  <si>
    <t xml:space="preserve">Rice </t>
  </si>
  <si>
    <t>Bread</t>
  </si>
  <si>
    <t xml:space="preserve">Eggs     </t>
  </si>
  <si>
    <t xml:space="preserve">Bananas </t>
  </si>
  <si>
    <t xml:space="preserve">Apples </t>
  </si>
  <si>
    <t xml:space="preserve">Cabbages </t>
  </si>
  <si>
    <t>Potatoes</t>
  </si>
  <si>
    <t xml:space="preserve">Coffee </t>
  </si>
  <si>
    <t>Tea</t>
  </si>
  <si>
    <t xml:space="preserve">Cigarettes </t>
  </si>
  <si>
    <t>Aracanut</t>
  </si>
  <si>
    <t>Electricity</t>
  </si>
  <si>
    <t>Cookers</t>
  </si>
  <si>
    <t>Medical Services (S)</t>
  </si>
  <si>
    <t>Books</t>
  </si>
  <si>
    <t>Restaurants</t>
  </si>
  <si>
    <t>Total excluding Fish</t>
  </si>
  <si>
    <t>Food and non-alcoholic beverages excluding Fish</t>
  </si>
  <si>
    <t>Total excluding Food and non-alcoholic beverages</t>
  </si>
  <si>
    <t>Total excluding Clothing and Footwear</t>
  </si>
  <si>
    <t>Total excluding Housing and utilities</t>
  </si>
  <si>
    <t>Total excluding Furnishing, household equipment etc</t>
  </si>
  <si>
    <t>Total excluding Health</t>
  </si>
  <si>
    <t>Total excluding Transport</t>
  </si>
  <si>
    <t>Total excluding Communication</t>
  </si>
  <si>
    <t>Total excluding Recreation and culture</t>
  </si>
  <si>
    <t>Total excluding Education</t>
  </si>
  <si>
    <t>Total excluding Restaurants and hotels</t>
  </si>
  <si>
    <t>Total excluding Miscellaneous goods and services</t>
  </si>
  <si>
    <t>May</t>
  </si>
  <si>
    <t>Male'</t>
  </si>
  <si>
    <t>Atolls</t>
  </si>
  <si>
    <t>Republic</t>
  </si>
  <si>
    <t>Atoll</t>
  </si>
  <si>
    <t>December</t>
  </si>
  <si>
    <t>September</t>
  </si>
  <si>
    <t>June</t>
  </si>
  <si>
    <t>March</t>
  </si>
  <si>
    <t>Period</t>
  </si>
  <si>
    <t>January</t>
  </si>
  <si>
    <t>February</t>
  </si>
  <si>
    <t>April</t>
  </si>
  <si>
    <t>July</t>
  </si>
  <si>
    <t>August</t>
  </si>
  <si>
    <t>October</t>
  </si>
  <si>
    <t>November</t>
  </si>
  <si>
    <t>PERCENTAGE CHANGE (from corresponding month of previous year)</t>
  </si>
  <si>
    <t>PERCENTAGE CHANGE (from previous year)</t>
  </si>
  <si>
    <t>(a) Base of each index: June 2012=100</t>
  </si>
  <si>
    <t>PERCENTAGE CHANGE (from previous month)</t>
  </si>
  <si>
    <t>Groups, sub group and expenditure class</t>
  </si>
  <si>
    <t>Food</t>
  </si>
  <si>
    <t>Bread And Cereals (Nd)</t>
  </si>
  <si>
    <t>Pasta Products</t>
  </si>
  <si>
    <t>Pastry-Cook Products</t>
  </si>
  <si>
    <t>Other Cereal Products</t>
  </si>
  <si>
    <t>Meat (Nd)</t>
  </si>
  <si>
    <t>Fish (Nd)</t>
  </si>
  <si>
    <t>Fresh Milk</t>
  </si>
  <si>
    <t>Preserved Milk</t>
  </si>
  <si>
    <t>Other Milk Products</t>
  </si>
  <si>
    <t>Olive Oil</t>
  </si>
  <si>
    <t xml:space="preserve">Edible Oils </t>
  </si>
  <si>
    <t>Fruit (Nd)</t>
  </si>
  <si>
    <t>Citrus Fruits (Fresh)</t>
  </si>
  <si>
    <t>Dried Fruit</t>
  </si>
  <si>
    <t>Vegetables(Nd)</t>
  </si>
  <si>
    <t>Dried Vegetables</t>
  </si>
  <si>
    <t>Confectionery Products</t>
  </si>
  <si>
    <t>Other Sugar Products</t>
  </si>
  <si>
    <t>Non-Alcoholic Beverages</t>
  </si>
  <si>
    <t>Soft Drinks</t>
  </si>
  <si>
    <t>Tobacco (Nd)</t>
  </si>
  <si>
    <t>Clothing</t>
  </si>
  <si>
    <t>Clothing Materials (Sd)</t>
  </si>
  <si>
    <t xml:space="preserve">Clothing Materials </t>
  </si>
  <si>
    <t>Garments (Sd)</t>
  </si>
  <si>
    <t>Footwear</t>
  </si>
  <si>
    <t>Water Supply (S)</t>
  </si>
  <si>
    <t>Water Supply</t>
  </si>
  <si>
    <t>Refuse Collection (Nd)</t>
  </si>
  <si>
    <t>Refuse Collection</t>
  </si>
  <si>
    <t>Gas (Nd)</t>
  </si>
  <si>
    <t>Natural Gas</t>
  </si>
  <si>
    <t>Liquid Fuels(Nd)</t>
  </si>
  <si>
    <t>Liquid Fuels</t>
  </si>
  <si>
    <t>Household Textiles</t>
  </si>
  <si>
    <t>Household Textiles (Sd)</t>
  </si>
  <si>
    <t>Household Appliances</t>
  </si>
  <si>
    <t>Heaters, Air Conditioners</t>
  </si>
  <si>
    <t>Other Major Household Appliances</t>
  </si>
  <si>
    <t>Small Electrical Household Appliances  (Sd)</t>
  </si>
  <si>
    <t>Small Electrical Household Appliances</t>
  </si>
  <si>
    <t>Non-Durable Household Goods (Nd)</t>
  </si>
  <si>
    <t>Other Non-Durable Household Articles</t>
  </si>
  <si>
    <t>Domestic Services</t>
  </si>
  <si>
    <t>Pharmaceutical Products (Nd)</t>
  </si>
  <si>
    <t>Pharmaceutical Products</t>
  </si>
  <si>
    <t>Out-Patient Services</t>
  </si>
  <si>
    <t>Medical Services</t>
  </si>
  <si>
    <t>Dental Services (S)</t>
  </si>
  <si>
    <t>Dental Services</t>
  </si>
  <si>
    <t>Paramedical Services (S)</t>
  </si>
  <si>
    <t>Motor-Cycles (D)</t>
  </si>
  <si>
    <t>Motor- Cycles</t>
  </si>
  <si>
    <t>Transport Services</t>
  </si>
  <si>
    <t>Information Processing Equipment (D)</t>
  </si>
  <si>
    <t>Information Processing Equipment</t>
  </si>
  <si>
    <t>Cultural Services(S)</t>
  </si>
  <si>
    <t>Other Services</t>
  </si>
  <si>
    <t>Books (Sd)</t>
  </si>
  <si>
    <t>Education</t>
  </si>
  <si>
    <t>Secondary Education</t>
  </si>
  <si>
    <t>Secondary Education (S)</t>
  </si>
  <si>
    <t>Post-Secondary Non-Tertiary Education</t>
  </si>
  <si>
    <t>Post-Secondary Non-Tertiary Education (S)</t>
  </si>
  <si>
    <t>Caterinng Services</t>
  </si>
  <si>
    <t>Accommodation Services</t>
  </si>
  <si>
    <t>Accommodation Services  (S)</t>
  </si>
  <si>
    <t>Personal Care</t>
  </si>
  <si>
    <t>Other Personal Effects (Sd)</t>
  </si>
  <si>
    <t>Food and Non-Alcoholic Beverages</t>
  </si>
  <si>
    <t>Clothing and Footwear</t>
  </si>
  <si>
    <t>Housing, Water, Electricity, Gas and Other Fuels</t>
  </si>
  <si>
    <t>Recreation and Culture</t>
  </si>
  <si>
    <t>Restaurants and Hotels</t>
  </si>
  <si>
    <t>Miscellaneous Goods and Services</t>
  </si>
  <si>
    <t>Other Services n.e.c</t>
  </si>
  <si>
    <t xml:space="preserve">Personal Effects n.e.c </t>
  </si>
  <si>
    <t>Pre-Primary and Primary Education</t>
  </si>
  <si>
    <t>Recreational and Cultural Services</t>
  </si>
  <si>
    <t>Other Recreational Items and Equipment, Gardens And Pets</t>
  </si>
  <si>
    <t>Audio-Visual, Photographic and Information Processing Equipment</t>
  </si>
  <si>
    <t>Postal, Telephone and Telefax Services</t>
  </si>
  <si>
    <t>Telephone and Telefax Equipment</t>
  </si>
  <si>
    <t>Medical Product, Appliances and Equipment</t>
  </si>
  <si>
    <t>Goods and Services for Routine Household Maintenance</t>
  </si>
  <si>
    <t>Tools and Equipment for House and Garden</t>
  </si>
  <si>
    <t>Glassware, Tableware and Household Utensils</t>
  </si>
  <si>
    <t>Furniture And Furnishings, Carpets and Other Floor Coverings</t>
  </si>
  <si>
    <t>Electricity, Gas and Other Fuels</t>
  </si>
  <si>
    <t>Water Supply and Miscellaneous Services Relating to the Dwelling</t>
  </si>
  <si>
    <t>Maintenance and the repiar of the Dwelling</t>
  </si>
  <si>
    <t>Actual Rentals for Housing</t>
  </si>
  <si>
    <t>Purcahse of vehicles</t>
  </si>
  <si>
    <t>Newspapers, Books and Stationery</t>
  </si>
  <si>
    <t>Milk, Cheese and Eggs (Nd)</t>
  </si>
  <si>
    <t>Oils and Fats (Nd)</t>
  </si>
  <si>
    <t>Sugar, Jam, Honey, Chocolate and Confectionery(Nd)</t>
  </si>
  <si>
    <t>Food Products n.e.c (Nd)</t>
  </si>
  <si>
    <t>Coffee, Tea and Cocoa (Nd)</t>
  </si>
  <si>
    <t>Mineral Waters, Soft Drinks, Fruit and Vegetable Juices (Nd)</t>
  </si>
  <si>
    <t>Other Articles of Clothing and Clothing Accessories (Sd)</t>
  </si>
  <si>
    <t>Shoes and Other Footwear (Sd)</t>
  </si>
  <si>
    <t>Actual Rentals Paid by Tenants</t>
  </si>
  <si>
    <t>Materials for the Maintenance and Repair of the Dwelling (Nd)</t>
  </si>
  <si>
    <t>Services for the Maintenance and Repair of the Dwelling (S)</t>
  </si>
  <si>
    <t>Furniture and Furnishings (D)</t>
  </si>
  <si>
    <t>Major Household Appliances Whether or Not Electrical (D)</t>
  </si>
  <si>
    <t>Glassware, Tableware and Household Utensils (Sd)</t>
  </si>
  <si>
    <t>Tools and Equipment (D)</t>
  </si>
  <si>
    <t>Domestic Services and Household Services  (S)</t>
  </si>
  <si>
    <t>Therapeutic Appliances and Equipment (D)</t>
  </si>
  <si>
    <t>Fuels and Lubricants(Nd)</t>
  </si>
  <si>
    <t>Maintenance and Repair of Personal Transport Equipment(Nd)</t>
  </si>
  <si>
    <t>Passenger Transport by Road (S)</t>
  </si>
  <si>
    <t>Passenger Transport by Air (S)</t>
  </si>
  <si>
    <t>Passenger Transport by Sea and Inland Waterway (S)</t>
  </si>
  <si>
    <t>Telephone and Telefax Equipment (D)</t>
  </si>
  <si>
    <t>Telephone and Telefax Services (S)</t>
  </si>
  <si>
    <t>Equipment for the Reception, Recording and Reproduction of Sound and Pictures (D)</t>
  </si>
  <si>
    <t>Photographic and Cinematographic Equipment and Optical Instruments (D)</t>
  </si>
  <si>
    <t>Repair of Audio-Visual, Photographic and Information Processing Equipment (S)</t>
  </si>
  <si>
    <t>Games, Toys and Hobbies (Sd)</t>
  </si>
  <si>
    <t>Recreational and Sporting Services (S)</t>
  </si>
  <si>
    <t>Stationery and Drawing Materials(Nd)</t>
  </si>
  <si>
    <t>Pre-Primary and Primary Education (S)</t>
  </si>
  <si>
    <t>Restaurants, Café'S and The Like (S)</t>
  </si>
  <si>
    <t>Hairdressing Salons and Personal Grooming Establishments (S)</t>
  </si>
  <si>
    <t>Other Appliances, Articles and Products for Personal Care (Nd)</t>
  </si>
  <si>
    <t>Other Services n.e.c (S)</t>
  </si>
  <si>
    <t>Fresh, Chilled or Frozen Meat of Poultry</t>
  </si>
  <si>
    <t>Fresh, Chilled or Frozen Meat of Beef, Sheep And Goat</t>
  </si>
  <si>
    <t>Other Preserved or Processed Meat and Meat Preparations</t>
  </si>
  <si>
    <t xml:space="preserve">Fresh, Chilled or Frozen Fish </t>
  </si>
  <si>
    <t>Dried , Smoked or Salted Fish and Seafood</t>
  </si>
  <si>
    <t>Other Preserved or Processed Fish and Seafood and Fish and Seafood Preparations</t>
  </si>
  <si>
    <t>Yoghurt and Cream</t>
  </si>
  <si>
    <t>Cheese and Curd</t>
  </si>
  <si>
    <t>Butter, Margarine and Other Vegetable Fats</t>
  </si>
  <si>
    <t>Other Fresh, Chilled or Frozen Fruits</t>
  </si>
  <si>
    <t>Preserved Fruit and Fruit -Based Products</t>
  </si>
  <si>
    <t>Vegetables Cultivated for their Fruit (Fresh, Chilled or Frozen)</t>
  </si>
  <si>
    <t>Root Crops, Non-Starchy Bulbs and Mushrooms (Fresh, Chilled or Frozen)</t>
  </si>
  <si>
    <t>Travel Goods and Other Carriers</t>
  </si>
  <si>
    <t>Other Appliances, Articlesand Products for Personal Care</t>
  </si>
  <si>
    <t>Hairdressing Salons and Personal Grooming Establishments</t>
  </si>
  <si>
    <t>Cafés</t>
  </si>
  <si>
    <t>Stationery and Drawing Materials</t>
  </si>
  <si>
    <t>Television and Radio Taxes and Hire of Equipment</t>
  </si>
  <si>
    <t>Recreational and Sporting Services</t>
  </si>
  <si>
    <t>Games, Toys and Hobbies</t>
  </si>
  <si>
    <t>Repair of Audio-Visual, Photographic and Information Processing Equipment</t>
  </si>
  <si>
    <t>Photographic and Cinematographic Equipment</t>
  </si>
  <si>
    <t>Television Sets, Video-Cassette Players and Recorders</t>
  </si>
  <si>
    <t>Equipment for the Reception, Recording and Reproduction of Sound</t>
  </si>
  <si>
    <t>Telephone and Telefax Services</t>
  </si>
  <si>
    <t>Passenger Transport by Sea and Inland Waterway</t>
  </si>
  <si>
    <t>Passenger Transport by Air</t>
  </si>
  <si>
    <t>Passenger Transport by Road</t>
  </si>
  <si>
    <t>Maintenance and Repair</t>
  </si>
  <si>
    <t>Fuels and Lubricants</t>
  </si>
  <si>
    <t>Services of Medical Analysis Laboratories and X-Ray Centres</t>
  </si>
  <si>
    <t>Therapeutic Appliances and Equipment</t>
  </si>
  <si>
    <t>Cleaning and Maintenance Products</t>
  </si>
  <si>
    <t>Tools and Equipment</t>
  </si>
  <si>
    <t>Kitchen and Domestic Utensils</t>
  </si>
  <si>
    <t>Clothes Washing Machines, Clothes Drying Machine and Dish Washing Machines</t>
  </si>
  <si>
    <t>Refrigerators, Freezers and Fridge-Freezers</t>
  </si>
  <si>
    <t>Furniture and Furnishings</t>
  </si>
  <si>
    <t>Services for the Maintenance and Repair of the Dwelling</t>
  </si>
  <si>
    <t>Materials for the Maintenance and Repair of the Dweling</t>
  </si>
  <si>
    <t xml:space="preserve">Other Articles of Clothing and Clothing Accessories </t>
  </si>
  <si>
    <t>Garments For Children (3 To 13 Years) and Infants (0 To 2 Years)</t>
  </si>
  <si>
    <t>Garments for Women</t>
  </si>
  <si>
    <t xml:space="preserve">Garments for Men </t>
  </si>
  <si>
    <t>Fruit and Vegetable Juices</t>
  </si>
  <si>
    <t xml:space="preserve">Mineral or Spring Waters </t>
  </si>
  <si>
    <t>Other Food Products n.e.c</t>
  </si>
  <si>
    <t xml:space="preserve">Salt, Spices and Culinary Herbs </t>
  </si>
  <si>
    <t>Edible Ices and Ice Cream</t>
  </si>
  <si>
    <t>Chocolate (Fresh, Chilled or Frozen)</t>
  </si>
  <si>
    <t>Jams, Fruit Jellies And Fruit or Nut Puree And Pastes</t>
  </si>
  <si>
    <t>Sugar (Fresh, Chilled or Frozen)</t>
  </si>
  <si>
    <t>Other Preserved or Processed Vegetables</t>
  </si>
  <si>
    <t>All group CPI</t>
  </si>
  <si>
    <t>Index numbers (a)</t>
  </si>
  <si>
    <t>Percentage change</t>
  </si>
  <si>
    <t>Contribution to total CPI (All groups CPI index points)</t>
  </si>
  <si>
    <t xml:space="preserve">Change in points contribution </t>
  </si>
  <si>
    <t>Actual rents for housing</t>
  </si>
  <si>
    <t>Tobacco and Aracanut</t>
  </si>
  <si>
    <t>Total excluding Alcoholic beverages, tobacco and aracanut</t>
  </si>
  <si>
    <t>The series for the Republic prior to June 2012 was linked to previously published series for Male’ and hence the Male' and Republic have the same values prior to June 2012</t>
  </si>
  <si>
    <t>Furnishing Household Equipments and Routine Maintenance of the House</t>
  </si>
  <si>
    <t>na- Not Available</t>
  </si>
  <si>
    <t>na- not available</t>
  </si>
  <si>
    <t>TABLE 1: CPI GROUP AND SUB- GROUP, REPUBLIC</t>
  </si>
  <si>
    <t>TABLE 2: CPI GROUP AND SUB- GROUP, MALE'</t>
  </si>
  <si>
    <t>TABLE 4: CPI GROUP, SUB- GROUP AND EXPENDITURE CLASS, REPUBLIC</t>
  </si>
  <si>
    <t>TABLE 5: CPI GROUP, SUB- GROUP AND EXPENDITURE CLASS, MALE'</t>
  </si>
  <si>
    <t>TABLE 6: CPI GROUP, SUB- GROUP AND EXPENDITURE CLASS, ATOLLS</t>
  </si>
  <si>
    <t>TABLE 8: ALL GROUPS CPI (TOTAL), Index numbers (a)</t>
  </si>
  <si>
    <t xml:space="preserve">TABLE 9: ALL GROUPS CPI (TOTAL), Percentage changes </t>
  </si>
  <si>
    <t>TABLE 7: ANALYTICAL SERIES</t>
  </si>
  <si>
    <t>Jun</t>
  </si>
  <si>
    <t>Jul</t>
  </si>
  <si>
    <t>Aug</t>
  </si>
  <si>
    <t>Sep</t>
  </si>
  <si>
    <t>Oct</t>
  </si>
  <si>
    <t>Nov</t>
  </si>
  <si>
    <t>Dec</t>
  </si>
  <si>
    <t>TABLE 3: CPI GROUP AND SUB- GROUP, ATOLLS'</t>
  </si>
  <si>
    <t>Mar  2017 -Apr 2017</t>
  </si>
  <si>
    <t>Apr  2016 -Apr 2017</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</si>
</sst>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64" formatCode="_-* #,##0.00_-;\-* #,##0.00_-;_-* &quot;-&quot;??_-;_-@_-"/>
    <numFmt numFmtId="165" formatCode="_-* #,##0.00\ _ރ_._-;_-* #,##0.00\ _ރ_.\-;_-* &quot;-&quot;??\ _ރ_._-;_-@_-"/>
    <numFmt numFmtId="166" formatCode="[$-409]mmm\-yy;@"/>
    <numFmt numFmtId="167" formatCode="B1mmm\-yy"/>
    <numFmt numFmtId="168" formatCode="0.0"/>
  </numFmts>
  <fonts count="14" x14ac:knownFonts="1">
    <font>
      <sz val="11"/>
      <color theme="1"/>
      <name val="Calibri"/>
      <family val="2"/>
      <scheme val="minor"/>
    </font>
    <font>
      <sz val="11"/>
      <color theme="1"/>
      <name val="Calibri"/>
      <family val="2"/>
      <charset val="1"/>
      <scheme val="minor"/>
    </font>
    <font>
      <b/>
      <sz val="11"/>
      <color theme="1"/>
      <name val="Calibri"/>
      <family val="2"/>
      <scheme val="minor"/>
    </font>
    <font>
      <b/>
      <sz val="12"/>
      <color theme="1"/>
      <name val="Calibri"/>
      <family val="2"/>
      <scheme val="minor"/>
    </font>
    <font>
      <i/>
      <sz val="11"/>
      <color theme="1"/>
      <name val="Calibri"/>
      <family val="2"/>
      <scheme val="minor"/>
    </font>
    <font>
      <sz val="12"/>
      <color theme="1"/>
      <name val="Calibri"/>
      <family val="2"/>
      <scheme val="minor"/>
    </font>
    <font>
      <sz val="11"/>
      <name val="Calibri"/>
      <family val="2"/>
      <scheme val="minor"/>
    </font>
    <font>
      <b/>
      <sz val="12"/>
      <name val="Calibri"/>
      <family val="2"/>
      <scheme val="minor"/>
    </font>
    <font>
      <b/>
      <sz val="11"/>
      <name val="Calibri"/>
      <family val="2"/>
      <scheme val="minor"/>
    </font>
    <font>
      <sz val="11"/>
      <color theme="1"/>
      <name val="Calibri"/>
      <family val="2"/>
      <scheme val="minor"/>
    </font>
    <font>
      <u/>
      <sz val="12"/>
      <color theme="10"/>
      <name val="Calibri"/>
      <family val="2"/>
      <scheme val="minor"/>
    </font>
    <font>
      <u/>
      <sz val="12"/>
      <color theme="11"/>
      <name val="Calibri"/>
      <family val="2"/>
      <scheme val="minor"/>
    </font>
    <font>
      <sz val="12"/>
      <name val="Calibri"/>
      <family val="2"/>
      <scheme val="minor"/>
    </font>
    <font>
      <i/>
      <sz val="11"/>
      <name val="Calibri"/>
      <family val="2"/>
      <scheme val="minor"/>
    </font>
  </fonts>
  <fills count="5">
    <fill>
      <patternFill patternType="none"/>
    </fill>
    <fill>
      <patternFill patternType="gray125"/>
    </fill>
    <fill>
      <patternFill patternType="solid">
        <fgColor theme="0" tint="-0.14999847407452621"/>
        <bgColor indexed="64"/>
      </patternFill>
    </fill>
    <fill>
      <patternFill patternType="solid">
        <fgColor rgb="FFFF0000"/>
        <bgColor indexed="64"/>
      </patternFill>
    </fill>
    <fill>
      <patternFill patternType="solid">
        <fgColor theme="0"/>
        <bgColor indexed="64"/>
      </patternFill>
    </fill>
  </fills>
  <borders count="37">
    <border>
      <left/>
      <right/>
      <top/>
      <bottom/>
      <diagonal/>
    </border>
    <border>
      <left style="thin">
        <color theme="0"/>
      </left>
      <right style="thin">
        <color theme="0"/>
      </right>
      <top style="thin">
        <color theme="0"/>
      </top>
      <bottom style="thin">
        <color theme="0"/>
      </bottom>
      <diagonal/>
    </border>
    <border>
      <left style="thin">
        <color theme="0"/>
      </left>
      <right/>
      <top style="thin">
        <color theme="0"/>
      </top>
      <bottom/>
      <diagonal/>
    </border>
    <border>
      <left style="thin">
        <color theme="0"/>
      </left>
      <right style="thin">
        <color theme="0"/>
      </right>
      <top style="thin">
        <color theme="0"/>
      </top>
      <bottom/>
      <diagonal/>
    </border>
    <border>
      <left style="thin">
        <color theme="0"/>
      </left>
      <right style="thin">
        <color theme="0"/>
      </right>
      <top/>
      <bottom style="thin">
        <color theme="0"/>
      </bottom>
      <diagonal/>
    </border>
    <border>
      <left/>
      <right style="thin">
        <color theme="0"/>
      </right>
      <top style="thin">
        <color theme="0"/>
      </top>
      <bottom style="thin">
        <color theme="0"/>
      </bottom>
      <diagonal/>
    </border>
    <border>
      <left style="thin">
        <color theme="0"/>
      </left>
      <right style="thin">
        <color theme="0"/>
      </right>
      <top style="thin">
        <color theme="0"/>
      </top>
      <bottom style="dashDot">
        <color indexed="64"/>
      </bottom>
      <diagonal/>
    </border>
    <border>
      <left/>
      <right style="thin">
        <color theme="0"/>
      </right>
      <top style="thin">
        <color theme="0"/>
      </top>
      <bottom style="dashDot">
        <color indexed="64"/>
      </bottom>
      <diagonal/>
    </border>
    <border>
      <left style="thin">
        <color theme="0"/>
      </left>
      <right/>
      <top style="thin">
        <color theme="0"/>
      </top>
      <bottom style="dashDot">
        <color indexed="64"/>
      </bottom>
      <diagonal/>
    </border>
    <border>
      <left style="thin">
        <color theme="0"/>
      </left>
      <right/>
      <top/>
      <bottom style="thin">
        <color theme="0"/>
      </bottom>
      <diagonal/>
    </border>
    <border>
      <left/>
      <right style="thin">
        <color theme="0"/>
      </right>
      <top/>
      <bottom style="thin">
        <color theme="0"/>
      </bottom>
      <diagonal/>
    </border>
    <border>
      <left style="thin">
        <color theme="0"/>
      </left>
      <right style="thin">
        <color theme="0"/>
      </right>
      <top style="dashDot">
        <color indexed="64"/>
      </top>
      <bottom style="dashDot">
        <color indexed="64"/>
      </bottom>
      <diagonal/>
    </border>
    <border>
      <left style="thin">
        <color theme="0"/>
      </left>
      <right/>
      <top style="thin">
        <color theme="0"/>
      </top>
      <bottom style="thin">
        <color theme="0"/>
      </bottom>
      <diagonal/>
    </border>
    <border>
      <left style="thin">
        <color theme="0"/>
      </left>
      <right/>
      <top style="dashDot">
        <color indexed="64"/>
      </top>
      <bottom style="thin">
        <color theme="0"/>
      </bottom>
      <diagonal/>
    </border>
    <border>
      <left/>
      <right/>
      <top style="dashDot">
        <color indexed="64"/>
      </top>
      <bottom style="thin">
        <color theme="0"/>
      </bottom>
      <diagonal/>
    </border>
    <border>
      <left/>
      <right/>
      <top style="thin">
        <color theme="0"/>
      </top>
      <bottom style="thin">
        <color theme="0"/>
      </bottom>
      <diagonal/>
    </border>
    <border>
      <left/>
      <right/>
      <top/>
      <bottom style="dashDot">
        <color indexed="64"/>
      </bottom>
      <diagonal/>
    </border>
    <border>
      <left style="thin">
        <color theme="0"/>
      </left>
      <right/>
      <top/>
      <bottom/>
      <diagonal/>
    </border>
    <border>
      <left/>
      <right/>
      <top style="dashDot">
        <color indexed="64"/>
      </top>
      <bottom/>
      <diagonal/>
    </border>
    <border>
      <left/>
      <right/>
      <top style="thin">
        <color theme="0"/>
      </top>
      <bottom style="dashDot">
        <color indexed="64"/>
      </bottom>
      <diagonal/>
    </border>
    <border>
      <left/>
      <right/>
      <top/>
      <bottom style="thin">
        <color theme="0"/>
      </bottom>
      <diagonal/>
    </border>
    <border>
      <left style="thin">
        <color theme="0"/>
      </left>
      <right style="thin">
        <color theme="0"/>
      </right>
      <top/>
      <bottom style="dashDot">
        <color indexed="64"/>
      </bottom>
      <diagonal/>
    </border>
    <border>
      <left/>
      <right/>
      <top style="dashDot">
        <color indexed="64"/>
      </top>
      <bottom style="dashDot">
        <color indexed="64"/>
      </bottom>
      <diagonal/>
    </border>
    <border>
      <left style="thin">
        <color theme="0"/>
      </left>
      <right/>
      <top style="dashDot">
        <color indexed="64"/>
      </top>
      <bottom style="dashDot">
        <color indexed="64"/>
      </bottom>
      <diagonal/>
    </border>
    <border>
      <left/>
      <right style="thin">
        <color theme="0"/>
      </right>
      <top style="dashDot">
        <color indexed="64"/>
      </top>
      <bottom style="dashDot">
        <color indexed="64"/>
      </bottom>
      <diagonal/>
    </border>
    <border>
      <left/>
      <right/>
      <top style="thin">
        <color theme="0"/>
      </top>
      <bottom/>
      <diagonal/>
    </border>
    <border>
      <left/>
      <right style="thin">
        <color theme="0"/>
      </right>
      <top style="thin">
        <color theme="0"/>
      </top>
      <bottom/>
      <diagonal/>
    </border>
    <border>
      <left/>
      <right style="thin">
        <color theme="0"/>
      </right>
      <top/>
      <bottom/>
      <diagonal/>
    </border>
    <border>
      <left/>
      <right style="thin">
        <color theme="0"/>
      </right>
      <top style="dashDot">
        <color indexed="64"/>
      </top>
      <bottom style="thin">
        <color theme="0"/>
      </bottom>
      <diagonal/>
    </border>
    <border>
      <left style="thin">
        <color theme="0"/>
      </left>
      <right style="thin">
        <color theme="0"/>
      </right>
      <top/>
      <bottom style="thin">
        <color indexed="64"/>
      </bottom>
      <diagonal/>
    </border>
    <border>
      <left style="thin">
        <color theme="0"/>
      </left>
      <right/>
      <top style="thin">
        <color theme="0"/>
      </top>
      <bottom style="thin">
        <color indexed="64"/>
      </bottom>
      <diagonal/>
    </border>
    <border>
      <left/>
      <right/>
      <top/>
      <bottom style="thin">
        <color indexed="64"/>
      </bottom>
      <diagonal/>
    </border>
    <border>
      <left/>
      <right style="thin">
        <color theme="0"/>
      </right>
      <top style="thin">
        <color theme="0"/>
      </top>
      <bottom style="thin">
        <color indexed="64"/>
      </bottom>
      <diagonal/>
    </border>
    <border>
      <left/>
      <right/>
      <top style="dashDot">
        <color indexed="64"/>
      </top>
      <bottom style="thin">
        <color indexed="64"/>
      </bottom>
      <diagonal/>
    </border>
    <border>
      <left style="thin">
        <color theme="0"/>
      </left>
      <right style="thin">
        <color theme="0"/>
      </right>
      <top style="dashDot">
        <color indexed="64"/>
      </top>
      <bottom style="thin">
        <color indexed="64"/>
      </bottom>
      <diagonal/>
    </border>
    <border>
      <left style="thin">
        <color theme="0"/>
      </left>
      <right style="thin">
        <color indexed="64"/>
      </right>
      <top style="dashDot">
        <color indexed="64"/>
      </top>
      <bottom style="thin">
        <color indexed="64"/>
      </bottom>
      <diagonal/>
    </border>
    <border>
      <left style="thin">
        <color theme="0"/>
      </left>
      <right style="thin">
        <color theme="0"/>
      </right>
      <top/>
      <bottom/>
      <diagonal/>
    </border>
  </borders>
  <cellStyleXfs count="1106">
    <xf numFmtId="166" fontId="0" fillId="0" borderId="0"/>
    <xf numFmtId="0" fontId="1" fillId="0" borderId="0"/>
    <xf numFmtId="165" fontId="1" fillId="0" borderId="0" applyFont="0" applyFill="0" applyBorder="0" applyAlignment="0" applyProtection="0"/>
    <xf numFmtId="9" fontId="9" fillId="0" borderId="0" applyFont="0" applyFill="0" applyBorder="0" applyAlignment="0" applyProtection="0"/>
    <xf numFmtId="0" fontId="9" fillId="0" borderId="0"/>
    <xf numFmtId="0" fontId="5" fillId="0" borderId="0"/>
    <xf numFmtId="164" fontId="5" fillId="0" borderId="0" applyFon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9" fillId="0" borderId="0"/>
    <xf numFmtId="0" fontId="9" fillId="0" borderId="0"/>
    <xf numFmtId="0" fontId="9" fillId="0" borderId="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9" fillId="0" borderId="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9" fillId="0" borderId="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9" fillId="0" borderId="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9" fillId="0" borderId="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cellStyleXfs>
  <cellXfs count="214">
    <xf numFmtId="166" fontId="0" fillId="0" borderId="0" xfId="0"/>
    <xf numFmtId="2" fontId="0" fillId="0" borderId="0" xfId="0" applyNumberFormat="1"/>
    <xf numFmtId="166" fontId="2" fillId="0" borderId="0" xfId="0" applyFont="1"/>
    <xf numFmtId="166" fontId="0" fillId="0" borderId="0" xfId="0" applyAlignment="1">
      <alignment horizontal="right"/>
    </xf>
    <xf numFmtId="166" fontId="0" fillId="0" borderId="0" xfId="0" applyFill="1"/>
    <xf numFmtId="166" fontId="0" fillId="0" borderId="0" xfId="0" applyAlignment="1">
      <alignment horizontal="center"/>
    </xf>
    <xf numFmtId="166" fontId="0" fillId="0" borderId="3" xfId="0" applyBorder="1" applyAlignment="1">
      <alignment horizontal="center"/>
    </xf>
    <xf numFmtId="166" fontId="0" fillId="0" borderId="4" xfId="0" applyBorder="1" applyAlignment="1">
      <alignment horizontal="center"/>
    </xf>
    <xf numFmtId="166" fontId="0" fillId="0" borderId="1" xfId="0" applyBorder="1" applyAlignment="1">
      <alignment horizontal="center"/>
    </xf>
    <xf numFmtId="166" fontId="0" fillId="0" borderId="1" xfId="0" applyBorder="1" applyAlignment="1">
      <alignment wrapText="1"/>
    </xf>
    <xf numFmtId="166" fontId="0" fillId="0" borderId="1" xfId="0" applyBorder="1" applyAlignment="1">
      <alignment horizontal="left"/>
    </xf>
    <xf numFmtId="167" fontId="0" fillId="0" borderId="1" xfId="0" applyNumberFormat="1" applyBorder="1" applyAlignment="1">
      <alignment wrapText="1"/>
    </xf>
    <xf numFmtId="167" fontId="0" fillId="0" borderId="1" xfId="0" applyNumberFormat="1" applyBorder="1" applyAlignment="1">
      <alignment horizontal="left"/>
    </xf>
    <xf numFmtId="2" fontId="0" fillId="0" borderId="1" xfId="0" applyNumberFormat="1" applyBorder="1" applyAlignment="1">
      <alignment horizontal="center"/>
    </xf>
    <xf numFmtId="166" fontId="0" fillId="0" borderId="3" xfId="0" applyBorder="1" applyAlignment="1">
      <alignment horizontal="left"/>
    </xf>
    <xf numFmtId="2" fontId="0" fillId="0" borderId="1" xfId="0" applyNumberFormat="1" applyBorder="1" applyAlignment="1">
      <alignment horizontal="left"/>
    </xf>
    <xf numFmtId="167" fontId="3" fillId="0" borderId="1" xfId="0" applyNumberFormat="1" applyFont="1" applyBorder="1" applyAlignment="1">
      <alignment horizontal="left"/>
    </xf>
    <xf numFmtId="2" fontId="0" fillId="0" borderId="0" xfId="0" applyNumberFormat="1" applyAlignment="1">
      <alignment horizontal="center"/>
    </xf>
    <xf numFmtId="166" fontId="0" fillId="0" borderId="4" xfId="0" applyBorder="1" applyAlignment="1">
      <alignment wrapText="1"/>
    </xf>
    <xf numFmtId="166" fontId="0" fillId="0" borderId="6" xfId="0" applyBorder="1" applyAlignment="1">
      <alignment horizontal="center"/>
    </xf>
    <xf numFmtId="166" fontId="0" fillId="0" borderId="7" xfId="0" applyBorder="1" applyAlignment="1"/>
    <xf numFmtId="166" fontId="0" fillId="0" borderId="7" xfId="0" applyBorder="1" applyAlignment="1">
      <alignment horizontal="center"/>
    </xf>
    <xf numFmtId="166" fontId="0" fillId="0" borderId="8" xfId="0" applyBorder="1" applyAlignment="1">
      <alignment horizontal="center"/>
    </xf>
    <xf numFmtId="166" fontId="4" fillId="0" borderId="1" xfId="0" applyFont="1" applyBorder="1" applyAlignment="1">
      <alignment horizontal="left"/>
    </xf>
    <xf numFmtId="167" fontId="2" fillId="0" borderId="1" xfId="0" applyNumberFormat="1" applyFont="1" applyBorder="1" applyAlignment="1">
      <alignment horizontal="left"/>
    </xf>
    <xf numFmtId="167" fontId="0" fillId="0" borderId="6" xfId="0" applyNumberFormat="1" applyBorder="1" applyAlignment="1">
      <alignment wrapText="1"/>
    </xf>
    <xf numFmtId="2" fontId="0" fillId="0" borderId="6" xfId="0" applyNumberFormat="1" applyBorder="1" applyAlignment="1">
      <alignment horizontal="center"/>
    </xf>
    <xf numFmtId="167" fontId="0" fillId="0" borderId="6" xfId="0" applyNumberFormat="1" applyBorder="1" applyAlignment="1">
      <alignment horizontal="left"/>
    </xf>
    <xf numFmtId="2" fontId="0" fillId="0" borderId="1" xfId="0" applyNumberFormat="1" applyBorder="1" applyAlignment="1">
      <alignment horizontal="right"/>
    </xf>
    <xf numFmtId="166" fontId="0" fillId="0" borderId="1" xfId="0" applyBorder="1" applyAlignment="1">
      <alignment horizontal="right"/>
    </xf>
    <xf numFmtId="166" fontId="0" fillId="0" borderId="4" xfId="0" applyBorder="1" applyAlignment="1">
      <alignment horizontal="right"/>
    </xf>
    <xf numFmtId="166" fontId="0" fillId="0" borderId="16" xfId="0" applyBorder="1"/>
    <xf numFmtId="166" fontId="0" fillId="0" borderId="19" xfId="0" applyBorder="1" applyAlignment="1">
      <alignment horizontal="center"/>
    </xf>
    <xf numFmtId="167" fontId="0" fillId="0" borderId="8" xfId="0" applyNumberFormat="1" applyBorder="1" applyAlignment="1">
      <alignment wrapText="1"/>
    </xf>
    <xf numFmtId="167" fontId="0" fillId="0" borderId="19" xfId="0" applyNumberFormat="1" applyBorder="1" applyAlignment="1">
      <alignment horizontal="left"/>
    </xf>
    <xf numFmtId="0" fontId="3" fillId="0" borderId="0" xfId="0" quotePrefix="1" applyNumberFormat="1" applyFont="1" applyFill="1"/>
    <xf numFmtId="0" fontId="5" fillId="0" borderId="0" xfId="0" applyNumberFormat="1" applyFont="1" applyFill="1" applyAlignment="1">
      <alignment horizontal="left" indent="1"/>
    </xf>
    <xf numFmtId="0" fontId="5" fillId="0" borderId="0" xfId="0" applyNumberFormat="1" applyFont="1" applyFill="1" applyAlignment="1">
      <alignment horizontal="left" indent="2"/>
    </xf>
    <xf numFmtId="0" fontId="5" fillId="0" borderId="0" xfId="0" applyNumberFormat="1" applyFont="1" applyFill="1" applyAlignment="1">
      <alignment horizontal="left" indent="4"/>
    </xf>
    <xf numFmtId="2" fontId="2" fillId="0" borderId="1" xfId="0" applyNumberFormat="1" applyFont="1" applyBorder="1" applyAlignment="1">
      <alignment horizontal="right"/>
    </xf>
    <xf numFmtId="2" fontId="2" fillId="0" borderId="4" xfId="0" applyNumberFormat="1" applyFont="1" applyBorder="1" applyAlignment="1">
      <alignment horizontal="right"/>
    </xf>
    <xf numFmtId="166" fontId="3" fillId="0" borderId="0" xfId="0" applyFont="1" applyFill="1" applyBorder="1"/>
    <xf numFmtId="0" fontId="0" fillId="0" borderId="0" xfId="0" applyNumberFormat="1"/>
    <xf numFmtId="166" fontId="0" fillId="0" borderId="0" xfId="0" applyBorder="1"/>
    <xf numFmtId="166" fontId="0" fillId="0" borderId="16" xfId="0" applyFill="1" applyBorder="1"/>
    <xf numFmtId="166" fontId="0" fillId="0" borderId="16" xfId="0" applyBorder="1" applyAlignment="1">
      <alignment horizontal="right"/>
    </xf>
    <xf numFmtId="0" fontId="5" fillId="0" borderId="16" xfId="0" applyNumberFormat="1" applyFont="1" applyFill="1" applyBorder="1" applyAlignment="1">
      <alignment horizontal="left" indent="4"/>
    </xf>
    <xf numFmtId="166" fontId="2" fillId="0" borderId="16" xfId="0" applyFont="1" applyBorder="1" applyAlignment="1">
      <alignment wrapText="1"/>
    </xf>
    <xf numFmtId="167" fontId="3" fillId="0" borderId="4" xfId="0" applyNumberFormat="1" applyFont="1" applyBorder="1" applyAlignment="1">
      <alignment horizontal="left"/>
    </xf>
    <xf numFmtId="167" fontId="3" fillId="0" borderId="0" xfId="0" applyNumberFormat="1" applyFont="1" applyBorder="1" applyAlignment="1">
      <alignment horizontal="left"/>
    </xf>
    <xf numFmtId="0" fontId="0" fillId="0" borderId="16" xfId="0" applyNumberFormat="1" applyBorder="1"/>
    <xf numFmtId="2" fontId="0" fillId="0" borderId="16" xfId="0" applyNumberFormat="1" applyBorder="1" applyAlignment="1">
      <alignment horizontal="right"/>
    </xf>
    <xf numFmtId="166" fontId="0" fillId="0" borderId="11" xfId="0" applyBorder="1" applyAlignment="1">
      <alignment horizontal="right"/>
    </xf>
    <xf numFmtId="2" fontId="0" fillId="0" borderId="19" xfId="0" applyNumberFormat="1" applyBorder="1" applyAlignment="1">
      <alignment horizontal="center"/>
    </xf>
    <xf numFmtId="166" fontId="5" fillId="0" borderId="3" xfId="0" applyFont="1" applyBorder="1" applyAlignment="1"/>
    <xf numFmtId="166" fontId="3" fillId="0" borderId="3" xfId="0" applyFont="1" applyFill="1" applyBorder="1" applyAlignment="1"/>
    <xf numFmtId="166" fontId="2" fillId="0" borderId="3" xfId="0" applyFont="1" applyFill="1" applyBorder="1" applyAlignment="1"/>
    <xf numFmtId="0" fontId="3" fillId="2" borderId="0" xfId="0" quotePrefix="1" applyNumberFormat="1" applyFont="1" applyFill="1"/>
    <xf numFmtId="2" fontId="2" fillId="2" borderId="4" xfId="0" applyNumberFormat="1" applyFont="1" applyFill="1" applyBorder="1" applyAlignment="1">
      <alignment horizontal="right"/>
    </xf>
    <xf numFmtId="166" fontId="0" fillId="2" borderId="0" xfId="0" applyFill="1"/>
    <xf numFmtId="0" fontId="5" fillId="2" borderId="0" xfId="0" applyNumberFormat="1" applyFont="1" applyFill="1" applyAlignment="1">
      <alignment horizontal="left" indent="2"/>
    </xf>
    <xf numFmtId="2" fontId="0" fillId="2" borderId="1" xfId="0" applyNumberFormat="1" applyFill="1" applyBorder="1" applyAlignment="1">
      <alignment horizontal="right"/>
    </xf>
    <xf numFmtId="2" fontId="2" fillId="2" borderId="1" xfId="0" applyNumberFormat="1" applyFont="1" applyFill="1" applyBorder="1" applyAlignment="1">
      <alignment horizontal="right"/>
    </xf>
    <xf numFmtId="0" fontId="5" fillId="2" borderId="0" xfId="0" applyNumberFormat="1" applyFont="1" applyFill="1" applyAlignment="1">
      <alignment horizontal="left" indent="1"/>
    </xf>
    <xf numFmtId="166" fontId="3" fillId="2" borderId="0" xfId="0" applyFont="1" applyFill="1" applyBorder="1"/>
    <xf numFmtId="166" fontId="2" fillId="2" borderId="0" xfId="0" applyFont="1" applyFill="1"/>
    <xf numFmtId="0" fontId="5" fillId="2" borderId="0" xfId="0" applyNumberFormat="1" applyFont="1" applyFill="1" applyAlignment="1">
      <alignment horizontal="left" indent="4"/>
    </xf>
    <xf numFmtId="167" fontId="0" fillId="0" borderId="26" xfId="0" applyNumberFormat="1" applyBorder="1" applyAlignment="1">
      <alignment wrapText="1"/>
    </xf>
    <xf numFmtId="167" fontId="0" fillId="0" borderId="26" xfId="0" applyNumberFormat="1" applyBorder="1" applyAlignment="1">
      <alignment horizontal="left"/>
    </xf>
    <xf numFmtId="2" fontId="0" fillId="0" borderId="3" xfId="0" applyNumberFormat="1" applyBorder="1" applyAlignment="1">
      <alignment horizontal="right"/>
    </xf>
    <xf numFmtId="166" fontId="0" fillId="0" borderId="3" xfId="0" applyBorder="1" applyAlignment="1">
      <alignment horizontal="right"/>
    </xf>
    <xf numFmtId="167" fontId="0" fillId="0" borderId="3" xfId="0" applyNumberFormat="1" applyBorder="1" applyAlignment="1">
      <alignment wrapText="1"/>
    </xf>
    <xf numFmtId="167" fontId="0" fillId="0" borderId="3" xfId="0" applyNumberFormat="1" applyBorder="1" applyAlignment="1">
      <alignment horizontal="left"/>
    </xf>
    <xf numFmtId="2" fontId="0" fillId="0" borderId="0" xfId="0" applyNumberFormat="1" applyBorder="1" applyAlignment="1">
      <alignment horizontal="right"/>
    </xf>
    <xf numFmtId="166" fontId="0" fillId="3" borderId="0" xfId="0" applyFill="1"/>
    <xf numFmtId="2" fontId="0" fillId="0" borderId="2" xfId="0" applyNumberFormat="1" applyBorder="1" applyAlignment="1">
      <alignment horizontal="right"/>
    </xf>
    <xf numFmtId="167" fontId="0" fillId="0" borderId="12" xfId="0" applyNumberFormat="1" applyBorder="1" applyAlignment="1">
      <alignment horizontal="left"/>
    </xf>
    <xf numFmtId="2" fontId="0" fillId="0" borderId="26" xfId="0" applyNumberFormat="1" applyBorder="1" applyAlignment="1">
      <alignment horizontal="right"/>
    </xf>
    <xf numFmtId="2" fontId="0" fillId="4" borderId="0" xfId="0" applyNumberFormat="1" applyFill="1" applyBorder="1" applyAlignment="1">
      <alignment horizontal="right"/>
    </xf>
    <xf numFmtId="166" fontId="0" fillId="0" borderId="6" xfId="0" applyBorder="1" applyAlignment="1">
      <alignment horizontal="left"/>
    </xf>
    <xf numFmtId="2" fontId="0" fillId="0" borderId="3" xfId="0" applyNumberFormat="1" applyBorder="1" applyAlignment="1">
      <alignment horizontal="left"/>
    </xf>
    <xf numFmtId="166" fontId="0" fillId="0" borderId="22" xfId="0" applyBorder="1" applyAlignment="1">
      <alignment vertical="center"/>
    </xf>
    <xf numFmtId="166" fontId="0" fillId="0" borderId="18" xfId="0" applyBorder="1" applyAlignment="1">
      <alignment vertical="center"/>
    </xf>
    <xf numFmtId="166" fontId="2" fillId="0" borderId="18" xfId="0" applyFont="1" applyFill="1" applyBorder="1" applyAlignment="1">
      <alignment horizontal="center" vertical="center" wrapText="1"/>
    </xf>
    <xf numFmtId="166" fontId="0" fillId="0" borderId="0" xfId="0" applyFill="1" applyBorder="1"/>
    <xf numFmtId="166" fontId="0" fillId="0" borderId="0" xfId="0" applyFill="1" applyBorder="1" applyAlignment="1">
      <alignment horizontal="right"/>
    </xf>
    <xf numFmtId="166" fontId="7" fillId="0" borderId="21" xfId="0" applyNumberFormat="1" applyFont="1" applyBorder="1" applyAlignment="1">
      <alignment horizontal="right"/>
    </xf>
    <xf numFmtId="166" fontId="6" fillId="0" borderId="16" xfId="0" applyFont="1" applyBorder="1"/>
    <xf numFmtId="166" fontId="8" fillId="0" borderId="16" xfId="0" applyFont="1" applyBorder="1" applyAlignment="1">
      <alignment horizontal="right" wrapText="1"/>
    </xf>
    <xf numFmtId="166" fontId="6" fillId="0" borderId="0" xfId="0" applyFont="1"/>
    <xf numFmtId="166" fontId="6" fillId="0" borderId="0" xfId="0" applyFont="1" applyFill="1" applyBorder="1" applyAlignment="1">
      <alignment horizontal="right"/>
    </xf>
    <xf numFmtId="166" fontId="6" fillId="0" borderId="0" xfId="0" applyFont="1" applyBorder="1"/>
    <xf numFmtId="166" fontId="6" fillId="0" borderId="16" xfId="0" applyFont="1" applyBorder="1" applyAlignment="1">
      <alignment horizontal="right"/>
    </xf>
    <xf numFmtId="166" fontId="6" fillId="0" borderId="18" xfId="0" applyFont="1" applyBorder="1" applyAlignment="1">
      <alignment vertical="center"/>
    </xf>
    <xf numFmtId="2" fontId="8" fillId="0" borderId="4" xfId="0" applyNumberFormat="1" applyFont="1" applyBorder="1" applyAlignment="1">
      <alignment horizontal="right"/>
    </xf>
    <xf numFmtId="2" fontId="8" fillId="2" borderId="4" xfId="0" applyNumberFormat="1" applyFont="1" applyFill="1" applyBorder="1" applyAlignment="1">
      <alignment horizontal="right"/>
    </xf>
    <xf numFmtId="2" fontId="6" fillId="0" borderId="1" xfId="0" applyNumberFormat="1" applyFont="1" applyBorder="1" applyAlignment="1">
      <alignment horizontal="right"/>
    </xf>
    <xf numFmtId="2" fontId="6" fillId="2" borderId="1" xfId="0" applyNumberFormat="1" applyFont="1" applyFill="1" applyBorder="1" applyAlignment="1">
      <alignment horizontal="right"/>
    </xf>
    <xf numFmtId="2" fontId="8" fillId="2" borderId="1" xfId="0" applyNumberFormat="1" applyFont="1" applyFill="1" applyBorder="1" applyAlignment="1">
      <alignment horizontal="right"/>
    </xf>
    <xf numFmtId="2" fontId="8" fillId="0" borderId="1" xfId="0" applyNumberFormat="1" applyFont="1" applyBorder="1" applyAlignment="1">
      <alignment horizontal="right"/>
    </xf>
    <xf numFmtId="166" fontId="6" fillId="0" borderId="1" xfId="0" applyFont="1" applyBorder="1" applyAlignment="1">
      <alignment horizontal="center"/>
    </xf>
    <xf numFmtId="166" fontId="6" fillId="0" borderId="0" xfId="0" applyFont="1" applyAlignment="1">
      <alignment horizontal="right"/>
    </xf>
    <xf numFmtId="166" fontId="6" fillId="0" borderId="0" xfId="0" applyFont="1" applyFill="1" applyAlignment="1">
      <alignment vertical="center"/>
    </xf>
    <xf numFmtId="166" fontId="6" fillId="0" borderId="0" xfId="0" applyFont="1" applyAlignment="1">
      <alignment vertical="center"/>
    </xf>
    <xf numFmtId="166" fontId="6" fillId="0" borderId="16" xfId="0" applyFont="1" applyBorder="1" applyAlignment="1">
      <alignment horizontal="right" vertical="center"/>
    </xf>
    <xf numFmtId="166" fontId="6" fillId="0" borderId="16" xfId="0" applyFont="1" applyBorder="1" applyAlignment="1">
      <alignment vertical="center"/>
    </xf>
    <xf numFmtId="166" fontId="6" fillId="0" borderId="22" xfId="0" applyFont="1" applyBorder="1" applyAlignment="1">
      <alignment vertical="center"/>
    </xf>
    <xf numFmtId="166" fontId="6" fillId="2" borderId="0" xfId="0" applyFont="1" applyFill="1"/>
    <xf numFmtId="166" fontId="8" fillId="2" borderId="0" xfId="0" applyFont="1" applyFill="1"/>
    <xf numFmtId="166" fontId="0" fillId="0" borderId="26" xfId="0" applyBorder="1" applyAlignment="1">
      <alignment horizontal="center"/>
    </xf>
    <xf numFmtId="166" fontId="0" fillId="0" borderId="0" xfId="0" applyBorder="1" applyAlignment="1">
      <alignment horizontal="center"/>
    </xf>
    <xf numFmtId="10" fontId="0" fillId="0" borderId="0" xfId="3" applyNumberFormat="1" applyFont="1" applyAlignment="1">
      <alignment horizontal="center"/>
    </xf>
    <xf numFmtId="166" fontId="8" fillId="0" borderId="22" xfId="0" applyFont="1" applyFill="1" applyBorder="1" applyAlignment="1">
      <alignment horizontal="center" vertical="center" wrapText="1"/>
    </xf>
    <xf numFmtId="167" fontId="0" fillId="0" borderId="4" xfId="0" applyNumberFormat="1" applyBorder="1" applyAlignment="1">
      <alignment wrapText="1"/>
    </xf>
    <xf numFmtId="168" fontId="0" fillId="0" borderId="0" xfId="0" applyNumberFormat="1" applyFill="1"/>
    <xf numFmtId="2" fontId="0" fillId="0" borderId="1" xfId="0" applyNumberFormat="1" applyFill="1" applyBorder="1" applyAlignment="1">
      <alignment horizontal="right"/>
    </xf>
    <xf numFmtId="2" fontId="0" fillId="0" borderId="0" xfId="0" applyNumberFormat="1" applyFill="1"/>
    <xf numFmtId="2" fontId="0" fillId="0" borderId="1" xfId="0" applyNumberFormat="1" applyFont="1" applyBorder="1" applyAlignment="1">
      <alignment horizontal="right"/>
    </xf>
    <xf numFmtId="166" fontId="3" fillId="0" borderId="0" xfId="0" applyFont="1" applyBorder="1"/>
    <xf numFmtId="166" fontId="7" fillId="0" borderId="21" xfId="0" applyNumberFormat="1" applyFont="1" applyFill="1" applyBorder="1" applyAlignment="1">
      <alignment horizontal="right"/>
    </xf>
    <xf numFmtId="0" fontId="2" fillId="0" borderId="4" xfId="0" applyNumberFormat="1" applyFont="1" applyBorder="1" applyAlignment="1">
      <alignment horizontal="left" wrapText="1"/>
    </xf>
    <xf numFmtId="2" fontId="0" fillId="0" borderId="0" xfId="0" applyNumberFormat="1" applyBorder="1" applyAlignment="1">
      <alignment horizontal="left"/>
    </xf>
    <xf numFmtId="167" fontId="0" fillId="0" borderId="29" xfId="0" applyNumberFormat="1" applyBorder="1" applyAlignment="1">
      <alignment wrapText="1"/>
    </xf>
    <xf numFmtId="167" fontId="0" fillId="0" borderId="30" xfId="0" applyNumberFormat="1" applyBorder="1" applyAlignment="1">
      <alignment horizontal="left"/>
    </xf>
    <xf numFmtId="2" fontId="0" fillId="4" borderId="31" xfId="0" applyNumberFormat="1" applyFill="1" applyBorder="1" applyAlignment="1">
      <alignment horizontal="right"/>
    </xf>
    <xf numFmtId="2" fontId="0" fillId="0" borderId="32" xfId="0" applyNumberFormat="1" applyBorder="1" applyAlignment="1">
      <alignment horizontal="right"/>
    </xf>
    <xf numFmtId="166" fontId="0" fillId="0" borderId="31" xfId="0" applyBorder="1" applyAlignment="1">
      <alignment horizontal="center"/>
    </xf>
    <xf numFmtId="10" fontId="0" fillId="0" borderId="31" xfId="3" applyNumberFormat="1" applyFont="1" applyBorder="1" applyAlignment="1">
      <alignment horizontal="center"/>
    </xf>
    <xf numFmtId="166" fontId="3" fillId="0" borderId="33" xfId="0" applyFont="1" applyFill="1" applyBorder="1"/>
    <xf numFmtId="2" fontId="8" fillId="0" borderId="34" xfId="0" applyNumberFormat="1" applyFont="1" applyBorder="1" applyAlignment="1">
      <alignment horizontal="right"/>
    </xf>
    <xf numFmtId="2" fontId="0" fillId="0" borderId="33" xfId="0" applyNumberFormat="1" applyBorder="1"/>
    <xf numFmtId="2" fontId="8" fillId="0" borderId="35" xfId="0" applyNumberFormat="1" applyFont="1" applyBorder="1" applyAlignment="1">
      <alignment horizontal="right"/>
    </xf>
    <xf numFmtId="2" fontId="8" fillId="2" borderId="4" xfId="0" applyNumberFormat="1" applyFont="1" applyFill="1" applyBorder="1" applyAlignment="1">
      <alignment horizontal="center"/>
    </xf>
    <xf numFmtId="2" fontId="0" fillId="0" borderId="0" xfId="0" applyNumberFormat="1" applyFont="1" applyFill="1"/>
    <xf numFmtId="2" fontId="0" fillId="0" borderId="0" xfId="0" applyNumberFormat="1" applyFont="1"/>
    <xf numFmtId="0" fontId="2" fillId="0" borderId="36" xfId="0" applyNumberFormat="1" applyFont="1" applyBorder="1" applyAlignment="1">
      <alignment horizontal="left" wrapText="1"/>
    </xf>
    <xf numFmtId="166" fontId="3" fillId="0" borderId="21" xfId="0" applyNumberFormat="1" applyFont="1" applyFill="1" applyBorder="1" applyAlignment="1">
      <alignment horizontal="right"/>
    </xf>
    <xf numFmtId="2" fontId="6" fillId="0" borderId="0" xfId="0" applyNumberFormat="1" applyFont="1" applyFill="1"/>
    <xf numFmtId="166" fontId="8" fillId="0" borderId="22" xfId="0" applyFont="1" applyBorder="1" applyAlignment="1">
      <alignment horizontal="center" vertical="center" wrapText="1"/>
    </xf>
    <xf numFmtId="166" fontId="4" fillId="0" borderId="9" xfId="0" applyFont="1" applyBorder="1" applyAlignment="1">
      <alignment horizontal="left" wrapText="1"/>
    </xf>
    <xf numFmtId="166" fontId="2" fillId="0" borderId="22" xfId="0" applyFont="1" applyBorder="1" applyAlignment="1">
      <alignment horizontal="center" vertical="center" wrapText="1"/>
    </xf>
    <xf numFmtId="166" fontId="2" fillId="0" borderId="16" xfId="0" applyFont="1" applyBorder="1" applyAlignment="1">
      <alignment horizontal="center" wrapText="1"/>
    </xf>
    <xf numFmtId="2" fontId="0" fillId="0" borderId="12" xfId="0" applyNumberFormat="1" applyBorder="1" applyAlignment="1">
      <alignment horizontal="right"/>
    </xf>
    <xf numFmtId="166" fontId="8" fillId="0" borderId="22" xfId="0" applyFont="1" applyBorder="1" applyAlignment="1">
      <alignment horizontal="center" vertical="center" wrapText="1"/>
    </xf>
    <xf numFmtId="166" fontId="3" fillId="0" borderId="22" xfId="0" applyFont="1" applyFill="1" applyBorder="1" applyAlignment="1">
      <alignment horizontal="left"/>
    </xf>
    <xf numFmtId="166" fontId="3" fillId="0" borderId="16" xfId="0" applyFont="1" applyFill="1" applyBorder="1" applyAlignment="1">
      <alignment horizontal="left"/>
    </xf>
    <xf numFmtId="166" fontId="8" fillId="0" borderId="22" xfId="0" applyFont="1" applyBorder="1" applyAlignment="1">
      <alignment horizontal="center" vertical="center"/>
    </xf>
    <xf numFmtId="166" fontId="4" fillId="0" borderId="9" xfId="0" applyFont="1" applyBorder="1" applyAlignment="1">
      <alignment horizontal="left" wrapText="1"/>
    </xf>
    <xf numFmtId="166" fontId="4" fillId="0" borderId="20" xfId="0" applyFont="1" applyBorder="1" applyAlignment="1">
      <alignment horizontal="left" wrapText="1"/>
    </xf>
    <xf numFmtId="166" fontId="2" fillId="0" borderId="22" xfId="0" applyFont="1" applyBorder="1" applyAlignment="1">
      <alignment horizontal="center" vertical="center"/>
    </xf>
    <xf numFmtId="166" fontId="2" fillId="0" borderId="22" xfId="0" applyFont="1" applyBorder="1" applyAlignment="1">
      <alignment horizontal="center" vertical="center" wrapText="1"/>
    </xf>
    <xf numFmtId="166" fontId="2" fillId="0" borderId="16" xfId="0" applyFont="1" applyBorder="1" applyAlignment="1">
      <alignment horizontal="center"/>
    </xf>
    <xf numFmtId="166" fontId="0" fillId="0" borderId="18" xfId="0" applyBorder="1" applyAlignment="1">
      <alignment horizontal="center"/>
    </xf>
    <xf numFmtId="166" fontId="0" fillId="0" borderId="16" xfId="0" applyBorder="1" applyAlignment="1">
      <alignment horizontal="center"/>
    </xf>
    <xf numFmtId="166" fontId="2" fillId="0" borderId="16" xfId="0" applyFont="1" applyBorder="1" applyAlignment="1">
      <alignment horizontal="center" wrapText="1"/>
    </xf>
    <xf numFmtId="0" fontId="2" fillId="0" borderId="1" xfId="0" applyNumberFormat="1" applyFont="1" applyBorder="1" applyAlignment="1">
      <alignment horizontal="left" wrapText="1"/>
    </xf>
    <xf numFmtId="166" fontId="0" fillId="0" borderId="9" xfId="0" applyBorder="1" applyAlignment="1">
      <alignment horizontal="left" wrapText="1"/>
    </xf>
    <xf numFmtId="166" fontId="0" fillId="0" borderId="20" xfId="0" applyBorder="1" applyAlignment="1">
      <alignment horizontal="left" wrapText="1"/>
    </xf>
    <xf numFmtId="166" fontId="0" fillId="0" borderId="10" xfId="0" applyBorder="1" applyAlignment="1">
      <alignment horizontal="left" wrapText="1"/>
    </xf>
    <xf numFmtId="166" fontId="4" fillId="0" borderId="2" xfId="0" applyFont="1" applyBorder="1" applyAlignment="1">
      <alignment horizontal="left" wrapText="1"/>
    </xf>
    <xf numFmtId="166" fontId="4" fillId="0" borderId="25" xfId="0" applyFont="1" applyBorder="1" applyAlignment="1">
      <alignment horizontal="left" wrapText="1"/>
    </xf>
    <xf numFmtId="166" fontId="4" fillId="0" borderId="17" xfId="0" applyFont="1" applyBorder="1" applyAlignment="1">
      <alignment horizontal="left" wrapText="1"/>
    </xf>
    <xf numFmtId="166" fontId="4" fillId="0" borderId="0" xfId="0" applyFont="1" applyBorder="1" applyAlignment="1">
      <alignment horizontal="left" wrapText="1"/>
    </xf>
    <xf numFmtId="166" fontId="0" fillId="0" borderId="23" xfId="0" applyBorder="1" applyAlignment="1">
      <alignment horizontal="center" wrapText="1"/>
    </xf>
    <xf numFmtId="166" fontId="0" fillId="0" borderId="24" xfId="0" applyBorder="1" applyAlignment="1">
      <alignment horizontal="center" wrapText="1"/>
    </xf>
    <xf numFmtId="166" fontId="0" fillId="0" borderId="1" xfId="0" applyBorder="1" applyAlignment="1">
      <alignment horizontal="left" wrapText="1"/>
    </xf>
    <xf numFmtId="0" fontId="2" fillId="0" borderId="25" xfId="0" applyNumberFormat="1" applyFont="1" applyBorder="1" applyAlignment="1">
      <alignment horizontal="left" wrapText="1"/>
    </xf>
    <xf numFmtId="0" fontId="2" fillId="0" borderId="26" xfId="0" applyNumberFormat="1" applyFont="1" applyBorder="1" applyAlignment="1">
      <alignment horizontal="left" wrapText="1"/>
    </xf>
    <xf numFmtId="0" fontId="2" fillId="0" borderId="0" xfId="0" applyNumberFormat="1" applyFont="1" applyBorder="1" applyAlignment="1">
      <alignment horizontal="left" wrapText="1"/>
    </xf>
    <xf numFmtId="0" fontId="2" fillId="0" borderId="27" xfId="0" applyNumberFormat="1" applyFont="1" applyBorder="1" applyAlignment="1">
      <alignment horizontal="left" wrapText="1"/>
    </xf>
    <xf numFmtId="166" fontId="0" fillId="0" borderId="13" xfId="0" applyBorder="1" applyAlignment="1">
      <alignment horizontal="left" wrapText="1"/>
    </xf>
    <xf numFmtId="166" fontId="0" fillId="0" borderId="14" xfId="0" applyBorder="1" applyAlignment="1">
      <alignment horizontal="left" wrapText="1"/>
    </xf>
    <xf numFmtId="166" fontId="0" fillId="0" borderId="28" xfId="0" applyBorder="1" applyAlignment="1">
      <alignment horizontal="left" wrapText="1"/>
    </xf>
    <xf numFmtId="166" fontId="4" fillId="0" borderId="26" xfId="0" applyFont="1" applyBorder="1" applyAlignment="1">
      <alignment horizontal="left" wrapText="1"/>
    </xf>
    <xf numFmtId="166" fontId="4" fillId="0" borderId="27" xfId="0" applyFont="1" applyBorder="1" applyAlignment="1">
      <alignment horizontal="left" wrapText="1"/>
    </xf>
    <xf numFmtId="166" fontId="4" fillId="0" borderId="10" xfId="0" applyFont="1" applyBorder="1" applyAlignment="1">
      <alignment horizontal="left" wrapText="1"/>
    </xf>
    <xf numFmtId="0" fontId="2" fillId="0" borderId="6" xfId="0" applyNumberFormat="1" applyFont="1" applyBorder="1" applyAlignment="1">
      <alignment horizontal="left" wrapText="1"/>
    </xf>
    <xf numFmtId="167" fontId="2" fillId="0" borderId="13" xfId="0" applyNumberFormat="1" applyFont="1" applyBorder="1" applyAlignment="1">
      <alignment horizontal="center"/>
    </xf>
    <xf numFmtId="167" fontId="2" fillId="0" borderId="14" xfId="0" applyNumberFormat="1" applyFont="1" applyBorder="1" applyAlignment="1">
      <alignment horizontal="center"/>
    </xf>
    <xf numFmtId="166" fontId="5" fillId="0" borderId="12" xfId="0" applyFont="1" applyBorder="1" applyAlignment="1">
      <alignment horizontal="left"/>
    </xf>
    <xf numFmtId="166" fontId="5" fillId="0" borderId="15" xfId="0" applyFont="1" applyBorder="1" applyAlignment="1">
      <alignment horizontal="left"/>
    </xf>
    <xf numFmtId="166" fontId="5" fillId="0" borderId="5" xfId="0" applyFont="1" applyBorder="1" applyAlignment="1">
      <alignment horizontal="left"/>
    </xf>
    <xf numFmtId="167" fontId="2" fillId="0" borderId="9" xfId="0" applyNumberFormat="1" applyFont="1" applyBorder="1" applyAlignment="1">
      <alignment horizontal="center"/>
    </xf>
    <xf numFmtId="167" fontId="2" fillId="0" borderId="20" xfId="0" applyNumberFormat="1" applyFont="1" applyBorder="1" applyAlignment="1">
      <alignment horizontal="center"/>
    </xf>
    <xf numFmtId="166" fontId="7" fillId="0" borderId="0" xfId="0" applyFont="1" applyFill="1" applyBorder="1" applyAlignment="1"/>
    <xf numFmtId="166" fontId="6" fillId="0" borderId="16" xfId="0" applyFont="1" applyFill="1" applyBorder="1"/>
    <xf numFmtId="166" fontId="7" fillId="0" borderId="22" xfId="0" applyFont="1" applyFill="1" applyBorder="1" applyAlignment="1">
      <alignment horizontal="left"/>
    </xf>
    <xf numFmtId="166" fontId="6" fillId="0" borderId="0" xfId="0" applyFont="1" applyAlignment="1">
      <alignment horizontal="center"/>
    </xf>
    <xf numFmtId="2" fontId="8" fillId="0" borderId="4" xfId="0" applyNumberFormat="1" applyFont="1" applyBorder="1" applyAlignment="1">
      <alignment horizontal="center"/>
    </xf>
    <xf numFmtId="2" fontId="6" fillId="2" borderId="1" xfId="0" applyNumberFormat="1" applyFont="1" applyFill="1" applyBorder="1" applyAlignment="1">
      <alignment horizontal="center"/>
    </xf>
    <xf numFmtId="2" fontId="6" fillId="0" borderId="1" xfId="0" applyNumberFormat="1" applyFont="1" applyBorder="1" applyAlignment="1">
      <alignment horizontal="center"/>
    </xf>
    <xf numFmtId="2" fontId="8" fillId="2" borderId="1" xfId="0" applyNumberFormat="1" applyFont="1" applyFill="1" applyBorder="1" applyAlignment="1">
      <alignment horizontal="center"/>
    </xf>
    <xf numFmtId="2" fontId="8" fillId="0" borderId="1" xfId="0" applyNumberFormat="1" applyFont="1" applyBorder="1" applyAlignment="1">
      <alignment horizontal="center"/>
    </xf>
    <xf numFmtId="0" fontId="12" fillId="0" borderId="16" xfId="0" applyNumberFormat="1" applyFont="1" applyFill="1" applyBorder="1" applyAlignment="1">
      <alignment horizontal="left" indent="4"/>
    </xf>
    <xf numFmtId="166" fontId="13" fillId="0" borderId="1" xfId="0" applyFont="1" applyBorder="1" applyAlignment="1">
      <alignment horizontal="left"/>
    </xf>
    <xf numFmtId="166" fontId="6" fillId="0" borderId="0" xfId="0" applyFont="1" applyFill="1"/>
    <xf numFmtId="166" fontId="7" fillId="0" borderId="0" xfId="0" applyFont="1" applyFill="1" applyBorder="1"/>
    <xf numFmtId="166" fontId="7" fillId="0" borderId="3" xfId="0" applyFont="1" applyFill="1" applyBorder="1" applyAlignment="1"/>
    <xf numFmtId="166" fontId="6" fillId="0" borderId="0" xfId="0" applyFont="1" applyBorder="1" applyAlignment="1">
      <alignment horizontal="right"/>
    </xf>
    <xf numFmtId="166" fontId="7" fillId="0" borderId="22" xfId="0" applyFont="1" applyFill="1" applyBorder="1" applyAlignment="1">
      <alignment horizontal="left"/>
    </xf>
    <xf numFmtId="166" fontId="8" fillId="0" borderId="18" xfId="0" applyFont="1" applyFill="1" applyBorder="1" applyAlignment="1">
      <alignment horizontal="center" vertical="center" wrapText="1"/>
    </xf>
    <xf numFmtId="166" fontId="7" fillId="0" borderId="16" xfId="0" applyFont="1" applyFill="1" applyBorder="1" applyAlignment="1">
      <alignment horizontal="left"/>
    </xf>
    <xf numFmtId="166" fontId="7" fillId="2" borderId="0" xfId="0" applyFont="1" applyFill="1" applyBorder="1"/>
    <xf numFmtId="0" fontId="7" fillId="0" borderId="0" xfId="0" quotePrefix="1" applyNumberFormat="1" applyFont="1" applyFill="1"/>
    <xf numFmtId="0" fontId="12" fillId="2" borderId="0" xfId="0" applyNumberFormat="1" applyFont="1" applyFill="1" applyAlignment="1">
      <alignment horizontal="left" indent="1"/>
    </xf>
    <xf numFmtId="0" fontId="12" fillId="0" borderId="0" xfId="0" applyNumberFormat="1" applyFont="1" applyFill="1" applyAlignment="1">
      <alignment horizontal="left" indent="2"/>
    </xf>
    <xf numFmtId="0" fontId="12" fillId="2" borderId="0" xfId="0" applyNumberFormat="1" applyFont="1" applyFill="1" applyAlignment="1">
      <alignment horizontal="left" indent="4"/>
    </xf>
    <xf numFmtId="0" fontId="12" fillId="0" borderId="0" xfId="0" applyNumberFormat="1" applyFont="1" applyFill="1" applyAlignment="1">
      <alignment horizontal="left" indent="4"/>
    </xf>
    <xf numFmtId="0" fontId="12" fillId="2" borderId="0" xfId="0" applyNumberFormat="1" applyFont="1" applyFill="1" applyAlignment="1">
      <alignment horizontal="left" indent="2"/>
    </xf>
    <xf numFmtId="0" fontId="7" fillId="2" borderId="0" xfId="0" quotePrefix="1" applyNumberFormat="1" applyFont="1" applyFill="1"/>
    <xf numFmtId="0" fontId="12" fillId="0" borderId="0" xfId="0" applyNumberFormat="1" applyFont="1" applyFill="1" applyAlignment="1">
      <alignment horizontal="left" indent="1"/>
    </xf>
    <xf numFmtId="166" fontId="8" fillId="0" borderId="0" xfId="0" applyFont="1"/>
    <xf numFmtId="166" fontId="13" fillId="0" borderId="9" xfId="0" applyFont="1" applyBorder="1" applyAlignment="1">
      <alignment horizontal="left" wrapText="1"/>
    </xf>
    <xf numFmtId="166" fontId="13" fillId="0" borderId="20" xfId="0" applyFont="1" applyBorder="1" applyAlignment="1">
      <alignment horizontal="left" wrapText="1"/>
    </xf>
  </cellXfs>
  <cellStyles count="1106">
    <cellStyle name="Comma 2" xfId="2"/>
    <cellStyle name="Comma 2 2" xfId="6"/>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8" builtinId="9" hidden="1"/>
    <cellStyle name="Followed Hyperlink" xfId="30" builtinId="9" hidden="1"/>
    <cellStyle name="Followed Hyperlink" xfId="32" builtinId="9" hidden="1"/>
    <cellStyle name="Followed Hyperlink" xfId="34" builtinId="9" hidden="1"/>
    <cellStyle name="Followed Hyperlink" xfId="36" builtinId="9" hidden="1"/>
    <cellStyle name="Followed Hyperlink" xfId="38" builtinId="9" hidden="1"/>
    <cellStyle name="Followed Hyperlink" xfId="40" builtinId="9" hidden="1"/>
    <cellStyle name="Followed Hyperlink" xfId="42" builtinId="9" hidden="1"/>
    <cellStyle name="Followed Hyperlink" xfId="44" builtinId="9" hidden="1"/>
    <cellStyle name="Followed Hyperlink" xfId="46" builtinId="9" hidden="1"/>
    <cellStyle name="Followed Hyperlink" xfId="48" builtinId="9" hidden="1"/>
    <cellStyle name="Followed Hyperlink" xfId="50" builtinId="9" hidden="1"/>
    <cellStyle name="Followed Hyperlink" xfId="52" builtinId="9" hidden="1"/>
    <cellStyle name="Followed Hyperlink" xfId="54" builtinId="9" hidden="1"/>
    <cellStyle name="Followed Hyperlink" xfId="56" builtinId="9" hidden="1"/>
    <cellStyle name="Followed Hyperlink" xfId="58" builtinId="9" hidden="1"/>
    <cellStyle name="Followed Hyperlink" xfId="60" builtinId="9" hidden="1"/>
    <cellStyle name="Followed Hyperlink" xfId="62" builtinId="9" hidden="1"/>
    <cellStyle name="Followed Hyperlink" xfId="64" builtinId="9" hidden="1"/>
    <cellStyle name="Followed Hyperlink" xfId="66" builtinId="9" hidden="1"/>
    <cellStyle name="Followed Hyperlink" xfId="68" builtinId="9" hidden="1"/>
    <cellStyle name="Followed Hyperlink" xfId="70" builtinId="9" hidden="1"/>
    <cellStyle name="Followed Hyperlink" xfId="72" builtinId="9" hidden="1"/>
    <cellStyle name="Followed Hyperlink" xfId="74" builtinId="9" hidden="1"/>
    <cellStyle name="Followed Hyperlink" xfId="76" builtinId="9" hidden="1"/>
    <cellStyle name="Followed Hyperlink" xfId="78" builtinId="9" hidden="1"/>
    <cellStyle name="Followed Hyperlink" xfId="80" builtinId="9" hidden="1"/>
    <cellStyle name="Followed Hyperlink" xfId="82" builtinId="9" hidden="1"/>
    <cellStyle name="Followed Hyperlink" xfId="84" builtinId="9" hidden="1"/>
    <cellStyle name="Followed Hyperlink" xfId="86" builtinId="9" hidden="1"/>
    <cellStyle name="Followed Hyperlink" xfId="88" builtinId="9" hidden="1"/>
    <cellStyle name="Followed Hyperlink" xfId="90" builtinId="9" hidden="1"/>
    <cellStyle name="Followed Hyperlink" xfId="95" builtinId="9" hidden="1"/>
    <cellStyle name="Followed Hyperlink" xfId="97" builtinId="9" hidden="1"/>
    <cellStyle name="Followed Hyperlink" xfId="99" builtinId="9" hidden="1"/>
    <cellStyle name="Followed Hyperlink" xfId="101" builtinId="9" hidden="1"/>
    <cellStyle name="Followed Hyperlink" xfId="103" builtinId="9" hidden="1"/>
    <cellStyle name="Followed Hyperlink" xfId="105" builtinId="9" hidden="1"/>
    <cellStyle name="Followed Hyperlink" xfId="107" builtinId="9" hidden="1"/>
    <cellStyle name="Followed Hyperlink" xfId="109" builtinId="9" hidden="1"/>
    <cellStyle name="Followed Hyperlink" xfId="111" builtinId="9" hidden="1"/>
    <cellStyle name="Followed Hyperlink" xfId="113" builtinId="9" hidden="1"/>
    <cellStyle name="Followed Hyperlink" xfId="115" builtinId="9" hidden="1"/>
    <cellStyle name="Followed Hyperlink" xfId="117" builtinId="9" hidden="1"/>
    <cellStyle name="Followed Hyperlink" xfId="119" builtinId="9" hidden="1"/>
    <cellStyle name="Followed Hyperlink" xfId="121" builtinId="9" hidden="1"/>
    <cellStyle name="Followed Hyperlink" xfId="123" builtinId="9" hidden="1"/>
    <cellStyle name="Followed Hyperlink" xfId="125" builtinId="9" hidden="1"/>
    <cellStyle name="Followed Hyperlink" xfId="127" builtinId="9" hidden="1"/>
    <cellStyle name="Followed Hyperlink" xfId="129" builtinId="9" hidden="1"/>
    <cellStyle name="Followed Hyperlink" xfId="131" builtinId="9" hidden="1"/>
    <cellStyle name="Followed Hyperlink" xfId="133" builtinId="9" hidden="1"/>
    <cellStyle name="Followed Hyperlink" xfId="135" builtinId="9" hidden="1"/>
    <cellStyle name="Followed Hyperlink" xfId="137" builtinId="9" hidden="1"/>
    <cellStyle name="Followed Hyperlink" xfId="139" builtinId="9" hidden="1"/>
    <cellStyle name="Followed Hyperlink" xfId="141" builtinId="9" hidden="1"/>
    <cellStyle name="Followed Hyperlink" xfId="143" builtinId="9" hidden="1"/>
    <cellStyle name="Followed Hyperlink" xfId="145" builtinId="9" hidden="1"/>
    <cellStyle name="Followed Hyperlink" xfId="147" builtinId="9" hidden="1"/>
    <cellStyle name="Followed Hyperlink" xfId="149" builtinId="9" hidden="1"/>
    <cellStyle name="Followed Hyperlink" xfId="151" builtinId="9" hidden="1"/>
    <cellStyle name="Followed Hyperlink" xfId="153" builtinId="9" hidden="1"/>
    <cellStyle name="Followed Hyperlink" xfId="155" builtinId="9" hidden="1"/>
    <cellStyle name="Followed Hyperlink" xfId="157" builtinId="9" hidden="1"/>
    <cellStyle name="Followed Hyperlink" xfId="159" builtinId="9" hidden="1"/>
    <cellStyle name="Followed Hyperlink" xfId="161" builtinId="9" hidden="1"/>
    <cellStyle name="Followed Hyperlink" xfId="163" builtinId="9" hidden="1"/>
    <cellStyle name="Followed Hyperlink" xfId="165" builtinId="9" hidden="1"/>
    <cellStyle name="Followed Hyperlink" xfId="167" builtinId="9" hidden="1"/>
    <cellStyle name="Followed Hyperlink" xfId="169" builtinId="9" hidden="1"/>
    <cellStyle name="Followed Hyperlink" xfId="171" builtinId="9" hidden="1"/>
    <cellStyle name="Followed Hyperlink" xfId="173" builtinId="9" hidden="1"/>
    <cellStyle name="Followed Hyperlink" xfId="175" builtinId="9" hidden="1"/>
    <cellStyle name="Followed Hyperlink" xfId="177" builtinId="9" hidden="1"/>
    <cellStyle name="Followed Hyperlink" xfId="180" builtinId="9" hidden="1"/>
    <cellStyle name="Followed Hyperlink" xfId="182" builtinId="9" hidden="1"/>
    <cellStyle name="Followed Hyperlink" xfId="184" builtinId="9" hidden="1"/>
    <cellStyle name="Followed Hyperlink" xfId="186" builtinId="9" hidden="1"/>
    <cellStyle name="Followed Hyperlink" xfId="188" builtinId="9" hidden="1"/>
    <cellStyle name="Followed Hyperlink" xfId="190" builtinId="9" hidden="1"/>
    <cellStyle name="Followed Hyperlink" xfId="192" builtinId="9" hidden="1"/>
    <cellStyle name="Followed Hyperlink" xfId="194" builtinId="9" hidden="1"/>
    <cellStyle name="Followed Hyperlink" xfId="196" builtinId="9" hidden="1"/>
    <cellStyle name="Followed Hyperlink" xfId="198" builtinId="9" hidden="1"/>
    <cellStyle name="Followed Hyperlink" xfId="200" builtinId="9" hidden="1"/>
    <cellStyle name="Followed Hyperlink" xfId="202" builtinId="9" hidden="1"/>
    <cellStyle name="Followed Hyperlink" xfId="204" builtinId="9" hidden="1"/>
    <cellStyle name="Followed Hyperlink" xfId="206" builtinId="9" hidden="1"/>
    <cellStyle name="Followed Hyperlink" xfId="208" builtinId="9" hidden="1"/>
    <cellStyle name="Followed Hyperlink" xfId="210" builtinId="9" hidden="1"/>
    <cellStyle name="Followed Hyperlink" xfId="212" builtinId="9" hidden="1"/>
    <cellStyle name="Followed Hyperlink" xfId="214" builtinId="9" hidden="1"/>
    <cellStyle name="Followed Hyperlink" xfId="216" builtinId="9" hidden="1"/>
    <cellStyle name="Followed Hyperlink" xfId="218" builtinId="9" hidden="1"/>
    <cellStyle name="Followed Hyperlink" xfId="220" builtinId="9" hidden="1"/>
    <cellStyle name="Followed Hyperlink" xfId="222" builtinId="9" hidden="1"/>
    <cellStyle name="Followed Hyperlink" xfId="224" builtinId="9" hidden="1"/>
    <cellStyle name="Followed Hyperlink" xfId="226" builtinId="9" hidden="1"/>
    <cellStyle name="Followed Hyperlink" xfId="228" builtinId="9" hidden="1"/>
    <cellStyle name="Followed Hyperlink" xfId="230" builtinId="9" hidden="1"/>
    <cellStyle name="Followed Hyperlink" xfId="232" builtinId="9" hidden="1"/>
    <cellStyle name="Followed Hyperlink" xfId="234" builtinId="9" hidden="1"/>
    <cellStyle name="Followed Hyperlink" xfId="236" builtinId="9" hidden="1"/>
    <cellStyle name="Followed Hyperlink" xfId="238" builtinId="9" hidden="1"/>
    <cellStyle name="Followed Hyperlink" xfId="240" builtinId="9" hidden="1"/>
    <cellStyle name="Followed Hyperlink" xfId="242" builtinId="9" hidden="1"/>
    <cellStyle name="Followed Hyperlink" xfId="244" builtinId="9" hidden="1"/>
    <cellStyle name="Followed Hyperlink" xfId="246" builtinId="9" hidden="1"/>
    <cellStyle name="Followed Hyperlink" xfId="248" builtinId="9" hidden="1"/>
    <cellStyle name="Followed Hyperlink" xfId="250" builtinId="9" hidden="1"/>
    <cellStyle name="Followed Hyperlink" xfId="252" builtinId="9" hidden="1"/>
    <cellStyle name="Followed Hyperlink" xfId="254" builtinId="9" hidden="1"/>
    <cellStyle name="Followed Hyperlink" xfId="256" builtinId="9" hidden="1"/>
    <cellStyle name="Followed Hyperlink" xfId="258" builtinId="9" hidden="1"/>
    <cellStyle name="Followed Hyperlink" xfId="260" builtinId="9" hidden="1"/>
    <cellStyle name="Followed Hyperlink" xfId="262" builtinId="9" hidden="1"/>
    <cellStyle name="Followed Hyperlink" xfId="265" builtinId="9" hidden="1"/>
    <cellStyle name="Followed Hyperlink" xfId="267" builtinId="9" hidden="1"/>
    <cellStyle name="Followed Hyperlink" xfId="269" builtinId="9" hidden="1"/>
    <cellStyle name="Followed Hyperlink" xfId="271" builtinId="9" hidden="1"/>
    <cellStyle name="Followed Hyperlink" xfId="273" builtinId="9" hidden="1"/>
    <cellStyle name="Followed Hyperlink" xfId="275" builtinId="9" hidden="1"/>
    <cellStyle name="Followed Hyperlink" xfId="277" builtinId="9" hidden="1"/>
    <cellStyle name="Followed Hyperlink" xfId="279" builtinId="9" hidden="1"/>
    <cellStyle name="Followed Hyperlink" xfId="281" builtinId="9" hidden="1"/>
    <cellStyle name="Followed Hyperlink" xfId="283" builtinId="9" hidden="1"/>
    <cellStyle name="Followed Hyperlink" xfId="285" builtinId="9" hidden="1"/>
    <cellStyle name="Followed Hyperlink" xfId="287" builtinId="9" hidden="1"/>
    <cellStyle name="Followed Hyperlink" xfId="289" builtinId="9" hidden="1"/>
    <cellStyle name="Followed Hyperlink" xfId="291" builtinId="9" hidden="1"/>
    <cellStyle name="Followed Hyperlink" xfId="293" builtinId="9" hidden="1"/>
    <cellStyle name="Followed Hyperlink" xfId="295" builtinId="9" hidden="1"/>
    <cellStyle name="Followed Hyperlink" xfId="297" builtinId="9" hidden="1"/>
    <cellStyle name="Followed Hyperlink" xfId="299" builtinId="9" hidden="1"/>
    <cellStyle name="Followed Hyperlink" xfId="301" builtinId="9" hidden="1"/>
    <cellStyle name="Followed Hyperlink" xfId="303" builtinId="9" hidden="1"/>
    <cellStyle name="Followed Hyperlink" xfId="305" builtinId="9" hidden="1"/>
    <cellStyle name="Followed Hyperlink" xfId="307" builtinId="9" hidden="1"/>
    <cellStyle name="Followed Hyperlink" xfId="309" builtinId="9" hidden="1"/>
    <cellStyle name="Followed Hyperlink" xfId="311" builtinId="9" hidden="1"/>
    <cellStyle name="Followed Hyperlink" xfId="313" builtinId="9" hidden="1"/>
    <cellStyle name="Followed Hyperlink" xfId="315" builtinId="9" hidden="1"/>
    <cellStyle name="Followed Hyperlink" xfId="317" builtinId="9" hidden="1"/>
    <cellStyle name="Followed Hyperlink" xfId="319" builtinId="9" hidden="1"/>
    <cellStyle name="Followed Hyperlink" xfId="321" builtinId="9" hidden="1"/>
    <cellStyle name="Followed Hyperlink" xfId="323" builtinId="9" hidden="1"/>
    <cellStyle name="Followed Hyperlink" xfId="325" builtinId="9" hidden="1"/>
    <cellStyle name="Followed Hyperlink" xfId="327" builtinId="9" hidden="1"/>
    <cellStyle name="Followed Hyperlink" xfId="329" builtinId="9" hidden="1"/>
    <cellStyle name="Followed Hyperlink" xfId="331" builtinId="9" hidden="1"/>
    <cellStyle name="Followed Hyperlink" xfId="333" builtinId="9" hidden="1"/>
    <cellStyle name="Followed Hyperlink" xfId="335" builtinId="9" hidden="1"/>
    <cellStyle name="Followed Hyperlink" xfId="337" builtinId="9" hidden="1"/>
    <cellStyle name="Followed Hyperlink" xfId="339" builtinId="9" hidden="1"/>
    <cellStyle name="Followed Hyperlink" xfId="341" builtinId="9" hidden="1"/>
    <cellStyle name="Followed Hyperlink" xfId="343" builtinId="9" hidden="1"/>
    <cellStyle name="Followed Hyperlink" xfId="345" builtinId="9" hidden="1"/>
    <cellStyle name="Followed Hyperlink" xfId="347" builtinId="9" hidden="1"/>
    <cellStyle name="Followed Hyperlink" xfId="349" builtinId="9" hidden="1"/>
    <cellStyle name="Followed Hyperlink" xfId="351" builtinId="9" hidden="1"/>
    <cellStyle name="Followed Hyperlink" xfId="353" builtinId="9" hidden="1"/>
    <cellStyle name="Followed Hyperlink" xfId="355" builtinId="9" hidden="1"/>
    <cellStyle name="Followed Hyperlink" xfId="357" builtinId="9" hidden="1"/>
    <cellStyle name="Followed Hyperlink" xfId="359" builtinId="9" hidden="1"/>
    <cellStyle name="Followed Hyperlink" xfId="361" builtinId="9" hidden="1"/>
    <cellStyle name="Followed Hyperlink" xfId="363" builtinId="9" hidden="1"/>
    <cellStyle name="Followed Hyperlink" xfId="365" builtinId="9" hidden="1"/>
    <cellStyle name="Followed Hyperlink" xfId="367" builtinId="9" hidden="1"/>
    <cellStyle name="Followed Hyperlink" xfId="369" builtinId="9" hidden="1"/>
    <cellStyle name="Followed Hyperlink" xfId="371" builtinId="9" hidden="1"/>
    <cellStyle name="Followed Hyperlink" xfId="373" builtinId="9" hidden="1"/>
    <cellStyle name="Followed Hyperlink" xfId="375" builtinId="9" hidden="1"/>
    <cellStyle name="Followed Hyperlink" xfId="377" builtinId="9" hidden="1"/>
    <cellStyle name="Followed Hyperlink" xfId="379" builtinId="9" hidden="1"/>
    <cellStyle name="Followed Hyperlink" xfId="381" builtinId="9" hidden="1"/>
    <cellStyle name="Followed Hyperlink" xfId="383" builtinId="9" hidden="1"/>
    <cellStyle name="Followed Hyperlink" xfId="385" builtinId="9" hidden="1"/>
    <cellStyle name="Followed Hyperlink" xfId="387" builtinId="9" hidden="1"/>
    <cellStyle name="Followed Hyperlink" xfId="389" builtinId="9" hidden="1"/>
    <cellStyle name="Followed Hyperlink" xfId="391" builtinId="9" hidden="1"/>
    <cellStyle name="Followed Hyperlink" xfId="393" builtinId="9" hidden="1"/>
    <cellStyle name="Followed Hyperlink" xfId="395" builtinId="9" hidden="1"/>
    <cellStyle name="Followed Hyperlink" xfId="397" builtinId="9" hidden="1"/>
    <cellStyle name="Followed Hyperlink" xfId="399" builtinId="9" hidden="1"/>
    <cellStyle name="Followed Hyperlink" xfId="401" builtinId="9" hidden="1"/>
    <cellStyle name="Followed Hyperlink" xfId="403" builtinId="9" hidden="1"/>
    <cellStyle name="Followed Hyperlink" xfId="405" builtinId="9" hidden="1"/>
    <cellStyle name="Followed Hyperlink" xfId="407" builtinId="9" hidden="1"/>
    <cellStyle name="Followed Hyperlink" xfId="409" builtinId="9" hidden="1"/>
    <cellStyle name="Followed Hyperlink" xfId="411" builtinId="9" hidden="1"/>
    <cellStyle name="Followed Hyperlink" xfId="413" builtinId="9" hidden="1"/>
    <cellStyle name="Followed Hyperlink" xfId="415" builtinId="9" hidden="1"/>
    <cellStyle name="Followed Hyperlink" xfId="417" builtinId="9" hidden="1"/>
    <cellStyle name="Followed Hyperlink" xfId="419" builtinId="9" hidden="1"/>
    <cellStyle name="Followed Hyperlink" xfId="421" builtinId="9" hidden="1"/>
    <cellStyle name="Followed Hyperlink" xfId="423" builtinId="9" hidden="1"/>
    <cellStyle name="Followed Hyperlink" xfId="425" builtinId="9" hidden="1"/>
    <cellStyle name="Followed Hyperlink" xfId="427" builtinId="9" hidden="1"/>
    <cellStyle name="Followed Hyperlink" xfId="429" builtinId="9" hidden="1"/>
    <cellStyle name="Followed Hyperlink" xfId="431" builtinId="9" hidden="1"/>
    <cellStyle name="Followed Hyperlink" xfId="434" builtinId="9" hidden="1"/>
    <cellStyle name="Followed Hyperlink" xfId="436" builtinId="9" hidden="1"/>
    <cellStyle name="Followed Hyperlink" xfId="438" builtinId="9" hidden="1"/>
    <cellStyle name="Followed Hyperlink" xfId="440" builtinId="9" hidden="1"/>
    <cellStyle name="Followed Hyperlink" xfId="442" builtinId="9" hidden="1"/>
    <cellStyle name="Followed Hyperlink" xfId="444" builtinId="9" hidden="1"/>
    <cellStyle name="Followed Hyperlink" xfId="446" builtinId="9" hidden="1"/>
    <cellStyle name="Followed Hyperlink" xfId="448" builtinId="9" hidden="1"/>
    <cellStyle name="Followed Hyperlink" xfId="450" builtinId="9" hidden="1"/>
    <cellStyle name="Followed Hyperlink" xfId="452" builtinId="9" hidden="1"/>
    <cellStyle name="Followed Hyperlink" xfId="454" builtinId="9" hidden="1"/>
    <cellStyle name="Followed Hyperlink" xfId="456" builtinId="9" hidden="1"/>
    <cellStyle name="Followed Hyperlink" xfId="458" builtinId="9" hidden="1"/>
    <cellStyle name="Followed Hyperlink" xfId="460" builtinId="9" hidden="1"/>
    <cellStyle name="Followed Hyperlink" xfId="462" builtinId="9" hidden="1"/>
    <cellStyle name="Followed Hyperlink" xfId="464" builtinId="9" hidden="1"/>
    <cellStyle name="Followed Hyperlink" xfId="466" builtinId="9" hidden="1"/>
    <cellStyle name="Followed Hyperlink" xfId="468" builtinId="9" hidden="1"/>
    <cellStyle name="Followed Hyperlink" xfId="470" builtinId="9" hidden="1"/>
    <cellStyle name="Followed Hyperlink" xfId="472" builtinId="9" hidden="1"/>
    <cellStyle name="Followed Hyperlink" xfId="474" builtinId="9" hidden="1"/>
    <cellStyle name="Followed Hyperlink" xfId="476" builtinId="9" hidden="1"/>
    <cellStyle name="Followed Hyperlink" xfId="478" builtinId="9" hidden="1"/>
    <cellStyle name="Followed Hyperlink" xfId="480" builtinId="9" hidden="1"/>
    <cellStyle name="Followed Hyperlink" xfId="482" builtinId="9" hidden="1"/>
    <cellStyle name="Followed Hyperlink" xfId="484" builtinId="9" hidden="1"/>
    <cellStyle name="Followed Hyperlink" xfId="486" builtinId="9" hidden="1"/>
    <cellStyle name="Followed Hyperlink" xfId="488" builtinId="9" hidden="1"/>
    <cellStyle name="Followed Hyperlink" xfId="490" builtinId="9" hidden="1"/>
    <cellStyle name="Followed Hyperlink" xfId="492" builtinId="9" hidden="1"/>
    <cellStyle name="Followed Hyperlink" xfId="494" builtinId="9" hidden="1"/>
    <cellStyle name="Followed Hyperlink" xfId="496" builtinId="9" hidden="1"/>
    <cellStyle name="Followed Hyperlink" xfId="498" builtinId="9" hidden="1"/>
    <cellStyle name="Followed Hyperlink" xfId="500" builtinId="9" hidden="1"/>
    <cellStyle name="Followed Hyperlink" xfId="502" builtinId="9" hidden="1"/>
    <cellStyle name="Followed Hyperlink" xfId="504" builtinId="9" hidden="1"/>
    <cellStyle name="Followed Hyperlink" xfId="506" builtinId="9" hidden="1"/>
    <cellStyle name="Followed Hyperlink" xfId="508" builtinId="9" hidden="1"/>
    <cellStyle name="Followed Hyperlink" xfId="510" builtinId="9" hidden="1"/>
    <cellStyle name="Followed Hyperlink" xfId="512" builtinId="9" hidden="1"/>
    <cellStyle name="Followed Hyperlink" xfId="514" builtinId="9" hidden="1"/>
    <cellStyle name="Followed Hyperlink" xfId="516" builtinId="9" hidden="1"/>
    <cellStyle name="Followed Hyperlink" xfId="518" builtinId="9" hidden="1"/>
    <cellStyle name="Followed Hyperlink" xfId="520" builtinId="9" hidden="1"/>
    <cellStyle name="Followed Hyperlink" xfId="522" builtinId="9" hidden="1"/>
    <cellStyle name="Followed Hyperlink" xfId="524" builtinId="9" hidden="1"/>
    <cellStyle name="Followed Hyperlink" xfId="526" builtinId="9" hidden="1"/>
    <cellStyle name="Followed Hyperlink" xfId="528" builtinId="9" hidden="1"/>
    <cellStyle name="Followed Hyperlink" xfId="530" builtinId="9" hidden="1"/>
    <cellStyle name="Followed Hyperlink" xfId="532" builtinId="9" hidden="1"/>
    <cellStyle name="Followed Hyperlink" xfId="534" builtinId="9" hidden="1"/>
    <cellStyle name="Followed Hyperlink" xfId="536" builtinId="9" hidden="1"/>
    <cellStyle name="Followed Hyperlink" xfId="538" builtinId="9" hidden="1"/>
    <cellStyle name="Followed Hyperlink" xfId="540" builtinId="9" hidden="1"/>
    <cellStyle name="Followed Hyperlink" xfId="542" builtinId="9" hidden="1"/>
    <cellStyle name="Followed Hyperlink" xfId="544" builtinId="9" hidden="1"/>
    <cellStyle name="Followed Hyperlink" xfId="546" builtinId="9" hidden="1"/>
    <cellStyle name="Followed Hyperlink" xfId="548" builtinId="9" hidden="1"/>
    <cellStyle name="Followed Hyperlink" xfId="550" builtinId="9" hidden="1"/>
    <cellStyle name="Followed Hyperlink" xfId="552" builtinId="9" hidden="1"/>
    <cellStyle name="Followed Hyperlink" xfId="554" builtinId="9" hidden="1"/>
    <cellStyle name="Followed Hyperlink" xfId="556" builtinId="9" hidden="1"/>
    <cellStyle name="Followed Hyperlink" xfId="558" builtinId="9" hidden="1"/>
    <cellStyle name="Followed Hyperlink" xfId="560" builtinId="9" hidden="1"/>
    <cellStyle name="Followed Hyperlink" xfId="562" builtinId="9" hidden="1"/>
    <cellStyle name="Followed Hyperlink" xfId="564" builtinId="9" hidden="1"/>
    <cellStyle name="Followed Hyperlink" xfId="566" builtinId="9" hidden="1"/>
    <cellStyle name="Followed Hyperlink" xfId="568" builtinId="9" hidden="1"/>
    <cellStyle name="Followed Hyperlink" xfId="570" builtinId="9" hidden="1"/>
    <cellStyle name="Followed Hyperlink" xfId="572" builtinId="9" hidden="1"/>
    <cellStyle name="Followed Hyperlink" xfId="574" builtinId="9" hidden="1"/>
    <cellStyle name="Followed Hyperlink" xfId="576" builtinId="9" hidden="1"/>
    <cellStyle name="Followed Hyperlink" xfId="578" builtinId="9" hidden="1"/>
    <cellStyle name="Followed Hyperlink" xfId="580" builtinId="9" hidden="1"/>
    <cellStyle name="Followed Hyperlink" xfId="582" builtinId="9" hidden="1"/>
    <cellStyle name="Followed Hyperlink" xfId="584" builtinId="9" hidden="1"/>
    <cellStyle name="Followed Hyperlink" xfId="586" builtinId="9" hidden="1"/>
    <cellStyle name="Followed Hyperlink" xfId="588" builtinId="9" hidden="1"/>
    <cellStyle name="Followed Hyperlink" xfId="590" builtinId="9" hidden="1"/>
    <cellStyle name="Followed Hyperlink" xfId="592" builtinId="9" hidden="1"/>
    <cellStyle name="Followed Hyperlink" xfId="594" builtinId="9" hidden="1"/>
    <cellStyle name="Followed Hyperlink" xfId="596" builtinId="9" hidden="1"/>
    <cellStyle name="Followed Hyperlink" xfId="598" builtinId="9" hidden="1"/>
    <cellStyle name="Followed Hyperlink" xfId="600" builtinId="9" hidden="1"/>
    <cellStyle name="Followed Hyperlink" xfId="603" builtinId="9" hidden="1"/>
    <cellStyle name="Followed Hyperlink" xfId="605" builtinId="9" hidden="1"/>
    <cellStyle name="Followed Hyperlink" xfId="607" builtinId="9" hidden="1"/>
    <cellStyle name="Followed Hyperlink" xfId="609" builtinId="9" hidden="1"/>
    <cellStyle name="Followed Hyperlink" xfId="611" builtinId="9" hidden="1"/>
    <cellStyle name="Followed Hyperlink" xfId="613" builtinId="9" hidden="1"/>
    <cellStyle name="Followed Hyperlink" xfId="615" builtinId="9" hidden="1"/>
    <cellStyle name="Followed Hyperlink" xfId="617" builtinId="9" hidden="1"/>
    <cellStyle name="Followed Hyperlink" xfId="619" builtinId="9" hidden="1"/>
    <cellStyle name="Followed Hyperlink" xfId="621" builtinId="9" hidden="1"/>
    <cellStyle name="Followed Hyperlink" xfId="623" builtinId="9" hidden="1"/>
    <cellStyle name="Followed Hyperlink" xfId="625" builtinId="9" hidden="1"/>
    <cellStyle name="Followed Hyperlink" xfId="627" builtinId="9" hidden="1"/>
    <cellStyle name="Followed Hyperlink" xfId="629" builtinId="9" hidden="1"/>
    <cellStyle name="Followed Hyperlink" xfId="631" builtinId="9" hidden="1"/>
    <cellStyle name="Followed Hyperlink" xfId="633" builtinId="9" hidden="1"/>
    <cellStyle name="Followed Hyperlink" xfId="635" builtinId="9" hidden="1"/>
    <cellStyle name="Followed Hyperlink" xfId="637" builtinId="9" hidden="1"/>
    <cellStyle name="Followed Hyperlink" xfId="639" builtinId="9" hidden="1"/>
    <cellStyle name="Followed Hyperlink" xfId="641" builtinId="9" hidden="1"/>
    <cellStyle name="Followed Hyperlink" xfId="643" builtinId="9" hidden="1"/>
    <cellStyle name="Followed Hyperlink" xfId="645" builtinId="9" hidden="1"/>
    <cellStyle name="Followed Hyperlink" xfId="647" builtinId="9" hidden="1"/>
    <cellStyle name="Followed Hyperlink" xfId="649" builtinId="9" hidden="1"/>
    <cellStyle name="Followed Hyperlink" xfId="651" builtinId="9" hidden="1"/>
    <cellStyle name="Followed Hyperlink" xfId="653" builtinId="9" hidden="1"/>
    <cellStyle name="Followed Hyperlink" xfId="655" builtinId="9" hidden="1"/>
    <cellStyle name="Followed Hyperlink" xfId="657" builtinId="9" hidden="1"/>
    <cellStyle name="Followed Hyperlink" xfId="659" builtinId="9" hidden="1"/>
    <cellStyle name="Followed Hyperlink" xfId="661" builtinId="9" hidden="1"/>
    <cellStyle name="Followed Hyperlink" xfId="663" builtinId="9" hidden="1"/>
    <cellStyle name="Followed Hyperlink" xfId="665" builtinId="9" hidden="1"/>
    <cellStyle name="Followed Hyperlink" xfId="667" builtinId="9" hidden="1"/>
    <cellStyle name="Followed Hyperlink" xfId="669" builtinId="9" hidden="1"/>
    <cellStyle name="Followed Hyperlink" xfId="671" builtinId="9" hidden="1"/>
    <cellStyle name="Followed Hyperlink" xfId="673" builtinId="9" hidden="1"/>
    <cellStyle name="Followed Hyperlink" xfId="675" builtinId="9" hidden="1"/>
    <cellStyle name="Followed Hyperlink" xfId="677" builtinId="9" hidden="1"/>
    <cellStyle name="Followed Hyperlink" xfId="679" builtinId="9" hidden="1"/>
    <cellStyle name="Followed Hyperlink" xfId="681" builtinId="9" hidden="1"/>
    <cellStyle name="Followed Hyperlink" xfId="683" builtinId="9" hidden="1"/>
    <cellStyle name="Followed Hyperlink" xfId="685" builtinId="9" hidden="1"/>
    <cellStyle name="Followed Hyperlink" xfId="687" builtinId="9" hidden="1"/>
    <cellStyle name="Followed Hyperlink" xfId="689" builtinId="9" hidden="1"/>
    <cellStyle name="Followed Hyperlink" xfId="691" builtinId="9" hidden="1"/>
    <cellStyle name="Followed Hyperlink" xfId="693" builtinId="9" hidden="1"/>
    <cellStyle name="Followed Hyperlink" xfId="695" builtinId="9" hidden="1"/>
    <cellStyle name="Followed Hyperlink" xfId="697" builtinId="9" hidden="1"/>
    <cellStyle name="Followed Hyperlink" xfId="699" builtinId="9" hidden="1"/>
    <cellStyle name="Followed Hyperlink" xfId="701" builtinId="9" hidden="1"/>
    <cellStyle name="Followed Hyperlink" xfId="703" builtinId="9" hidden="1"/>
    <cellStyle name="Followed Hyperlink" xfId="705" builtinId="9" hidden="1"/>
    <cellStyle name="Followed Hyperlink" xfId="707" builtinId="9" hidden="1"/>
    <cellStyle name="Followed Hyperlink" xfId="709" builtinId="9" hidden="1"/>
    <cellStyle name="Followed Hyperlink" xfId="711" builtinId="9" hidden="1"/>
    <cellStyle name="Followed Hyperlink" xfId="713" builtinId="9" hidden="1"/>
    <cellStyle name="Followed Hyperlink" xfId="715" builtinId="9" hidden="1"/>
    <cellStyle name="Followed Hyperlink" xfId="717" builtinId="9" hidden="1"/>
    <cellStyle name="Followed Hyperlink" xfId="719" builtinId="9" hidden="1"/>
    <cellStyle name="Followed Hyperlink" xfId="721" builtinId="9" hidden="1"/>
    <cellStyle name="Followed Hyperlink" xfId="723" builtinId="9" hidden="1"/>
    <cellStyle name="Followed Hyperlink" xfId="725" builtinId="9" hidden="1"/>
    <cellStyle name="Followed Hyperlink" xfId="727" builtinId="9" hidden="1"/>
    <cellStyle name="Followed Hyperlink" xfId="729" builtinId="9" hidden="1"/>
    <cellStyle name="Followed Hyperlink" xfId="731" builtinId="9" hidden="1"/>
    <cellStyle name="Followed Hyperlink" xfId="733" builtinId="9" hidden="1"/>
    <cellStyle name="Followed Hyperlink" xfId="735" builtinId="9" hidden="1"/>
    <cellStyle name="Followed Hyperlink" xfId="737" builtinId="9" hidden="1"/>
    <cellStyle name="Followed Hyperlink" xfId="739" builtinId="9" hidden="1"/>
    <cellStyle name="Followed Hyperlink" xfId="741" builtinId="9" hidden="1"/>
    <cellStyle name="Followed Hyperlink" xfId="743" builtinId="9" hidden="1"/>
    <cellStyle name="Followed Hyperlink" xfId="745" builtinId="9" hidden="1"/>
    <cellStyle name="Followed Hyperlink" xfId="747" builtinId="9" hidden="1"/>
    <cellStyle name="Followed Hyperlink" xfId="749" builtinId="9" hidden="1"/>
    <cellStyle name="Followed Hyperlink" xfId="751" builtinId="9" hidden="1"/>
    <cellStyle name="Followed Hyperlink" xfId="753" builtinId="9" hidden="1"/>
    <cellStyle name="Followed Hyperlink" xfId="755" builtinId="9" hidden="1"/>
    <cellStyle name="Followed Hyperlink" xfId="757" builtinId="9" hidden="1"/>
    <cellStyle name="Followed Hyperlink" xfId="759" builtinId="9" hidden="1"/>
    <cellStyle name="Followed Hyperlink" xfId="761" builtinId="9" hidden="1"/>
    <cellStyle name="Followed Hyperlink" xfId="763" builtinId="9" hidden="1"/>
    <cellStyle name="Followed Hyperlink" xfId="765" builtinId="9" hidden="1"/>
    <cellStyle name="Followed Hyperlink" xfId="767" builtinId="9" hidden="1"/>
    <cellStyle name="Followed Hyperlink" xfId="769" builtinId="9" hidden="1"/>
    <cellStyle name="Followed Hyperlink" xfId="771" builtinId="9" hidden="1"/>
    <cellStyle name="Followed Hyperlink" xfId="773" builtinId="9" hidden="1"/>
    <cellStyle name="Followed Hyperlink" xfId="775" builtinId="9" hidden="1"/>
    <cellStyle name="Followed Hyperlink" xfId="777" builtinId="9" hidden="1"/>
    <cellStyle name="Followed Hyperlink" xfId="779" builtinId="9" hidden="1"/>
    <cellStyle name="Followed Hyperlink" xfId="781" builtinId="9" hidden="1"/>
    <cellStyle name="Followed Hyperlink" xfId="783" builtinId="9" hidden="1"/>
    <cellStyle name="Followed Hyperlink" xfId="785" builtinId="9" hidden="1"/>
    <cellStyle name="Followed Hyperlink" xfId="787" builtinId="9" hidden="1"/>
    <cellStyle name="Followed Hyperlink" xfId="789" builtinId="9" hidden="1"/>
    <cellStyle name="Followed Hyperlink" xfId="791" builtinId="9" hidden="1"/>
    <cellStyle name="Followed Hyperlink" xfId="793" builtinId="9" hidden="1"/>
    <cellStyle name="Followed Hyperlink" xfId="795" builtinId="9" hidden="1"/>
    <cellStyle name="Followed Hyperlink" xfId="797" builtinId="9" hidden="1"/>
    <cellStyle name="Followed Hyperlink" xfId="799" builtinId="9" hidden="1"/>
    <cellStyle name="Followed Hyperlink" xfId="801" builtinId="9" hidden="1"/>
    <cellStyle name="Followed Hyperlink" xfId="803" builtinId="9" hidden="1"/>
    <cellStyle name="Followed Hyperlink" xfId="805" builtinId="9" hidden="1"/>
    <cellStyle name="Followed Hyperlink" xfId="807" builtinId="9" hidden="1"/>
    <cellStyle name="Followed Hyperlink" xfId="809" builtinId="9" hidden="1"/>
    <cellStyle name="Followed Hyperlink" xfId="811" builtinId="9" hidden="1"/>
    <cellStyle name="Followed Hyperlink" xfId="813" builtinId="9" hidden="1"/>
    <cellStyle name="Followed Hyperlink" xfId="815" builtinId="9" hidden="1"/>
    <cellStyle name="Followed Hyperlink" xfId="817" builtinId="9" hidden="1"/>
    <cellStyle name="Followed Hyperlink" xfId="819" builtinId="9" hidden="1"/>
    <cellStyle name="Followed Hyperlink" xfId="821" builtinId="9" hidden="1"/>
    <cellStyle name="Followed Hyperlink" xfId="823" builtinId="9" hidden="1"/>
    <cellStyle name="Followed Hyperlink" xfId="825" builtinId="9" hidden="1"/>
    <cellStyle name="Followed Hyperlink" xfId="827" builtinId="9" hidden="1"/>
    <cellStyle name="Followed Hyperlink" xfId="829" builtinId="9" hidden="1"/>
    <cellStyle name="Followed Hyperlink" xfId="831" builtinId="9" hidden="1"/>
    <cellStyle name="Followed Hyperlink" xfId="833" builtinId="9" hidden="1"/>
    <cellStyle name="Followed Hyperlink" xfId="835" builtinId="9" hidden="1"/>
    <cellStyle name="Followed Hyperlink" xfId="837" builtinId="9" hidden="1"/>
    <cellStyle name="Followed Hyperlink" xfId="839" builtinId="9" hidden="1"/>
    <cellStyle name="Followed Hyperlink" xfId="841" builtinId="9" hidden="1"/>
    <cellStyle name="Followed Hyperlink" xfId="843" builtinId="9" hidden="1"/>
    <cellStyle name="Followed Hyperlink" xfId="845" builtinId="9" hidden="1"/>
    <cellStyle name="Followed Hyperlink" xfId="847" builtinId="9" hidden="1"/>
    <cellStyle name="Followed Hyperlink" xfId="849" builtinId="9" hidden="1"/>
    <cellStyle name="Followed Hyperlink" xfId="851" builtinId="9" hidden="1"/>
    <cellStyle name="Followed Hyperlink" xfId="853" builtinId="9" hidden="1"/>
    <cellStyle name="Followed Hyperlink" xfId="855" builtinId="9" hidden="1"/>
    <cellStyle name="Followed Hyperlink" xfId="857" builtinId="9" hidden="1"/>
    <cellStyle name="Followed Hyperlink" xfId="859" builtinId="9" hidden="1"/>
    <cellStyle name="Followed Hyperlink" xfId="861" builtinId="9" hidden="1"/>
    <cellStyle name="Followed Hyperlink" xfId="863" builtinId="9" hidden="1"/>
    <cellStyle name="Followed Hyperlink" xfId="865" builtinId="9" hidden="1"/>
    <cellStyle name="Followed Hyperlink" xfId="867" builtinId="9" hidden="1"/>
    <cellStyle name="Followed Hyperlink" xfId="869" builtinId="9" hidden="1"/>
    <cellStyle name="Followed Hyperlink" xfId="871" builtinId="9" hidden="1"/>
    <cellStyle name="Followed Hyperlink" xfId="873" builtinId="9" hidden="1"/>
    <cellStyle name="Followed Hyperlink" xfId="875" builtinId="9" hidden="1"/>
    <cellStyle name="Followed Hyperlink" xfId="877" builtinId="9" hidden="1"/>
    <cellStyle name="Followed Hyperlink" xfId="879" builtinId="9" hidden="1"/>
    <cellStyle name="Followed Hyperlink" xfId="881" builtinId="9" hidden="1"/>
    <cellStyle name="Followed Hyperlink" xfId="883" builtinId="9" hidden="1"/>
    <cellStyle name="Followed Hyperlink" xfId="885" builtinId="9" hidden="1"/>
    <cellStyle name="Followed Hyperlink" xfId="887" builtinId="9" hidden="1"/>
    <cellStyle name="Followed Hyperlink" xfId="889" builtinId="9" hidden="1"/>
    <cellStyle name="Followed Hyperlink" xfId="891" builtinId="9" hidden="1"/>
    <cellStyle name="Followed Hyperlink" xfId="893" builtinId="9" hidden="1"/>
    <cellStyle name="Followed Hyperlink" xfId="895" builtinId="9" hidden="1"/>
    <cellStyle name="Followed Hyperlink" xfId="897" builtinId="9" hidden="1"/>
    <cellStyle name="Followed Hyperlink" xfId="899" builtinId="9" hidden="1"/>
    <cellStyle name="Followed Hyperlink" xfId="901" builtinId="9" hidden="1"/>
    <cellStyle name="Followed Hyperlink" xfId="903" builtinId="9" hidden="1"/>
    <cellStyle name="Followed Hyperlink" xfId="905" builtinId="9" hidden="1"/>
    <cellStyle name="Followed Hyperlink" xfId="907" builtinId="9" hidden="1"/>
    <cellStyle name="Followed Hyperlink" xfId="909" builtinId="9" hidden="1"/>
    <cellStyle name="Followed Hyperlink" xfId="911" builtinId="9" hidden="1"/>
    <cellStyle name="Followed Hyperlink" xfId="913" builtinId="9" hidden="1"/>
    <cellStyle name="Followed Hyperlink" xfId="915" builtinId="9" hidden="1"/>
    <cellStyle name="Followed Hyperlink" xfId="917" builtinId="9" hidden="1"/>
    <cellStyle name="Followed Hyperlink" xfId="919" builtinId="9" hidden="1"/>
    <cellStyle name="Followed Hyperlink" xfId="921" builtinId="9" hidden="1"/>
    <cellStyle name="Followed Hyperlink" xfId="923" builtinId="9" hidden="1"/>
    <cellStyle name="Followed Hyperlink" xfId="925" builtinId="9" hidden="1"/>
    <cellStyle name="Followed Hyperlink" xfId="927" builtinId="9" hidden="1"/>
    <cellStyle name="Followed Hyperlink" xfId="929" builtinId="9" hidden="1"/>
    <cellStyle name="Followed Hyperlink" xfId="931" builtinId="9" hidden="1"/>
    <cellStyle name="Followed Hyperlink" xfId="933" builtinId="9" hidden="1"/>
    <cellStyle name="Followed Hyperlink" xfId="935" builtinId="9" hidden="1"/>
    <cellStyle name="Followed Hyperlink" xfId="937" builtinId="9" hidden="1"/>
    <cellStyle name="Followed Hyperlink" xfId="939" builtinId="9" hidden="1"/>
    <cellStyle name="Followed Hyperlink" xfId="941" builtinId="9" hidden="1"/>
    <cellStyle name="Followed Hyperlink" xfId="943" builtinId="9" hidden="1"/>
    <cellStyle name="Followed Hyperlink" xfId="945" builtinId="9" hidden="1"/>
    <cellStyle name="Followed Hyperlink" xfId="947" builtinId="9" hidden="1"/>
    <cellStyle name="Followed Hyperlink" xfId="949" builtinId="9" hidden="1"/>
    <cellStyle name="Followed Hyperlink" xfId="951" builtinId="9" hidden="1"/>
    <cellStyle name="Followed Hyperlink" xfId="953" builtinId="9" hidden="1"/>
    <cellStyle name="Followed Hyperlink" xfId="955" builtinId="9" hidden="1"/>
    <cellStyle name="Followed Hyperlink" xfId="957" builtinId="9" hidden="1"/>
    <cellStyle name="Followed Hyperlink" xfId="959" builtinId="9" hidden="1"/>
    <cellStyle name="Followed Hyperlink" xfId="961" builtinId="9" hidden="1"/>
    <cellStyle name="Followed Hyperlink" xfId="963" builtinId="9" hidden="1"/>
    <cellStyle name="Followed Hyperlink" xfId="965" builtinId="9" hidden="1"/>
    <cellStyle name="Followed Hyperlink" xfId="967" builtinId="9" hidden="1"/>
    <cellStyle name="Followed Hyperlink" xfId="969" builtinId="9" hidden="1"/>
    <cellStyle name="Followed Hyperlink" xfId="971" builtinId="9" hidden="1"/>
    <cellStyle name="Followed Hyperlink" xfId="973" builtinId="9" hidden="1"/>
    <cellStyle name="Followed Hyperlink" xfId="975" builtinId="9" hidden="1"/>
    <cellStyle name="Followed Hyperlink" xfId="977" builtinId="9" hidden="1"/>
    <cellStyle name="Followed Hyperlink" xfId="979" builtinId="9" hidden="1"/>
    <cellStyle name="Followed Hyperlink" xfId="981" builtinId="9" hidden="1"/>
    <cellStyle name="Followed Hyperlink" xfId="983" builtinId="9" hidden="1"/>
    <cellStyle name="Followed Hyperlink" xfId="985" builtinId="9" hidden="1"/>
    <cellStyle name="Followed Hyperlink" xfId="987" builtinId="9" hidden="1"/>
    <cellStyle name="Followed Hyperlink" xfId="989" builtinId="9" hidden="1"/>
    <cellStyle name="Followed Hyperlink" xfId="991" builtinId="9" hidden="1"/>
    <cellStyle name="Followed Hyperlink" xfId="993" builtinId="9" hidden="1"/>
    <cellStyle name="Followed Hyperlink" xfId="995" builtinId="9" hidden="1"/>
    <cellStyle name="Followed Hyperlink" xfId="997" builtinId="9" hidden="1"/>
    <cellStyle name="Followed Hyperlink" xfId="999" builtinId="9" hidden="1"/>
    <cellStyle name="Followed Hyperlink" xfId="1001" builtinId="9" hidden="1"/>
    <cellStyle name="Followed Hyperlink" xfId="1003" builtinId="9" hidden="1"/>
    <cellStyle name="Followed Hyperlink" xfId="1005" builtinId="9" hidden="1"/>
    <cellStyle name="Followed Hyperlink" xfId="1007" builtinId="9" hidden="1"/>
    <cellStyle name="Followed Hyperlink" xfId="1009" builtinId="9" hidden="1"/>
    <cellStyle name="Followed Hyperlink" xfId="1011" builtinId="9" hidden="1"/>
    <cellStyle name="Followed Hyperlink" xfId="1013" builtinId="9" hidden="1"/>
    <cellStyle name="Followed Hyperlink" xfId="1015" builtinId="9" hidden="1"/>
    <cellStyle name="Followed Hyperlink" xfId="1017" builtinId="9" hidden="1"/>
    <cellStyle name="Followed Hyperlink" xfId="1019" builtinId="9" hidden="1"/>
    <cellStyle name="Followed Hyperlink" xfId="1021" builtinId="9" hidden="1"/>
    <cellStyle name="Followed Hyperlink" xfId="1023" builtinId="9" hidden="1"/>
    <cellStyle name="Followed Hyperlink" xfId="1025" builtinId="9" hidden="1"/>
    <cellStyle name="Followed Hyperlink" xfId="1027" builtinId="9" hidden="1"/>
    <cellStyle name="Followed Hyperlink" xfId="1029" builtinId="9" hidden="1"/>
    <cellStyle name="Followed Hyperlink" xfId="1031" builtinId="9" hidden="1"/>
    <cellStyle name="Followed Hyperlink" xfId="1033" builtinId="9" hidden="1"/>
    <cellStyle name="Followed Hyperlink" xfId="1035" builtinId="9" hidden="1"/>
    <cellStyle name="Followed Hyperlink" xfId="1037" builtinId="9" hidden="1"/>
    <cellStyle name="Followed Hyperlink" xfId="1039" builtinId="9" hidden="1"/>
    <cellStyle name="Followed Hyperlink" xfId="1041" builtinId="9" hidden="1"/>
    <cellStyle name="Followed Hyperlink" xfId="1043" builtinId="9" hidden="1"/>
    <cellStyle name="Followed Hyperlink" xfId="1045" builtinId="9" hidden="1"/>
    <cellStyle name="Followed Hyperlink" xfId="1047" builtinId="9" hidden="1"/>
    <cellStyle name="Followed Hyperlink" xfId="1049" builtinId="9" hidden="1"/>
    <cellStyle name="Followed Hyperlink" xfId="1051" builtinId="9" hidden="1"/>
    <cellStyle name="Followed Hyperlink" xfId="1053" builtinId="9" hidden="1"/>
    <cellStyle name="Followed Hyperlink" xfId="1055" builtinId="9" hidden="1"/>
    <cellStyle name="Followed Hyperlink" xfId="1057" builtinId="9" hidden="1"/>
    <cellStyle name="Followed Hyperlink" xfId="1059" builtinId="9" hidden="1"/>
    <cellStyle name="Followed Hyperlink" xfId="1061" builtinId="9" hidden="1"/>
    <cellStyle name="Followed Hyperlink" xfId="1063" builtinId="9" hidden="1"/>
    <cellStyle name="Followed Hyperlink" xfId="1065" builtinId="9" hidden="1"/>
    <cellStyle name="Followed Hyperlink" xfId="1067" builtinId="9" hidden="1"/>
    <cellStyle name="Followed Hyperlink" xfId="1069" builtinId="9" hidden="1"/>
    <cellStyle name="Followed Hyperlink" xfId="1071" builtinId="9" hidden="1"/>
    <cellStyle name="Followed Hyperlink" xfId="1073" builtinId="9" hidden="1"/>
    <cellStyle name="Followed Hyperlink" xfId="1075" builtinId="9" hidden="1"/>
    <cellStyle name="Followed Hyperlink" xfId="1077" builtinId="9" hidden="1"/>
    <cellStyle name="Followed Hyperlink" xfId="1079" builtinId="9" hidden="1"/>
    <cellStyle name="Followed Hyperlink" xfId="1081" builtinId="9" hidden="1"/>
    <cellStyle name="Followed Hyperlink" xfId="1083" builtinId="9" hidden="1"/>
    <cellStyle name="Followed Hyperlink" xfId="1085" builtinId="9" hidden="1"/>
    <cellStyle name="Followed Hyperlink" xfId="1087" builtinId="9" hidden="1"/>
    <cellStyle name="Followed Hyperlink" xfId="1089" builtinId="9" hidden="1"/>
    <cellStyle name="Followed Hyperlink" xfId="1091" builtinId="9" hidden="1"/>
    <cellStyle name="Followed Hyperlink" xfId="1093" builtinId="9" hidden="1"/>
    <cellStyle name="Followed Hyperlink" xfId="1095" builtinId="9" hidden="1"/>
    <cellStyle name="Followed Hyperlink" xfId="1097" builtinId="9" hidden="1"/>
    <cellStyle name="Followed Hyperlink" xfId="1099" builtinId="9" hidden="1"/>
    <cellStyle name="Followed Hyperlink" xfId="1101" builtinId="9" hidden="1"/>
    <cellStyle name="Followed Hyperlink" xfId="1103" builtinId="9" hidden="1"/>
    <cellStyle name="Followed Hyperlink" xfId="1105" builtinId="9"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39" builtinId="8" hidden="1"/>
    <cellStyle name="Hyperlink" xfId="41" builtinId="8" hidden="1"/>
    <cellStyle name="Hyperlink" xfId="43" builtinId="8" hidden="1"/>
    <cellStyle name="Hyperlink" xfId="45" builtinId="8" hidden="1"/>
    <cellStyle name="Hyperlink" xfId="47" builtinId="8" hidden="1"/>
    <cellStyle name="Hyperlink" xfId="49" builtinId="8" hidden="1"/>
    <cellStyle name="Hyperlink" xfId="51" builtinId="8" hidden="1"/>
    <cellStyle name="Hyperlink" xfId="53" builtinId="8" hidden="1"/>
    <cellStyle name="Hyperlink" xfId="55" builtinId="8" hidden="1"/>
    <cellStyle name="Hyperlink" xfId="57" builtinId="8" hidden="1"/>
    <cellStyle name="Hyperlink" xfId="59" builtinId="8" hidden="1"/>
    <cellStyle name="Hyperlink" xfId="61" builtinId="8" hidden="1"/>
    <cellStyle name="Hyperlink" xfId="63" builtinId="8" hidden="1"/>
    <cellStyle name="Hyperlink" xfId="65" builtinId="8" hidden="1"/>
    <cellStyle name="Hyperlink" xfId="67" builtinId="8" hidden="1"/>
    <cellStyle name="Hyperlink" xfId="69" builtinId="8" hidden="1"/>
    <cellStyle name="Hyperlink" xfId="71" builtinId="8" hidden="1"/>
    <cellStyle name="Hyperlink" xfId="73" builtinId="8" hidden="1"/>
    <cellStyle name="Hyperlink" xfId="75" builtinId="8" hidden="1"/>
    <cellStyle name="Hyperlink" xfId="77" builtinId="8" hidden="1"/>
    <cellStyle name="Hyperlink" xfId="79" builtinId="8" hidden="1"/>
    <cellStyle name="Hyperlink" xfId="81" builtinId="8" hidden="1"/>
    <cellStyle name="Hyperlink" xfId="83" builtinId="8" hidden="1"/>
    <cellStyle name="Hyperlink" xfId="85" builtinId="8" hidden="1"/>
    <cellStyle name="Hyperlink" xfId="87" builtinId="8" hidden="1"/>
    <cellStyle name="Hyperlink" xfId="89" builtinId="8" hidden="1"/>
    <cellStyle name="Hyperlink" xfId="94" builtinId="8" hidden="1"/>
    <cellStyle name="Hyperlink" xfId="96" builtinId="8" hidden="1"/>
    <cellStyle name="Hyperlink" xfId="98" builtinId="8" hidden="1"/>
    <cellStyle name="Hyperlink" xfId="100" builtinId="8" hidden="1"/>
    <cellStyle name="Hyperlink" xfId="102" builtinId="8" hidden="1"/>
    <cellStyle name="Hyperlink" xfId="104" builtinId="8" hidden="1"/>
    <cellStyle name="Hyperlink" xfId="106" builtinId="8" hidden="1"/>
    <cellStyle name="Hyperlink" xfId="108" builtinId="8" hidden="1"/>
    <cellStyle name="Hyperlink" xfId="110" builtinId="8" hidden="1"/>
    <cellStyle name="Hyperlink" xfId="112" builtinId="8" hidden="1"/>
    <cellStyle name="Hyperlink" xfId="114" builtinId="8" hidden="1"/>
    <cellStyle name="Hyperlink" xfId="116" builtinId="8" hidden="1"/>
    <cellStyle name="Hyperlink" xfId="118" builtinId="8" hidden="1"/>
    <cellStyle name="Hyperlink" xfId="120" builtinId="8" hidden="1"/>
    <cellStyle name="Hyperlink" xfId="122" builtinId="8" hidden="1"/>
    <cellStyle name="Hyperlink" xfId="124" builtinId="8" hidden="1"/>
    <cellStyle name="Hyperlink" xfId="126" builtinId="8" hidden="1"/>
    <cellStyle name="Hyperlink" xfId="128" builtinId="8" hidden="1"/>
    <cellStyle name="Hyperlink" xfId="130" builtinId="8" hidden="1"/>
    <cellStyle name="Hyperlink" xfId="132" builtinId="8" hidden="1"/>
    <cellStyle name="Hyperlink" xfId="134" builtinId="8" hidden="1"/>
    <cellStyle name="Hyperlink" xfId="136" builtinId="8" hidden="1"/>
    <cellStyle name="Hyperlink" xfId="138" builtinId="8" hidden="1"/>
    <cellStyle name="Hyperlink" xfId="140" builtinId="8" hidden="1"/>
    <cellStyle name="Hyperlink" xfId="142" builtinId="8" hidden="1"/>
    <cellStyle name="Hyperlink" xfId="144" builtinId="8" hidden="1"/>
    <cellStyle name="Hyperlink" xfId="146" builtinId="8" hidden="1"/>
    <cellStyle name="Hyperlink" xfId="148" builtinId="8" hidden="1"/>
    <cellStyle name="Hyperlink" xfId="150" builtinId="8" hidden="1"/>
    <cellStyle name="Hyperlink" xfId="152" builtinId="8" hidden="1"/>
    <cellStyle name="Hyperlink" xfId="154" builtinId="8" hidden="1"/>
    <cellStyle name="Hyperlink" xfId="156" builtinId="8" hidden="1"/>
    <cellStyle name="Hyperlink" xfId="158" builtinId="8" hidden="1"/>
    <cellStyle name="Hyperlink" xfId="160" builtinId="8" hidden="1"/>
    <cellStyle name="Hyperlink" xfId="162" builtinId="8" hidden="1"/>
    <cellStyle name="Hyperlink" xfId="164" builtinId="8" hidden="1"/>
    <cellStyle name="Hyperlink" xfId="166" builtinId="8" hidden="1"/>
    <cellStyle name="Hyperlink" xfId="168" builtinId="8" hidden="1"/>
    <cellStyle name="Hyperlink" xfId="170" builtinId="8" hidden="1"/>
    <cellStyle name="Hyperlink" xfId="172" builtinId="8" hidden="1"/>
    <cellStyle name="Hyperlink" xfId="174" builtinId="8" hidden="1"/>
    <cellStyle name="Hyperlink" xfId="176" builtinId="8" hidden="1"/>
    <cellStyle name="Hyperlink" xfId="179" builtinId="8" hidden="1"/>
    <cellStyle name="Hyperlink" xfId="181" builtinId="8" hidden="1"/>
    <cellStyle name="Hyperlink" xfId="183" builtinId="8" hidden="1"/>
    <cellStyle name="Hyperlink" xfId="185" builtinId="8" hidden="1"/>
    <cellStyle name="Hyperlink" xfId="187" builtinId="8" hidden="1"/>
    <cellStyle name="Hyperlink" xfId="189" builtinId="8" hidden="1"/>
    <cellStyle name="Hyperlink" xfId="191" builtinId="8" hidden="1"/>
    <cellStyle name="Hyperlink" xfId="193" builtinId="8" hidden="1"/>
    <cellStyle name="Hyperlink" xfId="195" builtinId="8" hidden="1"/>
    <cellStyle name="Hyperlink" xfId="197" builtinId="8" hidden="1"/>
    <cellStyle name="Hyperlink" xfId="199" builtinId="8" hidden="1"/>
    <cellStyle name="Hyperlink" xfId="201" builtinId="8" hidden="1"/>
    <cellStyle name="Hyperlink" xfId="203" builtinId="8" hidden="1"/>
    <cellStyle name="Hyperlink" xfId="205" builtinId="8" hidden="1"/>
    <cellStyle name="Hyperlink" xfId="207" builtinId="8" hidden="1"/>
    <cellStyle name="Hyperlink" xfId="209" builtinId="8" hidden="1"/>
    <cellStyle name="Hyperlink" xfId="211" builtinId="8" hidden="1"/>
    <cellStyle name="Hyperlink" xfId="213" builtinId="8" hidden="1"/>
    <cellStyle name="Hyperlink" xfId="215" builtinId="8" hidden="1"/>
    <cellStyle name="Hyperlink" xfId="217" builtinId="8" hidden="1"/>
    <cellStyle name="Hyperlink" xfId="219" builtinId="8" hidden="1"/>
    <cellStyle name="Hyperlink" xfId="221" builtinId="8" hidden="1"/>
    <cellStyle name="Hyperlink" xfId="223" builtinId="8" hidden="1"/>
    <cellStyle name="Hyperlink" xfId="225" builtinId="8" hidden="1"/>
    <cellStyle name="Hyperlink" xfId="227" builtinId="8" hidden="1"/>
    <cellStyle name="Hyperlink" xfId="229" builtinId="8" hidden="1"/>
    <cellStyle name="Hyperlink" xfId="231" builtinId="8" hidden="1"/>
    <cellStyle name="Hyperlink" xfId="233" builtinId="8" hidden="1"/>
    <cellStyle name="Hyperlink" xfId="235" builtinId="8" hidden="1"/>
    <cellStyle name="Hyperlink" xfId="237" builtinId="8" hidden="1"/>
    <cellStyle name="Hyperlink" xfId="239" builtinId="8" hidden="1"/>
    <cellStyle name="Hyperlink" xfId="241" builtinId="8" hidden="1"/>
    <cellStyle name="Hyperlink" xfId="243" builtinId="8" hidden="1"/>
    <cellStyle name="Hyperlink" xfId="245" builtinId="8" hidden="1"/>
    <cellStyle name="Hyperlink" xfId="247" builtinId="8" hidden="1"/>
    <cellStyle name="Hyperlink" xfId="249" builtinId="8" hidden="1"/>
    <cellStyle name="Hyperlink" xfId="251" builtinId="8" hidden="1"/>
    <cellStyle name="Hyperlink" xfId="253" builtinId="8" hidden="1"/>
    <cellStyle name="Hyperlink" xfId="255" builtinId="8" hidden="1"/>
    <cellStyle name="Hyperlink" xfId="257" builtinId="8" hidden="1"/>
    <cellStyle name="Hyperlink" xfId="259" builtinId="8" hidden="1"/>
    <cellStyle name="Hyperlink" xfId="261" builtinId="8" hidden="1"/>
    <cellStyle name="Hyperlink" xfId="264" builtinId="8" hidden="1"/>
    <cellStyle name="Hyperlink" xfId="266" builtinId="8" hidden="1"/>
    <cellStyle name="Hyperlink" xfId="268" builtinId="8" hidden="1"/>
    <cellStyle name="Hyperlink" xfId="270" builtinId="8" hidden="1"/>
    <cellStyle name="Hyperlink" xfId="272" builtinId="8" hidden="1"/>
    <cellStyle name="Hyperlink" xfId="274" builtinId="8" hidden="1"/>
    <cellStyle name="Hyperlink" xfId="276" builtinId="8" hidden="1"/>
    <cellStyle name="Hyperlink" xfId="278" builtinId="8" hidden="1"/>
    <cellStyle name="Hyperlink" xfId="280" builtinId="8" hidden="1"/>
    <cellStyle name="Hyperlink" xfId="282" builtinId="8" hidden="1"/>
    <cellStyle name="Hyperlink" xfId="284" builtinId="8" hidden="1"/>
    <cellStyle name="Hyperlink" xfId="286" builtinId="8" hidden="1"/>
    <cellStyle name="Hyperlink" xfId="288" builtinId="8" hidden="1"/>
    <cellStyle name="Hyperlink" xfId="290" builtinId="8" hidden="1"/>
    <cellStyle name="Hyperlink" xfId="292" builtinId="8" hidden="1"/>
    <cellStyle name="Hyperlink" xfId="294" builtinId="8" hidden="1"/>
    <cellStyle name="Hyperlink" xfId="296" builtinId="8" hidden="1"/>
    <cellStyle name="Hyperlink" xfId="298" builtinId="8" hidden="1"/>
    <cellStyle name="Hyperlink" xfId="300" builtinId="8" hidden="1"/>
    <cellStyle name="Hyperlink" xfId="302" builtinId="8" hidden="1"/>
    <cellStyle name="Hyperlink" xfId="304" builtinId="8" hidden="1"/>
    <cellStyle name="Hyperlink" xfId="306" builtinId="8" hidden="1"/>
    <cellStyle name="Hyperlink" xfId="308" builtinId="8" hidden="1"/>
    <cellStyle name="Hyperlink" xfId="310" builtinId="8" hidden="1"/>
    <cellStyle name="Hyperlink" xfId="312" builtinId="8" hidden="1"/>
    <cellStyle name="Hyperlink" xfId="314" builtinId="8" hidden="1"/>
    <cellStyle name="Hyperlink" xfId="316" builtinId="8" hidden="1"/>
    <cellStyle name="Hyperlink" xfId="318" builtinId="8" hidden="1"/>
    <cellStyle name="Hyperlink" xfId="320" builtinId="8" hidden="1"/>
    <cellStyle name="Hyperlink" xfId="322" builtinId="8" hidden="1"/>
    <cellStyle name="Hyperlink" xfId="324" builtinId="8" hidden="1"/>
    <cellStyle name="Hyperlink" xfId="326" builtinId="8" hidden="1"/>
    <cellStyle name="Hyperlink" xfId="328" builtinId="8" hidden="1"/>
    <cellStyle name="Hyperlink" xfId="330" builtinId="8" hidden="1"/>
    <cellStyle name="Hyperlink" xfId="332" builtinId="8" hidden="1"/>
    <cellStyle name="Hyperlink" xfId="334" builtinId="8" hidden="1"/>
    <cellStyle name="Hyperlink" xfId="336" builtinId="8" hidden="1"/>
    <cellStyle name="Hyperlink" xfId="338" builtinId="8" hidden="1"/>
    <cellStyle name="Hyperlink" xfId="340" builtinId="8" hidden="1"/>
    <cellStyle name="Hyperlink" xfId="342" builtinId="8" hidden="1"/>
    <cellStyle name="Hyperlink" xfId="344" builtinId="8" hidden="1"/>
    <cellStyle name="Hyperlink" xfId="346" builtinId="8" hidden="1"/>
    <cellStyle name="Hyperlink" xfId="348" builtinId="8" hidden="1"/>
    <cellStyle name="Hyperlink" xfId="350" builtinId="8" hidden="1"/>
    <cellStyle name="Hyperlink" xfId="352" builtinId="8" hidden="1"/>
    <cellStyle name="Hyperlink" xfId="354" builtinId="8" hidden="1"/>
    <cellStyle name="Hyperlink" xfId="356" builtinId="8" hidden="1"/>
    <cellStyle name="Hyperlink" xfId="358" builtinId="8" hidden="1"/>
    <cellStyle name="Hyperlink" xfId="360" builtinId="8" hidden="1"/>
    <cellStyle name="Hyperlink" xfId="362" builtinId="8" hidden="1"/>
    <cellStyle name="Hyperlink" xfId="364" builtinId="8" hidden="1"/>
    <cellStyle name="Hyperlink" xfId="366" builtinId="8" hidden="1"/>
    <cellStyle name="Hyperlink" xfId="368" builtinId="8" hidden="1"/>
    <cellStyle name="Hyperlink" xfId="370" builtinId="8" hidden="1"/>
    <cellStyle name="Hyperlink" xfId="372" builtinId="8" hidden="1"/>
    <cellStyle name="Hyperlink" xfId="374" builtinId="8" hidden="1"/>
    <cellStyle name="Hyperlink" xfId="376" builtinId="8" hidden="1"/>
    <cellStyle name="Hyperlink" xfId="378" builtinId="8" hidden="1"/>
    <cellStyle name="Hyperlink" xfId="380" builtinId="8" hidden="1"/>
    <cellStyle name="Hyperlink" xfId="382" builtinId="8" hidden="1"/>
    <cellStyle name="Hyperlink" xfId="384" builtinId="8" hidden="1"/>
    <cellStyle name="Hyperlink" xfId="386" builtinId="8" hidden="1"/>
    <cellStyle name="Hyperlink" xfId="388" builtinId="8" hidden="1"/>
    <cellStyle name="Hyperlink" xfId="390" builtinId="8" hidden="1"/>
    <cellStyle name="Hyperlink" xfId="392" builtinId="8" hidden="1"/>
    <cellStyle name="Hyperlink" xfId="394" builtinId="8" hidden="1"/>
    <cellStyle name="Hyperlink" xfId="396" builtinId="8" hidden="1"/>
    <cellStyle name="Hyperlink" xfId="398" builtinId="8" hidden="1"/>
    <cellStyle name="Hyperlink" xfId="400" builtinId="8" hidden="1"/>
    <cellStyle name="Hyperlink" xfId="402" builtinId="8" hidden="1"/>
    <cellStyle name="Hyperlink" xfId="404" builtinId="8" hidden="1"/>
    <cellStyle name="Hyperlink" xfId="406" builtinId="8" hidden="1"/>
    <cellStyle name="Hyperlink" xfId="408" builtinId="8" hidden="1"/>
    <cellStyle name="Hyperlink" xfId="410" builtinId="8" hidden="1"/>
    <cellStyle name="Hyperlink" xfId="412" builtinId="8" hidden="1"/>
    <cellStyle name="Hyperlink" xfId="414" builtinId="8" hidden="1"/>
    <cellStyle name="Hyperlink" xfId="416" builtinId="8" hidden="1"/>
    <cellStyle name="Hyperlink" xfId="418" builtinId="8" hidden="1"/>
    <cellStyle name="Hyperlink" xfId="420" builtinId="8" hidden="1"/>
    <cellStyle name="Hyperlink" xfId="422" builtinId="8" hidden="1"/>
    <cellStyle name="Hyperlink" xfId="424" builtinId="8" hidden="1"/>
    <cellStyle name="Hyperlink" xfId="426" builtinId="8" hidden="1"/>
    <cellStyle name="Hyperlink" xfId="428" builtinId="8" hidden="1"/>
    <cellStyle name="Hyperlink" xfId="430" builtinId="8" hidden="1"/>
    <cellStyle name="Hyperlink" xfId="433" builtinId="8" hidden="1"/>
    <cellStyle name="Hyperlink" xfId="435" builtinId="8" hidden="1"/>
    <cellStyle name="Hyperlink" xfId="437" builtinId="8" hidden="1"/>
    <cellStyle name="Hyperlink" xfId="439" builtinId="8" hidden="1"/>
    <cellStyle name="Hyperlink" xfId="441" builtinId="8" hidden="1"/>
    <cellStyle name="Hyperlink" xfId="443" builtinId="8" hidden="1"/>
    <cellStyle name="Hyperlink" xfId="445" builtinId="8" hidden="1"/>
    <cellStyle name="Hyperlink" xfId="447" builtinId="8" hidden="1"/>
    <cellStyle name="Hyperlink" xfId="449" builtinId="8" hidden="1"/>
    <cellStyle name="Hyperlink" xfId="451" builtinId="8" hidden="1"/>
    <cellStyle name="Hyperlink" xfId="453" builtinId="8" hidden="1"/>
    <cellStyle name="Hyperlink" xfId="455" builtinId="8" hidden="1"/>
    <cellStyle name="Hyperlink" xfId="457" builtinId="8" hidden="1"/>
    <cellStyle name="Hyperlink" xfId="459" builtinId="8" hidden="1"/>
    <cellStyle name="Hyperlink" xfId="461" builtinId="8" hidden="1"/>
    <cellStyle name="Hyperlink" xfId="463" builtinId="8" hidden="1"/>
    <cellStyle name="Hyperlink" xfId="465" builtinId="8" hidden="1"/>
    <cellStyle name="Hyperlink" xfId="467" builtinId="8" hidden="1"/>
    <cellStyle name="Hyperlink" xfId="469" builtinId="8" hidden="1"/>
    <cellStyle name="Hyperlink" xfId="471" builtinId="8" hidden="1"/>
    <cellStyle name="Hyperlink" xfId="473" builtinId="8" hidden="1"/>
    <cellStyle name="Hyperlink" xfId="475" builtinId="8" hidden="1"/>
    <cellStyle name="Hyperlink" xfId="477" builtinId="8" hidden="1"/>
    <cellStyle name="Hyperlink" xfId="479" builtinId="8" hidden="1"/>
    <cellStyle name="Hyperlink" xfId="481" builtinId="8" hidden="1"/>
    <cellStyle name="Hyperlink" xfId="483" builtinId="8" hidden="1"/>
    <cellStyle name="Hyperlink" xfId="485" builtinId="8" hidden="1"/>
    <cellStyle name="Hyperlink" xfId="487" builtinId="8" hidden="1"/>
    <cellStyle name="Hyperlink" xfId="489" builtinId="8" hidden="1"/>
    <cellStyle name="Hyperlink" xfId="491" builtinId="8" hidden="1"/>
    <cellStyle name="Hyperlink" xfId="493" builtinId="8" hidden="1"/>
    <cellStyle name="Hyperlink" xfId="495" builtinId="8" hidden="1"/>
    <cellStyle name="Hyperlink" xfId="497" builtinId="8" hidden="1"/>
    <cellStyle name="Hyperlink" xfId="499" builtinId="8" hidden="1"/>
    <cellStyle name="Hyperlink" xfId="501" builtinId="8" hidden="1"/>
    <cellStyle name="Hyperlink" xfId="503" builtinId="8" hidden="1"/>
    <cellStyle name="Hyperlink" xfId="505" builtinId="8" hidden="1"/>
    <cellStyle name="Hyperlink" xfId="507" builtinId="8" hidden="1"/>
    <cellStyle name="Hyperlink" xfId="509" builtinId="8" hidden="1"/>
    <cellStyle name="Hyperlink" xfId="511" builtinId="8" hidden="1"/>
    <cellStyle name="Hyperlink" xfId="513" builtinId="8" hidden="1"/>
    <cellStyle name="Hyperlink" xfId="515" builtinId="8" hidden="1"/>
    <cellStyle name="Hyperlink" xfId="517" builtinId="8" hidden="1"/>
    <cellStyle name="Hyperlink" xfId="519" builtinId="8" hidden="1"/>
    <cellStyle name="Hyperlink" xfId="521" builtinId="8" hidden="1"/>
    <cellStyle name="Hyperlink" xfId="523" builtinId="8" hidden="1"/>
    <cellStyle name="Hyperlink" xfId="525" builtinId="8" hidden="1"/>
    <cellStyle name="Hyperlink" xfId="527" builtinId="8" hidden="1"/>
    <cellStyle name="Hyperlink" xfId="529" builtinId="8" hidden="1"/>
    <cellStyle name="Hyperlink" xfId="531" builtinId="8" hidden="1"/>
    <cellStyle name="Hyperlink" xfId="533" builtinId="8" hidden="1"/>
    <cellStyle name="Hyperlink" xfId="535" builtinId="8" hidden="1"/>
    <cellStyle name="Hyperlink" xfId="537" builtinId="8" hidden="1"/>
    <cellStyle name="Hyperlink" xfId="539" builtinId="8" hidden="1"/>
    <cellStyle name="Hyperlink" xfId="541" builtinId="8" hidden="1"/>
    <cellStyle name="Hyperlink" xfId="543" builtinId="8" hidden="1"/>
    <cellStyle name="Hyperlink" xfId="545" builtinId="8" hidden="1"/>
    <cellStyle name="Hyperlink" xfId="547" builtinId="8" hidden="1"/>
    <cellStyle name="Hyperlink" xfId="549" builtinId="8" hidden="1"/>
    <cellStyle name="Hyperlink" xfId="551" builtinId="8" hidden="1"/>
    <cellStyle name="Hyperlink" xfId="553" builtinId="8" hidden="1"/>
    <cellStyle name="Hyperlink" xfId="555" builtinId="8" hidden="1"/>
    <cellStyle name="Hyperlink" xfId="557" builtinId="8" hidden="1"/>
    <cellStyle name="Hyperlink" xfId="559" builtinId="8" hidden="1"/>
    <cellStyle name="Hyperlink" xfId="561" builtinId="8" hidden="1"/>
    <cellStyle name="Hyperlink" xfId="563" builtinId="8" hidden="1"/>
    <cellStyle name="Hyperlink" xfId="565" builtinId="8" hidden="1"/>
    <cellStyle name="Hyperlink" xfId="567" builtinId="8" hidden="1"/>
    <cellStyle name="Hyperlink" xfId="569" builtinId="8" hidden="1"/>
    <cellStyle name="Hyperlink" xfId="571" builtinId="8" hidden="1"/>
    <cellStyle name="Hyperlink" xfId="573" builtinId="8" hidden="1"/>
    <cellStyle name="Hyperlink" xfId="575" builtinId="8" hidden="1"/>
    <cellStyle name="Hyperlink" xfId="577" builtinId="8" hidden="1"/>
    <cellStyle name="Hyperlink" xfId="579" builtinId="8" hidden="1"/>
    <cellStyle name="Hyperlink" xfId="581" builtinId="8" hidden="1"/>
    <cellStyle name="Hyperlink" xfId="583" builtinId="8" hidden="1"/>
    <cellStyle name="Hyperlink" xfId="585" builtinId="8" hidden="1"/>
    <cellStyle name="Hyperlink" xfId="587" builtinId="8" hidden="1"/>
    <cellStyle name="Hyperlink" xfId="589" builtinId="8" hidden="1"/>
    <cellStyle name="Hyperlink" xfId="591" builtinId="8" hidden="1"/>
    <cellStyle name="Hyperlink" xfId="593" builtinId="8" hidden="1"/>
    <cellStyle name="Hyperlink" xfId="595" builtinId="8" hidden="1"/>
    <cellStyle name="Hyperlink" xfId="597" builtinId="8" hidden="1"/>
    <cellStyle name="Hyperlink" xfId="599" builtinId="8" hidden="1"/>
    <cellStyle name="Hyperlink" xfId="602" builtinId="8" hidden="1"/>
    <cellStyle name="Hyperlink" xfId="604" builtinId="8" hidden="1"/>
    <cellStyle name="Hyperlink" xfId="606" builtinId="8" hidden="1"/>
    <cellStyle name="Hyperlink" xfId="608" builtinId="8" hidden="1"/>
    <cellStyle name="Hyperlink" xfId="610" builtinId="8" hidden="1"/>
    <cellStyle name="Hyperlink" xfId="612" builtinId="8" hidden="1"/>
    <cellStyle name="Hyperlink" xfId="614" builtinId="8" hidden="1"/>
    <cellStyle name="Hyperlink" xfId="616" builtinId="8" hidden="1"/>
    <cellStyle name="Hyperlink" xfId="618" builtinId="8" hidden="1"/>
    <cellStyle name="Hyperlink" xfId="620" builtinId="8" hidden="1"/>
    <cellStyle name="Hyperlink" xfId="622" builtinId="8" hidden="1"/>
    <cellStyle name="Hyperlink" xfId="624" builtinId="8" hidden="1"/>
    <cellStyle name="Hyperlink" xfId="626" builtinId="8" hidden="1"/>
    <cellStyle name="Hyperlink" xfId="628" builtinId="8" hidden="1"/>
    <cellStyle name="Hyperlink" xfId="630" builtinId="8" hidden="1"/>
    <cellStyle name="Hyperlink" xfId="632" builtinId="8" hidden="1"/>
    <cellStyle name="Hyperlink" xfId="634" builtinId="8" hidden="1"/>
    <cellStyle name="Hyperlink" xfId="636" builtinId="8" hidden="1"/>
    <cellStyle name="Hyperlink" xfId="638" builtinId="8" hidden="1"/>
    <cellStyle name="Hyperlink" xfId="640" builtinId="8" hidden="1"/>
    <cellStyle name="Hyperlink" xfId="642" builtinId="8" hidden="1"/>
    <cellStyle name="Hyperlink" xfId="644" builtinId="8" hidden="1"/>
    <cellStyle name="Hyperlink" xfId="646" builtinId="8" hidden="1"/>
    <cellStyle name="Hyperlink" xfId="648" builtinId="8" hidden="1"/>
    <cellStyle name="Hyperlink" xfId="650" builtinId="8" hidden="1"/>
    <cellStyle name="Hyperlink" xfId="652" builtinId="8" hidden="1"/>
    <cellStyle name="Hyperlink" xfId="654" builtinId="8" hidden="1"/>
    <cellStyle name="Hyperlink" xfId="656" builtinId="8" hidden="1"/>
    <cellStyle name="Hyperlink" xfId="658" builtinId="8" hidden="1"/>
    <cellStyle name="Hyperlink" xfId="660" builtinId="8" hidden="1"/>
    <cellStyle name="Hyperlink" xfId="662" builtinId="8" hidden="1"/>
    <cellStyle name="Hyperlink" xfId="664" builtinId="8" hidden="1"/>
    <cellStyle name="Hyperlink" xfId="666" builtinId="8" hidden="1"/>
    <cellStyle name="Hyperlink" xfId="668" builtinId="8" hidden="1"/>
    <cellStyle name="Hyperlink" xfId="670" builtinId="8" hidden="1"/>
    <cellStyle name="Hyperlink" xfId="672" builtinId="8" hidden="1"/>
    <cellStyle name="Hyperlink" xfId="674" builtinId="8" hidden="1"/>
    <cellStyle name="Hyperlink" xfId="676" builtinId="8" hidden="1"/>
    <cellStyle name="Hyperlink" xfId="678" builtinId="8" hidden="1"/>
    <cellStyle name="Hyperlink" xfId="680" builtinId="8" hidden="1"/>
    <cellStyle name="Hyperlink" xfId="682" builtinId="8" hidden="1"/>
    <cellStyle name="Hyperlink" xfId="684" builtinId="8" hidden="1"/>
    <cellStyle name="Hyperlink" xfId="686" builtinId="8" hidden="1"/>
    <cellStyle name="Hyperlink" xfId="688" builtinId="8" hidden="1"/>
    <cellStyle name="Hyperlink" xfId="690" builtinId="8" hidden="1"/>
    <cellStyle name="Hyperlink" xfId="692" builtinId="8" hidden="1"/>
    <cellStyle name="Hyperlink" xfId="694" builtinId="8" hidden="1"/>
    <cellStyle name="Hyperlink" xfId="696" builtinId="8" hidden="1"/>
    <cellStyle name="Hyperlink" xfId="698" builtinId="8" hidden="1"/>
    <cellStyle name="Hyperlink" xfId="700" builtinId="8" hidden="1"/>
    <cellStyle name="Hyperlink" xfId="702" builtinId="8" hidden="1"/>
    <cellStyle name="Hyperlink" xfId="704" builtinId="8" hidden="1"/>
    <cellStyle name="Hyperlink" xfId="706" builtinId="8" hidden="1"/>
    <cellStyle name="Hyperlink" xfId="708" builtinId="8" hidden="1"/>
    <cellStyle name="Hyperlink" xfId="710" builtinId="8" hidden="1"/>
    <cellStyle name="Hyperlink" xfId="712" builtinId="8" hidden="1"/>
    <cellStyle name="Hyperlink" xfId="714" builtinId="8" hidden="1"/>
    <cellStyle name="Hyperlink" xfId="716" builtinId="8" hidden="1"/>
    <cellStyle name="Hyperlink" xfId="718" builtinId="8" hidden="1"/>
    <cellStyle name="Hyperlink" xfId="720" builtinId="8" hidden="1"/>
    <cellStyle name="Hyperlink" xfId="722" builtinId="8" hidden="1"/>
    <cellStyle name="Hyperlink" xfId="724" builtinId="8" hidden="1"/>
    <cellStyle name="Hyperlink" xfId="726" builtinId="8" hidden="1"/>
    <cellStyle name="Hyperlink" xfId="728" builtinId="8" hidden="1"/>
    <cellStyle name="Hyperlink" xfId="730" builtinId="8" hidden="1"/>
    <cellStyle name="Hyperlink" xfId="732" builtinId="8" hidden="1"/>
    <cellStyle name="Hyperlink" xfId="734" builtinId="8" hidden="1"/>
    <cellStyle name="Hyperlink" xfId="736" builtinId="8" hidden="1"/>
    <cellStyle name="Hyperlink" xfId="738" builtinId="8" hidden="1"/>
    <cellStyle name="Hyperlink" xfId="740" builtinId="8" hidden="1"/>
    <cellStyle name="Hyperlink" xfId="742" builtinId="8" hidden="1"/>
    <cellStyle name="Hyperlink" xfId="744" builtinId="8" hidden="1"/>
    <cellStyle name="Hyperlink" xfId="746" builtinId="8" hidden="1"/>
    <cellStyle name="Hyperlink" xfId="748" builtinId="8" hidden="1"/>
    <cellStyle name="Hyperlink" xfId="750" builtinId="8" hidden="1"/>
    <cellStyle name="Hyperlink" xfId="752" builtinId="8" hidden="1"/>
    <cellStyle name="Hyperlink" xfId="754" builtinId="8" hidden="1"/>
    <cellStyle name="Hyperlink" xfId="756" builtinId="8" hidden="1"/>
    <cellStyle name="Hyperlink" xfId="758" builtinId="8" hidden="1"/>
    <cellStyle name="Hyperlink" xfId="760" builtinId="8" hidden="1"/>
    <cellStyle name="Hyperlink" xfId="762" builtinId="8" hidden="1"/>
    <cellStyle name="Hyperlink" xfId="764" builtinId="8" hidden="1"/>
    <cellStyle name="Hyperlink" xfId="766" builtinId="8" hidden="1"/>
    <cellStyle name="Hyperlink" xfId="768" builtinId="8" hidden="1"/>
    <cellStyle name="Hyperlink" xfId="770" builtinId="8" hidden="1"/>
    <cellStyle name="Hyperlink" xfId="772" builtinId="8" hidden="1"/>
    <cellStyle name="Hyperlink" xfId="774" builtinId="8" hidden="1"/>
    <cellStyle name="Hyperlink" xfId="776" builtinId="8" hidden="1"/>
    <cellStyle name="Hyperlink" xfId="778" builtinId="8" hidden="1"/>
    <cellStyle name="Hyperlink" xfId="780" builtinId="8" hidden="1"/>
    <cellStyle name="Hyperlink" xfId="782" builtinId="8" hidden="1"/>
    <cellStyle name="Hyperlink" xfId="784" builtinId="8" hidden="1"/>
    <cellStyle name="Hyperlink" xfId="786" builtinId="8" hidden="1"/>
    <cellStyle name="Hyperlink" xfId="788" builtinId="8" hidden="1"/>
    <cellStyle name="Hyperlink" xfId="790" builtinId="8" hidden="1"/>
    <cellStyle name="Hyperlink" xfId="792" builtinId="8" hidden="1"/>
    <cellStyle name="Hyperlink" xfId="794" builtinId="8" hidden="1"/>
    <cellStyle name="Hyperlink" xfId="796" builtinId="8" hidden="1"/>
    <cellStyle name="Hyperlink" xfId="798" builtinId="8" hidden="1"/>
    <cellStyle name="Hyperlink" xfId="800" builtinId="8" hidden="1"/>
    <cellStyle name="Hyperlink" xfId="802" builtinId="8" hidden="1"/>
    <cellStyle name="Hyperlink" xfId="804" builtinId="8" hidden="1"/>
    <cellStyle name="Hyperlink" xfId="806" builtinId="8" hidden="1"/>
    <cellStyle name="Hyperlink" xfId="808" builtinId="8" hidden="1"/>
    <cellStyle name="Hyperlink" xfId="810" builtinId="8" hidden="1"/>
    <cellStyle name="Hyperlink" xfId="812" builtinId="8" hidden="1"/>
    <cellStyle name="Hyperlink" xfId="814" builtinId="8" hidden="1"/>
    <cellStyle name="Hyperlink" xfId="816" builtinId="8" hidden="1"/>
    <cellStyle name="Hyperlink" xfId="818" builtinId="8" hidden="1"/>
    <cellStyle name="Hyperlink" xfId="820" builtinId="8" hidden="1"/>
    <cellStyle name="Hyperlink" xfId="822" builtinId="8" hidden="1"/>
    <cellStyle name="Hyperlink" xfId="824" builtinId="8" hidden="1"/>
    <cellStyle name="Hyperlink" xfId="826" builtinId="8" hidden="1"/>
    <cellStyle name="Hyperlink" xfId="828" builtinId="8" hidden="1"/>
    <cellStyle name="Hyperlink" xfId="830" builtinId="8" hidden="1"/>
    <cellStyle name="Hyperlink" xfId="832" builtinId="8" hidden="1"/>
    <cellStyle name="Hyperlink" xfId="834" builtinId="8" hidden="1"/>
    <cellStyle name="Hyperlink" xfId="836" builtinId="8" hidden="1"/>
    <cellStyle name="Hyperlink" xfId="838" builtinId="8" hidden="1"/>
    <cellStyle name="Hyperlink" xfId="840" builtinId="8" hidden="1"/>
    <cellStyle name="Hyperlink" xfId="842" builtinId="8" hidden="1"/>
    <cellStyle name="Hyperlink" xfId="844" builtinId="8" hidden="1"/>
    <cellStyle name="Hyperlink" xfId="846" builtinId="8" hidden="1"/>
    <cellStyle name="Hyperlink" xfId="848" builtinId="8" hidden="1"/>
    <cellStyle name="Hyperlink" xfId="850" builtinId="8" hidden="1"/>
    <cellStyle name="Hyperlink" xfId="852" builtinId="8" hidden="1"/>
    <cellStyle name="Hyperlink" xfId="854" builtinId="8" hidden="1"/>
    <cellStyle name="Hyperlink" xfId="856" builtinId="8" hidden="1"/>
    <cellStyle name="Hyperlink" xfId="858" builtinId="8" hidden="1"/>
    <cellStyle name="Hyperlink" xfId="860" builtinId="8" hidden="1"/>
    <cellStyle name="Hyperlink" xfId="862" builtinId="8" hidden="1"/>
    <cellStyle name="Hyperlink" xfId="864" builtinId="8" hidden="1"/>
    <cellStyle name="Hyperlink" xfId="866" builtinId="8" hidden="1"/>
    <cellStyle name="Hyperlink" xfId="868" builtinId="8" hidden="1"/>
    <cellStyle name="Hyperlink" xfId="870" builtinId="8" hidden="1"/>
    <cellStyle name="Hyperlink" xfId="872" builtinId="8" hidden="1"/>
    <cellStyle name="Hyperlink" xfId="874" builtinId="8" hidden="1"/>
    <cellStyle name="Hyperlink" xfId="876" builtinId="8" hidden="1"/>
    <cellStyle name="Hyperlink" xfId="878" builtinId="8" hidden="1"/>
    <cellStyle name="Hyperlink" xfId="880" builtinId="8" hidden="1"/>
    <cellStyle name="Hyperlink" xfId="882" builtinId="8" hidden="1"/>
    <cellStyle name="Hyperlink" xfId="884" builtinId="8" hidden="1"/>
    <cellStyle name="Hyperlink" xfId="886" builtinId="8" hidden="1"/>
    <cellStyle name="Hyperlink" xfId="888" builtinId="8" hidden="1"/>
    <cellStyle name="Hyperlink" xfId="890" builtinId="8" hidden="1"/>
    <cellStyle name="Hyperlink" xfId="892" builtinId="8" hidden="1"/>
    <cellStyle name="Hyperlink" xfId="894" builtinId="8" hidden="1"/>
    <cellStyle name="Hyperlink" xfId="896" builtinId="8" hidden="1"/>
    <cellStyle name="Hyperlink" xfId="898" builtinId="8" hidden="1"/>
    <cellStyle name="Hyperlink" xfId="900" builtinId="8" hidden="1"/>
    <cellStyle name="Hyperlink" xfId="902" builtinId="8" hidden="1"/>
    <cellStyle name="Hyperlink" xfId="904" builtinId="8" hidden="1"/>
    <cellStyle name="Hyperlink" xfId="906" builtinId="8" hidden="1"/>
    <cellStyle name="Hyperlink" xfId="908" builtinId="8" hidden="1"/>
    <cellStyle name="Hyperlink" xfId="910" builtinId="8" hidden="1"/>
    <cellStyle name="Hyperlink" xfId="912" builtinId="8" hidden="1"/>
    <cellStyle name="Hyperlink" xfId="914" builtinId="8" hidden="1"/>
    <cellStyle name="Hyperlink" xfId="916" builtinId="8" hidden="1"/>
    <cellStyle name="Hyperlink" xfId="918" builtinId="8" hidden="1"/>
    <cellStyle name="Hyperlink" xfId="920" builtinId="8" hidden="1"/>
    <cellStyle name="Hyperlink" xfId="922" builtinId="8" hidden="1"/>
    <cellStyle name="Hyperlink" xfId="924" builtinId="8" hidden="1"/>
    <cellStyle name="Hyperlink" xfId="926" builtinId="8" hidden="1"/>
    <cellStyle name="Hyperlink" xfId="928" builtinId="8" hidden="1"/>
    <cellStyle name="Hyperlink" xfId="930" builtinId="8" hidden="1"/>
    <cellStyle name="Hyperlink" xfId="932" builtinId="8" hidden="1"/>
    <cellStyle name="Hyperlink" xfId="934" builtinId="8" hidden="1"/>
    <cellStyle name="Hyperlink" xfId="936" builtinId="8" hidden="1"/>
    <cellStyle name="Hyperlink" xfId="938" builtinId="8" hidden="1"/>
    <cellStyle name="Hyperlink" xfId="940" builtinId="8" hidden="1"/>
    <cellStyle name="Hyperlink" xfId="942" builtinId="8" hidden="1"/>
    <cellStyle name="Hyperlink" xfId="944" builtinId="8" hidden="1"/>
    <cellStyle name="Hyperlink" xfId="946" builtinId="8" hidden="1"/>
    <cellStyle name="Hyperlink" xfId="948" builtinId="8" hidden="1"/>
    <cellStyle name="Hyperlink" xfId="950" builtinId="8" hidden="1"/>
    <cellStyle name="Hyperlink" xfId="952" builtinId="8" hidden="1"/>
    <cellStyle name="Hyperlink" xfId="954" builtinId="8" hidden="1"/>
    <cellStyle name="Hyperlink" xfId="956" builtinId="8" hidden="1"/>
    <cellStyle name="Hyperlink" xfId="958" builtinId="8" hidden="1"/>
    <cellStyle name="Hyperlink" xfId="960" builtinId="8" hidden="1"/>
    <cellStyle name="Hyperlink" xfId="962" builtinId="8" hidden="1"/>
    <cellStyle name="Hyperlink" xfId="964" builtinId="8" hidden="1"/>
    <cellStyle name="Hyperlink" xfId="966" builtinId="8" hidden="1"/>
    <cellStyle name="Hyperlink" xfId="968" builtinId="8" hidden="1"/>
    <cellStyle name="Hyperlink" xfId="970" builtinId="8" hidden="1"/>
    <cellStyle name="Hyperlink" xfId="972" builtinId="8" hidden="1"/>
    <cellStyle name="Hyperlink" xfId="974" builtinId="8" hidden="1"/>
    <cellStyle name="Hyperlink" xfId="976" builtinId="8" hidden="1"/>
    <cellStyle name="Hyperlink" xfId="978" builtinId="8" hidden="1"/>
    <cellStyle name="Hyperlink" xfId="980" builtinId="8" hidden="1"/>
    <cellStyle name="Hyperlink" xfId="982" builtinId="8" hidden="1"/>
    <cellStyle name="Hyperlink" xfId="984" builtinId="8" hidden="1"/>
    <cellStyle name="Hyperlink" xfId="986" builtinId="8" hidden="1"/>
    <cellStyle name="Hyperlink" xfId="988" builtinId="8" hidden="1"/>
    <cellStyle name="Hyperlink" xfId="990" builtinId="8" hidden="1"/>
    <cellStyle name="Hyperlink" xfId="992" builtinId="8" hidden="1"/>
    <cellStyle name="Hyperlink" xfId="994" builtinId="8" hidden="1"/>
    <cellStyle name="Hyperlink" xfId="996" builtinId="8" hidden="1"/>
    <cellStyle name="Hyperlink" xfId="998" builtinId="8" hidden="1"/>
    <cellStyle name="Hyperlink" xfId="1000" builtinId="8" hidden="1"/>
    <cellStyle name="Hyperlink" xfId="1002" builtinId="8" hidden="1"/>
    <cellStyle name="Hyperlink" xfId="1004" builtinId="8" hidden="1"/>
    <cellStyle name="Hyperlink" xfId="1006" builtinId="8" hidden="1"/>
    <cellStyle name="Hyperlink" xfId="1008" builtinId="8" hidden="1"/>
    <cellStyle name="Hyperlink" xfId="1010" builtinId="8" hidden="1"/>
    <cellStyle name="Hyperlink" xfId="1012" builtinId="8" hidden="1"/>
    <cellStyle name="Hyperlink" xfId="1014" builtinId="8" hidden="1"/>
    <cellStyle name="Hyperlink" xfId="1016" builtinId="8" hidden="1"/>
    <cellStyle name="Hyperlink" xfId="1018" builtinId="8" hidden="1"/>
    <cellStyle name="Hyperlink" xfId="1020" builtinId="8" hidden="1"/>
    <cellStyle name="Hyperlink" xfId="1022" builtinId="8" hidden="1"/>
    <cellStyle name="Hyperlink" xfId="1024" builtinId="8" hidden="1"/>
    <cellStyle name="Hyperlink" xfId="1026" builtinId="8" hidden="1"/>
    <cellStyle name="Hyperlink" xfId="1028" builtinId="8" hidden="1"/>
    <cellStyle name="Hyperlink" xfId="1030" builtinId="8" hidden="1"/>
    <cellStyle name="Hyperlink" xfId="1032" builtinId="8" hidden="1"/>
    <cellStyle name="Hyperlink" xfId="1034" builtinId="8" hidden="1"/>
    <cellStyle name="Hyperlink" xfId="1036" builtinId="8" hidden="1"/>
    <cellStyle name="Hyperlink" xfId="1038" builtinId="8" hidden="1"/>
    <cellStyle name="Hyperlink" xfId="1040" builtinId="8" hidden="1"/>
    <cellStyle name="Hyperlink" xfId="1042" builtinId="8" hidden="1"/>
    <cellStyle name="Hyperlink" xfId="1044" builtinId="8" hidden="1"/>
    <cellStyle name="Hyperlink" xfId="1046" builtinId="8" hidden="1"/>
    <cellStyle name="Hyperlink" xfId="1048" builtinId="8" hidden="1"/>
    <cellStyle name="Hyperlink" xfId="1050" builtinId="8" hidden="1"/>
    <cellStyle name="Hyperlink" xfId="1052" builtinId="8" hidden="1"/>
    <cellStyle name="Hyperlink" xfId="1054" builtinId="8" hidden="1"/>
    <cellStyle name="Hyperlink" xfId="1056" builtinId="8" hidden="1"/>
    <cellStyle name="Hyperlink" xfId="1058" builtinId="8" hidden="1"/>
    <cellStyle name="Hyperlink" xfId="1060" builtinId="8" hidden="1"/>
    <cellStyle name="Hyperlink" xfId="1062" builtinId="8" hidden="1"/>
    <cellStyle name="Hyperlink" xfId="1064" builtinId="8" hidden="1"/>
    <cellStyle name="Hyperlink" xfId="1066" builtinId="8" hidden="1"/>
    <cellStyle name="Hyperlink" xfId="1068" builtinId="8" hidden="1"/>
    <cellStyle name="Hyperlink" xfId="1070" builtinId="8" hidden="1"/>
    <cellStyle name="Hyperlink" xfId="1072" builtinId="8" hidden="1"/>
    <cellStyle name="Hyperlink" xfId="1074" builtinId="8" hidden="1"/>
    <cellStyle name="Hyperlink" xfId="1076" builtinId="8" hidden="1"/>
    <cellStyle name="Hyperlink" xfId="1078" builtinId="8" hidden="1"/>
    <cellStyle name="Hyperlink" xfId="1080" builtinId="8" hidden="1"/>
    <cellStyle name="Hyperlink" xfId="1082" builtinId="8" hidden="1"/>
    <cellStyle name="Hyperlink" xfId="1084" builtinId="8" hidden="1"/>
    <cellStyle name="Hyperlink" xfId="1086" builtinId="8" hidden="1"/>
    <cellStyle name="Hyperlink" xfId="1088" builtinId="8" hidden="1"/>
    <cellStyle name="Hyperlink" xfId="1090" builtinId="8" hidden="1"/>
    <cellStyle name="Hyperlink" xfId="1092" builtinId="8" hidden="1"/>
    <cellStyle name="Hyperlink" xfId="1094" builtinId="8" hidden="1"/>
    <cellStyle name="Hyperlink" xfId="1096" builtinId="8" hidden="1"/>
    <cellStyle name="Hyperlink" xfId="1098" builtinId="8" hidden="1"/>
    <cellStyle name="Hyperlink" xfId="1100" builtinId="8" hidden="1"/>
    <cellStyle name="Hyperlink" xfId="1102" builtinId="8" hidden="1"/>
    <cellStyle name="Hyperlink" xfId="1104" builtinId="8" hidden="1"/>
    <cellStyle name="Normal" xfId="0" builtinId="0"/>
    <cellStyle name="Normal 10" xfId="601"/>
    <cellStyle name="Normal 2" xfId="1"/>
    <cellStyle name="Normal 2 2" xfId="5"/>
    <cellStyle name="Normal 3" xfId="4"/>
    <cellStyle name="Normal 4" xfId="91"/>
    <cellStyle name="Normal 5" xfId="92"/>
    <cellStyle name="Normal 6" xfId="93"/>
    <cellStyle name="Normal 7" xfId="178"/>
    <cellStyle name="Normal 8" xfId="263"/>
    <cellStyle name="Normal 9" xfId="432"/>
    <cellStyle name="Percent" xfId="3" builtinId="5"/>
  </cellStyles>
  <dxfs count="0"/>
  <tableStyles count="0" defaultTableStyle="TableStyleMedium9" defaultPivotStyle="PivotStyleLight16"/>
  <colors>
    <mruColors>
      <color rgb="FFD60093"/>
      <color rgb="FF9933FF"/>
      <color rgb="FF6600FF"/>
      <color rgb="FF892D93"/>
      <color rgb="FFFF99FF"/>
      <color rgb="FFCC00FF"/>
      <color rgb="FFCC99FF"/>
      <color rgb="FF00CC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2.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Tables%20April%202017.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PES/STI/CPI%20(consumer%20price%20index)/Rebasing%202010/Documentation/Writeup/Tables/2017/Graphs%20&amp;%20tables%20used_January%20201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ublic data"/>
      <sheetName val="Chnages in rep."/>
      <sheetName val="Male"/>
      <sheetName val="Male, month on month"/>
      <sheetName val="Atolls"/>
      <sheetName val="Atolls month on month"/>
      <sheetName val="table 1"/>
      <sheetName val="table 2"/>
      <sheetName val="table 3"/>
      <sheetName val="table 4"/>
      <sheetName val="table 5"/>
      <sheetName val="table 6"/>
      <sheetName val="table 7"/>
      <sheetName val="table 8"/>
      <sheetName val="table 9"/>
      <sheetName val="table 10"/>
      <sheetName val="table 11"/>
      <sheetName val="table 12"/>
      <sheetName val="Cpi groups"/>
      <sheetName val="CPI group percentage"/>
      <sheetName val="Special Series"/>
      <sheetName val="Spe.ser.per.change"/>
      <sheetName val="contribution"/>
    </sheetNames>
    <sheetDataSet>
      <sheetData sheetId="0">
        <row r="3">
          <cell r="MG3">
            <v>102.34106701439609</v>
          </cell>
          <cell r="MH3">
            <v>102.06719267346149</v>
          </cell>
          <cell r="MI3">
            <v>103.25634477540279</v>
          </cell>
          <cell r="MJ3">
            <v>103.43085978874505</v>
          </cell>
          <cell r="MK3">
            <v>104.3457858782799</v>
          </cell>
          <cell r="ML3">
            <v>104.94594055432941</v>
          </cell>
          <cell r="MM3">
            <v>105.07383775862121</v>
          </cell>
          <cell r="MN3">
            <v>105.04357464879853</v>
          </cell>
          <cell r="MO3">
            <v>105.15896985278053</v>
          </cell>
          <cell r="MP3">
            <v>105.01355186464795</v>
          </cell>
          <cell r="MQ3">
            <v>104.39801712089321</v>
          </cell>
          <cell r="MR3">
            <v>104.59296064304696</v>
          </cell>
          <cell r="MS3">
            <v>105.60752384285271</v>
          </cell>
          <cell r="MT3">
            <v>105.45481378593364</v>
          </cell>
          <cell r="MU3">
            <v>105.89024984877231</v>
          </cell>
          <cell r="MV3">
            <v>105.74086822284956</v>
          </cell>
          <cell r="MW3">
            <v>105.8090548036067</v>
          </cell>
          <cell r="MX3">
            <v>105.85453303952553</v>
          </cell>
          <cell r="MY3">
            <v>105.44398185358602</v>
          </cell>
          <cell r="MZ3">
            <v>105.60147673005247</v>
          </cell>
          <cell r="NA3">
            <v>105.30480193359342</v>
          </cell>
          <cell r="NB3">
            <v>105.43217364780411</v>
          </cell>
          <cell r="NC3">
            <v>105.35756355895435</v>
          </cell>
          <cell r="ND3">
            <v>106.06388213106912</v>
          </cell>
          <cell r="NE3">
            <v>106.10127795050008</v>
          </cell>
          <cell r="NF3">
            <v>106.98715425252276</v>
          </cell>
          <cell r="NG3">
            <v>106.85657855404348</v>
          </cell>
          <cell r="NH3">
            <v>107.01969350992501</v>
          </cell>
          <cell r="NI3">
            <v>106.97557619963439</v>
          </cell>
          <cell r="NJ3">
            <v>106.95325296574117</v>
          </cell>
          <cell r="NK3">
            <v>107.06489578214516</v>
          </cell>
          <cell r="NL3">
            <v>106.50307845458552</v>
          </cell>
          <cell r="NM3">
            <v>106.40071755950871</v>
          </cell>
          <cell r="NN3">
            <v>106.63038619744921</v>
          </cell>
          <cell r="NO3">
            <v>106.062411174174</v>
          </cell>
          <cell r="NP3">
            <v>105.86893022730047</v>
          </cell>
          <cell r="NQ3">
            <v>105.93595093311723</v>
          </cell>
          <cell r="NR3">
            <v>106.16673824347546</v>
          </cell>
          <cell r="NS3">
            <v>106.44633482430255</v>
          </cell>
        </row>
      </sheetData>
      <sheetData sheetId="1">
        <row r="3">
          <cell r="NT3">
            <v>106.34650731154315</v>
          </cell>
          <cell r="NU3">
            <v>106.75036802647057</v>
          </cell>
          <cell r="NV3">
            <v>108.78521616648365</v>
          </cell>
          <cell r="NW3">
            <v>108.6699796816679</v>
          </cell>
          <cell r="NX3">
            <v>108.97152391399352</v>
          </cell>
          <cell r="NY3">
            <v>109.49980955008905</v>
          </cell>
          <cell r="NZ3">
            <v>109.88576174896833</v>
          </cell>
          <cell r="OA3">
            <v>110.60323178045907</v>
          </cell>
          <cell r="OB3">
            <v>110.59194937513206</v>
          </cell>
        </row>
        <row r="21">
          <cell r="LW21">
            <v>10.500729503740637</v>
          </cell>
          <cell r="LX21">
            <v>10.866575206924933</v>
          </cell>
          <cell r="LY21">
            <v>9.463825267482683</v>
          </cell>
          <cell r="LZ21">
            <v>9.1472951710695796</v>
          </cell>
          <cell r="MA21">
            <v>5.8961751504207349</v>
          </cell>
          <cell r="MB21">
            <v>5.0669562125144729</v>
          </cell>
          <cell r="MD21">
            <v>4.4335929403362728</v>
          </cell>
          <cell r="MG21">
            <v>6.5969864911449738</v>
          </cell>
          <cell r="MH21">
            <v>2.0671926734614932</v>
          </cell>
          <cell r="MI21">
            <v>3.004512575531848</v>
          </cell>
          <cell r="MJ21">
            <v>2.5148873159002383</v>
          </cell>
          <cell r="MK21">
            <v>3.401101668818729</v>
          </cell>
          <cell r="ML21">
            <v>3.9514741793007513</v>
          </cell>
          <cell r="MM21">
            <v>3.7229145759384741</v>
          </cell>
          <cell r="MN21">
            <v>3.2866700653403358</v>
          </cell>
          <cell r="MO21">
            <v>3.2759797916374511</v>
          </cell>
          <cell r="MP21">
            <v>3.3425454116763564</v>
          </cell>
          <cell r="MQ21">
            <v>2.2250517630140187</v>
          </cell>
          <cell r="MR21">
            <v>2.2981689589115506</v>
          </cell>
          <cell r="MS21">
            <v>3.1917361463479121</v>
          </cell>
          <cell r="MT21">
            <v>3.319010765104502</v>
          </cell>
          <cell r="MU21">
            <v>2.550840899025264</v>
          </cell>
          <cell r="MV21">
            <v>2.2333841551956946</v>
          </cell>
          <cell r="MW21">
            <v>1.4023268050649573</v>
          </cell>
          <cell r="MX21">
            <v>0.86577192066401576</v>
          </cell>
          <cell r="MY21">
            <v>0.35227046319095123</v>
          </cell>
          <cell r="MZ21">
            <v>0.53111490457100619</v>
          </cell>
          <cell r="NA21">
            <v>0.13867773811122586</v>
          </cell>
          <cell r="NB21">
            <v>0.39863596242866173</v>
          </cell>
          <cell r="NC21">
            <v>0.91912324057839001</v>
          </cell>
          <cell r="ND21">
            <v>1.4063293351472161</v>
          </cell>
          <cell r="NE21">
            <v>0.46753686639038339</v>
          </cell>
          <cell r="NF21">
            <v>1.4530777795498828</v>
          </cell>
          <cell r="NG21">
            <v>0.91257571556515593</v>
          </cell>
          <cell r="NH21">
            <v>1.2093954859348388</v>
          </cell>
          <cell r="NI21">
            <v>1.1024778533301083</v>
          </cell>
          <cell r="NJ21">
            <v>1.0379526456419041</v>
          </cell>
          <cell r="NK21">
            <v>1.5372275402211644</v>
          </cell>
          <cell r="NL21">
            <v>0.85377757248394914</v>
          </cell>
          <cell r="NM21">
            <v>1.0407081213698044</v>
          </cell>
          <cell r="NN21">
            <v>1.1364771380392158</v>
          </cell>
          <cell r="NO21">
            <v>0.66900523456510097</v>
          </cell>
          <cell r="NP21">
            <v>-0.18380611745640874</v>
          </cell>
          <cell r="NQ21">
            <v>-0.15582000573073351</v>
          </cell>
          <cell r="NR21">
            <v>-0.76683599519887791</v>
          </cell>
          <cell r="NS21">
            <v>-0.38391995634919907</v>
          </cell>
          <cell r="NT21">
            <v>-0.62903020584658131</v>
          </cell>
          <cell r="NU21">
            <v>-0.21052298212775877</v>
          </cell>
          <cell r="NV21">
            <v>1.7128634706690793</v>
          </cell>
          <cell r="NW21">
            <v>1.4991691607198154</v>
          </cell>
          <cell r="NX21">
            <v>2.3177221684353322</v>
          </cell>
          <cell r="NZ21">
            <v>3.0529529786107013</v>
          </cell>
          <cell r="OA21">
            <v>4.281272277346404</v>
          </cell>
          <cell r="OB21">
            <v>4.4611947411684172</v>
          </cell>
        </row>
        <row r="40">
          <cell r="MB40">
            <v>0.39343943425627081</v>
          </cell>
          <cell r="MG40">
            <v>9.5682352882620059E-2</v>
          </cell>
          <cell r="MH40">
            <v>-0.2676094249594585</v>
          </cell>
          <cell r="MI40">
            <v>1.1650679035972944</v>
          </cell>
          <cell r="MJ40">
            <v>0.16901141883518545</v>
          </cell>
          <cell r="MK40">
            <v>0.88457747659020924</v>
          </cell>
          <cell r="ML40">
            <v>0.5751594767321011</v>
          </cell>
          <cell r="MM40">
            <v>0.12186960602404984</v>
          </cell>
          <cell r="MN40">
            <v>-2.8801755478091717E-2</v>
          </cell>
          <cell r="MO40">
            <v>0.10985460497494604</v>
          </cell>
          <cell r="MQ40">
            <v>-0.58614791407883837</v>
          </cell>
          <cell r="MR40">
            <v>0.1867310582422288</v>
          </cell>
          <cell r="MS40">
            <v>0.97001097738138586</v>
          </cell>
          <cell r="MT40">
            <v>-0.14460149368364927</v>
          </cell>
          <cell r="MU40">
            <v>0.4129124571995213</v>
          </cell>
          <cell r="MV40">
            <v>-0.14107212527697532</v>
          </cell>
          <cell r="MW40">
            <v>6.4484604583947558E-2</v>
          </cell>
          <cell r="MX40">
            <v>4.2981421583676571E-2</v>
          </cell>
          <cell r="MY40">
            <v>-0.3878446903981092</v>
          </cell>
          <cell r="MZ40">
            <v>0.14936355181003336</v>
          </cell>
          <cell r="NA40">
            <v>-0.28093811341051156</v>
          </cell>
          <cell r="NB40">
            <v>0.12095527637097092</v>
          </cell>
          <cell r="NC40">
            <v>-7.0765959069563067E-2</v>
          </cell>
          <cell r="ND40">
            <v>0.67040139146681277</v>
          </cell>
          <cell r="NE40">
            <v>3.5257826396306591E-2</v>
          </cell>
          <cell r="NF40">
            <v>0.83493462014281317</v>
          </cell>
          <cell r="NG40">
            <v>-0.12204801538236998</v>
          </cell>
          <cell r="NH40">
            <v>0.15264849210854248</v>
          </cell>
          <cell r="NI40">
            <v>-4.122354385786009E-2</v>
          </cell>
          <cell r="NJ40">
            <v>-2.0867598648455221E-2</v>
          </cell>
          <cell r="NK40">
            <v>0.10438468518554345</v>
          </cell>
          <cell r="NL40">
            <v>-0.52474466393057639</v>
          </cell>
          <cell r="NM40">
            <v>-9.6110738358101688E-2</v>
          </cell>
          <cell r="NN40">
            <v>0.21585252732159166</v>
          </cell>
          <cell r="NO40">
            <v>-0.5326577568831814</v>
          </cell>
          <cell r="NP40">
            <v>-0.18242178801290976</v>
          </cell>
          <cell r="NQ40">
            <v>6.3305358496457131E-2</v>
          </cell>
          <cell r="NR40">
            <v>0.21785551394535307</v>
          </cell>
          <cell r="NS40">
            <v>0.2633560995213724</v>
          </cell>
          <cell r="NT40">
            <v>-9.378201036623901E-2</v>
          </cell>
          <cell r="NU40">
            <v>0.37975926538358351</v>
          </cell>
          <cell r="NV40">
            <v>1.9061743557722499</v>
          </cell>
          <cell r="NW40">
            <v>-0.10593028067288346</v>
          </cell>
          <cell r="NX40">
            <v>0.27748623236054648</v>
          </cell>
          <cell r="NY40">
            <v>0.48479237246648044</v>
          </cell>
          <cell r="NZ40">
            <v>0.35246837457076907</v>
          </cell>
          <cell r="OA40">
            <v>0.65292356359123449</v>
          </cell>
          <cell r="OB40">
            <v>-1.0200791735814896E-2</v>
          </cell>
        </row>
        <row r="78">
          <cell r="LO78">
            <v>6.1498853675017617</v>
          </cell>
          <cell r="LP78">
            <v>11.273414605593723</v>
          </cell>
          <cell r="LQ78">
            <v>10.884695658563071</v>
          </cell>
        </row>
      </sheetData>
      <sheetData sheetId="2">
        <row r="3">
          <cell r="MG3">
            <v>102.75970651770406</v>
          </cell>
          <cell r="MH3">
            <v>102.44497806384724</v>
          </cell>
          <cell r="MI3">
            <v>103.73731152128252</v>
          </cell>
          <cell r="MJ3">
            <v>103.47502406200259</v>
          </cell>
          <cell r="MK3">
            <v>104.26731193059332</v>
          </cell>
          <cell r="ML3">
            <v>104.60047298039753</v>
          </cell>
          <cell r="MM3">
            <v>105.04426006075825</v>
          </cell>
          <cell r="MN3">
            <v>105.18337264645089</v>
          </cell>
          <cell r="MO3">
            <v>104.84435659296444</v>
          </cell>
          <cell r="MP3">
            <v>105.3921503032707</v>
          </cell>
          <cell r="MQ3">
            <v>104.82460113286137</v>
          </cell>
          <cell r="MR3">
            <v>105.1621283813342</v>
          </cell>
          <cell r="MS3">
            <v>106.10721967558275</v>
          </cell>
          <cell r="MT3">
            <v>106.05845785900058</v>
          </cell>
          <cell r="MU3">
            <v>106.20631701883168</v>
          </cell>
          <cell r="MV3">
            <v>106.51128422573854</v>
          </cell>
          <cell r="MW3">
            <v>106.48847553539866</v>
          </cell>
          <cell r="MX3">
            <v>106.8855547927573</v>
          </cell>
          <cell r="MY3">
            <v>106.14778793910757</v>
          </cell>
          <cell r="MZ3">
            <v>106.4168784988309</v>
          </cell>
          <cell r="NA3">
            <v>106.35549201831586</v>
          </cell>
          <cell r="NB3">
            <v>106.38592399948861</v>
          </cell>
          <cell r="NC3">
            <v>105.94361477753759</v>
          </cell>
          <cell r="ND3">
            <v>106.99773342131819</v>
          </cell>
          <cell r="NE3">
            <v>106.82397230166286</v>
          </cell>
          <cell r="NF3">
            <v>107.96828216587758</v>
          </cell>
          <cell r="NG3">
            <v>107.98011858556926</v>
          </cell>
          <cell r="NH3">
            <v>108.11368976368043</v>
          </cell>
          <cell r="NI3">
            <v>107.9372591431315</v>
          </cell>
          <cell r="NJ3">
            <v>108.07561267079635</v>
          </cell>
          <cell r="NK3">
            <v>108.24394019171041</v>
          </cell>
          <cell r="NL3">
            <v>107.64960242752787</v>
          </cell>
          <cell r="NM3">
            <v>107.80747544854762</v>
          </cell>
          <cell r="NN3">
            <v>107.82176551159691</v>
          </cell>
          <cell r="NO3">
            <v>107.4687097798739</v>
          </cell>
          <cell r="NP3">
            <v>107.64143873197617</v>
          </cell>
          <cell r="NQ3">
            <v>107.70207649008842</v>
          </cell>
          <cell r="NR3">
            <v>107.78400426074076</v>
          </cell>
          <cell r="NS3">
            <v>108.07966540192885</v>
          </cell>
        </row>
      </sheetData>
      <sheetData sheetId="3">
        <row r="3">
          <cell r="NU3">
            <v>107.71666788997094</v>
          </cell>
          <cell r="NV3">
            <v>108.35867547314169</v>
          </cell>
          <cell r="NW3">
            <v>109.37532954155068</v>
          </cell>
          <cell r="NX3">
            <v>109.43065477943924</v>
          </cell>
          <cell r="NY3">
            <v>109.61461679906843</v>
          </cell>
          <cell r="NZ3">
            <v>110.00033350331248</v>
          </cell>
          <cell r="OA3">
            <v>110.19473478970797</v>
          </cell>
          <cell r="OB3">
            <v>110.43188535416721</v>
          </cell>
          <cell r="OC3">
            <v>110.4759024861235</v>
          </cell>
        </row>
        <row r="21">
          <cell r="LX21">
            <v>10.418307822199768</v>
          </cell>
          <cell r="LY21">
            <v>10.713898954305412</v>
          </cell>
          <cell r="LZ21">
            <v>9.3772912618951043</v>
          </cell>
          <cell r="MA21">
            <v>9.0798386481207203</v>
          </cell>
          <cell r="MB21">
            <v>5.9694378646101054</v>
          </cell>
          <cell r="MC21">
            <v>5.4302984659286402</v>
          </cell>
          <cell r="ME21">
            <v>4.7506196050961735</v>
          </cell>
          <cell r="MH21">
            <v>7.0330353890180275</v>
          </cell>
          <cell r="MI21">
            <v>2.4449780638472474</v>
          </cell>
          <cell r="MJ21">
            <v>3.5615520903521602</v>
          </cell>
          <cell r="MK21">
            <v>2.7000905223472982</v>
          </cell>
          <cell r="ML21">
            <v>3.4050825888838565</v>
          </cell>
          <cell r="MM21">
            <v>3.6733537034947084</v>
          </cell>
          <cell r="MN21">
            <v>3.6220277766843889</v>
          </cell>
          <cell r="MO21">
            <v>3.0677014377208378</v>
          </cell>
          <cell r="MP21">
            <v>2.5883906671014589</v>
          </cell>
          <cell r="MQ21">
            <v>3.4012267464817336</v>
          </cell>
          <cell r="MR21">
            <v>2.2546833127091936</v>
          </cell>
          <cell r="MS21">
            <v>2.5798690121687118</v>
          </cell>
          <cell r="MT21">
            <v>3.2576126103493364</v>
          </cell>
          <cell r="MU21">
            <v>3.5272395616125607</v>
          </cell>
          <cell r="MV21">
            <v>2.3800554124083106</v>
          </cell>
          <cell r="MW21">
            <v>2.9342927834610677</v>
          </cell>
          <cell r="MX21">
            <v>2.1302588161895564</v>
          </cell>
          <cell r="MY21">
            <v>2.1845807645516135</v>
          </cell>
          <cell r="MZ21">
            <v>1.0505361051722728</v>
          </cell>
          <cell r="NA21">
            <v>1.1727194340175329</v>
          </cell>
          <cell r="NB21">
            <v>1.4413130801289364</v>
          </cell>
          <cell r="NC21">
            <v>0.94292951928420798</v>
          </cell>
          <cell r="ND21">
            <v>1.0675105200332657</v>
          </cell>
          <cell r="NE21">
            <v>1.745500084714724</v>
          </cell>
          <cell r="NF21">
            <v>0.67549845172791834</v>
          </cell>
          <cell r="NG21">
            <v>1.800727962135773</v>
          </cell>
          <cell r="NH21">
            <v>1.6701469522034662</v>
          </cell>
          <cell r="NI21">
            <v>1.5044467350011193</v>
          </cell>
          <cell r="NJ21">
            <v>1.3605074168342668</v>
          </cell>
          <cell r="NK21">
            <v>1.1133944903466864</v>
          </cell>
          <cell r="NL21">
            <v>1.9747488791808987</v>
          </cell>
          <cell r="NM21">
            <v>1.1583913624289455</v>
          </cell>
          <cell r="NN21">
            <v>1.3652171624402021</v>
          </cell>
          <cell r="NO21">
            <v>1.349653655417038</v>
          </cell>
          <cell r="NP21">
            <v>1.4395346104989271</v>
          </cell>
          <cell r="NQ21">
            <v>0.60160649209577421</v>
          </cell>
          <cell r="NR21">
            <v>0.82201042472549446</v>
          </cell>
          <cell r="NS21">
            <v>-0.1706778152251287</v>
          </cell>
          <cell r="NT21">
            <v>9.2189949097631896E-2</v>
          </cell>
          <cell r="NU21">
            <v>-0.36722627317347101</v>
          </cell>
          <cell r="NV21">
            <v>0.39042711789760709</v>
          </cell>
          <cell r="NW21">
            <v>1.2025995861927985</v>
          </cell>
          <cell r="NX21">
            <v>1.0963335089493542</v>
          </cell>
          <cell r="NY21">
            <v>1.8253800545742438</v>
          </cell>
          <cell r="NZ21">
            <v>2.0340500931323779</v>
          </cell>
          <cell r="OA21">
            <v>2.2008258414724535</v>
          </cell>
          <cell r="OB21">
            <v>2.7572449509840835</v>
          </cell>
          <cell r="OC21">
            <v>2.6332458833117744</v>
          </cell>
        </row>
        <row r="39">
          <cell r="MC39">
            <v>0.67097201094534764</v>
          </cell>
          <cell r="MH39">
            <v>0.23643869294276421</v>
          </cell>
          <cell r="MI39">
            <v>-0.30627613149381006</v>
          </cell>
          <cell r="MJ39">
            <v>1.2614902964104724</v>
          </cell>
          <cell r="MK39">
            <v>-0.25283811141193491</v>
          </cell>
          <cell r="ML39">
            <v>0.76568029413164318</v>
          </cell>
          <cell r="MM39">
            <v>0.31952588364987378</v>
          </cell>
          <cell r="MN39">
            <v>0.42426871286125323</v>
          </cell>
          <cell r="MO39">
            <v>0.13243235338340487</v>
          </cell>
          <cell r="MQ39">
            <v>0.52248278124586989</v>
          </cell>
          <cell r="MR39">
            <v>-0.5385118045093229</v>
          </cell>
          <cell r="MS39">
            <v>0.32199239951795633</v>
          </cell>
          <cell r="MT39">
            <v>0.89869928347352523</v>
          </cell>
          <cell r="MU39">
            <v>-4.5955229748984028E-2</v>
          </cell>
          <cell r="MV39">
            <v>0.13941288871810453</v>
          </cell>
          <cell r="MW39">
            <v>0.28714601491433012</v>
          </cell>
          <cell r="MX39">
            <v>-2.1414341687531202E-2</v>
          </cell>
          <cell r="MY39">
            <v>0.37288472331133971</v>
          </cell>
          <cell r="MZ39">
            <v>-0.69024000023221177</v>
          </cell>
          <cell r="NA39">
            <v>0.25350557458407863</v>
          </cell>
          <cell r="NB39">
            <v>-5.7684909932509409E-2</v>
          </cell>
          <cell r="NC39">
            <v>2.8613455304693503E-2</v>
          </cell>
          <cell r="ND39">
            <v>-0.41575915809420882</v>
          </cell>
          <cell r="NE39">
            <v>0.99498081691289375</v>
          </cell>
          <cell r="NF39">
            <v>-0.16239700982366712</v>
          </cell>
          <cell r="NG39">
            <v>1.0712107400230986</v>
          </cell>
          <cell r="NH39">
            <v>1.0962867477593008E-2</v>
          </cell>
          <cell r="NI39">
            <v>0.12369978831363593</v>
          </cell>
          <cell r="NJ39">
            <v>-0.16318989846205723</v>
          </cell>
          <cell r="NK39">
            <v>0.12817958206756686</v>
          </cell>
          <cell r="NL39">
            <v>0.15574977254748656</v>
          </cell>
          <cell r="NM39">
            <v>-0.54907255143328282</v>
          </cell>
          <cell r="NN39">
            <v>0.1466545323528079</v>
          </cell>
          <cell r="NO39">
            <v>1.3255168985115695E-2</v>
          </cell>
          <cell r="NP39">
            <v>-0.3274438422036674</v>
          </cell>
          <cell r="NQ39">
            <v>0.16072487746066066</v>
          </cell>
          <cell r="NR39">
            <v>5.6333098875827048E-2</v>
          </cell>
          <cell r="NS39">
            <v>7.6068886805424896E-2</v>
          </cell>
          <cell r="NT39">
            <v>0.27430892293893727</v>
          </cell>
          <cell r="NU39">
            <v>-0.33586106193795873</v>
          </cell>
          <cell r="NV39">
            <v>0.59601507895374883</v>
          </cell>
          <cell r="NW39">
            <v>0.93823043145353502</v>
          </cell>
          <cell r="NX39">
            <v>5.0582922237074612E-2</v>
          </cell>
          <cell r="NY39">
            <v>0.16810830566624801</v>
          </cell>
          <cell r="NZ39">
            <v>0.35188437044950671</v>
          </cell>
          <cell r="OA39">
            <v>0.17672790636551472</v>
          </cell>
          <cell r="OB39">
            <v>0.21521043170693588</v>
          </cell>
          <cell r="OC39">
            <v>3.9859078576021112E-2</v>
          </cell>
        </row>
        <row r="78">
          <cell r="LO78">
            <v>6.1498853675017617</v>
          </cell>
          <cell r="LQ78">
            <v>10.890821576540755</v>
          </cell>
        </row>
      </sheetData>
      <sheetData sheetId="4">
        <row r="3">
          <cell r="MG3">
            <v>101.98299357655466</v>
          </cell>
          <cell r="MH3">
            <v>101.74406283876411</v>
          </cell>
          <cell r="MI3">
            <v>102.84496119878445</v>
          </cell>
          <cell r="MJ3">
            <v>103.39308491793109</v>
          </cell>
          <cell r="MK3">
            <v>104.41290672093116</v>
          </cell>
          <cell r="ML3">
            <v>105.24142810598927</v>
          </cell>
          <cell r="MM3">
            <v>105.09913634576732</v>
          </cell>
          <cell r="MN3">
            <v>104.92400172453513</v>
          </cell>
          <cell r="MO3">
            <v>105.42806689365393</v>
          </cell>
          <cell r="MP3">
            <v>104.68972660829299</v>
          </cell>
          <cell r="MQ3">
            <v>104.03314853470717</v>
          </cell>
          <cell r="MR3">
            <v>104.10613642520197</v>
          </cell>
          <cell r="MS3">
            <v>105.18012078297227</v>
          </cell>
          <cell r="MT3">
            <v>104.93850104724626</v>
          </cell>
          <cell r="MU3">
            <v>105.61990924002026</v>
          </cell>
          <cell r="MV3">
            <v>105.0819110424051</v>
          </cell>
          <cell r="MW3">
            <v>105.22792828484501</v>
          </cell>
          <cell r="MX3">
            <v>104.97267286925536</v>
          </cell>
          <cell r="MY3">
            <v>104.8419978969239</v>
          </cell>
          <cell r="MZ3">
            <v>104.90404203442206</v>
          </cell>
          <cell r="NA3">
            <v>104.40611891928246</v>
          </cell>
          <cell r="NB3">
            <v>104.61640575067163</v>
          </cell>
          <cell r="NC3">
            <v>104.85629845393902</v>
          </cell>
          <cell r="ND3">
            <v>105.2651344274007</v>
          </cell>
          <cell r="NE3">
            <v>105.48313836074649</v>
          </cell>
          <cell r="NF3">
            <v>106.14796960291099</v>
          </cell>
          <cell r="NG3">
            <v>105.89558505375992</v>
          </cell>
          <cell r="NH3">
            <v>106.08396958403534</v>
          </cell>
          <cell r="NI3">
            <v>106.15302334695215</v>
          </cell>
          <cell r="NJ3">
            <v>105.99326902990096</v>
          </cell>
          <cell r="NK3">
            <v>106.0564279195456</v>
          </cell>
          <cell r="NL3">
            <v>105.5224261814123</v>
          </cell>
          <cell r="NM3">
            <v>105.1974803361735</v>
          </cell>
          <cell r="NN3">
            <v>105.61136796477138</v>
          </cell>
          <cell r="NO3">
            <v>104.85956678802452</v>
          </cell>
          <cell r="NP3">
            <v>104.35285683036282</v>
          </cell>
          <cell r="NQ3">
            <v>104.42533704014436</v>
          </cell>
          <cell r="NR3">
            <v>104.78344785131129</v>
          </cell>
          <cell r="NS3">
            <v>105.04930398884424</v>
          </cell>
        </row>
      </sheetData>
      <sheetData sheetId="5">
        <row r="3">
          <cell r="NU3">
            <v>105.17457273576682</v>
          </cell>
          <cell r="NV3">
            <v>105.37474013663935</v>
          </cell>
          <cell r="NW3">
            <v>108.28047659160642</v>
          </cell>
          <cell r="NX3">
            <v>108.01935415496268</v>
          </cell>
          <cell r="NY3">
            <v>108.4214695631963</v>
          </cell>
          <cell r="NZ3">
            <v>109.07169817685147</v>
          </cell>
          <cell r="OA3">
            <v>109.62148893662328</v>
          </cell>
          <cell r="OB3">
            <v>110.74978891001659</v>
          </cell>
          <cell r="OC3">
            <v>110.69120734808921</v>
          </cell>
        </row>
        <row r="21">
          <cell r="MI21">
            <v>1.7440628387641155</v>
          </cell>
          <cell r="MJ21">
            <v>2.5287208753609125</v>
          </cell>
          <cell r="MK21">
            <v>2.356882375447511</v>
          </cell>
          <cell r="ML21">
            <v>3.3977016732779974</v>
          </cell>
          <cell r="MM21">
            <v>4.1890853513676163</v>
          </cell>
          <cell r="MN21">
            <v>3.8093165504330395</v>
          </cell>
          <cell r="MO21">
            <v>3.4751649542801966</v>
          </cell>
          <cell r="MP21">
            <v>3.8681326372765668</v>
          </cell>
          <cell r="MQ21">
            <v>3.2920702900450571</v>
          </cell>
          <cell r="MR21">
            <v>2.1995280752597379</v>
          </cell>
          <cell r="MS21">
            <v>2.0560223652975163</v>
          </cell>
          <cell r="MT21">
            <v>3.1349611286097812</v>
          </cell>
          <cell r="MU21">
            <v>3.1396802126375079</v>
          </cell>
          <cell r="MV21">
            <v>2.6981857048613556</v>
          </cell>
          <cell r="MW21">
            <v>1.6334033613703669</v>
          </cell>
          <cell r="MX21">
            <v>0.78057549541474813</v>
          </cell>
          <cell r="MY21">
            <v>-0.255370191730242</v>
          </cell>
          <cell r="MZ21">
            <v>-0.24466276106918095</v>
          </cell>
          <cell r="NA21">
            <v>-1.9022997393358665E-2</v>
          </cell>
          <cell r="NB21">
            <v>-0.9693319857626892</v>
          </cell>
          <cell r="NC21">
            <v>-7.003634453616181E-2</v>
          </cell>
          <cell r="ND21">
            <v>0.79123811095387353</v>
          </cell>
          <cell r="NE21">
            <v>1.1132850012462558</v>
          </cell>
          <cell r="NF21">
            <v>0.28809396254589892</v>
          </cell>
          <cell r="NG21">
            <v>1.1525498683464086</v>
          </cell>
          <cell r="NH21">
            <v>0.2610074329009171</v>
          </cell>
          <cell r="NI21">
            <v>0.95359756183523992</v>
          </cell>
          <cell r="NJ21">
            <v>0.87913453888683879</v>
          </cell>
          <cell r="NK21">
            <v>0.97224937952828938</v>
          </cell>
          <cell r="NL21">
            <v>1.1583430752776014</v>
          </cell>
          <cell r="NM21">
            <v>0.58947599634657788</v>
          </cell>
          <cell r="NN21">
            <v>0.75796459544947847</v>
          </cell>
          <cell r="NO21">
            <v>0.951057539169331</v>
          </cell>
          <cell r="NP21">
            <v>3.1169649641338282E-3</v>
          </cell>
          <cell r="NQ21">
            <v>-0.86664744409465921</v>
          </cell>
          <cell r="NR21">
            <v>-1.0028155561550678</v>
          </cell>
          <cell r="NS21">
            <v>-1.2854902045740801</v>
          </cell>
          <cell r="NT21">
            <v>-0.79916557851400505</v>
          </cell>
          <cell r="NU21">
            <v>-0.85724247672325227</v>
          </cell>
          <cell r="NV21">
            <v>-0.73317102591515804</v>
          </cell>
          <cell r="NW21">
            <v>2.1578800075127802</v>
          </cell>
          <cell r="NX21">
            <v>1.8508319334554324</v>
          </cell>
          <cell r="NY21">
            <v>2.7473244187922852</v>
          </cell>
          <cell r="NZ21">
            <v>3.682804786100724</v>
          </cell>
          <cell r="OA21">
            <v>3.7970542841463395</v>
          </cell>
          <cell r="OB21">
            <v>5.617248194339064</v>
          </cell>
          <cell r="OC21">
            <v>6.0739597460470751</v>
          </cell>
        </row>
        <row r="39">
          <cell r="MC39">
            <v>0.15575360429840313</v>
          </cell>
          <cell r="MH39">
            <v>-2.5310411872159211E-2</v>
          </cell>
          <cell r="MI39">
            <v>-0.23428488359796829</v>
          </cell>
          <cell r="MJ39">
            <v>1.0820271269931014</v>
          </cell>
          <cell r="MK39">
            <v>0.53296118036079143</v>
          </cell>
          <cell r="ML39">
            <v>0.98635397503572531</v>
          </cell>
          <cell r="MM39">
            <v>0.79350476016584182</v>
          </cell>
          <cell r="MN39">
            <v>-0.13520508300082223</v>
          </cell>
          <cell r="MO39">
            <v>-0.16663754557982857</v>
          </cell>
          <cell r="MQ39">
            <v>-0.70032611534622813</v>
          </cell>
          <cell r="MR39">
            <v>-0.62716571611890481</v>
          </cell>
          <cell r="MS39">
            <v>7.0158301967038206E-2</v>
          </cell>
          <cell r="MT39">
            <v>1.0316244504395167</v>
          </cell>
          <cell r="MU39">
            <v>-0.22971996412188833</v>
          </cell>
          <cell r="MV39">
            <v>0.64934050512805985</v>
          </cell>
          <cell r="MW39">
            <v>-0.50937195599417562</v>
          </cell>
          <cell r="MX39">
            <v>0.13895564040606878</v>
          </cell>
          <cell r="MY39">
            <v>-0.24257382973338348</v>
          </cell>
          <cell r="MZ39">
            <v>-0.1244847528024895</v>
          </cell>
          <cell r="NA39">
            <v>5.9178705807538812E-2</v>
          </cell>
          <cell r="NB39">
            <v>-0.47464626289253076</v>
          </cell>
          <cell r="NC39">
            <v>0.2014123631506104</v>
          </cell>
          <cell r="ND39">
            <v>0.22930696342131629</v>
          </cell>
          <cell r="NE39">
            <v>0.38990120716617671</v>
          </cell>
          <cell r="NF39">
            <v>0.20709984795217462</v>
          </cell>
          <cell r="NG39">
            <v>0.63027252743543816</v>
          </cell>
          <cell r="NH39">
            <v>-0.23776672327809889</v>
          </cell>
          <cell r="NI39">
            <v>0.17789649132189389</v>
          </cell>
          <cell r="NJ39">
            <v>6.5093494509649297E-2</v>
          </cell>
          <cell r="NK39">
            <v>-0.15049436371591396</v>
          </cell>
          <cell r="NL39">
            <v>5.9587641953773307E-2</v>
          </cell>
          <cell r="NM39">
            <v>-0.5035071882096509</v>
          </cell>
          <cell r="NN39">
            <v>-0.30794008155210495</v>
          </cell>
          <cell r="NO39">
            <v>0.39343872807147129</v>
          </cell>
          <cell r="NP39">
            <v>-0.71185630035360825</v>
          </cell>
          <cell r="NQ39">
            <v>-0.48322720871623037</v>
          </cell>
          <cell r="NR39">
            <v>6.945685243611166E-2</v>
          </cell>
          <cell r="NS39">
            <v>0.34293479084417378</v>
          </cell>
          <cell r="NT39">
            <v>0.25371959310807046</v>
          </cell>
          <cell r="NU39">
            <v>0.11924757439218947</v>
          </cell>
          <cell r="NV39">
            <v>0.19031919566283584</v>
          </cell>
          <cell r="NW39">
            <v>2.7575265677516336</v>
          </cell>
          <cell r="NX39">
            <v>-0.24115375630325842</v>
          </cell>
          <cell r="NY39">
            <v>0.37226237036813714</v>
          </cell>
          <cell r="NZ39">
            <v>0.59972311413485357</v>
          </cell>
          <cell r="OA39">
            <v>0.50406362875212718</v>
          </cell>
          <cell r="OB39">
            <v>1.0292689730255544</v>
          </cell>
          <cell r="OC39">
            <v>-5.2895416328946343E-2</v>
          </cell>
        </row>
      </sheetData>
      <sheetData sheetId="6"/>
      <sheetData sheetId="7"/>
      <sheetData sheetId="8"/>
      <sheetData sheetId="9"/>
      <sheetData sheetId="10"/>
      <sheetData sheetId="11"/>
      <sheetData sheetId="12"/>
      <sheetData sheetId="13">
        <row r="137">
          <cell r="C137">
            <v>103.19281073321666</v>
          </cell>
          <cell r="D137">
            <v>103.38895723436703</v>
          </cell>
          <cell r="E137">
            <v>103.02504144381011</v>
          </cell>
        </row>
        <row r="138">
          <cell r="C138">
            <v>105.38050013404563</v>
          </cell>
          <cell r="D138">
            <v>105.92043432963987</v>
          </cell>
          <cell r="E138">
            <v>104.91868013832885</v>
          </cell>
        </row>
        <row r="139">
          <cell r="C139">
            <v>106.38499407837655</v>
          </cell>
          <cell r="D139">
            <v>107.37293678888472</v>
          </cell>
          <cell r="E139">
            <v>105.53998055254647</v>
          </cell>
        </row>
        <row r="140">
          <cell r="C140">
            <v>106.91958868829052</v>
          </cell>
          <cell r="D140">
            <v>108.23342334232696</v>
          </cell>
          <cell r="E140">
            <v>105.79583116515029</v>
          </cell>
        </row>
      </sheetData>
      <sheetData sheetId="14"/>
      <sheetData sheetId="15"/>
      <sheetData sheetId="16"/>
      <sheetData sheetId="17"/>
      <sheetData sheetId="18"/>
      <sheetData sheetId="19"/>
      <sheetData sheetId="20"/>
      <sheetData sheetId="21"/>
      <sheetData sheetId="2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ublic data"/>
      <sheetName val="Chnages in rep."/>
      <sheetName val="Graph month on month male &amp; Ato"/>
      <sheetName val="graph"/>
      <sheetName val="graph 2"/>
      <sheetName val="Male"/>
      <sheetName val="Male , month on month &amp; monthly"/>
      <sheetName val="Atolls"/>
      <sheetName val="Atolls month on month"/>
      <sheetName val="month on month male atolls rep."/>
      <sheetName val="monthly change male atolls rep."/>
      <sheetName val="point contribution change"/>
      <sheetName val="All grps CPI"/>
      <sheetName val="graph (monthly n MnM)"/>
      <sheetName val="Annual"/>
      <sheetName val="annual work"/>
      <sheetName val="Sheet1"/>
    </sheetNames>
    <sheetDataSet>
      <sheetData sheetId="0" refreshError="1"/>
      <sheetData sheetId="1" refreshError="1">
        <row r="21">
          <cell r="NY21">
            <v>2.9126607993475773</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J118"/>
  <sheetViews>
    <sheetView view="pageBreakPreview" zoomScaleNormal="100" zoomScaleSheetLayoutView="100" workbookViewId="0">
      <selection sqref="A1:XFD1048576"/>
    </sheetView>
  </sheetViews>
  <sheetFormatPr defaultRowHeight="15" x14ac:dyDescent="0.25"/>
  <cols>
    <col min="1" max="1" width="54" style="4" customWidth="1"/>
    <col min="2" max="3" width="9.7109375" style="101" bestFit="1" customWidth="1"/>
    <col min="4" max="4" width="1.85546875" style="89" customWidth="1"/>
    <col min="5" max="5" width="11.85546875" style="89" customWidth="1"/>
    <col min="6" max="6" width="1.85546875" style="89" customWidth="1"/>
    <col min="7" max="8" width="9.7109375" style="89" bestFit="1" customWidth="1"/>
    <col min="9" max="9" width="1.85546875" style="89" customWidth="1"/>
    <col min="10" max="10" width="12.5703125" style="89" customWidth="1"/>
  </cols>
  <sheetData>
    <row r="1" spans="1:10" ht="15.75" x14ac:dyDescent="0.25">
      <c r="A1" s="55" t="s">
        <v>253</v>
      </c>
      <c r="B1" s="90"/>
      <c r="C1" s="90"/>
      <c r="D1" s="91"/>
    </row>
    <row r="2" spans="1:10" ht="6" customHeight="1" x14ac:dyDescent="0.25">
      <c r="A2" s="44"/>
      <c r="B2" s="92"/>
      <c r="C2" s="92"/>
      <c r="D2" s="87"/>
      <c r="E2" s="87"/>
      <c r="F2" s="87"/>
      <c r="G2" s="87"/>
      <c r="H2" s="87"/>
      <c r="I2" s="87"/>
      <c r="J2" s="87"/>
    </row>
    <row r="3" spans="1:10" ht="47.25" customHeight="1" x14ac:dyDescent="0.25">
      <c r="A3" s="144" t="s">
        <v>56</v>
      </c>
      <c r="B3" s="146" t="s">
        <v>242</v>
      </c>
      <c r="C3" s="146"/>
      <c r="D3" s="146"/>
      <c r="E3" s="138" t="s">
        <v>243</v>
      </c>
      <c r="F3" s="93"/>
      <c r="G3" s="143" t="s">
        <v>244</v>
      </c>
      <c r="H3" s="143"/>
      <c r="I3" s="93"/>
      <c r="J3" s="112" t="s">
        <v>245</v>
      </c>
    </row>
    <row r="4" spans="1:10" ht="30" x14ac:dyDescent="0.25">
      <c r="A4" s="145"/>
      <c r="B4" s="86">
        <v>42797</v>
      </c>
      <c r="C4" s="136">
        <v>42828</v>
      </c>
      <c r="D4" s="87"/>
      <c r="E4" s="88" t="s">
        <v>269</v>
      </c>
      <c r="F4" s="87"/>
      <c r="G4" s="86">
        <v>42797</v>
      </c>
      <c r="H4" s="119">
        <v>42828</v>
      </c>
      <c r="I4" s="87"/>
      <c r="J4" s="88" t="s">
        <v>269</v>
      </c>
    </row>
    <row r="5" spans="1:10" ht="15.75" x14ac:dyDescent="0.25">
      <c r="A5" s="128" t="s">
        <v>241</v>
      </c>
      <c r="B5" s="130">
        <v>110.60323178045907</v>
      </c>
      <c r="C5" s="130">
        <v>110.59194937513206</v>
      </c>
      <c r="D5" s="129"/>
      <c r="E5" s="129">
        <f>((C5/B5-1)*100)</f>
        <v>-1.0200791735814896E-2</v>
      </c>
      <c r="F5" s="129"/>
      <c r="G5" s="129">
        <v>110.60323178045907</v>
      </c>
      <c r="H5" s="129">
        <v>110.59194937513206</v>
      </c>
      <c r="I5" s="129"/>
      <c r="J5" s="131">
        <f t="shared" ref="J5" si="0">H5-G5</f>
        <v>-1.128240532700886E-2</v>
      </c>
    </row>
    <row r="6" spans="1:10" ht="13.5" customHeight="1" x14ac:dyDescent="0.25">
      <c r="A6" s="41"/>
      <c r="B6" s="94"/>
      <c r="C6" s="94"/>
      <c r="D6" s="94"/>
      <c r="E6" s="94"/>
      <c r="F6" s="94"/>
      <c r="G6" s="94"/>
      <c r="H6" s="94"/>
      <c r="I6" s="94"/>
      <c r="J6" s="94"/>
    </row>
    <row r="7" spans="1:10" ht="15" customHeight="1" x14ac:dyDescent="0.25">
      <c r="A7" s="57" t="s">
        <v>127</v>
      </c>
      <c r="B7" s="95">
        <v>113.44067732511131</v>
      </c>
      <c r="C7" s="95">
        <v>113.29432454470755</v>
      </c>
      <c r="D7" s="95"/>
      <c r="E7" s="95">
        <f t="shared" ref="E7:E70" si="1">((C7/B7-1)*100)</f>
        <v>-0.12901261157347577</v>
      </c>
      <c r="F7" s="95"/>
      <c r="G7" s="95">
        <v>32.257189135573256</v>
      </c>
      <c r="H7" s="95">
        <v>32.215573293449253</v>
      </c>
      <c r="I7" s="95"/>
      <c r="J7" s="95">
        <f>H7-G7</f>
        <v>-4.1615842124002711E-2</v>
      </c>
    </row>
    <row r="8" spans="1:10" ht="15.75" x14ac:dyDescent="0.25">
      <c r="A8" s="36" t="s">
        <v>57</v>
      </c>
      <c r="B8" s="96">
        <v>114.03799414758807</v>
      </c>
      <c r="C8" s="96">
        <v>113.84929407100607</v>
      </c>
      <c r="D8" s="96"/>
      <c r="E8" s="96">
        <f t="shared" si="1"/>
        <v>-0.16547123438331868</v>
      </c>
      <c r="F8" s="96"/>
      <c r="G8" s="96">
        <v>29.789179470408843</v>
      </c>
      <c r="H8" s="96">
        <v>29.739886947426495</v>
      </c>
      <c r="I8" s="96"/>
      <c r="J8" s="96">
        <f t="shared" ref="J8:J71" si="2">H8-G8</f>
        <v>-4.929252298234843E-2</v>
      </c>
    </row>
    <row r="9" spans="1:10" ht="15.75" x14ac:dyDescent="0.25">
      <c r="A9" s="60" t="s">
        <v>58</v>
      </c>
      <c r="B9" s="97">
        <v>137.57476271238406</v>
      </c>
      <c r="C9" s="97">
        <v>137.32968124969528</v>
      </c>
      <c r="D9" s="97"/>
      <c r="E9" s="97">
        <f t="shared" si="1"/>
        <v>-0.17814420163758671</v>
      </c>
      <c r="F9" s="97"/>
      <c r="G9" s="97">
        <v>5.6331226543889183</v>
      </c>
      <c r="H9" s="97">
        <v>5.6230875730089913</v>
      </c>
      <c r="I9" s="97"/>
      <c r="J9" s="97">
        <f t="shared" si="2"/>
        <v>-1.0035081379927036E-2</v>
      </c>
    </row>
    <row r="10" spans="1:10" ht="15.75" x14ac:dyDescent="0.25">
      <c r="A10" s="37" t="s">
        <v>62</v>
      </c>
      <c r="B10" s="96">
        <v>95.670957146038745</v>
      </c>
      <c r="C10" s="96">
        <v>93.624629981159913</v>
      </c>
      <c r="D10" s="96"/>
      <c r="E10" s="96">
        <f t="shared" si="1"/>
        <v>-2.1389220155445643</v>
      </c>
      <c r="F10" s="96"/>
      <c r="G10" s="96">
        <v>0.99823613838040259</v>
      </c>
      <c r="H10" s="96">
        <v>0.97688464584946222</v>
      </c>
      <c r="I10" s="96"/>
      <c r="J10" s="96">
        <f t="shared" si="2"/>
        <v>-2.1351492530940375E-2</v>
      </c>
    </row>
    <row r="11" spans="1:10" ht="15.75" x14ac:dyDescent="0.25">
      <c r="A11" s="60" t="s">
        <v>63</v>
      </c>
      <c r="B11" s="97">
        <v>108.90856604768052</v>
      </c>
      <c r="C11" s="97">
        <v>108.65115150556609</v>
      </c>
      <c r="D11" s="97"/>
      <c r="E11" s="97">
        <f t="shared" si="1"/>
        <v>-0.23635839810960402</v>
      </c>
      <c r="F11" s="97"/>
      <c r="G11" s="97">
        <v>9.416598289551926</v>
      </c>
      <c r="H11" s="97">
        <v>9.3943413686783259</v>
      </c>
      <c r="I11" s="97"/>
      <c r="J11" s="97">
        <f t="shared" si="2"/>
        <v>-2.2256920873600095E-2</v>
      </c>
    </row>
    <row r="12" spans="1:10" ht="15.75" x14ac:dyDescent="0.25">
      <c r="A12" s="37" t="s">
        <v>152</v>
      </c>
      <c r="B12" s="96">
        <v>102.05235093113197</v>
      </c>
      <c r="C12" s="96">
        <v>102.4267515884822</v>
      </c>
      <c r="D12" s="96"/>
      <c r="E12" s="96">
        <f t="shared" si="1"/>
        <v>0.36687117340676867</v>
      </c>
      <c r="F12" s="96"/>
      <c r="G12" s="96">
        <v>4.9877667566543309</v>
      </c>
      <c r="H12" s="96">
        <v>5.0060654350812612</v>
      </c>
      <c r="I12" s="96"/>
      <c r="J12" s="96">
        <f t="shared" si="2"/>
        <v>1.8298678426930337E-2</v>
      </c>
    </row>
    <row r="13" spans="1:10" ht="15.75" x14ac:dyDescent="0.25">
      <c r="A13" s="60" t="s">
        <v>153</v>
      </c>
      <c r="B13" s="97">
        <v>86.15555407255853</v>
      </c>
      <c r="C13" s="97">
        <v>86.343780088458729</v>
      </c>
      <c r="D13" s="97"/>
      <c r="E13" s="97">
        <f t="shared" si="1"/>
        <v>0.21847229459133199</v>
      </c>
      <c r="F13" s="97"/>
      <c r="G13" s="97">
        <v>0.81008535377997004</v>
      </c>
      <c r="H13" s="97">
        <v>0.81185516584052142</v>
      </c>
      <c r="I13" s="97"/>
      <c r="J13" s="97">
        <f t="shared" si="2"/>
        <v>1.769812060551379E-3</v>
      </c>
    </row>
    <row r="14" spans="1:10" ht="15.75" x14ac:dyDescent="0.25">
      <c r="A14" s="37" t="s">
        <v>69</v>
      </c>
      <c r="B14" s="96">
        <v>113.41719079466236</v>
      </c>
      <c r="C14" s="96">
        <v>110.45762983478092</v>
      </c>
      <c r="D14" s="96"/>
      <c r="E14" s="96">
        <f t="shared" si="1"/>
        <v>-2.6094465390521071</v>
      </c>
      <c r="F14" s="96"/>
      <c r="G14" s="96">
        <v>1.889827522231351</v>
      </c>
      <c r="H14" s="96">
        <v>1.8405134833584309</v>
      </c>
      <c r="I14" s="96"/>
      <c r="J14" s="96">
        <f t="shared" si="2"/>
        <v>-4.9314038872920074E-2</v>
      </c>
    </row>
    <row r="15" spans="1:10" ht="15.75" x14ac:dyDescent="0.25">
      <c r="A15" s="60" t="s">
        <v>72</v>
      </c>
      <c r="B15" s="97">
        <v>108.89865545515985</v>
      </c>
      <c r="C15" s="97">
        <v>111.36059681044492</v>
      </c>
      <c r="D15" s="97"/>
      <c r="E15" s="97">
        <f t="shared" si="1"/>
        <v>2.2607637761871135</v>
      </c>
      <c r="F15" s="97"/>
      <c r="G15" s="97">
        <v>1.8470916814360885</v>
      </c>
      <c r="H15" s="97">
        <v>1.8888500610829608</v>
      </c>
      <c r="I15" s="97"/>
      <c r="J15" s="97">
        <f t="shared" si="2"/>
        <v>4.1758379646872346E-2</v>
      </c>
    </row>
    <row r="16" spans="1:10" ht="15.75" x14ac:dyDescent="0.25">
      <c r="A16" s="37" t="s">
        <v>154</v>
      </c>
      <c r="B16" s="96">
        <v>149.11870290140703</v>
      </c>
      <c r="C16" s="96">
        <v>148.54315862374199</v>
      </c>
      <c r="D16" s="96"/>
      <c r="E16" s="96">
        <f t="shared" si="1"/>
        <v>-0.38596384388186467</v>
      </c>
      <c r="F16" s="96"/>
      <c r="G16" s="96">
        <v>1.6483513812065296</v>
      </c>
      <c r="H16" s="96">
        <v>1.6419893408549451</v>
      </c>
      <c r="I16" s="96"/>
      <c r="J16" s="96">
        <f t="shared" si="2"/>
        <v>-6.362040351584497E-3</v>
      </c>
    </row>
    <row r="17" spans="1:10" ht="15.75" x14ac:dyDescent="0.25">
      <c r="A17" s="60" t="s">
        <v>155</v>
      </c>
      <c r="B17" s="97">
        <v>125.25634334883817</v>
      </c>
      <c r="C17" s="97">
        <v>125.16821591550976</v>
      </c>
      <c r="D17" s="97"/>
      <c r="E17" s="97">
        <f t="shared" si="1"/>
        <v>-7.0357660915398856E-2</v>
      </c>
      <c r="F17" s="97"/>
      <c r="G17" s="97">
        <v>2.5580996927793205</v>
      </c>
      <c r="H17" s="97">
        <v>2.5562998736715965</v>
      </c>
      <c r="I17" s="97"/>
      <c r="J17" s="97">
        <f t="shared" si="2"/>
        <v>-1.7998191077239767E-3</v>
      </c>
    </row>
    <row r="18" spans="1:10" ht="15.75" x14ac:dyDescent="0.25">
      <c r="A18" s="36" t="s">
        <v>76</v>
      </c>
      <c r="B18" s="96">
        <v>106.69521378652834</v>
      </c>
      <c r="C18" s="96">
        <v>107.02708651657211</v>
      </c>
      <c r="D18" s="96"/>
      <c r="E18" s="96">
        <f t="shared" si="1"/>
        <v>0.31104743902361509</v>
      </c>
      <c r="F18" s="96"/>
      <c r="G18" s="96">
        <v>2.4680096651644114</v>
      </c>
      <c r="H18" s="96">
        <v>2.4756863460227607</v>
      </c>
      <c r="I18" s="96"/>
      <c r="J18" s="96">
        <f t="shared" si="2"/>
        <v>7.6766808583492718E-3</v>
      </c>
    </row>
    <row r="19" spans="1:10" ht="15.75" x14ac:dyDescent="0.25">
      <c r="A19" s="60" t="s">
        <v>156</v>
      </c>
      <c r="B19" s="97">
        <v>106.77738944563215</v>
      </c>
      <c r="C19" s="97">
        <v>106.61333522846529</v>
      </c>
      <c r="D19" s="97"/>
      <c r="E19" s="97">
        <f t="shared" si="1"/>
        <v>-0.15364134487516612</v>
      </c>
      <c r="F19" s="97"/>
      <c r="G19" s="97">
        <v>0.67547138373369731</v>
      </c>
      <c r="H19" s="97">
        <v>0.67443358041548196</v>
      </c>
      <c r="I19" s="97"/>
      <c r="J19" s="97">
        <f t="shared" si="2"/>
        <v>-1.0378033182153468E-3</v>
      </c>
    </row>
    <row r="20" spans="1:10" ht="15.75" x14ac:dyDescent="0.25">
      <c r="A20" s="37" t="s">
        <v>157</v>
      </c>
      <c r="B20" s="96">
        <v>106.66428083061911</v>
      </c>
      <c r="C20" s="96">
        <v>107.18283276177296</v>
      </c>
      <c r="D20" s="96"/>
      <c r="E20" s="96">
        <f t="shared" si="1"/>
        <v>0.48615330935133372</v>
      </c>
      <c r="F20" s="96"/>
      <c r="G20" s="96">
        <v>1.7925382814307147</v>
      </c>
      <c r="H20" s="96">
        <v>1.8012527656072794</v>
      </c>
      <c r="I20" s="96"/>
      <c r="J20" s="96">
        <f t="shared" si="2"/>
        <v>8.7144841765647296E-3</v>
      </c>
    </row>
    <row r="21" spans="1:10" ht="15.75" x14ac:dyDescent="0.25">
      <c r="A21" s="57" t="s">
        <v>247</v>
      </c>
      <c r="B21" s="98">
        <v>159.42685794922326</v>
      </c>
      <c r="C21" s="98">
        <v>159.98455374419413</v>
      </c>
      <c r="D21" s="98"/>
      <c r="E21" s="98">
        <f t="shared" si="1"/>
        <v>0.34981295005418467</v>
      </c>
      <c r="F21" s="98"/>
      <c r="G21" s="98">
        <v>3.5937429390925444</v>
      </c>
      <c r="H21" s="98">
        <v>3.6063143172851473</v>
      </c>
      <c r="I21" s="98"/>
      <c r="J21" s="98">
        <f t="shared" si="2"/>
        <v>1.25713781926029E-2</v>
      </c>
    </row>
    <row r="22" spans="1:10" ht="15.75" x14ac:dyDescent="0.25">
      <c r="A22" s="36" t="s">
        <v>1</v>
      </c>
      <c r="B22" s="96">
        <v>172.3003747847464</v>
      </c>
      <c r="C22" s="96">
        <v>172.39870957030695</v>
      </c>
      <c r="D22" s="96"/>
      <c r="E22" s="96">
        <f t="shared" si="1"/>
        <v>5.7071718899859292E-2</v>
      </c>
      <c r="F22" s="96"/>
      <c r="G22" s="96">
        <v>2.8701051114051723</v>
      </c>
      <c r="H22" s="96">
        <v>2.8717431297264842</v>
      </c>
      <c r="I22" s="96"/>
      <c r="J22" s="96">
        <f t="shared" si="2"/>
        <v>1.6380183213118293E-3</v>
      </c>
    </row>
    <row r="23" spans="1:10" ht="15.75" x14ac:dyDescent="0.25">
      <c r="A23" s="60" t="s">
        <v>78</v>
      </c>
      <c r="B23" s="97">
        <v>172.3003747847464</v>
      </c>
      <c r="C23" s="97">
        <v>172.39870957030695</v>
      </c>
      <c r="D23" s="97"/>
      <c r="E23" s="97">
        <f t="shared" si="1"/>
        <v>5.7071718899859292E-2</v>
      </c>
      <c r="F23" s="97"/>
      <c r="G23" s="97">
        <v>2.8701051114051723</v>
      </c>
      <c r="H23" s="97">
        <v>2.8717431297264842</v>
      </c>
      <c r="I23" s="97"/>
      <c r="J23" s="97">
        <f t="shared" si="2"/>
        <v>1.6380183213118293E-3</v>
      </c>
    </row>
    <row r="24" spans="1:10" ht="15.75" x14ac:dyDescent="0.25">
      <c r="A24" s="37" t="s">
        <v>16</v>
      </c>
      <c r="B24" s="96">
        <v>122.98246519223486</v>
      </c>
      <c r="C24" s="96">
        <v>124.84059297157235</v>
      </c>
      <c r="D24" s="96"/>
      <c r="E24" s="96">
        <f t="shared" si="1"/>
        <v>1.5108883826918218</v>
      </c>
      <c r="F24" s="96"/>
      <c r="G24" s="96">
        <v>0.72363782768737173</v>
      </c>
      <c r="H24" s="96">
        <v>0.73457118755866346</v>
      </c>
      <c r="I24" s="96"/>
      <c r="J24" s="96">
        <f t="shared" si="2"/>
        <v>1.0933359871291737E-2</v>
      </c>
    </row>
    <row r="25" spans="1:10" ht="15.75" x14ac:dyDescent="0.25">
      <c r="A25" s="57" t="s">
        <v>128</v>
      </c>
      <c r="B25" s="98">
        <v>100.5368959965402</v>
      </c>
      <c r="C25" s="98">
        <v>100.55089549017585</v>
      </c>
      <c r="D25" s="98"/>
      <c r="E25" s="98">
        <f t="shared" si="1"/>
        <v>1.3924732305370391E-2</v>
      </c>
      <c r="F25" s="98"/>
      <c r="G25" s="98">
        <v>3.9112000593681815</v>
      </c>
      <c r="H25" s="98">
        <v>3.9117446835063756</v>
      </c>
      <c r="I25" s="98"/>
      <c r="J25" s="98">
        <f t="shared" si="2"/>
        <v>5.4462413819411637E-4</v>
      </c>
    </row>
    <row r="26" spans="1:10" ht="15.75" x14ac:dyDescent="0.25">
      <c r="A26" s="36" t="s">
        <v>79</v>
      </c>
      <c r="B26" s="96">
        <v>100.39555202565194</v>
      </c>
      <c r="C26" s="96">
        <v>100.39175034466084</v>
      </c>
      <c r="D26" s="96"/>
      <c r="E26" s="96">
        <f t="shared" si="1"/>
        <v>-3.7867026122184733E-3</v>
      </c>
      <c r="F26" s="96"/>
      <c r="G26" s="96">
        <v>3.005872477995958</v>
      </c>
      <c r="H26" s="96">
        <v>3.0057586545443131</v>
      </c>
      <c r="I26" s="96"/>
      <c r="J26" s="96">
        <f t="shared" si="2"/>
        <v>-1.1382345164490104E-4</v>
      </c>
    </row>
    <row r="27" spans="1:10" s="59" customFormat="1" ht="15.75" x14ac:dyDescent="0.25">
      <c r="A27" s="60" t="s">
        <v>80</v>
      </c>
      <c r="B27" s="97">
        <v>96.933772419316114</v>
      </c>
      <c r="C27" s="97">
        <v>96.815140968759351</v>
      </c>
      <c r="D27" s="97"/>
      <c r="E27" s="97">
        <f t="shared" si="1"/>
        <v>-0.1223840232314366</v>
      </c>
      <c r="F27" s="97"/>
      <c r="G27" s="97">
        <v>0.5024024292492516</v>
      </c>
      <c r="H27" s="97">
        <v>0.50178756894352383</v>
      </c>
      <c r="I27" s="97"/>
      <c r="J27" s="97">
        <f t="shared" si="2"/>
        <v>-6.1486030572777128E-4</v>
      </c>
    </row>
    <row r="28" spans="1:10" ht="15.75" x14ac:dyDescent="0.25">
      <c r="A28" s="37" t="s">
        <v>82</v>
      </c>
      <c r="B28" s="96">
        <v>103.48636481498531</v>
      </c>
      <c r="C28" s="96">
        <v>103.50957648711834</v>
      </c>
      <c r="D28" s="96"/>
      <c r="E28" s="96">
        <f t="shared" si="1"/>
        <v>2.2429691268532892E-2</v>
      </c>
      <c r="F28" s="96"/>
      <c r="G28" s="96">
        <v>2.2338107470347932</v>
      </c>
      <c r="H28" s="96">
        <v>2.234311783888876</v>
      </c>
      <c r="I28" s="96"/>
      <c r="J28" s="96">
        <f t="shared" si="2"/>
        <v>5.0103685408275922E-4</v>
      </c>
    </row>
    <row r="29" spans="1:10" s="59" customFormat="1" ht="15.75" x14ac:dyDescent="0.25">
      <c r="A29" s="60" t="s">
        <v>158</v>
      </c>
      <c r="B29" s="97">
        <v>85.017913811312269</v>
      </c>
      <c r="C29" s="97">
        <v>85.017913811312269</v>
      </c>
      <c r="D29" s="97"/>
      <c r="E29" s="97">
        <f t="shared" si="1"/>
        <v>0</v>
      </c>
      <c r="F29" s="97"/>
      <c r="G29" s="97">
        <v>0.26965930171191338</v>
      </c>
      <c r="H29" s="97">
        <v>0.26965930171191332</v>
      </c>
      <c r="I29" s="97"/>
      <c r="J29" s="97">
        <f t="shared" si="2"/>
        <v>0</v>
      </c>
    </row>
    <row r="30" spans="1:10" ht="15.75" x14ac:dyDescent="0.25">
      <c r="A30" s="36" t="s">
        <v>83</v>
      </c>
      <c r="B30" s="96">
        <v>101.00905461658692</v>
      </c>
      <c r="C30" s="96">
        <v>101.08251881886322</v>
      </c>
      <c r="D30" s="96"/>
      <c r="E30" s="96">
        <f t="shared" si="1"/>
        <v>7.2730313688373904E-2</v>
      </c>
      <c r="F30" s="96"/>
      <c r="G30" s="96">
        <v>0.90532758137222302</v>
      </c>
      <c r="H30" s="96">
        <v>0.90598602896206237</v>
      </c>
      <c r="I30" s="96"/>
      <c r="J30" s="96">
        <f t="shared" si="2"/>
        <v>6.5844758983935048E-4</v>
      </c>
    </row>
    <row r="31" spans="1:10" s="59" customFormat="1" ht="15.75" x14ac:dyDescent="0.25">
      <c r="A31" s="60" t="s">
        <v>159</v>
      </c>
      <c r="B31" s="97">
        <v>101.00905461658692</v>
      </c>
      <c r="C31" s="97">
        <v>101.08251881886322</v>
      </c>
      <c r="D31" s="97"/>
      <c r="E31" s="97">
        <f t="shared" si="1"/>
        <v>7.2730313688373904E-2</v>
      </c>
      <c r="F31" s="97"/>
      <c r="G31" s="97">
        <v>0.90532758137222302</v>
      </c>
      <c r="H31" s="97">
        <v>0.90598602896206237</v>
      </c>
      <c r="I31" s="97"/>
      <c r="J31" s="97">
        <f t="shared" si="2"/>
        <v>6.5844758983935048E-4</v>
      </c>
    </row>
    <row r="32" spans="1:10" ht="15.75" x14ac:dyDescent="0.25">
      <c r="A32" s="35" t="s">
        <v>129</v>
      </c>
      <c r="B32" s="99">
        <v>110.25043234259323</v>
      </c>
      <c r="C32" s="99">
        <v>110.38760486518682</v>
      </c>
      <c r="D32" s="99"/>
      <c r="E32" s="99">
        <f t="shared" si="1"/>
        <v>0.12441903372073515</v>
      </c>
      <c r="F32" s="99"/>
      <c r="G32" s="99">
        <v>25.677842857626619</v>
      </c>
      <c r="H32" s="99">
        <v>25.709790981590405</v>
      </c>
      <c r="I32" s="99"/>
      <c r="J32" s="99">
        <f t="shared" si="2"/>
        <v>3.1948123963786657E-2</v>
      </c>
    </row>
    <row r="33" spans="1:10" s="59" customFormat="1" ht="15.75" x14ac:dyDescent="0.25">
      <c r="A33" s="63" t="s">
        <v>149</v>
      </c>
      <c r="B33" s="97">
        <v>119.02618439989749</v>
      </c>
      <c r="C33" s="97">
        <v>119.39085674294863</v>
      </c>
      <c r="D33" s="97"/>
      <c r="E33" s="97">
        <f t="shared" si="1"/>
        <v>0.30637993218864956</v>
      </c>
      <c r="F33" s="97"/>
      <c r="G33" s="97">
        <v>13.902732548171667</v>
      </c>
      <c r="H33" s="97">
        <v>13.945327730725122</v>
      </c>
      <c r="I33" s="97"/>
      <c r="J33" s="97">
        <f t="shared" si="2"/>
        <v>4.2595182553455402E-2</v>
      </c>
    </row>
    <row r="34" spans="1:10" ht="15.75" x14ac:dyDescent="0.25">
      <c r="A34" s="37" t="s">
        <v>160</v>
      </c>
      <c r="B34" s="96">
        <v>119.02618439989749</v>
      </c>
      <c r="C34" s="96">
        <v>119.39085674294863</v>
      </c>
      <c r="D34" s="96"/>
      <c r="E34" s="96">
        <f t="shared" si="1"/>
        <v>0.30637993218864956</v>
      </c>
      <c r="F34" s="96"/>
      <c r="G34" s="96">
        <v>13.902732548171667</v>
      </c>
      <c r="H34" s="96">
        <v>13.945327730725122</v>
      </c>
      <c r="I34" s="96"/>
      <c r="J34" s="96">
        <f t="shared" si="2"/>
        <v>4.2595182553455402E-2</v>
      </c>
    </row>
    <row r="35" spans="1:10" s="59" customFormat="1" ht="15.75" x14ac:dyDescent="0.25">
      <c r="A35" s="63" t="s">
        <v>148</v>
      </c>
      <c r="B35" s="97">
        <v>107.82985414408033</v>
      </c>
      <c r="C35" s="97">
        <v>107.69991050496263</v>
      </c>
      <c r="D35" s="97"/>
      <c r="E35" s="97">
        <f t="shared" si="1"/>
        <v>-0.12050803569118029</v>
      </c>
      <c r="F35" s="97"/>
      <c r="G35" s="97">
        <v>3.3538360979748143</v>
      </c>
      <c r="H35" s="97">
        <v>3.3497944559728432</v>
      </c>
      <c r="I35" s="97"/>
      <c r="J35" s="97">
        <f t="shared" si="2"/>
        <v>-4.0416420019711019E-3</v>
      </c>
    </row>
    <row r="36" spans="1:10" ht="15.75" x14ac:dyDescent="0.25">
      <c r="A36" s="37" t="s">
        <v>161</v>
      </c>
      <c r="B36" s="96">
        <v>104.39856314151785</v>
      </c>
      <c r="C36" s="96">
        <v>104.23663176102484</v>
      </c>
      <c r="D36" s="96"/>
      <c r="E36" s="96">
        <f t="shared" si="1"/>
        <v>-0.15510882106060109</v>
      </c>
      <c r="F36" s="96"/>
      <c r="G36" s="96">
        <v>2.6056815945964509</v>
      </c>
      <c r="H36" s="96">
        <v>2.6016399525944793</v>
      </c>
      <c r="I36" s="96"/>
      <c r="J36" s="96">
        <f t="shared" si="2"/>
        <v>-4.041642001971546E-3</v>
      </c>
    </row>
    <row r="37" spans="1:10" s="59" customFormat="1" ht="15.75" x14ac:dyDescent="0.25">
      <c r="A37" s="60" t="s">
        <v>162</v>
      </c>
      <c r="B37" s="97">
        <v>121.76877013422421</v>
      </c>
      <c r="C37" s="97">
        <v>121.76877013422421</v>
      </c>
      <c r="D37" s="97"/>
      <c r="E37" s="97">
        <f t="shared" si="1"/>
        <v>0</v>
      </c>
      <c r="F37" s="97"/>
      <c r="G37" s="97">
        <v>0.74815450337836342</v>
      </c>
      <c r="H37" s="97">
        <v>0.74815450337836342</v>
      </c>
      <c r="I37" s="97"/>
      <c r="J37" s="97">
        <f t="shared" si="2"/>
        <v>0</v>
      </c>
    </row>
    <row r="38" spans="1:10" ht="15.75" x14ac:dyDescent="0.25">
      <c r="A38" s="36" t="s">
        <v>147</v>
      </c>
      <c r="B38" s="96">
        <v>102.12659867612301</v>
      </c>
      <c r="C38" s="96">
        <v>102.12659867612301</v>
      </c>
      <c r="D38" s="96"/>
      <c r="E38" s="96">
        <f t="shared" si="1"/>
        <v>0</v>
      </c>
      <c r="F38" s="96"/>
      <c r="G38" s="96">
        <v>1.6149744798120509</v>
      </c>
      <c r="H38" s="96">
        <v>1.6149744798120509</v>
      </c>
      <c r="I38" s="96"/>
      <c r="J38" s="96">
        <f t="shared" si="2"/>
        <v>0</v>
      </c>
    </row>
    <row r="39" spans="1:10" s="59" customFormat="1" ht="15.75" x14ac:dyDescent="0.25">
      <c r="A39" s="60" t="s">
        <v>84</v>
      </c>
      <c r="B39" s="97">
        <v>100</v>
      </c>
      <c r="C39" s="97">
        <v>100</v>
      </c>
      <c r="D39" s="97"/>
      <c r="E39" s="97">
        <f t="shared" si="1"/>
        <v>0</v>
      </c>
      <c r="F39" s="97"/>
      <c r="G39" s="97">
        <v>1.3959538897111059</v>
      </c>
      <c r="H39" s="97">
        <v>1.3959538897111059</v>
      </c>
      <c r="I39" s="97"/>
      <c r="J39" s="97">
        <f t="shared" si="2"/>
        <v>0</v>
      </c>
    </row>
    <row r="40" spans="1:10" ht="15.75" x14ac:dyDescent="0.25">
      <c r="A40" s="37" t="s">
        <v>86</v>
      </c>
      <c r="B40" s="96">
        <v>118.13936217755054</v>
      </c>
      <c r="C40" s="96">
        <v>118.13936217755054</v>
      </c>
      <c r="D40" s="96"/>
      <c r="E40" s="96">
        <f t="shared" si="1"/>
        <v>0</v>
      </c>
      <c r="F40" s="96"/>
      <c r="G40" s="96">
        <v>0.21902059010094488</v>
      </c>
      <c r="H40" s="96">
        <v>0.21902059010094488</v>
      </c>
      <c r="I40" s="96"/>
      <c r="J40" s="96">
        <f t="shared" si="2"/>
        <v>0</v>
      </c>
    </row>
    <row r="41" spans="1:10" s="59" customFormat="1" ht="15.75" x14ac:dyDescent="0.25">
      <c r="A41" s="63" t="s">
        <v>146</v>
      </c>
      <c r="B41" s="97">
        <v>98.379377465896425</v>
      </c>
      <c r="C41" s="97">
        <v>98.283901686483233</v>
      </c>
      <c r="D41" s="97"/>
      <c r="E41" s="97">
        <f t="shared" si="1"/>
        <v>-9.7048570414348667E-2</v>
      </c>
      <c r="F41" s="97"/>
      <c r="G41" s="97">
        <v>6.8062997316680907</v>
      </c>
      <c r="H41" s="97">
        <v>6.7996943150803899</v>
      </c>
      <c r="I41" s="97"/>
      <c r="J41" s="97">
        <f t="shared" si="2"/>
        <v>-6.605416587700752E-3</v>
      </c>
    </row>
    <row r="42" spans="1:10" ht="15.75" x14ac:dyDescent="0.25">
      <c r="A42" s="37" t="s">
        <v>17</v>
      </c>
      <c r="B42" s="96">
        <v>93.052225943410065</v>
      </c>
      <c r="C42" s="96">
        <v>92.905289461701429</v>
      </c>
      <c r="D42" s="96"/>
      <c r="E42" s="96">
        <f t="shared" si="1"/>
        <v>-0.15790754086634218</v>
      </c>
      <c r="F42" s="96"/>
      <c r="G42" s="96">
        <v>4.1830912896628245</v>
      </c>
      <c r="H42" s="96">
        <v>4.1764858730751229</v>
      </c>
      <c r="I42" s="96"/>
      <c r="J42" s="96">
        <f t="shared" si="2"/>
        <v>-6.6054165877016402E-3</v>
      </c>
    </row>
    <row r="43" spans="1:10" s="59" customFormat="1" ht="15.75" x14ac:dyDescent="0.25">
      <c r="A43" s="60" t="s">
        <v>88</v>
      </c>
      <c r="B43" s="97">
        <v>97.709840830703513</v>
      </c>
      <c r="C43" s="97">
        <v>97.709840830703513</v>
      </c>
      <c r="D43" s="97"/>
      <c r="E43" s="97">
        <f t="shared" si="1"/>
        <v>0</v>
      </c>
      <c r="F43" s="97"/>
      <c r="G43" s="97">
        <v>1.7071864379589392</v>
      </c>
      <c r="H43" s="97">
        <v>1.7071864379589392</v>
      </c>
      <c r="I43" s="97"/>
      <c r="J43" s="97">
        <f t="shared" si="2"/>
        <v>0</v>
      </c>
    </row>
    <row r="44" spans="1:10" ht="15.75" x14ac:dyDescent="0.25">
      <c r="A44" s="37" t="s">
        <v>90</v>
      </c>
      <c r="B44" s="96">
        <v>135.54671882237798</v>
      </c>
      <c r="C44" s="96">
        <v>135.54671882237798</v>
      </c>
      <c r="D44" s="96"/>
      <c r="E44" s="96">
        <f t="shared" si="1"/>
        <v>0</v>
      </c>
      <c r="F44" s="96"/>
      <c r="G44" s="96">
        <v>0.91602200404632739</v>
      </c>
      <c r="H44" s="96">
        <v>0.91602200404632728</v>
      </c>
      <c r="I44" s="96"/>
      <c r="J44" s="96">
        <f t="shared" si="2"/>
        <v>0</v>
      </c>
    </row>
    <row r="45" spans="1:10" s="59" customFormat="1" ht="15.75" x14ac:dyDescent="0.25">
      <c r="A45" s="57" t="s">
        <v>250</v>
      </c>
      <c r="B45" s="98">
        <v>100.46961782487625</v>
      </c>
      <c r="C45" s="98">
        <v>100.3589566274928</v>
      </c>
      <c r="D45" s="98"/>
      <c r="E45" s="98">
        <f t="shared" si="1"/>
        <v>-0.11014394179973408</v>
      </c>
      <c r="F45" s="98"/>
      <c r="G45" s="98">
        <v>8.7550882256846112</v>
      </c>
      <c r="H45" s="98">
        <v>8.7454450264047967</v>
      </c>
      <c r="I45" s="98"/>
      <c r="J45" s="98">
        <f t="shared" si="2"/>
        <v>-9.6431992798144961E-3</v>
      </c>
    </row>
    <row r="46" spans="1:10" ht="15.75" x14ac:dyDescent="0.25">
      <c r="A46" s="36" t="s">
        <v>145</v>
      </c>
      <c r="B46" s="96">
        <v>101.97453587819672</v>
      </c>
      <c r="C46" s="96">
        <v>101.97453587819672</v>
      </c>
      <c r="D46" s="96"/>
      <c r="E46" s="96">
        <f t="shared" si="1"/>
        <v>0</v>
      </c>
      <c r="F46" s="96"/>
      <c r="G46" s="96">
        <v>2.1102931953143762</v>
      </c>
      <c r="H46" s="96">
        <v>2.1102931953143758</v>
      </c>
      <c r="I46" s="96"/>
      <c r="J46" s="96">
        <f t="shared" si="2"/>
        <v>0</v>
      </c>
    </row>
    <row r="47" spans="1:10" s="59" customFormat="1" ht="15.75" x14ac:dyDescent="0.25">
      <c r="A47" s="60" t="s">
        <v>163</v>
      </c>
      <c r="B47" s="97">
        <v>101.97453587819672</v>
      </c>
      <c r="C47" s="97">
        <v>101.97453587819672</v>
      </c>
      <c r="D47" s="97"/>
      <c r="E47" s="97">
        <f t="shared" si="1"/>
        <v>0</v>
      </c>
      <c r="F47" s="97"/>
      <c r="G47" s="97">
        <v>2.1102931953143762</v>
      </c>
      <c r="H47" s="97">
        <v>2.1102931953143758</v>
      </c>
      <c r="I47" s="97"/>
      <c r="J47" s="97">
        <f t="shared" si="2"/>
        <v>0</v>
      </c>
    </row>
    <row r="48" spans="1:10" ht="15.75" x14ac:dyDescent="0.25">
      <c r="A48" s="36" t="s">
        <v>92</v>
      </c>
      <c r="B48" s="96">
        <v>96.294124171091596</v>
      </c>
      <c r="C48" s="96">
        <v>96.294124171091596</v>
      </c>
      <c r="D48" s="96"/>
      <c r="E48" s="96">
        <f t="shared" si="1"/>
        <v>0</v>
      </c>
      <c r="F48" s="96"/>
      <c r="G48" s="96">
        <v>0.30102080108062718</v>
      </c>
      <c r="H48" s="96">
        <v>0.30102080108062718</v>
      </c>
      <c r="I48" s="96"/>
      <c r="J48" s="96">
        <f t="shared" si="2"/>
        <v>0</v>
      </c>
    </row>
    <row r="49" spans="1:10" s="59" customFormat="1" ht="15.75" x14ac:dyDescent="0.25">
      <c r="A49" s="60" t="s">
        <v>93</v>
      </c>
      <c r="B49" s="97">
        <v>96.294124171091596</v>
      </c>
      <c r="C49" s="97">
        <v>96.294124171091596</v>
      </c>
      <c r="D49" s="97"/>
      <c r="E49" s="97">
        <f t="shared" si="1"/>
        <v>0</v>
      </c>
      <c r="F49" s="97"/>
      <c r="G49" s="97">
        <v>0.30102080108062718</v>
      </c>
      <c r="H49" s="97">
        <v>0.30102080108062718</v>
      </c>
      <c r="I49" s="97"/>
      <c r="J49" s="97">
        <f t="shared" si="2"/>
        <v>0</v>
      </c>
    </row>
    <row r="50" spans="1:10" ht="15.75" x14ac:dyDescent="0.25">
      <c r="A50" s="36" t="s">
        <v>94</v>
      </c>
      <c r="B50" s="96">
        <v>87.423504702789799</v>
      </c>
      <c r="C50" s="96">
        <v>87.025249900898515</v>
      </c>
      <c r="D50" s="96"/>
      <c r="E50" s="96">
        <f t="shared" si="1"/>
        <v>-0.45554659841791079</v>
      </c>
      <c r="F50" s="96"/>
      <c r="G50" s="96">
        <v>2.1531996781123994</v>
      </c>
      <c r="H50" s="96">
        <v>2.1433908502216132</v>
      </c>
      <c r="I50" s="96"/>
      <c r="J50" s="96">
        <f t="shared" si="2"/>
        <v>-9.808827890786187E-3</v>
      </c>
    </row>
    <row r="51" spans="1:10" s="59" customFormat="1" ht="15.75" x14ac:dyDescent="0.25">
      <c r="A51" s="60" t="s">
        <v>164</v>
      </c>
      <c r="B51" s="97">
        <v>86.236473190600805</v>
      </c>
      <c r="C51" s="97">
        <v>85.91202533247494</v>
      </c>
      <c r="D51" s="97"/>
      <c r="E51" s="97">
        <f t="shared" si="1"/>
        <v>-0.37623043489819485</v>
      </c>
      <c r="F51" s="97"/>
      <c r="G51" s="97">
        <v>1.9135447449119776</v>
      </c>
      <c r="H51" s="97">
        <v>1.9063454071962236</v>
      </c>
      <c r="I51" s="97"/>
      <c r="J51" s="97">
        <f t="shared" si="2"/>
        <v>-7.199337715753984E-3</v>
      </c>
    </row>
    <row r="52" spans="1:10" ht="15.75" x14ac:dyDescent="0.25">
      <c r="A52" s="37" t="s">
        <v>97</v>
      </c>
      <c r="B52" s="96">
        <v>98.218342220369593</v>
      </c>
      <c r="C52" s="96">
        <v>97.148888754049011</v>
      </c>
      <c r="D52" s="96"/>
      <c r="E52" s="96">
        <f t="shared" si="1"/>
        <v>-1.0888531023269366</v>
      </c>
      <c r="F52" s="96"/>
      <c r="G52" s="96">
        <v>0.23965493320042203</v>
      </c>
      <c r="H52" s="96">
        <v>0.23704544302538968</v>
      </c>
      <c r="I52" s="96"/>
      <c r="J52" s="96">
        <f t="shared" si="2"/>
        <v>-2.6094901750323418E-3</v>
      </c>
    </row>
    <row r="53" spans="1:10" s="59" customFormat="1" ht="15.75" x14ac:dyDescent="0.25">
      <c r="A53" s="63" t="s">
        <v>144</v>
      </c>
      <c r="B53" s="97">
        <v>103.68003397561125</v>
      </c>
      <c r="C53" s="97">
        <v>103.68003397561125</v>
      </c>
      <c r="D53" s="97"/>
      <c r="E53" s="97">
        <f t="shared" si="1"/>
        <v>0</v>
      </c>
      <c r="F53" s="97"/>
      <c r="G53" s="97">
        <v>0.91994533059247752</v>
      </c>
      <c r="H53" s="97">
        <v>0.9199453305924773</v>
      </c>
      <c r="I53" s="97"/>
      <c r="J53" s="97">
        <f t="shared" si="2"/>
        <v>0</v>
      </c>
    </row>
    <row r="54" spans="1:10" ht="15.75" x14ac:dyDescent="0.25">
      <c r="A54" s="37" t="s">
        <v>165</v>
      </c>
      <c r="B54" s="96">
        <v>103.68003397561125</v>
      </c>
      <c r="C54" s="96">
        <v>103.68003397561125</v>
      </c>
      <c r="D54" s="96"/>
      <c r="E54" s="96">
        <f t="shared" si="1"/>
        <v>0</v>
      </c>
      <c r="F54" s="96"/>
      <c r="G54" s="96">
        <v>0.91994533059247752</v>
      </c>
      <c r="H54" s="96">
        <v>0.9199453305924773</v>
      </c>
      <c r="I54" s="96"/>
      <c r="J54" s="96">
        <f t="shared" si="2"/>
        <v>0</v>
      </c>
    </row>
    <row r="55" spans="1:10" s="59" customFormat="1" ht="15.75" x14ac:dyDescent="0.25">
      <c r="A55" s="63" t="s">
        <v>143</v>
      </c>
      <c r="B55" s="97">
        <v>99.35379120976728</v>
      </c>
      <c r="C55" s="97">
        <v>99.35379120976728</v>
      </c>
      <c r="D55" s="97"/>
      <c r="E55" s="97">
        <f t="shared" si="1"/>
        <v>0</v>
      </c>
      <c r="F55" s="97"/>
      <c r="G55" s="97">
        <v>0.55104409090464923</v>
      </c>
      <c r="H55" s="97">
        <v>0.55104409090464923</v>
      </c>
      <c r="I55" s="97"/>
      <c r="J55" s="97">
        <f t="shared" si="2"/>
        <v>0</v>
      </c>
    </row>
    <row r="56" spans="1:10" ht="15.75" x14ac:dyDescent="0.25">
      <c r="A56" s="37" t="s">
        <v>166</v>
      </c>
      <c r="B56" s="96">
        <v>99.35379120976728</v>
      </c>
      <c r="C56" s="96">
        <v>99.35379120976728</v>
      </c>
      <c r="D56" s="96"/>
      <c r="E56" s="96">
        <f t="shared" si="1"/>
        <v>0</v>
      </c>
      <c r="F56" s="96"/>
      <c r="G56" s="96">
        <v>0.55104409090464923</v>
      </c>
      <c r="H56" s="96">
        <v>0.55104409090464923</v>
      </c>
      <c r="I56" s="96"/>
      <c r="J56" s="96">
        <f t="shared" si="2"/>
        <v>0</v>
      </c>
    </row>
    <row r="57" spans="1:10" s="59" customFormat="1" ht="15.75" x14ac:dyDescent="0.25">
      <c r="A57" s="63" t="s">
        <v>142</v>
      </c>
      <c r="B57" s="97">
        <v>112.04368732907115</v>
      </c>
      <c r="C57" s="97">
        <v>112.05051103173744</v>
      </c>
      <c r="D57" s="97"/>
      <c r="E57" s="97">
        <f t="shared" si="1"/>
        <v>6.0902160835318853E-3</v>
      </c>
      <c r="F57" s="97"/>
      <c r="G57" s="97">
        <v>2.7195851296800817</v>
      </c>
      <c r="H57" s="97">
        <v>2.7197507582910547</v>
      </c>
      <c r="I57" s="97"/>
      <c r="J57" s="97">
        <f t="shared" si="2"/>
        <v>1.6562861097302317E-4</v>
      </c>
    </row>
    <row r="58" spans="1:10" ht="15.75" x14ac:dyDescent="0.25">
      <c r="A58" s="37" t="s">
        <v>99</v>
      </c>
      <c r="B58" s="96">
        <v>99.838245882608774</v>
      </c>
      <c r="C58" s="96">
        <v>99.847871012489108</v>
      </c>
      <c r="D58" s="96"/>
      <c r="E58" s="96">
        <f t="shared" si="1"/>
        <v>9.6407241485962913E-3</v>
      </c>
      <c r="F58" s="96"/>
      <c r="G58" s="96">
        <v>1.7180100625197183</v>
      </c>
      <c r="H58" s="96">
        <v>1.7181756911306909</v>
      </c>
      <c r="I58" s="96"/>
      <c r="J58" s="96">
        <f t="shared" si="2"/>
        <v>1.6562861097257908E-4</v>
      </c>
    </row>
    <row r="59" spans="1:10" s="59" customFormat="1" ht="15.75" x14ac:dyDescent="0.25">
      <c r="A59" s="60" t="s">
        <v>167</v>
      </c>
      <c r="B59" s="97">
        <v>141.77364173348306</v>
      </c>
      <c r="C59" s="97">
        <v>141.77364173348306</v>
      </c>
      <c r="D59" s="97"/>
      <c r="E59" s="97">
        <f t="shared" si="1"/>
        <v>0</v>
      </c>
      <c r="F59" s="97"/>
      <c r="G59" s="97">
        <v>1.0015750671603636</v>
      </c>
      <c r="H59" s="97">
        <v>1.0015750671603636</v>
      </c>
      <c r="I59" s="97"/>
      <c r="J59" s="97">
        <f t="shared" si="2"/>
        <v>0</v>
      </c>
    </row>
    <row r="60" spans="1:10" ht="15.75" x14ac:dyDescent="0.25">
      <c r="A60" s="35" t="s">
        <v>2</v>
      </c>
      <c r="B60" s="99">
        <v>125.38709914167559</v>
      </c>
      <c r="C60" s="99">
        <v>125.3963615949699</v>
      </c>
      <c r="D60" s="99"/>
      <c r="E60" s="99">
        <f t="shared" si="1"/>
        <v>7.3870863571467993E-3</v>
      </c>
      <c r="F60" s="99"/>
      <c r="G60" s="99">
        <v>6.7956405681592065</v>
      </c>
      <c r="H60" s="99">
        <v>6.7961425679964966</v>
      </c>
      <c r="I60" s="99"/>
      <c r="J60" s="99">
        <f t="shared" si="2"/>
        <v>5.0199983729015685E-4</v>
      </c>
    </row>
    <row r="61" spans="1:10" s="59" customFormat="1" ht="15.75" x14ac:dyDescent="0.25">
      <c r="A61" s="63" t="s">
        <v>141</v>
      </c>
      <c r="B61" s="97">
        <v>103.13788582098363</v>
      </c>
      <c r="C61" s="97">
        <v>103.15359631308112</v>
      </c>
      <c r="D61" s="97"/>
      <c r="E61" s="97">
        <f t="shared" si="1"/>
        <v>1.5232513224838762E-2</v>
      </c>
      <c r="F61" s="97"/>
      <c r="G61" s="97">
        <v>3.2955811682594804</v>
      </c>
      <c r="H61" s="97">
        <v>3.2960831680967715</v>
      </c>
      <c r="I61" s="97"/>
      <c r="J61" s="97">
        <f t="shared" si="2"/>
        <v>5.0199983729104503E-4</v>
      </c>
    </row>
    <row r="62" spans="1:10" ht="15.75" x14ac:dyDescent="0.25">
      <c r="A62" s="37" t="s">
        <v>102</v>
      </c>
      <c r="B62" s="96">
        <v>106.27650993817434</v>
      </c>
      <c r="C62" s="96">
        <v>106.29718036309576</v>
      </c>
      <c r="D62" s="96"/>
      <c r="E62" s="96">
        <f t="shared" si="1"/>
        <v>1.9449664778647957E-2</v>
      </c>
      <c r="F62" s="96"/>
      <c r="G62" s="96">
        <v>2.5810205111724351</v>
      </c>
      <c r="H62" s="96">
        <v>2.5815225110097262</v>
      </c>
      <c r="I62" s="96"/>
      <c r="J62" s="96">
        <f t="shared" si="2"/>
        <v>5.0199983729104503E-4</v>
      </c>
    </row>
    <row r="63" spans="1:10" s="59" customFormat="1" ht="15.75" x14ac:dyDescent="0.25">
      <c r="A63" s="60" t="s">
        <v>168</v>
      </c>
      <c r="B63" s="97">
        <v>93.196354122681129</v>
      </c>
      <c r="C63" s="97">
        <v>93.196354122681129</v>
      </c>
      <c r="D63" s="97"/>
      <c r="E63" s="97">
        <f t="shared" si="1"/>
        <v>0</v>
      </c>
      <c r="F63" s="97"/>
      <c r="G63" s="97">
        <v>0.71456065708704519</v>
      </c>
      <c r="H63" s="97">
        <v>0.71456065708704519</v>
      </c>
      <c r="I63" s="97"/>
      <c r="J63" s="97">
        <f t="shared" si="2"/>
        <v>0</v>
      </c>
    </row>
    <row r="64" spans="1:10" ht="15.75" x14ac:dyDescent="0.25">
      <c r="A64" s="36" t="s">
        <v>104</v>
      </c>
      <c r="B64" s="96">
        <v>157.34756115310969</v>
      </c>
      <c r="C64" s="96">
        <v>157.34756115310969</v>
      </c>
      <c r="D64" s="96"/>
      <c r="E64" s="96">
        <f t="shared" si="1"/>
        <v>0</v>
      </c>
      <c r="F64" s="96"/>
      <c r="G64" s="96">
        <v>3.5000593998997256</v>
      </c>
      <c r="H64" s="96">
        <v>3.5000593998997256</v>
      </c>
      <c r="I64" s="96"/>
      <c r="J64" s="96">
        <f t="shared" si="2"/>
        <v>0</v>
      </c>
    </row>
    <row r="65" spans="1:10" s="59" customFormat="1" ht="15.75" x14ac:dyDescent="0.25">
      <c r="A65" s="60" t="s">
        <v>19</v>
      </c>
      <c r="B65" s="97">
        <v>163.57117066583655</v>
      </c>
      <c r="C65" s="97">
        <v>163.57117066583655</v>
      </c>
      <c r="D65" s="97"/>
      <c r="E65" s="97">
        <f t="shared" si="1"/>
        <v>0</v>
      </c>
      <c r="F65" s="97"/>
      <c r="G65" s="97">
        <v>2.8659697635359933</v>
      </c>
      <c r="H65" s="97">
        <v>2.8659697635359933</v>
      </c>
      <c r="I65" s="97"/>
      <c r="J65" s="97">
        <f t="shared" si="2"/>
        <v>0</v>
      </c>
    </row>
    <row r="66" spans="1:10" ht="15.75" x14ac:dyDescent="0.25">
      <c r="A66" s="37" t="s">
        <v>106</v>
      </c>
      <c r="B66" s="96">
        <v>146.66666666666663</v>
      </c>
      <c r="C66" s="96">
        <v>146.66666666666663</v>
      </c>
      <c r="D66" s="96"/>
      <c r="E66" s="96">
        <f t="shared" si="1"/>
        <v>0</v>
      </c>
      <c r="F66" s="96"/>
      <c r="G66" s="96">
        <v>0.1029862877593303</v>
      </c>
      <c r="H66" s="96">
        <v>0.1029862877593303</v>
      </c>
      <c r="I66" s="96"/>
      <c r="J66" s="96">
        <f t="shared" si="2"/>
        <v>0</v>
      </c>
    </row>
    <row r="67" spans="1:10" s="59" customFormat="1" ht="15.75" x14ac:dyDescent="0.25">
      <c r="A67" s="60" t="s">
        <v>108</v>
      </c>
      <c r="B67" s="97">
        <v>132.09195402298855</v>
      </c>
      <c r="C67" s="97">
        <v>132.09195402298855</v>
      </c>
      <c r="D67" s="97"/>
      <c r="E67" s="97">
        <f t="shared" si="1"/>
        <v>0</v>
      </c>
      <c r="F67" s="97"/>
      <c r="G67" s="97">
        <v>0.53110334860440189</v>
      </c>
      <c r="H67" s="97">
        <v>0.53110334860440189</v>
      </c>
      <c r="I67" s="97"/>
      <c r="J67" s="97">
        <f t="shared" si="2"/>
        <v>0</v>
      </c>
    </row>
    <row r="68" spans="1:10" ht="15.75" x14ac:dyDescent="0.25">
      <c r="A68" s="35" t="s">
        <v>3</v>
      </c>
      <c r="B68" s="99">
        <v>103.169187443269</v>
      </c>
      <c r="C68" s="99">
        <v>102.91268725784089</v>
      </c>
      <c r="D68" s="99"/>
      <c r="E68" s="99">
        <f t="shared" si="1"/>
        <v>-0.24862092237486477</v>
      </c>
      <c r="F68" s="99"/>
      <c r="G68" s="99">
        <v>5.6102086712826136</v>
      </c>
      <c r="H68" s="99">
        <v>5.5962605187369157</v>
      </c>
      <c r="I68" s="99"/>
      <c r="J68" s="99">
        <f t="shared" si="2"/>
        <v>-1.3948152545697923E-2</v>
      </c>
    </row>
    <row r="69" spans="1:10" s="59" customFormat="1" ht="15.75" x14ac:dyDescent="0.25">
      <c r="A69" s="63" t="s">
        <v>150</v>
      </c>
      <c r="B69" s="97">
        <v>94.812063858494113</v>
      </c>
      <c r="C69" s="97">
        <v>94.794207781908568</v>
      </c>
      <c r="D69" s="97"/>
      <c r="E69" s="97">
        <f t="shared" si="1"/>
        <v>-1.8833127198025768E-2</v>
      </c>
      <c r="F69" s="97"/>
      <c r="G69" s="97">
        <v>2.4411416722785351</v>
      </c>
      <c r="H69" s="97">
        <v>2.4406819289623103</v>
      </c>
      <c r="I69" s="97"/>
      <c r="J69" s="97">
        <f t="shared" si="2"/>
        <v>-4.5974331622478104E-4</v>
      </c>
    </row>
    <row r="70" spans="1:10" ht="15.75" x14ac:dyDescent="0.25">
      <c r="A70" s="37" t="s">
        <v>109</v>
      </c>
      <c r="B70" s="96">
        <v>101.30847625469664</v>
      </c>
      <c r="C70" s="96">
        <v>101.30847625469664</v>
      </c>
      <c r="D70" s="96"/>
      <c r="E70" s="96">
        <f t="shared" si="1"/>
        <v>0</v>
      </c>
      <c r="F70" s="96"/>
      <c r="G70" s="96">
        <v>1.7552636317917469</v>
      </c>
      <c r="H70" s="96">
        <v>1.7552636317917465</v>
      </c>
      <c r="I70" s="96"/>
      <c r="J70" s="96">
        <f t="shared" si="2"/>
        <v>0</v>
      </c>
    </row>
    <row r="71" spans="1:10" s="59" customFormat="1" ht="15.75" x14ac:dyDescent="0.25">
      <c r="A71" s="60" t="s">
        <v>169</v>
      </c>
      <c r="B71" s="97">
        <v>66.054273913602074</v>
      </c>
      <c r="C71" s="97">
        <v>65.965261064983437</v>
      </c>
      <c r="D71" s="97"/>
      <c r="E71" s="97">
        <f t="shared" ref="E71:E115" si="3">((C71/B71-1)*100)</f>
        <v>-0.13475713734294459</v>
      </c>
      <c r="F71" s="97"/>
      <c r="G71" s="97">
        <v>0.34116435336104622</v>
      </c>
      <c r="H71" s="97">
        <v>0.34070461004482228</v>
      </c>
      <c r="I71" s="97"/>
      <c r="J71" s="97">
        <f t="shared" si="2"/>
        <v>-4.5974331622394837E-4</v>
      </c>
    </row>
    <row r="72" spans="1:10" ht="15.75" x14ac:dyDescent="0.25">
      <c r="A72" s="37" t="s">
        <v>170</v>
      </c>
      <c r="B72" s="96">
        <v>105.85979965943839</v>
      </c>
      <c r="C72" s="96">
        <v>105.85979965943839</v>
      </c>
      <c r="D72" s="96"/>
      <c r="E72" s="96">
        <f t="shared" si="3"/>
        <v>0</v>
      </c>
      <c r="F72" s="96"/>
      <c r="G72" s="96">
        <v>0.34471368712574174</v>
      </c>
      <c r="H72" s="96">
        <v>0.34471368712574174</v>
      </c>
      <c r="I72" s="96"/>
      <c r="J72" s="96">
        <f t="shared" ref="J72:J115" si="4">H72-G72</f>
        <v>0</v>
      </c>
    </row>
    <row r="73" spans="1:10" s="59" customFormat="1" ht="15.75" x14ac:dyDescent="0.25">
      <c r="A73" s="63" t="s">
        <v>111</v>
      </c>
      <c r="B73" s="97">
        <v>110.68439878360643</v>
      </c>
      <c r="C73" s="97">
        <v>110.21329594274481</v>
      </c>
      <c r="D73" s="97"/>
      <c r="E73" s="97">
        <f t="shared" si="3"/>
        <v>-0.42562713990310641</v>
      </c>
      <c r="F73" s="97"/>
      <c r="G73" s="97">
        <v>3.1690669990040794</v>
      </c>
      <c r="H73" s="97">
        <v>3.1555785897746049</v>
      </c>
      <c r="I73" s="97"/>
      <c r="J73" s="97">
        <f t="shared" si="4"/>
        <v>-1.3488409229474474E-2</v>
      </c>
    </row>
    <row r="74" spans="1:10" ht="15.75" x14ac:dyDescent="0.25">
      <c r="A74" s="37" t="s">
        <v>171</v>
      </c>
      <c r="B74" s="96">
        <v>110.32982955934074</v>
      </c>
      <c r="C74" s="96">
        <v>110.32982955934074</v>
      </c>
      <c r="D74" s="96"/>
      <c r="E74" s="96">
        <f t="shared" si="3"/>
        <v>0</v>
      </c>
      <c r="F74" s="96"/>
      <c r="G74" s="96">
        <v>1.0774456361279943</v>
      </c>
      <c r="H74" s="96">
        <v>1.0774456361279943</v>
      </c>
      <c r="I74" s="96"/>
      <c r="J74" s="96">
        <f t="shared" si="4"/>
        <v>0</v>
      </c>
    </row>
    <row r="75" spans="1:10" s="59" customFormat="1" ht="15.75" x14ac:dyDescent="0.25">
      <c r="A75" s="60" t="s">
        <v>172</v>
      </c>
      <c r="B75" s="97">
        <v>104.39692048756122</v>
      </c>
      <c r="C75" s="97">
        <v>101.11218049530474</v>
      </c>
      <c r="D75" s="97"/>
      <c r="E75" s="97">
        <f t="shared" si="3"/>
        <v>-3.1463954845754705</v>
      </c>
      <c r="F75" s="97"/>
      <c r="G75" s="97">
        <v>0.42869401814227248</v>
      </c>
      <c r="H75" s="97">
        <v>0.41520560891279873</v>
      </c>
      <c r="I75" s="97"/>
      <c r="J75" s="97">
        <f t="shared" si="4"/>
        <v>-1.3488409229473752E-2</v>
      </c>
    </row>
    <row r="76" spans="1:10" ht="15.75" x14ac:dyDescent="0.25">
      <c r="A76" s="37" t="s">
        <v>173</v>
      </c>
      <c r="B76" s="96">
        <v>112.66830257545074</v>
      </c>
      <c r="C76" s="96">
        <v>112.66830257545074</v>
      </c>
      <c r="D76" s="96"/>
      <c r="E76" s="96">
        <f t="shared" si="3"/>
        <v>0</v>
      </c>
      <c r="F76" s="96"/>
      <c r="G76" s="96">
        <v>1.662927344733812</v>
      </c>
      <c r="H76" s="96">
        <v>1.662927344733812</v>
      </c>
      <c r="I76" s="96"/>
      <c r="J76" s="96">
        <f t="shared" si="4"/>
        <v>0</v>
      </c>
    </row>
    <row r="77" spans="1:10" s="59" customFormat="1" ht="15.75" x14ac:dyDescent="0.25">
      <c r="A77" s="57" t="s">
        <v>4</v>
      </c>
      <c r="B77" s="98">
        <v>99.25672955425857</v>
      </c>
      <c r="C77" s="98">
        <v>99.25672955425857</v>
      </c>
      <c r="D77" s="98"/>
      <c r="E77" s="98">
        <f t="shared" si="3"/>
        <v>0</v>
      </c>
      <c r="F77" s="98"/>
      <c r="G77" s="98">
        <v>4.7157177215935304</v>
      </c>
      <c r="H77" s="98">
        <v>4.7157177215935304</v>
      </c>
      <c r="I77" s="98"/>
      <c r="J77" s="98">
        <f t="shared" si="4"/>
        <v>0</v>
      </c>
    </row>
    <row r="78" spans="1:10" ht="15.75" x14ac:dyDescent="0.25">
      <c r="A78" s="36" t="s">
        <v>140</v>
      </c>
      <c r="B78" s="96">
        <v>77.408827796194288</v>
      </c>
      <c r="C78" s="96">
        <v>77.408827796194288</v>
      </c>
      <c r="D78" s="96"/>
      <c r="E78" s="96">
        <f t="shared" si="3"/>
        <v>0</v>
      </c>
      <c r="F78" s="96"/>
      <c r="G78" s="96">
        <v>0.89747412742094423</v>
      </c>
      <c r="H78" s="96">
        <v>0.89747412742094412</v>
      </c>
      <c r="I78" s="96"/>
      <c r="J78" s="96">
        <f t="shared" si="4"/>
        <v>0</v>
      </c>
    </row>
    <row r="79" spans="1:10" s="59" customFormat="1" ht="15.75" x14ac:dyDescent="0.25">
      <c r="A79" s="60" t="s">
        <v>174</v>
      </c>
      <c r="B79" s="97">
        <v>77.408827796194288</v>
      </c>
      <c r="C79" s="97">
        <v>77.408827796194288</v>
      </c>
      <c r="D79" s="97"/>
      <c r="E79" s="97">
        <f t="shared" si="3"/>
        <v>0</v>
      </c>
      <c r="F79" s="97"/>
      <c r="G79" s="97">
        <v>0.89747412742094423</v>
      </c>
      <c r="H79" s="97">
        <v>0.89747412742094412</v>
      </c>
      <c r="I79" s="97"/>
      <c r="J79" s="97">
        <f t="shared" si="4"/>
        <v>0</v>
      </c>
    </row>
    <row r="80" spans="1:10" ht="15.75" x14ac:dyDescent="0.25">
      <c r="A80" s="36" t="s">
        <v>139</v>
      </c>
      <c r="B80" s="96">
        <v>106.30932390895443</v>
      </c>
      <c r="C80" s="96">
        <v>106.30932390895443</v>
      </c>
      <c r="D80" s="96"/>
      <c r="E80" s="96">
        <f t="shared" si="3"/>
        <v>0</v>
      </c>
      <c r="F80" s="96"/>
      <c r="G80" s="96">
        <v>3.818243594172587</v>
      </c>
      <c r="H80" s="96">
        <v>3.8182435941725865</v>
      </c>
      <c r="I80" s="96"/>
      <c r="J80" s="96">
        <f t="shared" si="4"/>
        <v>0</v>
      </c>
    </row>
    <row r="81" spans="1:10" s="59" customFormat="1" ht="15.75" x14ac:dyDescent="0.25">
      <c r="A81" s="60" t="s">
        <v>175</v>
      </c>
      <c r="B81" s="97">
        <v>106.30932390895443</v>
      </c>
      <c r="C81" s="97">
        <v>106.30932390895443</v>
      </c>
      <c r="D81" s="97"/>
      <c r="E81" s="97">
        <f t="shared" si="3"/>
        <v>0</v>
      </c>
      <c r="F81" s="97"/>
      <c r="G81" s="97">
        <v>3.818243594172587</v>
      </c>
      <c r="H81" s="97">
        <v>3.8182435941725865</v>
      </c>
      <c r="I81" s="97"/>
      <c r="J81" s="97">
        <f t="shared" si="4"/>
        <v>0</v>
      </c>
    </row>
    <row r="82" spans="1:10" ht="15.75" x14ac:dyDescent="0.25">
      <c r="A82" s="35" t="s">
        <v>130</v>
      </c>
      <c r="B82" s="99">
        <v>101.75936358610916</v>
      </c>
      <c r="C82" s="99">
        <v>101.75936358610916</v>
      </c>
      <c r="D82" s="99"/>
      <c r="E82" s="99">
        <f t="shared" si="3"/>
        <v>0</v>
      </c>
      <c r="F82" s="99"/>
      <c r="G82" s="99">
        <v>5.1929832361770512</v>
      </c>
      <c r="H82" s="99">
        <v>5.1929832361770503</v>
      </c>
      <c r="I82" s="99"/>
      <c r="J82" s="99">
        <f t="shared" si="4"/>
        <v>0</v>
      </c>
    </row>
    <row r="83" spans="1:10" s="59" customFormat="1" ht="15.75" x14ac:dyDescent="0.25">
      <c r="A83" s="63" t="s">
        <v>138</v>
      </c>
      <c r="B83" s="97">
        <v>91.005455645003053</v>
      </c>
      <c r="C83" s="97">
        <v>91.005455645003053</v>
      </c>
      <c r="D83" s="97"/>
      <c r="E83" s="97">
        <f t="shared" si="3"/>
        <v>0</v>
      </c>
      <c r="F83" s="97"/>
      <c r="G83" s="97">
        <v>2.4675017472490155</v>
      </c>
      <c r="H83" s="97">
        <v>2.4675017472490155</v>
      </c>
      <c r="I83" s="97"/>
      <c r="J83" s="97">
        <f t="shared" si="4"/>
        <v>0</v>
      </c>
    </row>
    <row r="84" spans="1:10" ht="15.75" x14ac:dyDescent="0.25">
      <c r="A84" s="37" t="s">
        <v>176</v>
      </c>
      <c r="B84" s="96">
        <v>75.398246670947628</v>
      </c>
      <c r="C84" s="96">
        <v>75.398246670947628</v>
      </c>
      <c r="D84" s="96"/>
      <c r="E84" s="96">
        <f t="shared" si="3"/>
        <v>0</v>
      </c>
      <c r="F84" s="96"/>
      <c r="G84" s="96">
        <v>0.84541810475318036</v>
      </c>
      <c r="H84" s="96">
        <v>0.84541810475318036</v>
      </c>
      <c r="I84" s="96"/>
      <c r="J84" s="96">
        <f t="shared" si="4"/>
        <v>0</v>
      </c>
    </row>
    <row r="85" spans="1:10" s="59" customFormat="1" ht="15.75" x14ac:dyDescent="0.25">
      <c r="A85" s="60" t="s">
        <v>177</v>
      </c>
      <c r="B85" s="97">
        <v>99.262187476460838</v>
      </c>
      <c r="C85" s="97">
        <v>99.262187476460838</v>
      </c>
      <c r="D85" s="97"/>
      <c r="E85" s="97">
        <f t="shared" si="3"/>
        <v>0</v>
      </c>
      <c r="F85" s="97"/>
      <c r="G85" s="97">
        <v>0.14932741656095092</v>
      </c>
      <c r="H85" s="97">
        <v>0.14932741656095092</v>
      </c>
      <c r="I85" s="97"/>
      <c r="J85" s="97">
        <f t="shared" si="4"/>
        <v>0</v>
      </c>
    </row>
    <row r="86" spans="1:10" ht="15.75" x14ac:dyDescent="0.25">
      <c r="A86" s="37" t="s">
        <v>112</v>
      </c>
      <c r="B86" s="96">
        <v>100.04769782417017</v>
      </c>
      <c r="C86" s="96">
        <v>100.04769782417017</v>
      </c>
      <c r="D86" s="96"/>
      <c r="E86" s="96">
        <f t="shared" si="3"/>
        <v>0</v>
      </c>
      <c r="F86" s="96"/>
      <c r="G86" s="96">
        <v>1.3630900643148918</v>
      </c>
      <c r="H86" s="96">
        <v>1.3630900643148915</v>
      </c>
      <c r="I86" s="96"/>
      <c r="J86" s="96">
        <f t="shared" si="4"/>
        <v>0</v>
      </c>
    </row>
    <row r="87" spans="1:10" s="59" customFormat="1" ht="15.75" x14ac:dyDescent="0.25">
      <c r="A87" s="60" t="s">
        <v>178</v>
      </c>
      <c r="B87" s="97">
        <v>141.99941030830831</v>
      </c>
      <c r="C87" s="97">
        <v>141.99941030830831</v>
      </c>
      <c r="D87" s="97"/>
      <c r="E87" s="97">
        <f t="shared" si="3"/>
        <v>0</v>
      </c>
      <c r="F87" s="97"/>
      <c r="G87" s="97">
        <v>0.10966616161999257</v>
      </c>
      <c r="H87" s="97">
        <v>0.10966616161999256</v>
      </c>
      <c r="I87" s="97"/>
      <c r="J87" s="97">
        <f t="shared" si="4"/>
        <v>0</v>
      </c>
    </row>
    <row r="88" spans="1:10" ht="15.75" x14ac:dyDescent="0.25">
      <c r="A88" s="36" t="s">
        <v>137</v>
      </c>
      <c r="B88" s="96">
        <v>112.15517289409321</v>
      </c>
      <c r="C88" s="96">
        <v>112.15517289409321</v>
      </c>
      <c r="D88" s="96"/>
      <c r="E88" s="96">
        <f t="shared" si="3"/>
        <v>0</v>
      </c>
      <c r="F88" s="96"/>
      <c r="G88" s="96">
        <v>0.76458043551000721</v>
      </c>
      <c r="H88" s="96">
        <v>0.76458043551000721</v>
      </c>
      <c r="I88" s="96"/>
      <c r="J88" s="96">
        <f t="shared" si="4"/>
        <v>0</v>
      </c>
    </row>
    <row r="89" spans="1:10" s="59" customFormat="1" ht="15.75" x14ac:dyDescent="0.25">
      <c r="A89" s="60" t="s">
        <v>179</v>
      </c>
      <c r="B89" s="97">
        <v>112.15517289409321</v>
      </c>
      <c r="C89" s="97">
        <v>112.15517289409321</v>
      </c>
      <c r="D89" s="97"/>
      <c r="E89" s="97">
        <f t="shared" si="3"/>
        <v>0</v>
      </c>
      <c r="F89" s="97"/>
      <c r="G89" s="97">
        <v>0.76458043551000721</v>
      </c>
      <c r="H89" s="97">
        <v>0.76458043551000721</v>
      </c>
      <c r="I89" s="97"/>
      <c r="J89" s="97">
        <f t="shared" si="4"/>
        <v>0</v>
      </c>
    </row>
    <row r="90" spans="1:10" ht="15.75" x14ac:dyDescent="0.25">
      <c r="A90" s="36" t="s">
        <v>136</v>
      </c>
      <c r="B90" s="96">
        <v>123.32994953028259</v>
      </c>
      <c r="C90" s="96">
        <v>123.32994953028259</v>
      </c>
      <c r="D90" s="96"/>
      <c r="E90" s="96">
        <f t="shared" si="3"/>
        <v>0</v>
      </c>
      <c r="F90" s="96"/>
      <c r="G90" s="96">
        <v>1.0837568709276735</v>
      </c>
      <c r="H90" s="96">
        <v>1.0837568709276735</v>
      </c>
      <c r="I90" s="96"/>
      <c r="J90" s="96">
        <f t="shared" si="4"/>
        <v>0</v>
      </c>
    </row>
    <row r="91" spans="1:10" s="59" customFormat="1" ht="15.75" x14ac:dyDescent="0.25">
      <c r="A91" s="60" t="s">
        <v>180</v>
      </c>
      <c r="B91" s="97">
        <v>143.54637931897167</v>
      </c>
      <c r="C91" s="97">
        <v>143.54637931897167</v>
      </c>
      <c r="D91" s="97"/>
      <c r="E91" s="97">
        <f t="shared" si="3"/>
        <v>0</v>
      </c>
      <c r="F91" s="97"/>
      <c r="G91" s="97">
        <v>0.17259657697186814</v>
      </c>
      <c r="H91" s="97">
        <v>0.17259657697186812</v>
      </c>
      <c r="I91" s="97"/>
      <c r="J91" s="97">
        <f t="shared" si="4"/>
        <v>0</v>
      </c>
    </row>
    <row r="92" spans="1:10" ht="15.75" x14ac:dyDescent="0.25">
      <c r="A92" s="37" t="s">
        <v>114</v>
      </c>
      <c r="B92" s="96">
        <v>120.12527444275696</v>
      </c>
      <c r="C92" s="96">
        <v>120.12527444275696</v>
      </c>
      <c r="D92" s="96"/>
      <c r="E92" s="96">
        <f t="shared" si="3"/>
        <v>0</v>
      </c>
      <c r="F92" s="96"/>
      <c r="G92" s="96">
        <v>0.91116029395580556</v>
      </c>
      <c r="H92" s="96">
        <v>0.91116029395580544</v>
      </c>
      <c r="I92" s="96"/>
      <c r="J92" s="96">
        <f t="shared" si="4"/>
        <v>0</v>
      </c>
    </row>
    <row r="93" spans="1:10" s="59" customFormat="1" ht="15.75" x14ac:dyDescent="0.25">
      <c r="A93" s="63" t="s">
        <v>151</v>
      </c>
      <c r="B93" s="97">
        <v>105.50726019827394</v>
      </c>
      <c r="C93" s="97">
        <v>105.50726019827394</v>
      </c>
      <c r="D93" s="97"/>
      <c r="E93" s="97">
        <f t="shared" si="3"/>
        <v>0</v>
      </c>
      <c r="F93" s="97"/>
      <c r="G93" s="97">
        <v>0.87714418249035409</v>
      </c>
      <c r="H93" s="97">
        <v>0.87714418249035397</v>
      </c>
      <c r="I93" s="97"/>
      <c r="J93" s="97">
        <f t="shared" si="4"/>
        <v>0</v>
      </c>
    </row>
    <row r="94" spans="1:10" ht="15.75" x14ac:dyDescent="0.25">
      <c r="A94" s="37" t="s">
        <v>116</v>
      </c>
      <c r="B94" s="96">
        <v>107.43936419161457</v>
      </c>
      <c r="C94" s="96">
        <v>107.43936419161457</v>
      </c>
      <c r="D94" s="96"/>
      <c r="E94" s="96">
        <f t="shared" si="3"/>
        <v>0</v>
      </c>
      <c r="F94" s="96"/>
      <c r="G94" s="96">
        <v>0.29237006809143001</v>
      </c>
      <c r="H94" s="96">
        <v>0.29237006809142996</v>
      </c>
      <c r="I94" s="96"/>
      <c r="J94" s="96">
        <f t="shared" si="4"/>
        <v>0</v>
      </c>
    </row>
    <row r="95" spans="1:10" s="59" customFormat="1" ht="15.75" x14ac:dyDescent="0.25">
      <c r="A95" s="60" t="s">
        <v>181</v>
      </c>
      <c r="B95" s="97">
        <v>104.56708918681669</v>
      </c>
      <c r="C95" s="97">
        <v>104.56708918681669</v>
      </c>
      <c r="D95" s="97"/>
      <c r="E95" s="97">
        <f t="shared" si="3"/>
        <v>0</v>
      </c>
      <c r="F95" s="97"/>
      <c r="G95" s="97">
        <v>0.58477411439892402</v>
      </c>
      <c r="H95" s="97">
        <v>0.58477411439892413</v>
      </c>
      <c r="I95" s="97"/>
      <c r="J95" s="97">
        <f t="shared" si="4"/>
        <v>0</v>
      </c>
    </row>
    <row r="96" spans="1:10" ht="15.75" x14ac:dyDescent="0.25">
      <c r="A96" s="35" t="s">
        <v>117</v>
      </c>
      <c r="B96" s="99">
        <v>130.07791242751054</v>
      </c>
      <c r="C96" s="99">
        <v>130.07791242751054</v>
      </c>
      <c r="D96" s="99"/>
      <c r="E96" s="99">
        <f t="shared" si="3"/>
        <v>0</v>
      </c>
      <c r="F96" s="99"/>
      <c r="G96" s="99">
        <v>3.2497964751648722</v>
      </c>
      <c r="H96" s="99">
        <v>3.2497964751648722</v>
      </c>
      <c r="I96" s="99"/>
      <c r="J96" s="99">
        <f t="shared" si="4"/>
        <v>0</v>
      </c>
    </row>
    <row r="97" spans="1:10" s="59" customFormat="1" ht="15.75" x14ac:dyDescent="0.25">
      <c r="A97" s="63" t="s">
        <v>135</v>
      </c>
      <c r="B97" s="97">
        <v>134.96624853431223</v>
      </c>
      <c r="C97" s="97">
        <v>134.96624853431223</v>
      </c>
      <c r="D97" s="97"/>
      <c r="E97" s="97">
        <f t="shared" si="3"/>
        <v>0</v>
      </c>
      <c r="F97" s="97"/>
      <c r="G97" s="97">
        <v>0.90097523478461061</v>
      </c>
      <c r="H97" s="97">
        <v>0.90097523478461061</v>
      </c>
      <c r="I97" s="97"/>
      <c r="J97" s="97">
        <f t="shared" si="4"/>
        <v>0</v>
      </c>
    </row>
    <row r="98" spans="1:10" ht="15.75" x14ac:dyDescent="0.25">
      <c r="A98" s="37" t="s">
        <v>182</v>
      </c>
      <c r="B98" s="96">
        <v>134.96624853431223</v>
      </c>
      <c r="C98" s="96">
        <v>134.96624853431223</v>
      </c>
      <c r="D98" s="96"/>
      <c r="E98" s="96">
        <f t="shared" si="3"/>
        <v>0</v>
      </c>
      <c r="F98" s="96"/>
      <c r="G98" s="96">
        <v>0.90097523478461061</v>
      </c>
      <c r="H98" s="96">
        <v>0.90097523478461061</v>
      </c>
      <c r="I98" s="96"/>
      <c r="J98" s="96">
        <f t="shared" si="4"/>
        <v>0</v>
      </c>
    </row>
    <row r="99" spans="1:10" s="59" customFormat="1" ht="15.75" x14ac:dyDescent="0.25">
      <c r="A99" s="63" t="s">
        <v>118</v>
      </c>
      <c r="B99" s="97">
        <v>128.21527648985492</v>
      </c>
      <c r="C99" s="97">
        <v>128.21527648985492</v>
      </c>
      <c r="D99" s="97"/>
      <c r="E99" s="97">
        <f t="shared" si="3"/>
        <v>0</v>
      </c>
      <c r="F99" s="97"/>
      <c r="G99" s="97">
        <v>2.2071499270713919</v>
      </c>
      <c r="H99" s="97">
        <v>2.2071499270713915</v>
      </c>
      <c r="I99" s="97"/>
      <c r="J99" s="97">
        <f t="shared" si="4"/>
        <v>0</v>
      </c>
    </row>
    <row r="100" spans="1:10" ht="15.75" x14ac:dyDescent="0.25">
      <c r="A100" s="37" t="s">
        <v>119</v>
      </c>
      <c r="B100" s="96">
        <v>128.21527648985492</v>
      </c>
      <c r="C100" s="96">
        <v>128.21527648985492</v>
      </c>
      <c r="D100" s="96"/>
      <c r="E100" s="96">
        <f t="shared" si="3"/>
        <v>0</v>
      </c>
      <c r="F100" s="96"/>
      <c r="G100" s="96">
        <v>2.2071499270713919</v>
      </c>
      <c r="H100" s="96">
        <v>2.2071499270713915</v>
      </c>
      <c r="I100" s="96"/>
      <c r="J100" s="96">
        <f t="shared" si="4"/>
        <v>0</v>
      </c>
    </row>
    <row r="101" spans="1:10" s="59" customFormat="1" ht="15.75" x14ac:dyDescent="0.25">
      <c r="A101" s="63" t="s">
        <v>120</v>
      </c>
      <c r="B101" s="97">
        <v>129.55828833898522</v>
      </c>
      <c r="C101" s="97">
        <v>129.55828833898522</v>
      </c>
      <c r="D101" s="97"/>
      <c r="E101" s="97">
        <f t="shared" si="3"/>
        <v>0</v>
      </c>
      <c r="F101" s="97"/>
      <c r="G101" s="97">
        <v>0.14167131330887006</v>
      </c>
      <c r="H101" s="97">
        <v>0.14167131330887006</v>
      </c>
      <c r="I101" s="97"/>
      <c r="J101" s="97">
        <f t="shared" si="4"/>
        <v>0</v>
      </c>
    </row>
    <row r="102" spans="1:10" ht="15.75" x14ac:dyDescent="0.25">
      <c r="A102" s="37" t="s">
        <v>121</v>
      </c>
      <c r="B102" s="96">
        <v>129.55828833898522</v>
      </c>
      <c r="C102" s="96">
        <v>129.55828833898522</v>
      </c>
      <c r="D102" s="96"/>
      <c r="E102" s="96">
        <f t="shared" si="3"/>
        <v>0</v>
      </c>
      <c r="F102" s="96"/>
      <c r="G102" s="96">
        <v>0.14167131330887006</v>
      </c>
      <c r="H102" s="96">
        <v>0.14167131330887006</v>
      </c>
      <c r="I102" s="96"/>
      <c r="J102" s="96">
        <f t="shared" si="4"/>
        <v>0</v>
      </c>
    </row>
    <row r="103" spans="1:10" s="59" customFormat="1" ht="15.75" x14ac:dyDescent="0.25">
      <c r="A103" s="57" t="s">
        <v>131</v>
      </c>
      <c r="B103" s="98">
        <v>125.27368908992756</v>
      </c>
      <c r="C103" s="98">
        <v>125.27368908992756</v>
      </c>
      <c r="D103" s="98"/>
      <c r="E103" s="98">
        <f t="shared" si="3"/>
        <v>0</v>
      </c>
      <c r="F103" s="98"/>
      <c r="G103" s="98">
        <v>3.7887115882272679</v>
      </c>
      <c r="H103" s="98">
        <v>3.7887115882272679</v>
      </c>
      <c r="I103" s="98"/>
      <c r="J103" s="98">
        <f t="shared" si="4"/>
        <v>0</v>
      </c>
    </row>
    <row r="104" spans="1:10" ht="15.75" x14ac:dyDescent="0.25">
      <c r="A104" s="36" t="s">
        <v>122</v>
      </c>
      <c r="B104" s="96">
        <v>125.34849388734686</v>
      </c>
      <c r="C104" s="96">
        <v>125.34849388734686</v>
      </c>
      <c r="D104" s="96"/>
      <c r="E104" s="96">
        <f t="shared" si="3"/>
        <v>0</v>
      </c>
      <c r="F104" s="96"/>
      <c r="G104" s="96">
        <v>3.6714983281830276</v>
      </c>
      <c r="H104" s="96">
        <v>3.6714983281830276</v>
      </c>
      <c r="I104" s="96"/>
      <c r="J104" s="96">
        <f t="shared" si="4"/>
        <v>0</v>
      </c>
    </row>
    <row r="105" spans="1:10" s="59" customFormat="1" ht="15.75" x14ac:dyDescent="0.25">
      <c r="A105" s="60" t="s">
        <v>183</v>
      </c>
      <c r="B105" s="97">
        <v>125.34849388734686</v>
      </c>
      <c r="C105" s="97">
        <v>125.34849388734686</v>
      </c>
      <c r="D105" s="97"/>
      <c r="E105" s="97">
        <f t="shared" si="3"/>
        <v>0</v>
      </c>
      <c r="F105" s="97"/>
      <c r="G105" s="97">
        <v>3.6714983281830276</v>
      </c>
      <c r="H105" s="97">
        <v>3.6714983281830276</v>
      </c>
      <c r="I105" s="97"/>
      <c r="J105" s="97">
        <f t="shared" si="4"/>
        <v>0</v>
      </c>
    </row>
    <row r="106" spans="1:10" ht="15.75" x14ac:dyDescent="0.25">
      <c r="A106" s="36" t="s">
        <v>123</v>
      </c>
      <c r="B106" s="96">
        <v>122.97492976527279</v>
      </c>
      <c r="C106" s="96">
        <v>122.97492976527279</v>
      </c>
      <c r="D106" s="96"/>
      <c r="E106" s="96">
        <f t="shared" si="3"/>
        <v>0</v>
      </c>
      <c r="F106" s="96"/>
      <c r="G106" s="96">
        <v>0.11721326004424021</v>
      </c>
      <c r="H106" s="96">
        <v>0.11721326004424019</v>
      </c>
      <c r="I106" s="96"/>
      <c r="J106" s="96">
        <f t="shared" si="4"/>
        <v>0</v>
      </c>
    </row>
    <row r="107" spans="1:10" s="59" customFormat="1" ht="15.75" x14ac:dyDescent="0.25">
      <c r="A107" s="60" t="s">
        <v>124</v>
      </c>
      <c r="B107" s="97">
        <v>122.97492976527279</v>
      </c>
      <c r="C107" s="97">
        <v>122.97492976527279</v>
      </c>
      <c r="D107" s="97"/>
      <c r="E107" s="97">
        <f t="shared" si="3"/>
        <v>0</v>
      </c>
      <c r="F107" s="97"/>
      <c r="G107" s="97">
        <v>0.11721326004424021</v>
      </c>
      <c r="H107" s="97">
        <v>0.11721326004424019</v>
      </c>
      <c r="I107" s="97"/>
      <c r="J107" s="97">
        <f t="shared" si="4"/>
        <v>0</v>
      </c>
    </row>
    <row r="108" spans="1:10" ht="15.75" x14ac:dyDescent="0.25">
      <c r="A108" s="35" t="s">
        <v>132</v>
      </c>
      <c r="B108" s="99">
        <v>98.245934608629341</v>
      </c>
      <c r="C108" s="99">
        <v>98.36233315851166</v>
      </c>
      <c r="D108" s="99"/>
      <c r="E108" s="99">
        <f t="shared" si="3"/>
        <v>0.11847670882871864</v>
      </c>
      <c r="F108" s="99"/>
      <c r="G108" s="99">
        <v>7.0551103025092976</v>
      </c>
      <c r="H108" s="99">
        <v>7.0634689649999469</v>
      </c>
      <c r="I108" s="99"/>
      <c r="J108" s="99">
        <f t="shared" si="4"/>
        <v>8.3586624906493157E-3</v>
      </c>
    </row>
    <row r="109" spans="1:10" s="59" customFormat="1" ht="15.75" x14ac:dyDescent="0.25">
      <c r="A109" s="63" t="s">
        <v>125</v>
      </c>
      <c r="B109" s="97">
        <v>98.706855697753937</v>
      </c>
      <c r="C109" s="97">
        <v>98.866245808140135</v>
      </c>
      <c r="D109" s="97"/>
      <c r="E109" s="97">
        <f t="shared" si="3"/>
        <v>0.16147825726944287</v>
      </c>
      <c r="F109" s="97"/>
      <c r="G109" s="97">
        <v>5.176339299166802</v>
      </c>
      <c r="H109" s="97">
        <v>5.1846979616574496</v>
      </c>
      <c r="I109" s="97"/>
      <c r="J109" s="97">
        <f>H109-G109</f>
        <v>8.3586624906475393E-3</v>
      </c>
    </row>
    <row r="110" spans="1:10" ht="15.75" x14ac:dyDescent="0.25">
      <c r="A110" s="37" t="s">
        <v>184</v>
      </c>
      <c r="B110" s="96">
        <v>120.09215057311731</v>
      </c>
      <c r="C110" s="96">
        <v>120.09215057311731</v>
      </c>
      <c r="D110" s="96"/>
      <c r="E110" s="96">
        <f t="shared" si="3"/>
        <v>0</v>
      </c>
      <c r="F110" s="96"/>
      <c r="G110" s="96">
        <v>0.13971738065705422</v>
      </c>
      <c r="H110" s="96">
        <v>0.13971738065705419</v>
      </c>
      <c r="I110" s="96"/>
      <c r="J110" s="96">
        <f t="shared" si="4"/>
        <v>0</v>
      </c>
    </row>
    <row r="111" spans="1:10" s="59" customFormat="1" ht="15.75" x14ac:dyDescent="0.25">
      <c r="A111" s="60" t="s">
        <v>185</v>
      </c>
      <c r="B111" s="97">
        <v>98.221657739594775</v>
      </c>
      <c r="C111" s="97">
        <v>98.384664155323534</v>
      </c>
      <c r="D111" s="97"/>
      <c r="E111" s="97">
        <f t="shared" si="3"/>
        <v>0.16595771185303754</v>
      </c>
      <c r="F111" s="97"/>
      <c r="G111" s="97">
        <v>5.0366219185097476</v>
      </c>
      <c r="H111" s="97">
        <v>5.0449805810003951</v>
      </c>
      <c r="I111" s="97"/>
      <c r="J111" s="97">
        <f t="shared" si="4"/>
        <v>8.3586624906475393E-3</v>
      </c>
    </row>
    <row r="112" spans="1:10" ht="15.75" x14ac:dyDescent="0.25">
      <c r="A112" s="36" t="s">
        <v>134</v>
      </c>
      <c r="B112" s="96">
        <v>87.573391601929771</v>
      </c>
      <c r="C112" s="96">
        <v>87.573391601929771</v>
      </c>
      <c r="D112" s="96"/>
      <c r="E112" s="96">
        <f t="shared" si="3"/>
        <v>0</v>
      </c>
      <c r="F112" s="96"/>
      <c r="G112" s="96">
        <v>0.40977072962600075</v>
      </c>
      <c r="H112" s="96">
        <v>0.4097707296260007</v>
      </c>
      <c r="I112" s="96"/>
      <c r="J112" s="96">
        <f t="shared" si="4"/>
        <v>0</v>
      </c>
    </row>
    <row r="113" spans="1:10" s="59" customFormat="1" ht="15.75" x14ac:dyDescent="0.25">
      <c r="A113" s="60" t="s">
        <v>126</v>
      </c>
      <c r="B113" s="97">
        <v>87.573391601929771</v>
      </c>
      <c r="C113" s="97">
        <v>87.573391601929771</v>
      </c>
      <c r="D113" s="97"/>
      <c r="E113" s="97">
        <f t="shared" si="3"/>
        <v>0</v>
      </c>
      <c r="F113" s="97"/>
      <c r="G113" s="97">
        <v>0.40977072962600075</v>
      </c>
      <c r="H113" s="97">
        <v>0.4097707296260007</v>
      </c>
      <c r="I113" s="97"/>
      <c r="J113" s="97">
        <f t="shared" si="4"/>
        <v>0</v>
      </c>
    </row>
    <row r="114" spans="1:10" ht="15.75" x14ac:dyDescent="0.25">
      <c r="A114" s="36" t="s">
        <v>133</v>
      </c>
      <c r="B114" s="96">
        <v>100</v>
      </c>
      <c r="C114" s="96">
        <v>100</v>
      </c>
      <c r="D114" s="96"/>
      <c r="E114" s="96">
        <f t="shared" si="3"/>
        <v>0</v>
      </c>
      <c r="F114" s="96"/>
      <c r="G114" s="96">
        <v>1.4690002737164953</v>
      </c>
      <c r="H114" s="96">
        <v>1.4690002737164951</v>
      </c>
      <c r="I114" s="96"/>
      <c r="J114" s="96">
        <f t="shared" si="4"/>
        <v>0</v>
      </c>
    </row>
    <row r="115" spans="1:10" s="59" customFormat="1" ht="15.75" x14ac:dyDescent="0.25">
      <c r="A115" s="60" t="s">
        <v>186</v>
      </c>
      <c r="B115" s="97">
        <v>100</v>
      </c>
      <c r="C115" s="97">
        <v>100</v>
      </c>
      <c r="D115" s="97"/>
      <c r="E115" s="97">
        <f t="shared" si="3"/>
        <v>0</v>
      </c>
      <c r="F115" s="97"/>
      <c r="G115" s="97">
        <v>1.4690002737164953</v>
      </c>
      <c r="H115" s="97">
        <v>1.4690002737164951</v>
      </c>
      <c r="I115" s="97"/>
      <c r="J115" s="97">
        <f t="shared" si="4"/>
        <v>0</v>
      </c>
    </row>
    <row r="116" spans="1:10" ht="15.75" x14ac:dyDescent="0.25">
      <c r="A116" s="46"/>
      <c r="B116" s="92"/>
      <c r="C116" s="92"/>
      <c r="D116" s="92"/>
      <c r="E116" s="92"/>
      <c r="F116" s="92"/>
      <c r="G116" s="92"/>
      <c r="H116" s="92"/>
      <c r="I116" s="92"/>
      <c r="J116" s="92"/>
    </row>
    <row r="117" spans="1:10" x14ac:dyDescent="0.25">
      <c r="A117" s="139" t="s">
        <v>54</v>
      </c>
      <c r="B117" s="89"/>
      <c r="C117" s="89"/>
    </row>
    <row r="118" spans="1:10" x14ac:dyDescent="0.25">
      <c r="A118" s="23"/>
      <c r="B118" s="100"/>
      <c r="C118" s="100"/>
    </row>
  </sheetData>
  <autoFilter ref="A1:H118"/>
  <mergeCells count="3">
    <mergeCell ref="G3:H3"/>
    <mergeCell ref="A3:A4"/>
    <mergeCell ref="B3:D3"/>
  </mergeCells>
  <printOptions horizontalCentered="1"/>
  <pageMargins left="0.23" right="0.19" top="0.47" bottom="0.43" header="0.3" footer="0.3"/>
  <pageSetup paperSize="9" scale="80" orientation="portrait" horizontalDpi="4294967295" verticalDpi="4294967295"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M118"/>
  <sheetViews>
    <sheetView view="pageBreakPreview" zoomScaleSheetLayoutView="100" workbookViewId="0">
      <selection sqref="A1:XFD1048576"/>
    </sheetView>
  </sheetViews>
  <sheetFormatPr defaultRowHeight="15" x14ac:dyDescent="0.25"/>
  <cols>
    <col min="1" max="1" width="54.140625" style="4" customWidth="1"/>
    <col min="2" max="3" width="8.85546875" style="101" customWidth="1"/>
    <col min="4" max="4" width="0.85546875" style="89" customWidth="1"/>
    <col min="5" max="5" width="11.5703125" style="89" customWidth="1"/>
    <col min="6" max="6" width="1.140625" style="89" customWidth="1"/>
    <col min="7" max="8" width="9.28515625" style="89" customWidth="1"/>
    <col min="9" max="9" width="0.85546875" style="89" customWidth="1"/>
    <col min="10" max="10" width="12" style="89" customWidth="1"/>
  </cols>
  <sheetData>
    <row r="1" spans="1:13" ht="15.75" x14ac:dyDescent="0.25">
      <c r="A1" s="55" t="s">
        <v>254</v>
      </c>
      <c r="B1" s="102"/>
      <c r="C1" s="102"/>
      <c r="D1" s="103"/>
      <c r="E1" s="103"/>
      <c r="F1" s="103"/>
      <c r="G1" s="103"/>
      <c r="H1" s="103"/>
      <c r="I1" s="103"/>
      <c r="J1" s="103"/>
    </row>
    <row r="2" spans="1:13" ht="6" customHeight="1" x14ac:dyDescent="0.25">
      <c r="A2" s="44"/>
      <c r="B2" s="104"/>
      <c r="C2" s="104"/>
      <c r="D2" s="105"/>
      <c r="E2" s="105"/>
      <c r="F2" s="105"/>
      <c r="G2" s="105"/>
      <c r="H2" s="105"/>
      <c r="I2" s="105"/>
      <c r="J2" s="105"/>
    </row>
    <row r="3" spans="1:13" ht="45" x14ac:dyDescent="0.25">
      <c r="A3" s="144" t="s">
        <v>56</v>
      </c>
      <c r="B3" s="146" t="s">
        <v>242</v>
      </c>
      <c r="C3" s="146"/>
      <c r="D3" s="106"/>
      <c r="E3" s="138" t="s">
        <v>243</v>
      </c>
      <c r="F3" s="93"/>
      <c r="G3" s="143" t="s">
        <v>244</v>
      </c>
      <c r="H3" s="143"/>
      <c r="I3" s="93"/>
      <c r="J3" s="138" t="s">
        <v>245</v>
      </c>
    </row>
    <row r="4" spans="1:13" ht="36" customHeight="1" x14ac:dyDescent="0.25">
      <c r="A4" s="145"/>
      <c r="B4" s="86">
        <v>42797</v>
      </c>
      <c r="C4" s="136">
        <v>42828</v>
      </c>
      <c r="D4" s="87"/>
      <c r="E4" s="88" t="s">
        <v>269</v>
      </c>
      <c r="F4" s="87"/>
      <c r="G4" s="86">
        <v>42797</v>
      </c>
      <c r="H4" s="119">
        <v>42828</v>
      </c>
      <c r="I4" s="87"/>
      <c r="J4" s="88" t="s">
        <v>269</v>
      </c>
    </row>
    <row r="5" spans="1:13" s="59" customFormat="1" ht="15.75" x14ac:dyDescent="0.25">
      <c r="A5" s="64" t="s">
        <v>241</v>
      </c>
      <c r="B5" s="95">
        <v>110.43188535416721</v>
      </c>
      <c r="C5" s="95">
        <v>110.4759024861235</v>
      </c>
      <c r="D5" s="95"/>
      <c r="E5" s="95">
        <f t="shared" ref="E5:E68" si="0">((C5/B5-1)*100)</f>
        <v>3.9859078576021112E-2</v>
      </c>
      <c r="F5" s="95"/>
      <c r="G5" s="95">
        <v>110.43188535416721</v>
      </c>
      <c r="H5" s="95">
        <v>110.4759024861235</v>
      </c>
      <c r="I5" s="107"/>
      <c r="J5" s="95">
        <f>((H5-G5))</f>
        <v>4.4017131956294975E-2</v>
      </c>
    </row>
    <row r="6" spans="1:13" ht="8.25" customHeight="1" x14ac:dyDescent="0.25">
      <c r="A6" s="41"/>
      <c r="B6" s="94"/>
      <c r="C6" s="94"/>
      <c r="D6" s="94"/>
      <c r="E6" s="94"/>
      <c r="F6" s="94"/>
      <c r="G6" s="94"/>
      <c r="H6" s="94"/>
      <c r="J6" s="94"/>
    </row>
    <row r="7" spans="1:13" ht="15.75" x14ac:dyDescent="0.25">
      <c r="A7" s="35" t="s">
        <v>127</v>
      </c>
      <c r="B7" s="94">
        <v>109.26627750510089</v>
      </c>
      <c r="C7" s="94">
        <v>108.99546337034545</v>
      </c>
      <c r="D7" s="94"/>
      <c r="E7" s="94">
        <f t="shared" si="0"/>
        <v>-0.24784786389634439</v>
      </c>
      <c r="F7" s="94"/>
      <c r="G7" s="94">
        <v>25.988014488705289</v>
      </c>
      <c r="H7" s="94">
        <v>25.923603749925963</v>
      </c>
      <c r="J7" s="94">
        <f>H7-G7</f>
        <v>-6.4410738779326238E-2</v>
      </c>
      <c r="L7" s="1"/>
      <c r="M7" s="1"/>
    </row>
    <row r="8" spans="1:13" s="59" customFormat="1" ht="15.75" x14ac:dyDescent="0.25">
      <c r="A8" s="63" t="s">
        <v>57</v>
      </c>
      <c r="B8" s="97">
        <v>109.55974460179293</v>
      </c>
      <c r="C8" s="97">
        <v>109.25962099938802</v>
      </c>
      <c r="D8" s="97"/>
      <c r="E8" s="97">
        <f t="shared" si="0"/>
        <v>-0.27393601864967865</v>
      </c>
      <c r="F8" s="97"/>
      <c r="G8" s="97">
        <v>23.691093244446854</v>
      </c>
      <c r="H8" s="97">
        <v>23.626194806838438</v>
      </c>
      <c r="I8" s="107"/>
      <c r="J8" s="97">
        <f t="shared" ref="J8:J71" si="1">H8-G8</f>
        <v>-6.4898437608416515E-2</v>
      </c>
      <c r="L8" s="1"/>
      <c r="M8" s="1"/>
    </row>
    <row r="9" spans="1:13" ht="15.75" x14ac:dyDescent="0.25">
      <c r="A9" s="37" t="s">
        <v>58</v>
      </c>
      <c r="B9" s="96">
        <v>125.15881345036986</v>
      </c>
      <c r="C9" s="96">
        <v>124.46842220552884</v>
      </c>
      <c r="D9" s="96"/>
      <c r="E9" s="96">
        <f t="shared" si="0"/>
        <v>-0.55161216841895788</v>
      </c>
      <c r="F9" s="96"/>
      <c r="G9" s="96">
        <v>3.6517007095251612</v>
      </c>
      <c r="H9" s="96">
        <v>3.6315574840571787</v>
      </c>
      <c r="J9" s="96">
        <f t="shared" si="1"/>
        <v>-2.0143225467982528E-2</v>
      </c>
      <c r="L9" s="1"/>
      <c r="M9" s="1"/>
    </row>
    <row r="10" spans="1:13" s="59" customFormat="1" ht="15.75" x14ac:dyDescent="0.25">
      <c r="A10" s="60" t="s">
        <v>62</v>
      </c>
      <c r="B10" s="97">
        <v>98.876112761868185</v>
      </c>
      <c r="C10" s="97">
        <v>95.561989371524277</v>
      </c>
      <c r="D10" s="97"/>
      <c r="E10" s="97">
        <f t="shared" si="0"/>
        <v>-3.3517937728049563</v>
      </c>
      <c r="F10" s="97"/>
      <c r="G10" s="97">
        <v>1.2802759914609643</v>
      </c>
      <c r="H10" s="97">
        <v>1.2373637805044588</v>
      </c>
      <c r="I10" s="107"/>
      <c r="J10" s="97">
        <f t="shared" si="1"/>
        <v>-4.2912210956505437E-2</v>
      </c>
      <c r="L10" s="1"/>
      <c r="M10" s="1"/>
    </row>
    <row r="11" spans="1:13" ht="15.75" x14ac:dyDescent="0.25">
      <c r="A11" s="37" t="s">
        <v>63</v>
      </c>
      <c r="B11" s="96">
        <v>100.34422045251124</v>
      </c>
      <c r="C11" s="96">
        <v>99.837744864466188</v>
      </c>
      <c r="D11" s="96"/>
      <c r="E11" s="96">
        <f t="shared" si="0"/>
        <v>-0.50473817601158766</v>
      </c>
      <c r="F11" s="96"/>
      <c r="G11" s="96">
        <v>7.6692309332147479</v>
      </c>
      <c r="H11" s="96">
        <v>7.6305213968883248</v>
      </c>
      <c r="J11" s="96">
        <f t="shared" si="1"/>
        <v>-3.8709536326423155E-2</v>
      </c>
      <c r="L11" s="1"/>
      <c r="M11" s="1"/>
    </row>
    <row r="12" spans="1:13" s="59" customFormat="1" ht="15.75" x14ac:dyDescent="0.25">
      <c r="A12" s="60" t="s">
        <v>152</v>
      </c>
      <c r="B12" s="97">
        <v>101.99005470965837</v>
      </c>
      <c r="C12" s="97">
        <v>101.83516600363374</v>
      </c>
      <c r="D12" s="97"/>
      <c r="E12" s="97">
        <f t="shared" si="0"/>
        <v>-0.15186647998723934</v>
      </c>
      <c r="F12" s="97"/>
      <c r="G12" s="97">
        <v>3.6581419751050426</v>
      </c>
      <c r="H12" s="97">
        <v>3.6525864836545145</v>
      </c>
      <c r="I12" s="107"/>
      <c r="J12" s="97">
        <f t="shared" si="1"/>
        <v>-5.5554914505280273E-3</v>
      </c>
      <c r="L12" s="1"/>
      <c r="M12" s="1"/>
    </row>
    <row r="13" spans="1:13" ht="15.75" x14ac:dyDescent="0.25">
      <c r="A13" s="37" t="s">
        <v>153</v>
      </c>
      <c r="B13" s="96">
        <v>89.224652589488656</v>
      </c>
      <c r="C13" s="96">
        <v>89.878369162156147</v>
      </c>
      <c r="D13" s="96"/>
      <c r="E13" s="96">
        <f t="shared" si="0"/>
        <v>0.7326636234440187</v>
      </c>
      <c r="F13" s="96"/>
      <c r="G13" s="96">
        <v>0.52397547027559421</v>
      </c>
      <c r="H13" s="96">
        <v>0.52781444794207333</v>
      </c>
      <c r="J13" s="96">
        <f t="shared" si="1"/>
        <v>3.8389776664791153E-3</v>
      </c>
      <c r="L13" s="1"/>
      <c r="M13" s="1"/>
    </row>
    <row r="14" spans="1:13" s="59" customFormat="1" ht="15.75" x14ac:dyDescent="0.25">
      <c r="A14" s="60" t="s">
        <v>69</v>
      </c>
      <c r="B14" s="97">
        <v>138.29555598867475</v>
      </c>
      <c r="C14" s="97">
        <v>133.73094806450612</v>
      </c>
      <c r="D14" s="97"/>
      <c r="E14" s="97">
        <f t="shared" si="0"/>
        <v>-3.3006179349265752</v>
      </c>
      <c r="F14" s="97"/>
      <c r="G14" s="97">
        <v>1.7216888898273275</v>
      </c>
      <c r="H14" s="97">
        <v>1.6648625175460485</v>
      </c>
      <c r="I14" s="107"/>
      <c r="J14" s="97">
        <f t="shared" si="1"/>
        <v>-5.6826372281278958E-2</v>
      </c>
      <c r="L14" s="1"/>
      <c r="M14" s="1"/>
    </row>
    <row r="15" spans="1:13" ht="15.75" x14ac:dyDescent="0.25">
      <c r="A15" s="37" t="s">
        <v>72</v>
      </c>
      <c r="B15" s="96">
        <v>94.807544172127507</v>
      </c>
      <c r="C15" s="96">
        <v>102.21565618482998</v>
      </c>
      <c r="D15" s="96"/>
      <c r="E15" s="96">
        <f t="shared" si="0"/>
        <v>7.8138423238267807</v>
      </c>
      <c r="F15" s="96"/>
      <c r="G15" s="96">
        <v>1.4496453317146039</v>
      </c>
      <c r="H15" s="96">
        <v>1.5629183321894988</v>
      </c>
      <c r="J15" s="96">
        <f t="shared" si="1"/>
        <v>0.11327300047489497</v>
      </c>
      <c r="L15" s="1"/>
      <c r="M15" s="1"/>
    </row>
    <row r="16" spans="1:13" s="59" customFormat="1" ht="15.75" x14ac:dyDescent="0.25">
      <c r="A16" s="60" t="s">
        <v>154</v>
      </c>
      <c r="B16" s="97">
        <v>129.19599439305321</v>
      </c>
      <c r="C16" s="97">
        <v>127.44732673067169</v>
      </c>
      <c r="D16" s="97"/>
      <c r="E16" s="97">
        <f t="shared" si="0"/>
        <v>-1.353499905780009</v>
      </c>
      <c r="F16" s="97"/>
      <c r="G16" s="97">
        <v>1.0180527664012489</v>
      </c>
      <c r="H16" s="97">
        <v>1.004273423167217</v>
      </c>
      <c r="I16" s="107"/>
      <c r="J16" s="97">
        <f t="shared" si="1"/>
        <v>-1.3779343234031849E-2</v>
      </c>
      <c r="L16" s="1"/>
      <c r="M16" s="1"/>
    </row>
    <row r="17" spans="1:13" ht="15.75" x14ac:dyDescent="0.25">
      <c r="A17" s="37" t="s">
        <v>155</v>
      </c>
      <c r="B17" s="96">
        <v>133.74464748074982</v>
      </c>
      <c r="C17" s="96">
        <v>133.54370262684031</v>
      </c>
      <c r="D17" s="96"/>
      <c r="E17" s="96">
        <f t="shared" si="0"/>
        <v>-0.1502451557460871</v>
      </c>
      <c r="F17" s="96"/>
      <c r="G17" s="96">
        <v>2.7183811769221586</v>
      </c>
      <c r="H17" s="96">
        <v>2.7142969408891204</v>
      </c>
      <c r="J17" s="96">
        <f t="shared" si="1"/>
        <v>-4.0842360330382022E-3</v>
      </c>
      <c r="L17" s="1"/>
      <c r="M17" s="1"/>
    </row>
    <row r="18" spans="1:13" s="59" customFormat="1" ht="15.75" x14ac:dyDescent="0.25">
      <c r="A18" s="63" t="s">
        <v>76</v>
      </c>
      <c r="B18" s="97">
        <v>106.32864357641223</v>
      </c>
      <c r="C18" s="97">
        <v>106.35122003831788</v>
      </c>
      <c r="D18" s="97"/>
      <c r="E18" s="97">
        <f t="shared" si="0"/>
        <v>2.1232718810537676E-2</v>
      </c>
      <c r="F18" s="97"/>
      <c r="G18" s="97">
        <v>2.2969212442584359</v>
      </c>
      <c r="H18" s="97">
        <v>2.2974089430875289</v>
      </c>
      <c r="I18" s="107"/>
      <c r="J18" s="97">
        <f t="shared" si="1"/>
        <v>4.8769882909294182E-4</v>
      </c>
      <c r="L18" s="1"/>
      <c r="M18" s="1"/>
    </row>
    <row r="19" spans="1:13" ht="15.75" x14ac:dyDescent="0.25">
      <c r="A19" s="37" t="s">
        <v>156</v>
      </c>
      <c r="B19" s="96">
        <v>108.00834651367791</v>
      </c>
      <c r="C19" s="96">
        <v>107.54887661190078</v>
      </c>
      <c r="D19" s="96"/>
      <c r="E19" s="96">
        <f t="shared" si="0"/>
        <v>-0.42540221807667589</v>
      </c>
      <c r="F19" s="96"/>
      <c r="G19" s="96">
        <v>0.52918038777691456</v>
      </c>
      <c r="H19" s="96">
        <v>0.52692924266968477</v>
      </c>
      <c r="J19" s="96">
        <f t="shared" si="1"/>
        <v>-2.2511451072297906E-3</v>
      </c>
      <c r="L19" s="1"/>
      <c r="M19" s="1"/>
    </row>
    <row r="20" spans="1:13" s="59" customFormat="1" ht="15.75" x14ac:dyDescent="0.25">
      <c r="A20" s="60" t="s">
        <v>157</v>
      </c>
      <c r="B20" s="97">
        <v>105.83593123544921</v>
      </c>
      <c r="C20" s="97">
        <v>105.99990781462168</v>
      </c>
      <c r="D20" s="97"/>
      <c r="E20" s="97">
        <f t="shared" si="0"/>
        <v>0.15493469680696315</v>
      </c>
      <c r="F20" s="97"/>
      <c r="G20" s="97">
        <v>1.7677408564815213</v>
      </c>
      <c r="H20" s="97">
        <v>1.7704797004178441</v>
      </c>
      <c r="I20" s="107"/>
      <c r="J20" s="97">
        <f t="shared" si="1"/>
        <v>2.7388439363227324E-3</v>
      </c>
      <c r="L20" s="1"/>
      <c r="M20" s="1"/>
    </row>
    <row r="21" spans="1:13" ht="15.75" x14ac:dyDescent="0.25">
      <c r="A21" s="35" t="s">
        <v>247</v>
      </c>
      <c r="B21" s="99">
        <v>158.45104452910323</v>
      </c>
      <c r="C21" s="99">
        <v>160.26372492819607</v>
      </c>
      <c r="D21" s="99"/>
      <c r="E21" s="99">
        <f t="shared" si="0"/>
        <v>1.1440002837973751</v>
      </c>
      <c r="F21" s="99"/>
      <c r="G21" s="99">
        <v>1.9887609344385253</v>
      </c>
      <c r="H21" s="99">
        <v>2.0115123651725533</v>
      </c>
      <c r="J21" s="99">
        <f t="shared" si="1"/>
        <v>2.2751430734027966E-2</v>
      </c>
      <c r="L21" s="1"/>
      <c r="M21" s="1"/>
    </row>
    <row r="22" spans="1:13" s="59" customFormat="1" ht="15.75" x14ac:dyDescent="0.25">
      <c r="A22" s="63" t="s">
        <v>1</v>
      </c>
      <c r="B22" s="97">
        <v>178.26218574273344</v>
      </c>
      <c r="C22" s="97">
        <v>179.3139530594438</v>
      </c>
      <c r="D22" s="97"/>
      <c r="E22" s="97">
        <f t="shared" si="0"/>
        <v>0.59001145550199308</v>
      </c>
      <c r="F22" s="97"/>
      <c r="G22" s="97">
        <v>1.5504831227317661</v>
      </c>
      <c r="H22" s="97">
        <v>1.5596311507715088</v>
      </c>
      <c r="I22" s="107"/>
      <c r="J22" s="97">
        <f t="shared" si="1"/>
        <v>9.1480280397426839E-3</v>
      </c>
      <c r="L22" s="1"/>
      <c r="M22" s="1"/>
    </row>
    <row r="23" spans="1:13" ht="15.75" x14ac:dyDescent="0.25">
      <c r="A23" s="37" t="s">
        <v>78</v>
      </c>
      <c r="B23" s="96">
        <v>178.26218574273344</v>
      </c>
      <c r="C23" s="96">
        <v>179.3139530594438</v>
      </c>
      <c r="D23" s="96"/>
      <c r="E23" s="96">
        <f t="shared" si="0"/>
        <v>0.59001145550199308</v>
      </c>
      <c r="F23" s="96"/>
      <c r="G23" s="96">
        <v>1.5504831227317661</v>
      </c>
      <c r="H23" s="96">
        <v>1.5596311507715088</v>
      </c>
      <c r="J23" s="96">
        <f t="shared" si="1"/>
        <v>9.1480280397426839E-3</v>
      </c>
      <c r="L23" s="1"/>
      <c r="M23" s="1"/>
    </row>
    <row r="24" spans="1:13" s="59" customFormat="1" ht="15.75" x14ac:dyDescent="0.25">
      <c r="A24" s="60" t="s">
        <v>16</v>
      </c>
      <c r="B24" s="97">
        <v>113.73510516741888</v>
      </c>
      <c r="C24" s="97">
        <v>117.26525064762063</v>
      </c>
      <c r="D24" s="97"/>
      <c r="E24" s="97">
        <f t="shared" si="0"/>
        <v>3.1038310247353706</v>
      </c>
      <c r="F24" s="97"/>
      <c r="G24" s="97">
        <v>0.43827781170675889</v>
      </c>
      <c r="H24" s="97">
        <v>0.45188121440104456</v>
      </c>
      <c r="I24" s="107"/>
      <c r="J24" s="97">
        <f t="shared" si="1"/>
        <v>1.3603402694285671E-2</v>
      </c>
      <c r="L24" s="1"/>
      <c r="M24" s="1"/>
    </row>
    <row r="25" spans="1:13" ht="15.75" x14ac:dyDescent="0.25">
      <c r="A25" s="35" t="s">
        <v>128</v>
      </c>
      <c r="B25" s="99">
        <v>97.792834268833431</v>
      </c>
      <c r="C25" s="99">
        <v>97.831083914163571</v>
      </c>
      <c r="D25" s="99"/>
      <c r="E25" s="99">
        <f t="shared" si="0"/>
        <v>3.9112932574369985E-2</v>
      </c>
      <c r="F25" s="99"/>
      <c r="G25" s="99">
        <v>3.2518412503919696</v>
      </c>
      <c r="H25" s="99">
        <v>3.2531131408676615</v>
      </c>
      <c r="J25" s="99">
        <f t="shared" si="1"/>
        <v>1.2718904756918725E-3</v>
      </c>
      <c r="L25" s="1"/>
      <c r="M25" s="1"/>
    </row>
    <row r="26" spans="1:13" s="59" customFormat="1" ht="15.75" x14ac:dyDescent="0.25">
      <c r="A26" s="63" t="s">
        <v>79</v>
      </c>
      <c r="B26" s="97">
        <v>97.48755250974763</v>
      </c>
      <c r="C26" s="97">
        <v>97.481715558887785</v>
      </c>
      <c r="D26" s="97"/>
      <c r="E26" s="97">
        <f t="shared" si="0"/>
        <v>-5.9873806548371711E-3</v>
      </c>
      <c r="F26" s="97"/>
      <c r="G26" s="97">
        <v>2.6117820316111713</v>
      </c>
      <c r="H26" s="97">
        <v>2.6116256542790643</v>
      </c>
      <c r="I26" s="107"/>
      <c r="J26" s="97">
        <f t="shared" si="1"/>
        <v>-1.5637733210693838E-4</v>
      </c>
      <c r="L26" s="1"/>
      <c r="M26" s="1"/>
    </row>
    <row r="27" spans="1:13" ht="15.75" x14ac:dyDescent="0.25">
      <c r="A27" s="37" t="s">
        <v>80</v>
      </c>
      <c r="B27" s="96">
        <v>96.526526343188522</v>
      </c>
      <c r="C27" s="96">
        <v>96.241905188848747</v>
      </c>
      <c r="D27" s="96"/>
      <c r="E27" s="96">
        <f t="shared" si="0"/>
        <v>-0.29486314811313363</v>
      </c>
      <c r="F27" s="96"/>
      <c r="G27" s="96">
        <v>0.42161882706020609</v>
      </c>
      <c r="H27" s="96">
        <v>0.42037562851369875</v>
      </c>
      <c r="J27" s="96">
        <f t="shared" si="1"/>
        <v>-1.2431985465073403E-3</v>
      </c>
      <c r="L27" s="1"/>
      <c r="M27" s="1"/>
    </row>
    <row r="28" spans="1:13" s="59" customFormat="1" ht="15.75" x14ac:dyDescent="0.25">
      <c r="A28" s="60" t="s">
        <v>82</v>
      </c>
      <c r="B28" s="97">
        <v>102.06690129922431</v>
      </c>
      <c r="C28" s="97">
        <v>102.12102727739233</v>
      </c>
      <c r="D28" s="97"/>
      <c r="E28" s="97">
        <f t="shared" si="0"/>
        <v>5.3029902425794084E-2</v>
      </c>
      <c r="F28" s="97"/>
      <c r="G28" s="97">
        <v>2.0494497720805525</v>
      </c>
      <c r="H28" s="97">
        <v>2.0505365932949524</v>
      </c>
      <c r="I28" s="107"/>
      <c r="J28" s="97">
        <f t="shared" si="1"/>
        <v>1.0868212143999578E-3</v>
      </c>
      <c r="L28" s="1"/>
      <c r="M28" s="1"/>
    </row>
    <row r="29" spans="1:13" ht="15.75" x14ac:dyDescent="0.25">
      <c r="A29" s="37" t="s">
        <v>158</v>
      </c>
      <c r="B29" s="96">
        <v>60.04292709251169</v>
      </c>
      <c r="C29" s="96">
        <v>60.04292709251169</v>
      </c>
      <c r="D29" s="96"/>
      <c r="E29" s="96">
        <f t="shared" si="0"/>
        <v>0</v>
      </c>
      <c r="F29" s="96"/>
      <c r="G29" s="96">
        <v>0.14071343247041287</v>
      </c>
      <c r="H29" s="96">
        <v>0.14071343247041287</v>
      </c>
      <c r="J29" s="96">
        <f t="shared" si="1"/>
        <v>0</v>
      </c>
      <c r="L29" s="1"/>
      <c r="M29" s="1"/>
    </row>
    <row r="30" spans="1:13" s="59" customFormat="1" ht="15.75" x14ac:dyDescent="0.25">
      <c r="A30" s="63" t="s">
        <v>83</v>
      </c>
      <c r="B30" s="97">
        <v>99.058621590180564</v>
      </c>
      <c r="C30" s="97">
        <v>99.279667137453032</v>
      </c>
      <c r="D30" s="97"/>
      <c r="E30" s="97">
        <f t="shared" si="0"/>
        <v>0.22314619739709496</v>
      </c>
      <c r="F30" s="97"/>
      <c r="G30" s="97">
        <v>0.6400592187807983</v>
      </c>
      <c r="H30" s="97">
        <v>0.64148748658859711</v>
      </c>
      <c r="I30" s="107"/>
      <c r="J30" s="97">
        <f t="shared" si="1"/>
        <v>1.4282678077988109E-3</v>
      </c>
      <c r="L30" s="1"/>
      <c r="M30" s="1"/>
    </row>
    <row r="31" spans="1:13" ht="15.75" x14ac:dyDescent="0.25">
      <c r="A31" s="37" t="s">
        <v>159</v>
      </c>
      <c r="B31" s="96">
        <v>99.058621590180564</v>
      </c>
      <c r="C31" s="96">
        <v>99.279667137453032</v>
      </c>
      <c r="D31" s="96"/>
      <c r="E31" s="96">
        <f t="shared" si="0"/>
        <v>0.22314619739709496</v>
      </c>
      <c r="F31" s="96"/>
      <c r="G31" s="96">
        <v>0.6400592187807983</v>
      </c>
      <c r="H31" s="96">
        <v>0.64148748658859711</v>
      </c>
      <c r="J31" s="96">
        <f t="shared" si="1"/>
        <v>1.4282678077988109E-3</v>
      </c>
      <c r="L31" s="1"/>
      <c r="M31" s="1"/>
    </row>
    <row r="32" spans="1:13" s="59" customFormat="1" ht="15.75" x14ac:dyDescent="0.25">
      <c r="A32" s="57" t="s">
        <v>129</v>
      </c>
      <c r="B32" s="98">
        <v>113.69969793553025</v>
      </c>
      <c r="C32" s="98">
        <v>113.97257056379492</v>
      </c>
      <c r="D32" s="98"/>
      <c r="E32" s="98">
        <f t="shared" si="0"/>
        <v>0.2399941540912387</v>
      </c>
      <c r="F32" s="98"/>
      <c r="G32" s="98">
        <v>37.80889312450492</v>
      </c>
      <c r="H32" s="98">
        <v>37.899632257730339</v>
      </c>
      <c r="I32" s="107"/>
      <c r="J32" s="98">
        <f t="shared" si="1"/>
        <v>9.0739133225419266E-2</v>
      </c>
      <c r="L32" s="1"/>
      <c r="M32" s="1"/>
    </row>
    <row r="33" spans="1:13" ht="15.75" x14ac:dyDescent="0.25">
      <c r="A33" s="36" t="s">
        <v>149</v>
      </c>
      <c r="B33" s="96">
        <v>119.69595213470119</v>
      </c>
      <c r="C33" s="96">
        <v>120.08068912370557</v>
      </c>
      <c r="D33" s="96"/>
      <c r="E33" s="96">
        <f t="shared" si="0"/>
        <v>0.3214285714285614</v>
      </c>
      <c r="F33" s="96"/>
      <c r="G33" s="96">
        <v>28.745140852214885</v>
      </c>
      <c r="H33" s="96">
        <v>28.837535947811286</v>
      </c>
      <c r="J33" s="96">
        <f t="shared" si="1"/>
        <v>9.2395095596401688E-2</v>
      </c>
      <c r="L33" s="1"/>
      <c r="M33" s="1"/>
    </row>
    <row r="34" spans="1:13" s="59" customFormat="1" ht="15.75" x14ac:dyDescent="0.25">
      <c r="A34" s="60" t="s">
        <v>160</v>
      </c>
      <c r="B34" s="97">
        <v>119.69595213470119</v>
      </c>
      <c r="C34" s="97">
        <v>120.08068912370557</v>
      </c>
      <c r="D34" s="97"/>
      <c r="E34" s="97">
        <f t="shared" si="0"/>
        <v>0.3214285714285614</v>
      </c>
      <c r="F34" s="97"/>
      <c r="G34" s="97">
        <v>28.745140852214885</v>
      </c>
      <c r="H34" s="97">
        <v>28.837535947811286</v>
      </c>
      <c r="I34" s="107"/>
      <c r="J34" s="97">
        <f t="shared" si="1"/>
        <v>9.2395095596401688E-2</v>
      </c>
      <c r="L34" s="1"/>
      <c r="M34" s="1"/>
    </row>
    <row r="35" spans="1:13" ht="15.75" x14ac:dyDescent="0.25">
      <c r="A35" s="36" t="s">
        <v>148</v>
      </c>
      <c r="B35" s="96">
        <v>109.68955787467563</v>
      </c>
      <c r="C35" s="96">
        <v>109.68955787467563</v>
      </c>
      <c r="D35" s="96"/>
      <c r="E35" s="96">
        <f t="shared" si="0"/>
        <v>0</v>
      </c>
      <c r="F35" s="96"/>
      <c r="G35" s="96">
        <v>1.3392214984124209</v>
      </c>
      <c r="H35" s="96">
        <v>1.3392214984124209</v>
      </c>
      <c r="J35" s="96">
        <f t="shared" si="1"/>
        <v>0</v>
      </c>
      <c r="L35" s="1"/>
      <c r="M35" s="1"/>
    </row>
    <row r="36" spans="1:13" s="59" customFormat="1" ht="15.75" x14ac:dyDescent="0.25">
      <c r="A36" s="60" t="s">
        <v>161</v>
      </c>
      <c r="B36" s="97">
        <v>97.658957426064902</v>
      </c>
      <c r="C36" s="97">
        <v>97.658957426064902</v>
      </c>
      <c r="D36" s="97"/>
      <c r="E36" s="97">
        <f t="shared" si="0"/>
        <v>0</v>
      </c>
      <c r="F36" s="97"/>
      <c r="G36" s="97">
        <v>0.58055342809008403</v>
      </c>
      <c r="H36" s="97">
        <v>0.58055342809008403</v>
      </c>
      <c r="I36" s="107"/>
      <c r="J36" s="97">
        <f t="shared" si="1"/>
        <v>0</v>
      </c>
      <c r="L36" s="1"/>
      <c r="M36" s="1"/>
    </row>
    <row r="37" spans="1:13" ht="15.75" x14ac:dyDescent="0.25">
      <c r="A37" s="37" t="s">
        <v>162</v>
      </c>
      <c r="B37" s="96">
        <v>121.10601416389966</v>
      </c>
      <c r="C37" s="96">
        <v>121.10601416389966</v>
      </c>
      <c r="D37" s="96"/>
      <c r="E37" s="96">
        <f t="shared" si="0"/>
        <v>0</v>
      </c>
      <c r="F37" s="96"/>
      <c r="G37" s="96">
        <v>0.75866807032233685</v>
      </c>
      <c r="H37" s="96">
        <v>0.75866807032233696</v>
      </c>
      <c r="J37" s="96">
        <f t="shared" si="1"/>
        <v>0</v>
      </c>
      <c r="L37" s="1"/>
      <c r="M37" s="1"/>
    </row>
    <row r="38" spans="1:13" s="59" customFormat="1" ht="15.75" x14ac:dyDescent="0.25">
      <c r="A38" s="63" t="s">
        <v>147</v>
      </c>
      <c r="B38" s="97">
        <v>101.33458127757973</v>
      </c>
      <c r="C38" s="97">
        <v>101.33458127757973</v>
      </c>
      <c r="D38" s="97"/>
      <c r="E38" s="97">
        <f t="shared" si="0"/>
        <v>0</v>
      </c>
      <c r="F38" s="97"/>
      <c r="G38" s="97">
        <v>3.0910336413052328</v>
      </c>
      <c r="H38" s="97">
        <v>3.0910336413052333</v>
      </c>
      <c r="I38" s="107"/>
      <c r="J38" s="97">
        <f t="shared" si="1"/>
        <v>0</v>
      </c>
      <c r="L38" s="1"/>
      <c r="M38" s="1"/>
    </row>
    <row r="39" spans="1:13" ht="15.75" x14ac:dyDescent="0.25">
      <c r="A39" s="37" t="s">
        <v>84</v>
      </c>
      <c r="B39" s="96">
        <v>100.00000000000001</v>
      </c>
      <c r="C39" s="96">
        <v>100.00000000000001</v>
      </c>
      <c r="D39" s="96"/>
      <c r="E39" s="96">
        <f t="shared" si="0"/>
        <v>0</v>
      </c>
      <c r="F39" s="96"/>
      <c r="G39" s="96">
        <v>2.7871770751551552</v>
      </c>
      <c r="H39" s="96">
        <v>2.7871770751551552</v>
      </c>
      <c r="J39" s="96">
        <f t="shared" si="1"/>
        <v>0</v>
      </c>
      <c r="L39" s="1"/>
      <c r="M39" s="1"/>
    </row>
    <row r="40" spans="1:13" s="59" customFormat="1" ht="15.75" x14ac:dyDescent="0.25">
      <c r="A40" s="60" t="s">
        <v>86</v>
      </c>
      <c r="B40" s="97">
        <v>115.47005383792515</v>
      </c>
      <c r="C40" s="97">
        <v>115.47005383792515</v>
      </c>
      <c r="D40" s="97"/>
      <c r="E40" s="97">
        <f t="shared" si="0"/>
        <v>0</v>
      </c>
      <c r="F40" s="97"/>
      <c r="G40" s="97">
        <v>0.30385656615007761</v>
      </c>
      <c r="H40" s="97">
        <v>0.30385656615007761</v>
      </c>
      <c r="I40" s="107"/>
      <c r="J40" s="97">
        <f t="shared" si="1"/>
        <v>0</v>
      </c>
      <c r="L40" s="1"/>
      <c r="M40" s="1"/>
    </row>
    <row r="41" spans="1:13" ht="15.75" x14ac:dyDescent="0.25">
      <c r="A41" s="36" t="s">
        <v>146</v>
      </c>
      <c r="B41" s="96">
        <v>93.287201854419564</v>
      </c>
      <c r="C41" s="96">
        <v>93.253862005155511</v>
      </c>
      <c r="D41" s="96"/>
      <c r="E41" s="96">
        <f t="shared" si="0"/>
        <v>-3.5738931601869695E-2</v>
      </c>
      <c r="F41" s="96"/>
      <c r="G41" s="96">
        <v>4.6334971325723835</v>
      </c>
      <c r="H41" s="96">
        <v>4.6318411702013984</v>
      </c>
      <c r="J41" s="96">
        <f t="shared" si="1"/>
        <v>-1.6559623709850868E-3</v>
      </c>
      <c r="L41" s="1"/>
      <c r="M41" s="1"/>
    </row>
    <row r="42" spans="1:13" s="59" customFormat="1" ht="15.75" x14ac:dyDescent="0.25">
      <c r="A42" s="60" t="s">
        <v>17</v>
      </c>
      <c r="B42" s="97">
        <v>84.522124753762313</v>
      </c>
      <c r="C42" s="97">
        <v>84.468980577922025</v>
      </c>
      <c r="D42" s="97"/>
      <c r="E42" s="97">
        <f t="shared" si="0"/>
        <v>-6.2876052862026466E-2</v>
      </c>
      <c r="F42" s="97"/>
      <c r="G42" s="97">
        <v>2.6336932673228306</v>
      </c>
      <c r="H42" s="97">
        <v>2.6320373049518446</v>
      </c>
      <c r="I42" s="107"/>
      <c r="J42" s="97">
        <f t="shared" si="1"/>
        <v>-1.655962370985975E-3</v>
      </c>
      <c r="L42" s="1"/>
      <c r="M42" s="1"/>
    </row>
    <row r="43" spans="1:13" ht="15.75" x14ac:dyDescent="0.25">
      <c r="A43" s="37" t="s">
        <v>88</v>
      </c>
      <c r="B43" s="96">
        <v>88.888888888888886</v>
      </c>
      <c r="C43" s="96">
        <v>88.888888888888886</v>
      </c>
      <c r="D43" s="96"/>
      <c r="E43" s="96">
        <f t="shared" si="0"/>
        <v>0</v>
      </c>
      <c r="F43" s="96"/>
      <c r="G43" s="96">
        <v>0.9896661396057117</v>
      </c>
      <c r="H43" s="96">
        <v>0.9896661396057117</v>
      </c>
      <c r="J43" s="96">
        <f t="shared" si="1"/>
        <v>0</v>
      </c>
      <c r="L43" s="1"/>
      <c r="M43" s="1"/>
    </row>
    <row r="44" spans="1:13" s="59" customFormat="1" ht="15.75" x14ac:dyDescent="0.25">
      <c r="A44" s="60" t="s">
        <v>90</v>
      </c>
      <c r="B44" s="97">
        <v>136.95652173913044</v>
      </c>
      <c r="C44" s="97">
        <v>136.95652173913044</v>
      </c>
      <c r="D44" s="97"/>
      <c r="E44" s="97">
        <f t="shared" si="0"/>
        <v>0</v>
      </c>
      <c r="F44" s="97"/>
      <c r="G44" s="97">
        <v>1.0101377256438413</v>
      </c>
      <c r="H44" s="97">
        <v>1.0101377256438413</v>
      </c>
      <c r="I44" s="107"/>
      <c r="J44" s="97">
        <f t="shared" si="1"/>
        <v>0</v>
      </c>
      <c r="L44" s="1"/>
      <c r="M44" s="1"/>
    </row>
    <row r="45" spans="1:13" ht="15.75" x14ac:dyDescent="0.25">
      <c r="A45" s="35" t="s">
        <v>250</v>
      </c>
      <c r="B45" s="99">
        <v>99.511092311215066</v>
      </c>
      <c r="C45" s="99">
        <v>99.511092311215066</v>
      </c>
      <c r="D45" s="99"/>
      <c r="E45" s="99">
        <f t="shared" si="0"/>
        <v>0</v>
      </c>
      <c r="F45" s="99"/>
      <c r="G45" s="99">
        <v>7.3426616604889547</v>
      </c>
      <c r="H45" s="99">
        <v>7.3426616604889556</v>
      </c>
      <c r="J45" s="99">
        <f t="shared" si="1"/>
        <v>0</v>
      </c>
      <c r="L45" s="1"/>
      <c r="M45" s="1"/>
    </row>
    <row r="46" spans="1:13" s="59" customFormat="1" ht="15.75" x14ac:dyDescent="0.25">
      <c r="A46" s="63" t="s">
        <v>145</v>
      </c>
      <c r="B46" s="97">
        <v>100.24014749758653</v>
      </c>
      <c r="C46" s="97">
        <v>100.24014749758653</v>
      </c>
      <c r="D46" s="97"/>
      <c r="E46" s="97">
        <f t="shared" si="0"/>
        <v>0</v>
      </c>
      <c r="F46" s="97"/>
      <c r="G46" s="97">
        <v>2.1926550119092756</v>
      </c>
      <c r="H46" s="97">
        <v>2.1926550119092756</v>
      </c>
      <c r="I46" s="107"/>
      <c r="J46" s="97">
        <f t="shared" si="1"/>
        <v>0</v>
      </c>
      <c r="L46" s="1"/>
      <c r="M46" s="1"/>
    </row>
    <row r="47" spans="1:13" ht="15.75" x14ac:dyDescent="0.25">
      <c r="A47" s="37" t="s">
        <v>163</v>
      </c>
      <c r="B47" s="96">
        <v>100.24014749758653</v>
      </c>
      <c r="C47" s="96">
        <v>100.24014749758653</v>
      </c>
      <c r="D47" s="96"/>
      <c r="E47" s="96">
        <f t="shared" si="0"/>
        <v>0</v>
      </c>
      <c r="F47" s="96"/>
      <c r="G47" s="96">
        <v>2.1926550119092756</v>
      </c>
      <c r="H47" s="96">
        <v>2.1926550119092756</v>
      </c>
      <c r="J47" s="96">
        <f t="shared" si="1"/>
        <v>0</v>
      </c>
      <c r="L47" s="1"/>
      <c r="M47" s="1"/>
    </row>
    <row r="48" spans="1:13" s="59" customFormat="1" ht="15.75" x14ac:dyDescent="0.25">
      <c r="A48" s="63" t="s">
        <v>92</v>
      </c>
      <c r="B48" s="97">
        <v>94.007409121132213</v>
      </c>
      <c r="C48" s="97">
        <v>94.007409121132213</v>
      </c>
      <c r="D48" s="97"/>
      <c r="E48" s="97">
        <f t="shared" si="0"/>
        <v>0</v>
      </c>
      <c r="F48" s="97"/>
      <c r="G48" s="97">
        <v>0.30042085467462942</v>
      </c>
      <c r="H48" s="97">
        <v>0.30042085467462942</v>
      </c>
      <c r="I48" s="107"/>
      <c r="J48" s="97">
        <f t="shared" si="1"/>
        <v>0</v>
      </c>
      <c r="L48" s="1"/>
      <c r="M48" s="1"/>
    </row>
    <row r="49" spans="1:13" ht="15.75" x14ac:dyDescent="0.25">
      <c r="A49" s="37" t="s">
        <v>93</v>
      </c>
      <c r="B49" s="96">
        <v>94.007409121132213</v>
      </c>
      <c r="C49" s="96">
        <v>94.007409121132213</v>
      </c>
      <c r="D49" s="96"/>
      <c r="E49" s="96">
        <f t="shared" si="0"/>
        <v>0</v>
      </c>
      <c r="F49" s="96"/>
      <c r="G49" s="96">
        <v>0.30042085467462942</v>
      </c>
      <c r="H49" s="96">
        <v>0.30042085467462942</v>
      </c>
      <c r="J49" s="96">
        <f t="shared" si="1"/>
        <v>0</v>
      </c>
      <c r="L49" s="1"/>
      <c r="M49" s="1"/>
    </row>
    <row r="50" spans="1:13" s="59" customFormat="1" ht="15.75" x14ac:dyDescent="0.25">
      <c r="A50" s="63" t="s">
        <v>94</v>
      </c>
      <c r="B50" s="97">
        <v>81.621604392691779</v>
      </c>
      <c r="C50" s="97">
        <v>81.621604392691779</v>
      </c>
      <c r="D50" s="97"/>
      <c r="E50" s="97">
        <f t="shared" si="0"/>
        <v>0</v>
      </c>
      <c r="F50" s="97"/>
      <c r="G50" s="97">
        <v>1.6612808756153616</v>
      </c>
      <c r="H50" s="97">
        <v>1.6612808756153616</v>
      </c>
      <c r="I50" s="107"/>
      <c r="J50" s="97">
        <f t="shared" si="1"/>
        <v>0</v>
      </c>
      <c r="L50" s="1"/>
      <c r="M50" s="1"/>
    </row>
    <row r="51" spans="1:13" ht="15.75" x14ac:dyDescent="0.25">
      <c r="A51" s="37" t="s">
        <v>164</v>
      </c>
      <c r="B51" s="96">
        <v>80.904321934332501</v>
      </c>
      <c r="C51" s="96">
        <v>80.904321934332501</v>
      </c>
      <c r="D51" s="96"/>
      <c r="E51" s="96">
        <f t="shared" si="0"/>
        <v>0</v>
      </c>
      <c r="F51" s="96"/>
      <c r="G51" s="96">
        <v>1.5074727828814756</v>
      </c>
      <c r="H51" s="96">
        <v>1.5074727828814753</v>
      </c>
      <c r="J51" s="96">
        <f t="shared" si="1"/>
        <v>0</v>
      </c>
      <c r="L51" s="1"/>
      <c r="M51" s="1"/>
    </row>
    <row r="52" spans="1:13" s="59" customFormat="1" ht="15.75" x14ac:dyDescent="0.25">
      <c r="A52" s="60" t="s">
        <v>97</v>
      </c>
      <c r="B52" s="97">
        <v>89.388949745555934</v>
      </c>
      <c r="C52" s="97">
        <v>89.388949745555934</v>
      </c>
      <c r="D52" s="97"/>
      <c r="E52" s="97">
        <f t="shared" si="0"/>
        <v>0</v>
      </c>
      <c r="F52" s="97"/>
      <c r="G52" s="97">
        <v>0.15380809273388604</v>
      </c>
      <c r="H52" s="97">
        <v>0.15380809273388604</v>
      </c>
      <c r="I52" s="107"/>
      <c r="J52" s="97">
        <f t="shared" si="1"/>
        <v>0</v>
      </c>
      <c r="L52" s="1"/>
      <c r="M52" s="1"/>
    </row>
    <row r="53" spans="1:13" ht="15.75" x14ac:dyDescent="0.25">
      <c r="A53" s="36" t="s">
        <v>144</v>
      </c>
      <c r="B53" s="96">
        <v>107.21302172505487</v>
      </c>
      <c r="C53" s="96">
        <v>107.21302172505487</v>
      </c>
      <c r="D53" s="96"/>
      <c r="E53" s="96">
        <f t="shared" si="0"/>
        <v>0</v>
      </c>
      <c r="F53" s="96"/>
      <c r="G53" s="96">
        <v>0.81398390685296351</v>
      </c>
      <c r="H53" s="96">
        <v>0.81398390685296351</v>
      </c>
      <c r="J53" s="96">
        <f t="shared" si="1"/>
        <v>0</v>
      </c>
      <c r="L53" s="1"/>
      <c r="M53" s="1"/>
    </row>
    <row r="54" spans="1:13" s="59" customFormat="1" ht="15.75" x14ac:dyDescent="0.25">
      <c r="A54" s="60" t="s">
        <v>165</v>
      </c>
      <c r="B54" s="97">
        <v>107.21302172505487</v>
      </c>
      <c r="C54" s="97">
        <v>107.21302172505487</v>
      </c>
      <c r="D54" s="97"/>
      <c r="E54" s="97">
        <f t="shared" si="0"/>
        <v>0</v>
      </c>
      <c r="F54" s="97"/>
      <c r="G54" s="97">
        <v>0.81398390685296351</v>
      </c>
      <c r="H54" s="97">
        <v>0.81398390685296351</v>
      </c>
      <c r="I54" s="107"/>
      <c r="J54" s="97">
        <f t="shared" si="1"/>
        <v>0</v>
      </c>
      <c r="L54" s="1"/>
      <c r="M54" s="1"/>
    </row>
    <row r="55" spans="1:13" ht="15.75" x14ac:dyDescent="0.25">
      <c r="A55" s="36" t="s">
        <v>143</v>
      </c>
      <c r="B55" s="96">
        <v>96.012044718019368</v>
      </c>
      <c r="C55" s="96">
        <v>96.012044718019368</v>
      </c>
      <c r="D55" s="96"/>
      <c r="E55" s="96">
        <f t="shared" si="0"/>
        <v>0</v>
      </c>
      <c r="F55" s="96"/>
      <c r="G55" s="96">
        <v>0.26896423662767921</v>
      </c>
      <c r="H55" s="96">
        <v>0.26896423662767921</v>
      </c>
      <c r="J55" s="96">
        <f t="shared" si="1"/>
        <v>0</v>
      </c>
      <c r="L55" s="1"/>
      <c r="M55" s="1"/>
    </row>
    <row r="56" spans="1:13" s="59" customFormat="1" ht="15.75" x14ac:dyDescent="0.25">
      <c r="A56" s="60" t="s">
        <v>166</v>
      </c>
      <c r="B56" s="97">
        <v>96.012044718019368</v>
      </c>
      <c r="C56" s="97">
        <v>96.012044718019368</v>
      </c>
      <c r="D56" s="97"/>
      <c r="E56" s="97">
        <f t="shared" si="0"/>
        <v>0</v>
      </c>
      <c r="F56" s="97"/>
      <c r="G56" s="97">
        <v>0.26896423662767921</v>
      </c>
      <c r="H56" s="97">
        <v>0.26896423662767921</v>
      </c>
      <c r="I56" s="107"/>
      <c r="J56" s="97">
        <f t="shared" si="1"/>
        <v>0</v>
      </c>
      <c r="L56" s="1"/>
      <c r="M56" s="1"/>
    </row>
    <row r="57" spans="1:13" ht="15.75" x14ac:dyDescent="0.25">
      <c r="A57" s="36" t="s">
        <v>142</v>
      </c>
      <c r="B57" s="96">
        <v>117.15550320016885</v>
      </c>
      <c r="C57" s="96">
        <v>117.15550320016885</v>
      </c>
      <c r="D57" s="96"/>
      <c r="E57" s="96">
        <f t="shared" si="0"/>
        <v>0</v>
      </c>
      <c r="F57" s="96"/>
      <c r="G57" s="96">
        <v>2.1053567748090463</v>
      </c>
      <c r="H57" s="96">
        <v>2.1053567748090463</v>
      </c>
      <c r="J57" s="96">
        <f t="shared" si="1"/>
        <v>0</v>
      </c>
      <c r="L57" s="1"/>
      <c r="M57" s="1"/>
    </row>
    <row r="58" spans="1:13" s="59" customFormat="1" ht="15.75" x14ac:dyDescent="0.25">
      <c r="A58" s="60" t="s">
        <v>99</v>
      </c>
      <c r="B58" s="97">
        <v>99.767928482660452</v>
      </c>
      <c r="C58" s="97">
        <v>99.767928482660452</v>
      </c>
      <c r="D58" s="97"/>
      <c r="E58" s="97">
        <f t="shared" si="0"/>
        <v>0</v>
      </c>
      <c r="F58" s="97"/>
      <c r="G58" s="97">
        <v>1.0442019971289715</v>
      </c>
      <c r="H58" s="97">
        <v>1.0442019971289718</v>
      </c>
      <c r="I58" s="107"/>
      <c r="J58" s="97">
        <f t="shared" si="1"/>
        <v>0</v>
      </c>
      <c r="L58" s="1"/>
      <c r="M58" s="1"/>
    </row>
    <row r="59" spans="1:13" ht="15.75" x14ac:dyDescent="0.25">
      <c r="A59" s="37" t="s">
        <v>167</v>
      </c>
      <c r="B59" s="96">
        <v>141.40606992085807</v>
      </c>
      <c r="C59" s="96">
        <v>141.40606992085807</v>
      </c>
      <c r="D59" s="96"/>
      <c r="E59" s="96">
        <f t="shared" si="0"/>
        <v>0</v>
      </c>
      <c r="F59" s="96"/>
      <c r="G59" s="96">
        <v>1.0611547776800749</v>
      </c>
      <c r="H59" s="96">
        <v>1.0611547776800749</v>
      </c>
      <c r="J59" s="96">
        <f t="shared" si="1"/>
        <v>0</v>
      </c>
      <c r="L59" s="1"/>
      <c r="M59" s="1"/>
    </row>
    <row r="60" spans="1:13" s="65" customFormat="1" ht="15.75" x14ac:dyDescent="0.25">
      <c r="A60" s="57" t="s">
        <v>2</v>
      </c>
      <c r="B60" s="98">
        <v>128.87693609345939</v>
      </c>
      <c r="C60" s="98">
        <v>128.87693609345939</v>
      </c>
      <c r="D60" s="98"/>
      <c r="E60" s="98">
        <f t="shared" si="0"/>
        <v>0</v>
      </c>
      <c r="F60" s="98"/>
      <c r="G60" s="98">
        <v>4.3101394566564357</v>
      </c>
      <c r="H60" s="98">
        <v>4.3101394566564357</v>
      </c>
      <c r="I60" s="108"/>
      <c r="J60" s="98">
        <f t="shared" si="1"/>
        <v>0</v>
      </c>
      <c r="L60" s="1"/>
      <c r="M60" s="1"/>
    </row>
    <row r="61" spans="1:13" ht="15.75" x14ac:dyDescent="0.25">
      <c r="A61" s="36" t="s">
        <v>141</v>
      </c>
      <c r="B61" s="96">
        <v>102.07417043805275</v>
      </c>
      <c r="C61" s="96">
        <v>102.07417043805275</v>
      </c>
      <c r="D61" s="96"/>
      <c r="E61" s="96">
        <f t="shared" si="0"/>
        <v>0</v>
      </c>
      <c r="F61" s="96"/>
      <c r="G61" s="96">
        <v>1.9234402141456344</v>
      </c>
      <c r="H61" s="96">
        <v>1.9234402141456346</v>
      </c>
      <c r="J61" s="96">
        <f t="shared" si="1"/>
        <v>0</v>
      </c>
      <c r="L61" s="1"/>
      <c r="M61" s="1"/>
    </row>
    <row r="62" spans="1:13" s="59" customFormat="1" ht="15.75" x14ac:dyDescent="0.25">
      <c r="A62" s="60" t="s">
        <v>102</v>
      </c>
      <c r="B62" s="97">
        <v>107.5551496165461</v>
      </c>
      <c r="C62" s="97">
        <v>107.5551496165461</v>
      </c>
      <c r="D62" s="97"/>
      <c r="E62" s="97">
        <f t="shared" si="0"/>
        <v>0</v>
      </c>
      <c r="F62" s="97"/>
      <c r="G62" s="97">
        <v>1.3326304197718681</v>
      </c>
      <c r="H62" s="97">
        <v>1.3326304197718684</v>
      </c>
      <c r="I62" s="107"/>
      <c r="J62" s="97">
        <f t="shared" si="1"/>
        <v>0</v>
      </c>
      <c r="L62" s="1"/>
      <c r="M62" s="1"/>
    </row>
    <row r="63" spans="1:13" ht="15.75" x14ac:dyDescent="0.25">
      <c r="A63" s="37" t="s">
        <v>168</v>
      </c>
      <c r="B63" s="96">
        <v>91.550881173224226</v>
      </c>
      <c r="C63" s="96">
        <v>91.550881173224226</v>
      </c>
      <c r="D63" s="96"/>
      <c r="E63" s="96">
        <f t="shared" si="0"/>
        <v>0</v>
      </c>
      <c r="F63" s="96"/>
      <c r="G63" s="96">
        <v>0.59080979437376635</v>
      </c>
      <c r="H63" s="96">
        <v>0.59080979437376635</v>
      </c>
      <c r="J63" s="96">
        <f t="shared" si="1"/>
        <v>0</v>
      </c>
      <c r="L63" s="1"/>
      <c r="M63" s="1"/>
    </row>
    <row r="64" spans="1:13" s="59" customFormat="1" ht="15.75" x14ac:dyDescent="0.25">
      <c r="A64" s="63" t="s">
        <v>104</v>
      </c>
      <c r="B64" s="97">
        <v>163.46937158495564</v>
      </c>
      <c r="C64" s="97">
        <v>163.46937158495564</v>
      </c>
      <c r="D64" s="97"/>
      <c r="E64" s="97">
        <f t="shared" si="0"/>
        <v>0</v>
      </c>
      <c r="F64" s="97"/>
      <c r="G64" s="97">
        <v>2.3866992425108013</v>
      </c>
      <c r="H64" s="97">
        <v>2.3866992425108018</v>
      </c>
      <c r="I64" s="107"/>
      <c r="J64" s="97">
        <f t="shared" si="1"/>
        <v>0</v>
      </c>
      <c r="L64" s="1"/>
      <c r="M64" s="1"/>
    </row>
    <row r="65" spans="1:13" ht="15.75" x14ac:dyDescent="0.25">
      <c r="A65" s="37" t="s">
        <v>19</v>
      </c>
      <c r="B65" s="96">
        <v>169.42514348606315</v>
      </c>
      <c r="C65" s="96">
        <v>169.42514348606315</v>
      </c>
      <c r="D65" s="96"/>
      <c r="E65" s="96">
        <f t="shared" si="0"/>
        <v>0</v>
      </c>
      <c r="F65" s="96"/>
      <c r="G65" s="96">
        <v>2.0171197944637971</v>
      </c>
      <c r="H65" s="96">
        <v>2.0171197944637975</v>
      </c>
      <c r="J65" s="96">
        <f t="shared" si="1"/>
        <v>0</v>
      </c>
      <c r="L65" s="1"/>
      <c r="M65" s="1"/>
    </row>
    <row r="66" spans="1:13" s="59" customFormat="1" ht="15.75" x14ac:dyDescent="0.25">
      <c r="A66" s="60" t="s">
        <v>106</v>
      </c>
      <c r="B66" s="97">
        <v>146.66666666666663</v>
      </c>
      <c r="C66" s="97">
        <v>146.66666666666663</v>
      </c>
      <c r="D66" s="97"/>
      <c r="E66" s="97">
        <f t="shared" si="0"/>
        <v>0</v>
      </c>
      <c r="F66" s="97"/>
      <c r="G66" s="97">
        <v>0.13728657167136601</v>
      </c>
      <c r="H66" s="97">
        <v>0.13728657167136601</v>
      </c>
      <c r="I66" s="107"/>
      <c r="J66" s="97">
        <f t="shared" si="1"/>
        <v>0</v>
      </c>
      <c r="L66" s="1"/>
      <c r="M66" s="1"/>
    </row>
    <row r="67" spans="1:13" ht="15.75" x14ac:dyDescent="0.25">
      <c r="A67" s="37" t="s">
        <v>108</v>
      </c>
      <c r="B67" s="96">
        <v>132.09195402298852</v>
      </c>
      <c r="C67" s="96">
        <v>132.09195402298852</v>
      </c>
      <c r="D67" s="96"/>
      <c r="E67" s="96">
        <f t="shared" si="0"/>
        <v>0</v>
      </c>
      <c r="F67" s="96"/>
      <c r="G67" s="96">
        <v>0.23229287637563806</v>
      </c>
      <c r="H67" s="96">
        <v>0.23229287637563809</v>
      </c>
      <c r="J67" s="96">
        <f t="shared" si="1"/>
        <v>0</v>
      </c>
      <c r="L67" s="1"/>
      <c r="M67" s="1"/>
    </row>
    <row r="68" spans="1:13" s="59" customFormat="1" ht="15.75" x14ac:dyDescent="0.25">
      <c r="A68" s="57" t="s">
        <v>3</v>
      </c>
      <c r="B68" s="98">
        <v>107.04736338598453</v>
      </c>
      <c r="C68" s="98">
        <v>106.7766222593232</v>
      </c>
      <c r="D68" s="98"/>
      <c r="E68" s="98">
        <f t="shared" si="0"/>
        <v>-0.25291713695470008</v>
      </c>
      <c r="F68" s="98"/>
      <c r="G68" s="98">
        <v>5.3788696094668369</v>
      </c>
      <c r="H68" s="98">
        <v>5.365265526450048</v>
      </c>
      <c r="I68" s="107"/>
      <c r="J68" s="98">
        <f t="shared" si="1"/>
        <v>-1.3604083016788948E-2</v>
      </c>
      <c r="L68" s="1"/>
      <c r="M68" s="1"/>
    </row>
    <row r="69" spans="1:13" ht="15.75" x14ac:dyDescent="0.25">
      <c r="A69" s="36" t="s">
        <v>150</v>
      </c>
      <c r="B69" s="96">
        <v>101.93642906455156</v>
      </c>
      <c r="C69" s="96">
        <v>101.90867048792187</v>
      </c>
      <c r="D69" s="96"/>
      <c r="E69" s="96">
        <f t="shared" ref="E69:E115" si="2">((C69/B69-1)*100)</f>
        <v>-2.7231262547089408E-2</v>
      </c>
      <c r="F69" s="96"/>
      <c r="G69" s="96">
        <v>2.9097819058301093</v>
      </c>
      <c r="H69" s="96">
        <v>2.9089895354797854</v>
      </c>
      <c r="J69" s="96">
        <f t="shared" si="1"/>
        <v>-7.9237035032386771E-4</v>
      </c>
      <c r="L69" s="1"/>
      <c r="M69" s="1"/>
    </row>
    <row r="70" spans="1:13" s="59" customFormat="1" ht="15.75" x14ac:dyDescent="0.25">
      <c r="A70" s="60" t="s">
        <v>109</v>
      </c>
      <c r="B70" s="97">
        <v>102.27703707009215</v>
      </c>
      <c r="C70" s="97">
        <v>102.27703707009215</v>
      </c>
      <c r="D70" s="97"/>
      <c r="E70" s="97">
        <f t="shared" si="2"/>
        <v>0</v>
      </c>
      <c r="F70" s="97"/>
      <c r="G70" s="97">
        <v>2.3324319105715428</v>
      </c>
      <c r="H70" s="97">
        <v>2.3324319105715432</v>
      </c>
      <c r="I70" s="107"/>
      <c r="J70" s="97">
        <f t="shared" si="1"/>
        <v>0</v>
      </c>
      <c r="L70" s="1"/>
      <c r="M70" s="1"/>
    </row>
    <row r="71" spans="1:13" ht="15.75" x14ac:dyDescent="0.25">
      <c r="A71" s="37" t="s">
        <v>169</v>
      </c>
      <c r="B71" s="96">
        <v>60.314072639355636</v>
      </c>
      <c r="C71" s="96">
        <v>59.089331926559844</v>
      </c>
      <c r="D71" s="96"/>
      <c r="E71" s="96">
        <f t="shared" si="2"/>
        <v>-2.0306052289306598</v>
      </c>
      <c r="F71" s="96"/>
      <c r="G71" s="96">
        <v>3.9021388255803112E-2</v>
      </c>
      <c r="H71" s="96">
        <v>3.8229017905479445E-2</v>
      </c>
      <c r="J71" s="96">
        <f t="shared" si="1"/>
        <v>-7.9237035032366648E-4</v>
      </c>
      <c r="L71" s="1"/>
      <c r="M71" s="1"/>
    </row>
    <row r="72" spans="1:13" s="59" customFormat="1" ht="15.75" x14ac:dyDescent="0.25">
      <c r="A72" s="60" t="s">
        <v>170</v>
      </c>
      <c r="B72" s="97">
        <v>105.69857852291514</v>
      </c>
      <c r="C72" s="97">
        <v>105.69857852291514</v>
      </c>
      <c r="D72" s="97"/>
      <c r="E72" s="97">
        <f t="shared" si="2"/>
        <v>0</v>
      </c>
      <c r="F72" s="97"/>
      <c r="G72" s="97">
        <v>0.53832860700276319</v>
      </c>
      <c r="H72" s="97">
        <v>0.5383286070027633</v>
      </c>
      <c r="I72" s="107"/>
      <c r="J72" s="97">
        <f t="shared" ref="J72:J115" si="3">H72-G72</f>
        <v>0</v>
      </c>
      <c r="L72" s="1"/>
      <c r="M72" s="1"/>
    </row>
    <row r="73" spans="1:13" ht="15.75" x14ac:dyDescent="0.25">
      <c r="A73" s="36" t="s">
        <v>111</v>
      </c>
      <c r="B73" s="96">
        <v>113.76971914829386</v>
      </c>
      <c r="C73" s="96">
        <v>113.1793857430748</v>
      </c>
      <c r="D73" s="96"/>
      <c r="E73" s="96">
        <f t="shared" si="2"/>
        <v>-0.51888447087540257</v>
      </c>
      <c r="F73" s="96"/>
      <c r="G73" s="96">
        <v>2.4690877036367271</v>
      </c>
      <c r="H73" s="96">
        <v>2.4562759909702621</v>
      </c>
      <c r="J73" s="96">
        <f t="shared" si="3"/>
        <v>-1.281171266646508E-2</v>
      </c>
      <c r="L73" s="1"/>
      <c r="M73" s="1"/>
    </row>
    <row r="74" spans="1:13" s="59" customFormat="1" ht="15.75" x14ac:dyDescent="0.25">
      <c r="A74" s="60" t="s">
        <v>171</v>
      </c>
      <c r="B74" s="97">
        <v>122.09635610194326</v>
      </c>
      <c r="C74" s="97">
        <v>122.09635610194326</v>
      </c>
      <c r="D74" s="97"/>
      <c r="E74" s="97">
        <f t="shared" si="2"/>
        <v>0</v>
      </c>
      <c r="F74" s="97"/>
      <c r="G74" s="97">
        <v>0.9062783712463256</v>
      </c>
      <c r="H74" s="97">
        <v>0.9062783712463256</v>
      </c>
      <c r="I74" s="107"/>
      <c r="J74" s="97">
        <f t="shared" si="3"/>
        <v>0</v>
      </c>
      <c r="L74" s="1"/>
      <c r="M74" s="1"/>
    </row>
    <row r="75" spans="1:13" ht="15.75" x14ac:dyDescent="0.25">
      <c r="A75" s="37" t="s">
        <v>172</v>
      </c>
      <c r="B75" s="96">
        <v>105.39652721250954</v>
      </c>
      <c r="C75" s="96">
        <v>102.11178722025305</v>
      </c>
      <c r="D75" s="96"/>
      <c r="E75" s="96">
        <f t="shared" si="2"/>
        <v>-3.116554291806517</v>
      </c>
      <c r="F75" s="96"/>
      <c r="G75" s="96">
        <v>0.41108581679925321</v>
      </c>
      <c r="H75" s="96">
        <v>0.39827410413278824</v>
      </c>
      <c r="J75" s="96">
        <f t="shared" si="3"/>
        <v>-1.2811712666464969E-2</v>
      </c>
      <c r="L75" s="1"/>
      <c r="M75" s="1"/>
    </row>
    <row r="76" spans="1:13" s="59" customFormat="1" ht="15.75" x14ac:dyDescent="0.25">
      <c r="A76" s="60" t="s">
        <v>173</v>
      </c>
      <c r="B76" s="97">
        <v>110.96157043944844</v>
      </c>
      <c r="C76" s="97">
        <v>110.96157043944844</v>
      </c>
      <c r="D76" s="97"/>
      <c r="E76" s="97">
        <f t="shared" si="2"/>
        <v>0</v>
      </c>
      <c r="F76" s="97"/>
      <c r="G76" s="97">
        <v>1.1517235155911483</v>
      </c>
      <c r="H76" s="97">
        <v>1.1517235155911483</v>
      </c>
      <c r="I76" s="107"/>
      <c r="J76" s="97">
        <f t="shared" si="3"/>
        <v>0</v>
      </c>
      <c r="L76" s="1"/>
      <c r="M76" s="1"/>
    </row>
    <row r="77" spans="1:13" ht="15.75" x14ac:dyDescent="0.25">
      <c r="A77" s="35" t="s">
        <v>4</v>
      </c>
      <c r="B77" s="99">
        <v>95.746365973594948</v>
      </c>
      <c r="C77" s="99">
        <v>95.746365973594948</v>
      </c>
      <c r="D77" s="99"/>
      <c r="E77" s="99">
        <f t="shared" si="2"/>
        <v>0</v>
      </c>
      <c r="F77" s="99"/>
      <c r="G77" s="99">
        <v>4.7393814630301438</v>
      </c>
      <c r="H77" s="99">
        <v>4.7393814630301447</v>
      </c>
      <c r="J77" s="99">
        <f t="shared" si="3"/>
        <v>0</v>
      </c>
      <c r="L77" s="1"/>
      <c r="M77" s="1"/>
    </row>
    <row r="78" spans="1:13" s="59" customFormat="1" ht="15.75" x14ac:dyDescent="0.25">
      <c r="A78" s="63" t="s">
        <v>140</v>
      </c>
      <c r="B78" s="97">
        <v>67.034874246153493</v>
      </c>
      <c r="C78" s="97">
        <v>67.034874246153493</v>
      </c>
      <c r="D78" s="97"/>
      <c r="E78" s="97">
        <f t="shared" si="2"/>
        <v>0</v>
      </c>
      <c r="F78" s="97"/>
      <c r="G78" s="97">
        <v>0.90138280018030781</v>
      </c>
      <c r="H78" s="97">
        <v>0.90138280018030781</v>
      </c>
      <c r="I78" s="107"/>
      <c r="J78" s="97">
        <f t="shared" si="3"/>
        <v>0</v>
      </c>
      <c r="L78" s="1"/>
      <c r="M78" s="1"/>
    </row>
    <row r="79" spans="1:13" ht="15.75" x14ac:dyDescent="0.25">
      <c r="A79" s="37" t="s">
        <v>174</v>
      </c>
      <c r="B79" s="96">
        <v>67.034874246153493</v>
      </c>
      <c r="C79" s="96">
        <v>67.034874246153493</v>
      </c>
      <c r="D79" s="96"/>
      <c r="E79" s="96">
        <f t="shared" si="2"/>
        <v>0</v>
      </c>
      <c r="F79" s="96"/>
      <c r="G79" s="96">
        <v>0.90138280018030781</v>
      </c>
      <c r="H79" s="96">
        <v>0.90138280018030781</v>
      </c>
      <c r="J79" s="96">
        <f t="shared" si="3"/>
        <v>0</v>
      </c>
      <c r="L79" s="1"/>
      <c r="M79" s="1"/>
    </row>
    <row r="80" spans="1:13" s="59" customFormat="1" ht="15.75" x14ac:dyDescent="0.25">
      <c r="A80" s="63" t="s">
        <v>139</v>
      </c>
      <c r="B80" s="97">
        <v>106.45476405536553</v>
      </c>
      <c r="C80" s="97">
        <v>106.45476405536553</v>
      </c>
      <c r="D80" s="97"/>
      <c r="E80" s="97">
        <f t="shared" si="2"/>
        <v>0</v>
      </c>
      <c r="F80" s="97"/>
      <c r="G80" s="97">
        <v>3.8379986628498362</v>
      </c>
      <c r="H80" s="97">
        <v>3.8379986628498366</v>
      </c>
      <c r="I80" s="107"/>
      <c r="J80" s="97">
        <f t="shared" si="3"/>
        <v>0</v>
      </c>
      <c r="L80" s="1"/>
      <c r="M80" s="1"/>
    </row>
    <row r="81" spans="1:13" ht="15.75" x14ac:dyDescent="0.25">
      <c r="A81" s="37" t="s">
        <v>175</v>
      </c>
      <c r="B81" s="96">
        <v>106.45476405536553</v>
      </c>
      <c r="C81" s="96">
        <v>106.45476405536553</v>
      </c>
      <c r="D81" s="96"/>
      <c r="E81" s="96">
        <f t="shared" si="2"/>
        <v>0</v>
      </c>
      <c r="F81" s="96"/>
      <c r="G81" s="96">
        <v>3.8379986628498362</v>
      </c>
      <c r="H81" s="96">
        <v>3.8379986628498366</v>
      </c>
      <c r="J81" s="96">
        <f t="shared" si="3"/>
        <v>0</v>
      </c>
      <c r="L81" s="1"/>
      <c r="M81" s="1"/>
    </row>
    <row r="82" spans="1:13" s="59" customFormat="1" ht="15.75" x14ac:dyDescent="0.25">
      <c r="A82" s="57" t="s">
        <v>130</v>
      </c>
      <c r="B82" s="98">
        <v>102.48197574553998</v>
      </c>
      <c r="C82" s="98">
        <v>102.48197574553998</v>
      </c>
      <c r="D82" s="98"/>
      <c r="E82" s="98">
        <f t="shared" si="2"/>
        <v>0</v>
      </c>
      <c r="F82" s="98"/>
      <c r="G82" s="98">
        <v>3.972199079688512</v>
      </c>
      <c r="H82" s="98">
        <v>3.9721990796885129</v>
      </c>
      <c r="I82" s="107"/>
      <c r="J82" s="98">
        <f t="shared" si="3"/>
        <v>0</v>
      </c>
      <c r="L82" s="1"/>
      <c r="M82" s="1"/>
    </row>
    <row r="83" spans="1:13" ht="15.75" x14ac:dyDescent="0.25">
      <c r="A83" s="36" t="s">
        <v>138</v>
      </c>
      <c r="B83" s="96">
        <v>94.257401135375574</v>
      </c>
      <c r="C83" s="96">
        <v>94.257401135375574</v>
      </c>
      <c r="D83" s="96"/>
      <c r="E83" s="96">
        <f t="shared" si="2"/>
        <v>0</v>
      </c>
      <c r="F83" s="96"/>
      <c r="G83" s="96">
        <v>1.9517752635012575</v>
      </c>
      <c r="H83" s="96">
        <v>1.9517752635012577</v>
      </c>
      <c r="J83" s="96">
        <f t="shared" si="3"/>
        <v>0</v>
      </c>
      <c r="L83" s="1"/>
      <c r="M83" s="1"/>
    </row>
    <row r="84" spans="1:13" s="59" customFormat="1" ht="15.75" x14ac:dyDescent="0.25">
      <c r="A84" s="60" t="s">
        <v>176</v>
      </c>
      <c r="B84" s="97">
        <v>81.740187779980687</v>
      </c>
      <c r="C84" s="97">
        <v>81.740187779980687</v>
      </c>
      <c r="D84" s="97"/>
      <c r="E84" s="97">
        <f t="shared" si="2"/>
        <v>0</v>
      </c>
      <c r="F84" s="97"/>
      <c r="G84" s="97">
        <v>0.71657682380845822</v>
      </c>
      <c r="H84" s="97">
        <v>0.71657682380845822</v>
      </c>
      <c r="I84" s="107"/>
      <c r="J84" s="97">
        <f t="shared" si="3"/>
        <v>0</v>
      </c>
      <c r="L84" s="1"/>
      <c r="M84" s="1"/>
    </row>
    <row r="85" spans="1:13" ht="15.75" x14ac:dyDescent="0.25">
      <c r="A85" s="37" t="s">
        <v>177</v>
      </c>
      <c r="B85" s="96">
        <v>99.262187476460795</v>
      </c>
      <c r="C85" s="96">
        <v>99.262187476460795</v>
      </c>
      <c r="D85" s="96"/>
      <c r="E85" s="96">
        <f t="shared" si="2"/>
        <v>0</v>
      </c>
      <c r="F85" s="96"/>
      <c r="G85" s="96">
        <v>0.17182709087528875</v>
      </c>
      <c r="H85" s="96">
        <v>0.17182709087528877</v>
      </c>
      <c r="J85" s="96">
        <f t="shared" si="3"/>
        <v>0</v>
      </c>
      <c r="L85" s="1"/>
      <c r="M85" s="1"/>
    </row>
    <row r="86" spans="1:13" s="59" customFormat="1" ht="15.75" x14ac:dyDescent="0.25">
      <c r="A86" s="60" t="s">
        <v>112</v>
      </c>
      <c r="B86" s="97">
        <v>96.809263820244652</v>
      </c>
      <c r="C86" s="97">
        <v>96.809263820244652</v>
      </c>
      <c r="D86" s="97"/>
      <c r="E86" s="97">
        <f t="shared" si="2"/>
        <v>0</v>
      </c>
      <c r="F86" s="97"/>
      <c r="G86" s="97">
        <v>0.87468480531947879</v>
      </c>
      <c r="H86" s="97">
        <v>0.8746848053194789</v>
      </c>
      <c r="I86" s="107"/>
      <c r="J86" s="97">
        <f t="shared" si="3"/>
        <v>0</v>
      </c>
      <c r="L86" s="1"/>
      <c r="M86" s="1"/>
    </row>
    <row r="87" spans="1:13" ht="15.75" x14ac:dyDescent="0.25">
      <c r="A87" s="37" t="s">
        <v>178</v>
      </c>
      <c r="B87" s="96">
        <v>160.69798195713369</v>
      </c>
      <c r="C87" s="96">
        <v>160.69798195713369</v>
      </c>
      <c r="D87" s="96"/>
      <c r="E87" s="96">
        <f t="shared" si="2"/>
        <v>0</v>
      </c>
      <c r="F87" s="96"/>
      <c r="G87" s="96">
        <v>0.18868654349803174</v>
      </c>
      <c r="H87" s="96">
        <v>0.18868654349803174</v>
      </c>
      <c r="J87" s="96">
        <f t="shared" si="3"/>
        <v>0</v>
      </c>
      <c r="L87" s="1"/>
      <c r="M87" s="1"/>
    </row>
    <row r="88" spans="1:13" s="59" customFormat="1" ht="15.75" x14ac:dyDescent="0.25">
      <c r="A88" s="63" t="s">
        <v>137</v>
      </c>
      <c r="B88" s="97">
        <v>111.50561142510205</v>
      </c>
      <c r="C88" s="97">
        <v>111.50561142510205</v>
      </c>
      <c r="D88" s="97"/>
      <c r="E88" s="97">
        <f t="shared" si="2"/>
        <v>0</v>
      </c>
      <c r="F88" s="97"/>
      <c r="G88" s="97">
        <v>0.51790337017018195</v>
      </c>
      <c r="H88" s="97">
        <v>0.51790337017018195</v>
      </c>
      <c r="I88" s="107"/>
      <c r="J88" s="97">
        <f t="shared" si="3"/>
        <v>0</v>
      </c>
      <c r="L88" s="1"/>
      <c r="M88" s="1"/>
    </row>
    <row r="89" spans="1:13" ht="15.75" x14ac:dyDescent="0.25">
      <c r="A89" s="37" t="s">
        <v>179</v>
      </c>
      <c r="B89" s="96">
        <v>111.50561142510205</v>
      </c>
      <c r="C89" s="96">
        <v>111.50561142510205</v>
      </c>
      <c r="D89" s="96"/>
      <c r="E89" s="96">
        <f t="shared" si="2"/>
        <v>0</v>
      </c>
      <c r="F89" s="96"/>
      <c r="G89" s="96">
        <v>0.51790337017018195</v>
      </c>
      <c r="H89" s="96">
        <v>0.51790337017018195</v>
      </c>
      <c r="J89" s="96">
        <f t="shared" si="3"/>
        <v>0</v>
      </c>
      <c r="L89" s="1"/>
      <c r="M89" s="1"/>
    </row>
    <row r="90" spans="1:13" s="59" customFormat="1" ht="15.75" x14ac:dyDescent="0.25">
      <c r="A90" s="63" t="s">
        <v>136</v>
      </c>
      <c r="B90" s="97">
        <v>121.72430619846665</v>
      </c>
      <c r="C90" s="97">
        <v>121.72430619846665</v>
      </c>
      <c r="D90" s="97"/>
      <c r="E90" s="97">
        <f t="shared" si="2"/>
        <v>0</v>
      </c>
      <c r="F90" s="97"/>
      <c r="G90" s="97">
        <v>0.8898300546170711</v>
      </c>
      <c r="H90" s="97">
        <v>0.88983005461707121</v>
      </c>
      <c r="I90" s="107"/>
      <c r="J90" s="97">
        <f t="shared" si="3"/>
        <v>0</v>
      </c>
      <c r="L90" s="1"/>
      <c r="M90" s="1"/>
    </row>
    <row r="91" spans="1:13" ht="15.75" x14ac:dyDescent="0.25">
      <c r="A91" s="37" t="s">
        <v>180</v>
      </c>
      <c r="B91" s="96">
        <v>148.50950270622093</v>
      </c>
      <c r="C91" s="96">
        <v>148.50950270622093</v>
      </c>
      <c r="D91" s="96"/>
      <c r="E91" s="96">
        <f t="shared" si="2"/>
        <v>0</v>
      </c>
      <c r="F91" s="96"/>
      <c r="G91" s="96">
        <v>0.27576536390561623</v>
      </c>
      <c r="H91" s="96">
        <v>0.27576536390561629</v>
      </c>
      <c r="J91" s="96">
        <f t="shared" si="3"/>
        <v>0</v>
      </c>
      <c r="L91" s="1"/>
      <c r="M91" s="1"/>
    </row>
    <row r="92" spans="1:13" s="59" customFormat="1" ht="15.75" x14ac:dyDescent="0.25">
      <c r="A92" s="60" t="s">
        <v>114</v>
      </c>
      <c r="B92" s="97">
        <v>112.60379438279131</v>
      </c>
      <c r="C92" s="97">
        <v>112.60379438279131</v>
      </c>
      <c r="D92" s="97"/>
      <c r="E92" s="97">
        <f t="shared" si="2"/>
        <v>0</v>
      </c>
      <c r="F92" s="97"/>
      <c r="G92" s="97">
        <v>0.61406469071145486</v>
      </c>
      <c r="H92" s="97">
        <v>0.61406469071145486</v>
      </c>
      <c r="I92" s="107"/>
      <c r="J92" s="97">
        <f t="shared" si="3"/>
        <v>0</v>
      </c>
      <c r="L92" s="1"/>
      <c r="M92" s="1"/>
    </row>
    <row r="93" spans="1:13" ht="15.75" x14ac:dyDescent="0.25">
      <c r="A93" s="36" t="s">
        <v>151</v>
      </c>
      <c r="B93" s="96">
        <v>100.46962830637797</v>
      </c>
      <c r="C93" s="96">
        <v>100.46962830637797</v>
      </c>
      <c r="D93" s="96"/>
      <c r="E93" s="96">
        <f t="shared" si="2"/>
        <v>0</v>
      </c>
      <c r="F93" s="96"/>
      <c r="G93" s="96">
        <v>0.61269039140000181</v>
      </c>
      <c r="H93" s="96">
        <v>0.61269039140000181</v>
      </c>
      <c r="J93" s="96">
        <f t="shared" si="3"/>
        <v>0</v>
      </c>
      <c r="L93" s="1"/>
      <c r="M93" s="1"/>
    </row>
    <row r="94" spans="1:13" s="59" customFormat="1" ht="15.75" x14ac:dyDescent="0.25">
      <c r="A94" s="60" t="s">
        <v>116</v>
      </c>
      <c r="B94" s="97">
        <v>99.110843992442682</v>
      </c>
      <c r="C94" s="97">
        <v>99.110843992442682</v>
      </c>
      <c r="D94" s="97"/>
      <c r="E94" s="97">
        <f t="shared" si="2"/>
        <v>0</v>
      </c>
      <c r="F94" s="97"/>
      <c r="G94" s="97">
        <v>0.18610715426975105</v>
      </c>
      <c r="H94" s="97">
        <v>0.18610715426975105</v>
      </c>
      <c r="I94" s="107"/>
      <c r="J94" s="97">
        <f t="shared" si="3"/>
        <v>0</v>
      </c>
      <c r="L94" s="1"/>
      <c r="M94" s="1"/>
    </row>
    <row r="95" spans="1:13" ht="15.75" x14ac:dyDescent="0.25">
      <c r="A95" s="37" t="s">
        <v>181</v>
      </c>
      <c r="B95" s="96">
        <v>101.07417358278701</v>
      </c>
      <c r="C95" s="96">
        <v>101.07417358278701</v>
      </c>
      <c r="D95" s="96"/>
      <c r="E95" s="96">
        <f t="shared" si="2"/>
        <v>0</v>
      </c>
      <c r="F95" s="96"/>
      <c r="G95" s="96">
        <v>0.4265832371302507</v>
      </c>
      <c r="H95" s="96">
        <v>0.42658323713025076</v>
      </c>
      <c r="J95" s="96">
        <f t="shared" si="3"/>
        <v>0</v>
      </c>
      <c r="L95" s="1"/>
      <c r="M95" s="1"/>
    </row>
    <row r="96" spans="1:13" s="59" customFormat="1" ht="15.75" x14ac:dyDescent="0.25">
      <c r="A96" s="57" t="s">
        <v>117</v>
      </c>
      <c r="B96" s="98">
        <v>127.7970169576827</v>
      </c>
      <c r="C96" s="98">
        <v>127.7970169576827</v>
      </c>
      <c r="D96" s="98"/>
      <c r="E96" s="98">
        <f t="shared" si="2"/>
        <v>0</v>
      </c>
      <c r="F96" s="98"/>
      <c r="G96" s="98">
        <v>4.0224713953845201</v>
      </c>
      <c r="H96" s="98">
        <v>4.022471395384521</v>
      </c>
      <c r="I96" s="107"/>
      <c r="J96" s="98">
        <f t="shared" si="3"/>
        <v>0</v>
      </c>
      <c r="L96" s="1"/>
      <c r="M96" s="1"/>
    </row>
    <row r="97" spans="1:13" ht="15.75" x14ac:dyDescent="0.25">
      <c r="A97" s="36" t="s">
        <v>135</v>
      </c>
      <c r="B97" s="96">
        <v>146.63602035335904</v>
      </c>
      <c r="C97" s="96">
        <v>146.63602035335904</v>
      </c>
      <c r="D97" s="96"/>
      <c r="E97" s="96">
        <f t="shared" si="2"/>
        <v>0</v>
      </c>
      <c r="F97" s="96"/>
      <c r="G97" s="96">
        <v>1.0635968537962699</v>
      </c>
      <c r="H97" s="96">
        <v>1.0635968537962699</v>
      </c>
      <c r="J97" s="96">
        <f t="shared" si="3"/>
        <v>0</v>
      </c>
      <c r="L97" s="1"/>
      <c r="M97" s="1"/>
    </row>
    <row r="98" spans="1:13" s="59" customFormat="1" ht="15.75" x14ac:dyDescent="0.25">
      <c r="A98" s="60" t="s">
        <v>182</v>
      </c>
      <c r="B98" s="97">
        <v>146.63602035335904</v>
      </c>
      <c r="C98" s="97">
        <v>146.63602035335904</v>
      </c>
      <c r="D98" s="97"/>
      <c r="E98" s="97">
        <f t="shared" si="2"/>
        <v>0</v>
      </c>
      <c r="F98" s="97"/>
      <c r="G98" s="97">
        <v>1.0635968537962699</v>
      </c>
      <c r="H98" s="97">
        <v>1.0635968537962699</v>
      </c>
      <c r="I98" s="107"/>
      <c r="J98" s="97">
        <f t="shared" si="3"/>
        <v>0</v>
      </c>
      <c r="L98" s="1"/>
      <c r="M98" s="1"/>
    </row>
    <row r="99" spans="1:13" ht="15.75" x14ac:dyDescent="0.25">
      <c r="A99" s="36" t="s">
        <v>118</v>
      </c>
      <c r="B99" s="96">
        <v>121.06598345610905</v>
      </c>
      <c r="C99" s="96">
        <v>121.06598345610905</v>
      </c>
      <c r="D99" s="96"/>
      <c r="E99" s="96">
        <f t="shared" si="2"/>
        <v>0</v>
      </c>
      <c r="F99" s="96"/>
      <c r="G99" s="96">
        <v>2.8034741911959595</v>
      </c>
      <c r="H99" s="96">
        <v>2.8034741911959595</v>
      </c>
      <c r="J99" s="96">
        <f t="shared" si="3"/>
        <v>0</v>
      </c>
      <c r="L99" s="1"/>
      <c r="M99" s="1"/>
    </row>
    <row r="100" spans="1:13" s="59" customFormat="1" ht="15.75" x14ac:dyDescent="0.25">
      <c r="A100" s="60" t="s">
        <v>119</v>
      </c>
      <c r="B100" s="97">
        <v>121.06598345610905</v>
      </c>
      <c r="C100" s="97">
        <v>121.06598345610905</v>
      </c>
      <c r="D100" s="97"/>
      <c r="E100" s="97">
        <f t="shared" si="2"/>
        <v>0</v>
      </c>
      <c r="F100" s="97"/>
      <c r="G100" s="97">
        <v>2.8034741911959595</v>
      </c>
      <c r="H100" s="97">
        <v>2.8034741911959595</v>
      </c>
      <c r="I100" s="107"/>
      <c r="J100" s="97">
        <f t="shared" si="3"/>
        <v>0</v>
      </c>
      <c r="L100" s="1"/>
      <c r="M100" s="1"/>
    </row>
    <row r="101" spans="1:13" ht="15.75" x14ac:dyDescent="0.25">
      <c r="A101" s="36" t="s">
        <v>120</v>
      </c>
      <c r="B101" s="96">
        <v>145.83654765374885</v>
      </c>
      <c r="C101" s="96">
        <v>145.83654765374885</v>
      </c>
      <c r="D101" s="96"/>
      <c r="E101" s="96">
        <f t="shared" si="2"/>
        <v>0</v>
      </c>
      <c r="F101" s="96"/>
      <c r="G101" s="96">
        <v>0.15540035039229166</v>
      </c>
      <c r="H101" s="96">
        <v>0.15540035039229166</v>
      </c>
      <c r="J101" s="96">
        <f t="shared" si="3"/>
        <v>0</v>
      </c>
      <c r="L101" s="1"/>
      <c r="M101" s="1"/>
    </row>
    <row r="102" spans="1:13" s="59" customFormat="1" ht="15.75" x14ac:dyDescent="0.25">
      <c r="A102" s="60" t="s">
        <v>121</v>
      </c>
      <c r="B102" s="97">
        <v>145.83654765374885</v>
      </c>
      <c r="C102" s="97">
        <v>145.83654765374885</v>
      </c>
      <c r="D102" s="97"/>
      <c r="E102" s="97">
        <f t="shared" si="2"/>
        <v>0</v>
      </c>
      <c r="F102" s="97"/>
      <c r="G102" s="97">
        <v>0.15540035039229166</v>
      </c>
      <c r="H102" s="97">
        <v>0.15540035039229166</v>
      </c>
      <c r="I102" s="107"/>
      <c r="J102" s="97">
        <f t="shared" si="3"/>
        <v>0</v>
      </c>
      <c r="L102" s="1"/>
      <c r="M102" s="1"/>
    </row>
    <row r="103" spans="1:13" ht="15.75" x14ac:dyDescent="0.25">
      <c r="A103" s="35" t="s">
        <v>131</v>
      </c>
      <c r="B103" s="99">
        <v>127.46380896773262</v>
      </c>
      <c r="C103" s="99">
        <v>127.46380896773262</v>
      </c>
      <c r="D103" s="99"/>
      <c r="E103" s="99">
        <f t="shared" si="2"/>
        <v>0</v>
      </c>
      <c r="F103" s="99"/>
      <c r="G103" s="99">
        <v>5.2155596437427709</v>
      </c>
      <c r="H103" s="99">
        <v>5.2155596437427718</v>
      </c>
      <c r="J103" s="99">
        <f t="shared" si="3"/>
        <v>0</v>
      </c>
      <c r="L103" s="1"/>
      <c r="M103" s="1"/>
    </row>
    <row r="104" spans="1:13" s="59" customFormat="1" ht="15.75" x14ac:dyDescent="0.25">
      <c r="A104" s="63" t="s">
        <v>122</v>
      </c>
      <c r="B104" s="97">
        <v>127.59195608940512</v>
      </c>
      <c r="C104" s="97">
        <v>127.59195608940512</v>
      </c>
      <c r="D104" s="97"/>
      <c r="E104" s="97">
        <f t="shared" si="2"/>
        <v>0</v>
      </c>
      <c r="F104" s="97"/>
      <c r="G104" s="97">
        <v>5.0758980118253181</v>
      </c>
      <c r="H104" s="97">
        <v>5.0758980118253181</v>
      </c>
      <c r="I104" s="107"/>
      <c r="J104" s="97">
        <f t="shared" si="3"/>
        <v>0</v>
      </c>
      <c r="L104" s="1"/>
      <c r="M104" s="1"/>
    </row>
    <row r="105" spans="1:13" ht="15.75" x14ac:dyDescent="0.25">
      <c r="A105" s="37" t="s">
        <v>183</v>
      </c>
      <c r="B105" s="96">
        <v>127.59195608940512</v>
      </c>
      <c r="C105" s="96">
        <v>127.59195608940512</v>
      </c>
      <c r="D105" s="96"/>
      <c r="E105" s="96">
        <f t="shared" si="2"/>
        <v>0</v>
      </c>
      <c r="F105" s="96"/>
      <c r="G105" s="96">
        <v>5.0758980118253181</v>
      </c>
      <c r="H105" s="96">
        <v>5.0758980118253181</v>
      </c>
      <c r="J105" s="96">
        <f t="shared" si="3"/>
        <v>0</v>
      </c>
      <c r="L105" s="1"/>
      <c r="M105" s="1"/>
    </row>
    <row r="106" spans="1:13" s="59" customFormat="1" ht="15.75" x14ac:dyDescent="0.25">
      <c r="A106" s="63" t="s">
        <v>123</v>
      </c>
      <c r="B106" s="97">
        <v>122.97492976527282</v>
      </c>
      <c r="C106" s="97">
        <v>122.97492976527282</v>
      </c>
      <c r="D106" s="97"/>
      <c r="E106" s="97">
        <f t="shared" si="2"/>
        <v>0</v>
      </c>
      <c r="F106" s="97"/>
      <c r="G106" s="97">
        <v>0.13966163191745348</v>
      </c>
      <c r="H106" s="97">
        <v>0.13966163191745348</v>
      </c>
      <c r="I106" s="107"/>
      <c r="J106" s="97">
        <f t="shared" si="3"/>
        <v>0</v>
      </c>
      <c r="L106" s="1"/>
      <c r="M106" s="1"/>
    </row>
    <row r="107" spans="1:13" ht="15.75" x14ac:dyDescent="0.25">
      <c r="A107" s="37" t="s">
        <v>124</v>
      </c>
      <c r="B107" s="96">
        <v>122.97492976527282</v>
      </c>
      <c r="C107" s="96">
        <v>122.97492976527282</v>
      </c>
      <c r="D107" s="96"/>
      <c r="E107" s="96">
        <f t="shared" si="2"/>
        <v>0</v>
      </c>
      <c r="F107" s="96"/>
      <c r="G107" s="96">
        <v>0.13966163191745348</v>
      </c>
      <c r="H107" s="96">
        <v>0.13966163191745348</v>
      </c>
      <c r="J107" s="96">
        <f t="shared" si="3"/>
        <v>0</v>
      </c>
      <c r="L107" s="1"/>
      <c r="M107" s="1"/>
    </row>
    <row r="108" spans="1:13" s="59" customFormat="1" ht="15.75" x14ac:dyDescent="0.25">
      <c r="A108" s="57" t="s">
        <v>132</v>
      </c>
      <c r="B108" s="98">
        <v>97.625419603861843</v>
      </c>
      <c r="C108" s="98">
        <v>97.736081946315139</v>
      </c>
      <c r="D108" s="98"/>
      <c r="E108" s="98">
        <f t="shared" si="2"/>
        <v>0.11335402490697533</v>
      </c>
      <c r="F108" s="98"/>
      <c r="G108" s="98">
        <v>6.4130932476683213</v>
      </c>
      <c r="H108" s="98">
        <v>6.4203627469855915</v>
      </c>
      <c r="I108" s="107"/>
      <c r="J108" s="98">
        <f t="shared" si="3"/>
        <v>7.2694993172701672E-3</v>
      </c>
      <c r="L108" s="1"/>
      <c r="M108" s="1"/>
    </row>
    <row r="109" spans="1:13" ht="15.75" x14ac:dyDescent="0.25">
      <c r="A109" s="36" t="s">
        <v>125</v>
      </c>
      <c r="B109" s="96">
        <v>98.957840065711594</v>
      </c>
      <c r="C109" s="96">
        <v>99.118403550843496</v>
      </c>
      <c r="D109" s="96"/>
      <c r="E109" s="96">
        <f t="shared" si="2"/>
        <v>0.16225443585398125</v>
      </c>
      <c r="F109" s="96"/>
      <c r="G109" s="96">
        <v>4.4803085222345951</v>
      </c>
      <c r="H109" s="96">
        <v>4.4875780215518652</v>
      </c>
      <c r="J109" s="96">
        <f t="shared" si="3"/>
        <v>7.2694993172701672E-3</v>
      </c>
      <c r="L109" s="1"/>
      <c r="M109" s="1"/>
    </row>
    <row r="110" spans="1:13" s="59" customFormat="1" ht="15.75" x14ac:dyDescent="0.25">
      <c r="A110" s="60" t="s">
        <v>184</v>
      </c>
      <c r="B110" s="97">
        <v>119.03936600643362</v>
      </c>
      <c r="C110" s="97">
        <v>119.03936600643362</v>
      </c>
      <c r="D110" s="97"/>
      <c r="E110" s="97">
        <f t="shared" si="2"/>
        <v>0</v>
      </c>
      <c r="F110" s="97"/>
      <c r="G110" s="97">
        <v>0.19088997706404651</v>
      </c>
      <c r="H110" s="97">
        <v>0.19088997706404653</v>
      </c>
      <c r="I110" s="107"/>
      <c r="J110" s="97">
        <f t="shared" si="3"/>
        <v>0</v>
      </c>
      <c r="L110" s="1"/>
      <c r="M110" s="1"/>
    </row>
    <row r="111" spans="1:13" ht="15.75" x14ac:dyDescent="0.25">
      <c r="A111" s="37" t="s">
        <v>185</v>
      </c>
      <c r="B111" s="96">
        <v>98.220457679321257</v>
      </c>
      <c r="C111" s="96">
        <v>98.38691696570767</v>
      </c>
      <c r="D111" s="96"/>
      <c r="E111" s="96">
        <f t="shared" si="2"/>
        <v>0.16947516873713209</v>
      </c>
      <c r="F111" s="96"/>
      <c r="G111" s="96">
        <v>4.2894185451705482</v>
      </c>
      <c r="H111" s="96">
        <v>4.2966880444878193</v>
      </c>
      <c r="J111" s="96">
        <f t="shared" si="3"/>
        <v>7.2694993172710554E-3</v>
      </c>
      <c r="L111" s="1"/>
      <c r="M111" s="1"/>
    </row>
    <row r="112" spans="1:13" s="59" customFormat="1" ht="15.75" x14ac:dyDescent="0.25">
      <c r="A112" s="63" t="s">
        <v>134</v>
      </c>
      <c r="B112" s="97">
        <v>74.589698183208057</v>
      </c>
      <c r="C112" s="97">
        <v>74.589698183208057</v>
      </c>
      <c r="D112" s="97"/>
      <c r="E112" s="97">
        <f t="shared" si="2"/>
        <v>0</v>
      </c>
      <c r="F112" s="97"/>
      <c r="G112" s="97">
        <v>0.31938573696957023</v>
      </c>
      <c r="H112" s="97">
        <v>0.31938573696957029</v>
      </c>
      <c r="I112" s="107"/>
      <c r="J112" s="97">
        <f t="shared" si="3"/>
        <v>0</v>
      </c>
      <c r="L112" s="1"/>
      <c r="M112" s="1"/>
    </row>
    <row r="113" spans="1:13" ht="15.75" x14ac:dyDescent="0.25">
      <c r="A113" s="37" t="s">
        <v>126</v>
      </c>
      <c r="B113" s="96">
        <v>74.589698183208057</v>
      </c>
      <c r="C113" s="96">
        <v>74.589698183208057</v>
      </c>
      <c r="D113" s="96"/>
      <c r="E113" s="96">
        <f t="shared" si="2"/>
        <v>0</v>
      </c>
      <c r="F113" s="96"/>
      <c r="G113" s="96">
        <v>0.31938573696957023</v>
      </c>
      <c r="H113" s="96">
        <v>0.31938573696957029</v>
      </c>
      <c r="J113" s="96">
        <f t="shared" si="3"/>
        <v>0</v>
      </c>
      <c r="L113" s="1"/>
      <c r="M113" s="1"/>
    </row>
    <row r="114" spans="1:13" s="59" customFormat="1" ht="15.75" x14ac:dyDescent="0.25">
      <c r="A114" s="63" t="s">
        <v>133</v>
      </c>
      <c r="B114" s="97">
        <v>100.00000000000001</v>
      </c>
      <c r="C114" s="97">
        <v>100.00000000000001</v>
      </c>
      <c r="D114" s="97"/>
      <c r="E114" s="97">
        <f t="shared" si="2"/>
        <v>0</v>
      </c>
      <c r="F114" s="97"/>
      <c r="G114" s="97">
        <v>1.6133989884641549</v>
      </c>
      <c r="H114" s="97">
        <v>1.6133989884641549</v>
      </c>
      <c r="I114" s="107"/>
      <c r="J114" s="97">
        <f t="shared" si="3"/>
        <v>0</v>
      </c>
      <c r="L114" s="1"/>
      <c r="M114" s="1"/>
    </row>
    <row r="115" spans="1:13" ht="15.75" x14ac:dyDescent="0.25">
      <c r="A115" s="37" t="s">
        <v>186</v>
      </c>
      <c r="B115" s="96">
        <v>100.00000000000001</v>
      </c>
      <c r="C115" s="96">
        <v>100.00000000000001</v>
      </c>
      <c r="D115" s="96"/>
      <c r="E115" s="96">
        <f t="shared" si="2"/>
        <v>0</v>
      </c>
      <c r="F115" s="96"/>
      <c r="G115" s="96">
        <v>1.6133989884641549</v>
      </c>
      <c r="H115" s="96">
        <v>1.6133989884641549</v>
      </c>
      <c r="J115" s="96">
        <f t="shared" si="3"/>
        <v>0</v>
      </c>
      <c r="L115" s="1"/>
      <c r="M115" s="1"/>
    </row>
    <row r="116" spans="1:13" ht="21.75" customHeight="1" x14ac:dyDescent="0.25">
      <c r="A116" s="46"/>
      <c r="B116" s="92"/>
      <c r="C116" s="92"/>
      <c r="D116" s="92"/>
      <c r="E116" s="92"/>
      <c r="F116" s="92"/>
      <c r="G116" s="92"/>
      <c r="H116" s="92"/>
      <c r="I116" s="87"/>
      <c r="J116" s="92"/>
    </row>
    <row r="117" spans="1:13" x14ac:dyDescent="0.25">
      <c r="A117" s="147" t="s">
        <v>54</v>
      </c>
      <c r="B117" s="148"/>
      <c r="C117" s="148"/>
    </row>
    <row r="118" spans="1:13" x14ac:dyDescent="0.25">
      <c r="A118" s="23"/>
      <c r="B118" s="100"/>
      <c r="C118" s="100"/>
    </row>
  </sheetData>
  <mergeCells count="4">
    <mergeCell ref="G3:H3"/>
    <mergeCell ref="A3:A4"/>
    <mergeCell ref="A117:C117"/>
    <mergeCell ref="B3:C3"/>
  </mergeCells>
  <pageMargins left="0.17" right="0.16" top="0.89" bottom="0.78" header="0.3" footer="0.3"/>
  <pageSetup paperSize="9" scale="82" orientation="portrait" horizontalDpi="4294967295" verticalDpi="4294967295"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pageSetUpPr fitToPage="1"/>
  </sheetPr>
  <dimension ref="A1:N118"/>
  <sheetViews>
    <sheetView view="pageBreakPreview" zoomScaleNormal="100" zoomScaleSheetLayoutView="100" workbookViewId="0">
      <selection sqref="A1:XFD1048576"/>
    </sheetView>
  </sheetViews>
  <sheetFormatPr defaultRowHeight="15" x14ac:dyDescent="0.25"/>
  <cols>
    <col min="1" max="1" width="57.7109375" style="4" customWidth="1"/>
    <col min="2" max="2" width="9.7109375" style="3" bestFit="1" customWidth="1"/>
    <col min="3" max="3" width="8" style="3" customWidth="1"/>
    <col min="4" max="4" width="1.140625" customWidth="1"/>
    <col min="5" max="5" width="11.42578125" customWidth="1"/>
    <col min="6" max="6" width="1.7109375" customWidth="1"/>
    <col min="7" max="8" width="8.140625" customWidth="1"/>
    <col min="9" max="9" width="1.42578125" customWidth="1"/>
    <col min="10" max="10" width="12.5703125" customWidth="1"/>
  </cols>
  <sheetData>
    <row r="1" spans="1:14" x14ac:dyDescent="0.25">
      <c r="A1" s="56" t="s">
        <v>268</v>
      </c>
      <c r="B1" s="85"/>
      <c r="C1" s="85"/>
      <c r="D1" s="43"/>
      <c r="I1" s="43"/>
    </row>
    <row r="2" spans="1:14" ht="7.5" customHeight="1" x14ac:dyDescent="0.25">
      <c r="A2" s="44"/>
      <c r="B2" s="45"/>
      <c r="C2" s="45"/>
      <c r="D2" s="31"/>
      <c r="E2" s="31"/>
      <c r="F2" s="31"/>
      <c r="G2" s="31"/>
      <c r="H2" s="31"/>
      <c r="I2" s="31"/>
      <c r="J2" s="31"/>
    </row>
    <row r="3" spans="1:14" ht="57" customHeight="1" x14ac:dyDescent="0.25">
      <c r="A3" s="144" t="s">
        <v>56</v>
      </c>
      <c r="B3" s="149" t="s">
        <v>242</v>
      </c>
      <c r="C3" s="149"/>
      <c r="D3" s="81"/>
      <c r="E3" s="140" t="s">
        <v>243</v>
      </c>
      <c r="F3" s="82"/>
      <c r="G3" s="150" t="s">
        <v>244</v>
      </c>
      <c r="H3" s="150"/>
      <c r="I3" s="81"/>
      <c r="J3" s="140" t="s">
        <v>245</v>
      </c>
    </row>
    <row r="4" spans="1:14" ht="30" x14ac:dyDescent="0.25">
      <c r="A4" s="145"/>
      <c r="B4" s="86">
        <v>42797</v>
      </c>
      <c r="C4" s="136">
        <v>42828</v>
      </c>
      <c r="D4" s="87"/>
      <c r="E4" s="88" t="s">
        <v>269</v>
      </c>
      <c r="F4" s="87"/>
      <c r="G4" s="86">
        <v>42797</v>
      </c>
      <c r="H4" s="119">
        <v>42828</v>
      </c>
      <c r="I4" s="87"/>
      <c r="J4" s="88" t="s">
        <v>269</v>
      </c>
      <c r="K4" s="89"/>
    </row>
    <row r="5" spans="1:14" s="59" customFormat="1" ht="15.75" x14ac:dyDescent="0.25">
      <c r="A5" s="64" t="s">
        <v>241</v>
      </c>
      <c r="B5" s="95">
        <v>110.74978891001659</v>
      </c>
      <c r="C5" s="95">
        <v>110.69120734808921</v>
      </c>
      <c r="D5" s="58"/>
      <c r="E5" s="58">
        <f>((C5/B5-1)*100)</f>
        <v>-5.2895416328946343E-2</v>
      </c>
      <c r="F5" s="58"/>
      <c r="G5" s="95">
        <v>110.74978891001659</v>
      </c>
      <c r="H5" s="95">
        <v>110.69120734808921</v>
      </c>
      <c r="I5" s="58"/>
      <c r="J5" s="58">
        <f>H5-G5</f>
        <v>-5.8581561927383063E-2</v>
      </c>
    </row>
    <row r="6" spans="1:14" ht="10.5" customHeight="1" x14ac:dyDescent="0.25">
      <c r="A6" s="41"/>
      <c r="B6" s="40"/>
      <c r="C6" s="40"/>
      <c r="D6" s="40"/>
      <c r="E6" s="40"/>
      <c r="F6" s="40"/>
      <c r="G6" s="40"/>
      <c r="H6" s="40"/>
      <c r="I6" s="40"/>
      <c r="J6" s="40"/>
    </row>
    <row r="7" spans="1:14" ht="15.75" x14ac:dyDescent="0.25">
      <c r="A7" s="35" t="s">
        <v>127</v>
      </c>
      <c r="B7" s="40">
        <v>116.06058518173062</v>
      </c>
      <c r="C7" s="40">
        <v>115.99234597313864</v>
      </c>
      <c r="D7" s="40"/>
      <c r="E7" s="40">
        <f t="shared" ref="E7:E70" si="0">((C7/B7-1)*100)</f>
        <v>-5.8796195525923078E-2</v>
      </c>
      <c r="F7" s="40"/>
      <c r="G7" s="40">
        <v>37.619379995476685</v>
      </c>
      <c r="H7" s="40">
        <v>37.597261231258898</v>
      </c>
      <c r="I7" s="40"/>
      <c r="J7" s="40">
        <f>H7-G7</f>
        <v>-2.2118764217786691E-2</v>
      </c>
      <c r="L7" s="1"/>
      <c r="N7" s="1"/>
    </row>
    <row r="8" spans="1:14" s="59" customFormat="1" ht="15.75" x14ac:dyDescent="0.25">
      <c r="A8" s="63" t="s">
        <v>57</v>
      </c>
      <c r="B8" s="61">
        <v>116.80170732688808</v>
      </c>
      <c r="C8" s="61">
        <v>116.68177132065364</v>
      </c>
      <c r="D8" s="61"/>
      <c r="E8" s="61">
        <f t="shared" si="0"/>
        <v>-0.10268343586689044</v>
      </c>
      <c r="F8" s="61"/>
      <c r="G8" s="61">
        <v>35.005033879584154</v>
      </c>
      <c r="H8" s="61">
        <v>34.969089508070233</v>
      </c>
      <c r="I8" s="61"/>
      <c r="J8" s="61">
        <f t="shared" ref="J8:J71" si="1">H8-G8</f>
        <v>-3.5944371513920714E-2</v>
      </c>
      <c r="L8" s="1"/>
      <c r="N8" s="1"/>
    </row>
    <row r="9" spans="1:14" ht="15.75" x14ac:dyDescent="0.25">
      <c r="A9" s="37" t="s">
        <v>58</v>
      </c>
      <c r="B9" s="28">
        <v>143.64867523747415</v>
      </c>
      <c r="C9" s="28">
        <v>143.62144040143315</v>
      </c>
      <c r="D9" s="28"/>
      <c r="E9" s="28">
        <f t="shared" si="0"/>
        <v>-1.895933672619865E-2</v>
      </c>
      <c r="F9" s="28"/>
      <c r="G9" s="28">
        <v>7.3278852413059319</v>
      </c>
      <c r="H9" s="28">
        <v>7.326495922868121</v>
      </c>
      <c r="I9" s="28"/>
      <c r="J9" s="28">
        <f t="shared" si="1"/>
        <v>-1.3893184378108714E-3</v>
      </c>
      <c r="L9" s="1"/>
      <c r="N9" s="1"/>
    </row>
    <row r="10" spans="1:14" s="59" customFormat="1" ht="15.75" x14ac:dyDescent="0.25">
      <c r="A10" s="60" t="s">
        <v>62</v>
      </c>
      <c r="B10" s="61">
        <v>91.385712102249158</v>
      </c>
      <c r="C10" s="61">
        <v>91.034409498698381</v>
      </c>
      <c r="D10" s="61"/>
      <c r="E10" s="61">
        <f t="shared" si="0"/>
        <v>-0.38441742748331897</v>
      </c>
      <c r="F10" s="61"/>
      <c r="G10" s="61">
        <v>0.75699999367152226</v>
      </c>
      <c r="H10" s="61">
        <v>0.75408995376980126</v>
      </c>
      <c r="I10" s="61"/>
      <c r="J10" s="61">
        <f t="shared" si="1"/>
        <v>-2.9100399017210066E-3</v>
      </c>
      <c r="L10" s="1"/>
      <c r="N10" s="1"/>
    </row>
    <row r="11" spans="1:14" ht="15.75" x14ac:dyDescent="0.25">
      <c r="A11" s="37" t="s">
        <v>63</v>
      </c>
      <c r="B11" s="28">
        <v>114.79907312778515</v>
      </c>
      <c r="C11" s="28">
        <v>114.71296132423143</v>
      </c>
      <c r="D11" s="28"/>
      <c r="E11" s="28">
        <f t="shared" si="0"/>
        <v>-7.5010887464110887E-2</v>
      </c>
      <c r="F11" s="28"/>
      <c r="G11" s="28">
        <v>10.911167797473656</v>
      </c>
      <c r="H11" s="28">
        <v>10.902983233676071</v>
      </c>
      <c r="I11" s="28"/>
      <c r="J11" s="28">
        <f t="shared" si="1"/>
        <v>-8.1845637975845875E-3</v>
      </c>
      <c r="L11" s="1"/>
      <c r="N11" s="1"/>
    </row>
    <row r="12" spans="1:14" s="59" customFormat="1" ht="15.75" x14ac:dyDescent="0.25">
      <c r="A12" s="60" t="s">
        <v>152</v>
      </c>
      <c r="B12" s="61">
        <v>102.08420366130603</v>
      </c>
      <c r="C12" s="61">
        <v>102.72923568082795</v>
      </c>
      <c r="D12" s="61"/>
      <c r="E12" s="61">
        <f t="shared" si="0"/>
        <v>0.63186271370838654</v>
      </c>
      <c r="F12" s="61"/>
      <c r="G12" s="61">
        <v>6.1250299934165477</v>
      </c>
      <c r="H12" s="61">
        <v>6.1637317741484026</v>
      </c>
      <c r="I12" s="61"/>
      <c r="J12" s="61">
        <f t="shared" si="1"/>
        <v>3.8701780731854818E-2</v>
      </c>
      <c r="L12" s="1"/>
      <c r="N12" s="1"/>
    </row>
    <row r="13" spans="1:14" ht="15.75" x14ac:dyDescent="0.25">
      <c r="A13" s="37" t="s">
        <v>153</v>
      </c>
      <c r="B13" s="28">
        <v>84.914531719153601</v>
      </c>
      <c r="C13" s="28">
        <v>84.914531719153601</v>
      </c>
      <c r="D13" s="28"/>
      <c r="E13" s="28">
        <f t="shared" si="0"/>
        <v>0</v>
      </c>
      <c r="F13" s="28"/>
      <c r="G13" s="28">
        <v>1.0548027031397713</v>
      </c>
      <c r="H13" s="28">
        <v>1.0548027031397711</v>
      </c>
      <c r="I13" s="28"/>
      <c r="J13" s="28">
        <f>H13-G13</f>
        <v>0</v>
      </c>
      <c r="L13" s="1"/>
      <c r="N13" s="1"/>
    </row>
    <row r="14" spans="1:14" s="59" customFormat="1" ht="15.75" x14ac:dyDescent="0.25">
      <c r="A14" s="60" t="s">
        <v>69</v>
      </c>
      <c r="B14" s="61">
        <v>100.34571173193662</v>
      </c>
      <c r="C14" s="61">
        <v>98.229467349521457</v>
      </c>
      <c r="D14" s="61"/>
      <c r="E14" s="61">
        <f t="shared" si="0"/>
        <v>-2.1089534828040213</v>
      </c>
      <c r="F14" s="61"/>
      <c r="G14" s="61">
        <v>2.033640940848418</v>
      </c>
      <c r="H14" s="61">
        <v>1.9907523993986667</v>
      </c>
      <c r="I14" s="61"/>
      <c r="J14" s="61">
        <f t="shared" si="1"/>
        <v>-4.2888541449751294E-2</v>
      </c>
      <c r="L14" s="1"/>
      <c r="N14" s="1"/>
    </row>
    <row r="15" spans="1:14" ht="15.75" x14ac:dyDescent="0.25">
      <c r="A15" s="37" t="s">
        <v>72</v>
      </c>
      <c r="B15" s="28">
        <v>118.91920817704032</v>
      </c>
      <c r="C15" s="28">
        <v>117.86379998845011</v>
      </c>
      <c r="D15" s="28"/>
      <c r="E15" s="28">
        <f t="shared" si="0"/>
        <v>-0.88750018165187905</v>
      </c>
      <c r="F15" s="28"/>
      <c r="G15" s="28">
        <v>2.1870380545752153</v>
      </c>
      <c r="H15" s="28">
        <v>2.167628087868064</v>
      </c>
      <c r="I15" s="28"/>
      <c r="J15" s="28">
        <f t="shared" si="1"/>
        <v>-1.9409966707151227E-2</v>
      </c>
      <c r="L15" s="1"/>
      <c r="N15" s="1"/>
    </row>
    <row r="16" spans="1:14" s="59" customFormat="1" ht="15.75" x14ac:dyDescent="0.25">
      <c r="A16" s="60" t="s">
        <v>154</v>
      </c>
      <c r="B16" s="61">
        <v>158.87096693615641</v>
      </c>
      <c r="C16" s="61">
        <v>158.86967233886475</v>
      </c>
      <c r="D16" s="61"/>
      <c r="E16" s="61">
        <f t="shared" si="0"/>
        <v>-8.1487342629138482E-4</v>
      </c>
      <c r="F16" s="61"/>
      <c r="G16" s="61">
        <v>2.18746245430563</v>
      </c>
      <c r="H16" s="61">
        <v>2.1874446292553795</v>
      </c>
      <c r="I16" s="61"/>
      <c r="J16" s="61">
        <f t="shared" si="1"/>
        <v>-1.7825050250497299E-5</v>
      </c>
      <c r="L16" s="1"/>
      <c r="N16" s="1"/>
    </row>
    <row r="17" spans="1:14" ht="15.75" x14ac:dyDescent="0.25">
      <c r="A17" s="37" t="s">
        <v>155</v>
      </c>
      <c r="B17" s="28">
        <v>118.06028601859141</v>
      </c>
      <c r="C17" s="28">
        <v>118.06780084945805</v>
      </c>
      <c r="D17" s="28"/>
      <c r="E17" s="28">
        <f t="shared" si="0"/>
        <v>6.3652487386489653E-3</v>
      </c>
      <c r="F17" s="28"/>
      <c r="G17" s="28">
        <v>2.4210067008474638</v>
      </c>
      <c r="H17" s="28">
        <v>2.421160803945952</v>
      </c>
      <c r="I17" s="28"/>
      <c r="J17" s="28">
        <f t="shared" si="1"/>
        <v>1.541030984881786E-4</v>
      </c>
      <c r="L17" s="1"/>
      <c r="N17" s="1"/>
    </row>
    <row r="18" spans="1:14" s="59" customFormat="1" ht="15.75" x14ac:dyDescent="0.25">
      <c r="A18" s="63" t="s">
        <v>76</v>
      </c>
      <c r="B18" s="61">
        <v>106.97235004658967</v>
      </c>
      <c r="C18" s="61">
        <v>107.53805850206136</v>
      </c>
      <c r="D18" s="61"/>
      <c r="E18" s="61">
        <f>((C18/B18-1)*100)</f>
        <v>0.52883614805629975</v>
      </c>
      <c r="F18" s="61"/>
      <c r="G18" s="61">
        <v>2.614346115892527</v>
      </c>
      <c r="H18" s="61">
        <v>2.6281717231886725</v>
      </c>
      <c r="I18" s="61"/>
      <c r="J18" s="61">
        <f t="shared" si="1"/>
        <v>1.382560729614557E-2</v>
      </c>
      <c r="L18" s="1"/>
      <c r="N18" s="1"/>
    </row>
    <row r="19" spans="1:14" ht="15.75" x14ac:dyDescent="0.25">
      <c r="A19" s="37" t="s">
        <v>156</v>
      </c>
      <c r="B19" s="28">
        <v>106.09379778586394</v>
      </c>
      <c r="C19" s="28">
        <v>106.09379778586394</v>
      </c>
      <c r="D19" s="28"/>
      <c r="E19" s="28">
        <f t="shared" si="0"/>
        <v>0</v>
      </c>
      <c r="F19" s="28"/>
      <c r="G19" s="28">
        <v>0.80059794115023575</v>
      </c>
      <c r="H19" s="28">
        <v>0.80059794115023564</v>
      </c>
      <c r="I19" s="28"/>
      <c r="J19" s="28">
        <f t="shared" si="1"/>
        <v>0</v>
      </c>
      <c r="L19" s="1"/>
      <c r="N19" s="1"/>
    </row>
    <row r="20" spans="1:14" s="59" customFormat="1" ht="15.75" x14ac:dyDescent="0.25">
      <c r="A20" s="60" t="s">
        <v>157</v>
      </c>
      <c r="B20" s="61">
        <v>107.36479339990768</v>
      </c>
      <c r="C20" s="61">
        <v>108.18319999661718</v>
      </c>
      <c r="D20" s="61"/>
      <c r="E20" s="61">
        <f t="shared" si="0"/>
        <v>0.76226719280418909</v>
      </c>
      <c r="F20" s="61"/>
      <c r="G20" s="61">
        <v>1.8137481747422914</v>
      </c>
      <c r="H20" s="61">
        <v>1.827573782038437</v>
      </c>
      <c r="I20" s="61"/>
      <c r="J20" s="61">
        <f t="shared" si="1"/>
        <v>1.382560729614557E-2</v>
      </c>
      <c r="L20" s="1"/>
      <c r="N20" s="1"/>
    </row>
    <row r="21" spans="1:14" ht="15.75" x14ac:dyDescent="0.25">
      <c r="A21" s="35" t="s">
        <v>247</v>
      </c>
      <c r="B21" s="39">
        <v>159.76384398527972</v>
      </c>
      <c r="C21" s="39">
        <v>159.88814515958322</v>
      </c>
      <c r="D21" s="39"/>
      <c r="E21" s="39">
        <f t="shared" si="0"/>
        <v>7.7803069332094132E-2</v>
      </c>
      <c r="F21" s="39"/>
      <c r="G21" s="39">
        <v>4.966526490427305</v>
      </c>
      <c r="H21" s="39">
        <v>4.9703906004760485</v>
      </c>
      <c r="I21" s="39"/>
      <c r="J21" s="39">
        <f t="shared" si="1"/>
        <v>3.8641100487435409E-3</v>
      </c>
      <c r="L21" s="1"/>
      <c r="N21" s="1"/>
    </row>
    <row r="22" spans="1:14" s="59" customFormat="1" ht="15.75" x14ac:dyDescent="0.25">
      <c r="A22" s="63" t="s">
        <v>1</v>
      </c>
      <c r="B22" s="61">
        <v>170.4102840442674</v>
      </c>
      <c r="C22" s="61">
        <v>170.2063492658487</v>
      </c>
      <c r="D22" s="61"/>
      <c r="E22" s="61">
        <f t="shared" si="0"/>
        <v>-0.11967281174516398</v>
      </c>
      <c r="F22" s="61"/>
      <c r="G22" s="61">
        <v>3.9988126949029872</v>
      </c>
      <c r="H22" s="61">
        <v>3.9940272033145741</v>
      </c>
      <c r="I22" s="61"/>
      <c r="J22" s="61">
        <f t="shared" si="1"/>
        <v>-4.7854915884131266E-3</v>
      </c>
      <c r="L22" s="1"/>
      <c r="N22" s="1"/>
    </row>
    <row r="23" spans="1:14" ht="15.75" x14ac:dyDescent="0.25">
      <c r="A23" s="37" t="s">
        <v>78</v>
      </c>
      <c r="B23" s="28">
        <v>170.4102840442674</v>
      </c>
      <c r="C23" s="28">
        <v>170.2063492658487</v>
      </c>
      <c r="D23" s="28"/>
      <c r="E23" s="28">
        <f t="shared" si="0"/>
        <v>-0.11967281174516398</v>
      </c>
      <c r="F23" s="28"/>
      <c r="G23" s="28">
        <v>3.9988126949029872</v>
      </c>
      <c r="H23" s="28">
        <v>3.9940272033145741</v>
      </c>
      <c r="I23" s="28"/>
      <c r="J23" s="28">
        <f t="shared" si="1"/>
        <v>-4.7854915884131266E-3</v>
      </c>
      <c r="L23" s="1"/>
      <c r="N23" s="1"/>
    </row>
    <row r="24" spans="1:14" s="59" customFormat="1" ht="15.75" x14ac:dyDescent="0.25">
      <c r="A24" s="60" t="s">
        <v>16</v>
      </c>
      <c r="B24" s="61">
        <v>126.9819084000037</v>
      </c>
      <c r="C24" s="61">
        <v>128.11689575666429</v>
      </c>
      <c r="D24" s="61"/>
      <c r="E24" s="61">
        <f t="shared" si="0"/>
        <v>0.89381815958009536</v>
      </c>
      <c r="F24" s="61"/>
      <c r="G24" s="61">
        <v>0.96771379552431647</v>
      </c>
      <c r="H24" s="61">
        <v>0.97636339716147469</v>
      </c>
      <c r="I24" s="61"/>
      <c r="J24" s="61">
        <f t="shared" si="1"/>
        <v>8.6496016371582218E-3</v>
      </c>
      <c r="L24" s="1"/>
      <c r="N24" s="1"/>
    </row>
    <row r="25" spans="1:14" ht="15.75" x14ac:dyDescent="0.25">
      <c r="A25" s="35" t="s">
        <v>128</v>
      </c>
      <c r="B25" s="39">
        <v>102.32134886034919</v>
      </c>
      <c r="C25" s="39">
        <v>102.31957857293285</v>
      </c>
      <c r="D25" s="39"/>
      <c r="E25" s="39">
        <f t="shared" si="0"/>
        <v>-1.7301251752921409E-3</v>
      </c>
      <c r="F25" s="39"/>
      <c r="G25" s="39">
        <v>4.4751670850205016</v>
      </c>
      <c r="H25" s="39">
        <v>4.4750896590281268</v>
      </c>
      <c r="I25" s="39"/>
      <c r="J25" s="39">
        <f t="shared" si="1"/>
        <v>-7.7425992374813291E-5</v>
      </c>
      <c r="L25" s="1"/>
      <c r="N25" s="1"/>
    </row>
    <row r="26" spans="1:14" s="59" customFormat="1" ht="15.75" x14ac:dyDescent="0.25">
      <c r="A26" s="63" t="s">
        <v>79</v>
      </c>
      <c r="B26" s="61">
        <v>102.43749332817781</v>
      </c>
      <c r="C26" s="61">
        <v>102.43512077452458</v>
      </c>
      <c r="D26" s="61"/>
      <c r="E26" s="61">
        <f t="shared" si="0"/>
        <v>-2.316098897137131E-3</v>
      </c>
      <c r="F26" s="61"/>
      <c r="G26" s="61">
        <v>3.3429484582664242</v>
      </c>
      <c r="H26" s="61">
        <v>3.3428710322740502</v>
      </c>
      <c r="I26" s="61"/>
      <c r="J26" s="61">
        <f t="shared" si="1"/>
        <v>-7.7425992373925112E-5</v>
      </c>
      <c r="L26" s="1"/>
      <c r="N26" s="1"/>
    </row>
    <row r="27" spans="1:14" ht="15.75" x14ac:dyDescent="0.25">
      <c r="A27" s="37" t="s">
        <v>80</v>
      </c>
      <c r="B27" s="28">
        <v>97.192522008884538</v>
      </c>
      <c r="C27" s="28">
        <v>97.179354478655355</v>
      </c>
      <c r="D27" s="28"/>
      <c r="E27" s="28">
        <f t="shared" si="0"/>
        <v>-1.3547884093367824E-2</v>
      </c>
      <c r="F27" s="28"/>
      <c r="G27" s="28">
        <v>0.5714987804738243</v>
      </c>
      <c r="H27" s="28">
        <v>0.57142135448145059</v>
      </c>
      <c r="I27" s="28"/>
      <c r="J27" s="28">
        <f t="shared" si="1"/>
        <v>-7.7425992373703068E-5</v>
      </c>
      <c r="L27" s="1"/>
      <c r="N27" s="1"/>
    </row>
    <row r="28" spans="1:14" s="59" customFormat="1" ht="15.75" x14ac:dyDescent="0.25">
      <c r="A28" s="60" t="s">
        <v>82</v>
      </c>
      <c r="B28" s="61">
        <v>104.55215363441908</v>
      </c>
      <c r="C28" s="61">
        <v>104.55215363441908</v>
      </c>
      <c r="D28" s="61"/>
      <c r="E28" s="61">
        <f t="shared" si="0"/>
        <v>0</v>
      </c>
      <c r="F28" s="61"/>
      <c r="G28" s="61">
        <v>2.3914995642248531</v>
      </c>
      <c r="H28" s="61">
        <v>2.3914995642248531</v>
      </c>
      <c r="I28" s="61"/>
      <c r="J28" s="61">
        <f t="shared" si="1"/>
        <v>0</v>
      </c>
      <c r="L28" s="1"/>
      <c r="N28" s="1"/>
    </row>
    <row r="29" spans="1:14" ht="15.75" x14ac:dyDescent="0.25">
      <c r="A29" s="37" t="s">
        <v>158</v>
      </c>
      <c r="B29" s="28">
        <v>97.919854714288789</v>
      </c>
      <c r="C29" s="28">
        <v>97.919854714288789</v>
      </c>
      <c r="D29" s="28"/>
      <c r="E29" s="28">
        <f t="shared" si="0"/>
        <v>0</v>
      </c>
      <c r="F29" s="28"/>
      <c r="G29" s="28">
        <v>0.37995011356774666</v>
      </c>
      <c r="H29" s="28">
        <v>0.37995011356774661</v>
      </c>
      <c r="I29" s="28"/>
      <c r="J29" s="28">
        <f t="shared" si="1"/>
        <v>0</v>
      </c>
      <c r="L29" s="1"/>
      <c r="N29" s="1"/>
    </row>
    <row r="30" spans="1:14" s="59" customFormat="1" ht="15.75" x14ac:dyDescent="0.25">
      <c r="A30" s="63" t="s">
        <v>83</v>
      </c>
      <c r="B30" s="61">
        <v>101.97995650382751</v>
      </c>
      <c r="C30" s="61">
        <v>101.97995650382751</v>
      </c>
      <c r="D30" s="61"/>
      <c r="E30" s="61">
        <f t="shared" si="0"/>
        <v>0</v>
      </c>
      <c r="F30" s="61"/>
      <c r="G30" s="61">
        <v>1.1322186267540768</v>
      </c>
      <c r="H30" s="61">
        <v>1.1322186267540768</v>
      </c>
      <c r="I30" s="61"/>
      <c r="J30" s="61">
        <f t="shared" si="1"/>
        <v>0</v>
      </c>
      <c r="L30" s="1"/>
      <c r="N30" s="1"/>
    </row>
    <row r="31" spans="1:14" ht="15.75" x14ac:dyDescent="0.25">
      <c r="A31" s="37" t="s">
        <v>159</v>
      </c>
      <c r="B31" s="28">
        <v>101.97995650382751</v>
      </c>
      <c r="C31" s="28">
        <v>101.97995650382751</v>
      </c>
      <c r="D31" s="28"/>
      <c r="E31" s="28">
        <f t="shared" si="0"/>
        <v>0</v>
      </c>
      <c r="F31" s="28"/>
      <c r="G31" s="28">
        <v>1.1322186267540768</v>
      </c>
      <c r="H31" s="28">
        <v>1.1322186267540768</v>
      </c>
      <c r="I31" s="28"/>
      <c r="J31" s="28">
        <f t="shared" si="1"/>
        <v>0</v>
      </c>
      <c r="L31" s="1"/>
      <c r="N31" s="1"/>
    </row>
    <row r="32" spans="1:14" s="59" customFormat="1" ht="15.75" x14ac:dyDescent="0.25">
      <c r="A32" s="57" t="s">
        <v>129</v>
      </c>
      <c r="B32" s="62">
        <v>103.60777245342159</v>
      </c>
      <c r="C32" s="62">
        <v>103.4836111863692</v>
      </c>
      <c r="D32" s="62"/>
      <c r="E32" s="62">
        <f t="shared" si="0"/>
        <v>-0.11983779219671975</v>
      </c>
      <c r="F32" s="62"/>
      <c r="G32" s="62">
        <v>15.301834766261434</v>
      </c>
      <c r="H32" s="62">
        <v>15.283497385311955</v>
      </c>
      <c r="I32" s="62"/>
      <c r="J32" s="62">
        <f>H32-G32</f>
        <v>-1.8337380949478899E-2</v>
      </c>
      <c r="L32" s="1"/>
      <c r="N32" s="1"/>
    </row>
    <row r="33" spans="1:14" ht="15.75" x14ac:dyDescent="0.25">
      <c r="A33" s="36" t="s">
        <v>149</v>
      </c>
      <c r="B33" s="28">
        <v>106.8532425139463</v>
      </c>
      <c r="C33" s="28">
        <v>106.8532425139463</v>
      </c>
      <c r="D33" s="28"/>
      <c r="E33" s="28">
        <f t="shared" si="0"/>
        <v>0</v>
      </c>
      <c r="F33" s="28"/>
      <c r="G33" s="28">
        <v>1.2076282274368091</v>
      </c>
      <c r="H33" s="28">
        <v>1.2076282274368091</v>
      </c>
      <c r="I33" s="28"/>
      <c r="J33" s="28">
        <f t="shared" si="1"/>
        <v>0</v>
      </c>
      <c r="L33" s="1"/>
      <c r="N33" s="1"/>
    </row>
    <row r="34" spans="1:14" s="59" customFormat="1" ht="15.75" x14ac:dyDescent="0.25">
      <c r="A34" s="60" t="s">
        <v>160</v>
      </c>
      <c r="B34" s="61">
        <v>106.8532425139463</v>
      </c>
      <c r="C34" s="61">
        <v>106.8532425139463</v>
      </c>
      <c r="D34" s="61"/>
      <c r="E34" s="61">
        <f t="shared" si="0"/>
        <v>0</v>
      </c>
      <c r="F34" s="61"/>
      <c r="G34" s="61">
        <v>1.2076282274368091</v>
      </c>
      <c r="H34" s="61">
        <v>1.2076282274368091</v>
      </c>
      <c r="I34" s="61"/>
      <c r="J34" s="61">
        <f t="shared" si="1"/>
        <v>0</v>
      </c>
      <c r="L34" s="1"/>
      <c r="N34" s="1"/>
    </row>
    <row r="35" spans="1:14" ht="15.75" x14ac:dyDescent="0.25">
      <c r="A35" s="36" t="s">
        <v>148</v>
      </c>
      <c r="B35" s="28">
        <v>107.41895289659318</v>
      </c>
      <c r="C35" s="28">
        <v>107.26029823080063</v>
      </c>
      <c r="D35" s="28"/>
      <c r="E35" s="28">
        <f t="shared" si="0"/>
        <v>-0.14769708837627515</v>
      </c>
      <c r="F35" s="28"/>
      <c r="G35" s="28">
        <v>5.0769892402147461</v>
      </c>
      <c r="H35" s="28">
        <v>5.0694906749297717</v>
      </c>
      <c r="I35" s="28"/>
      <c r="J35" s="28">
        <f t="shared" si="1"/>
        <v>-7.49856528497439E-3</v>
      </c>
      <c r="L35" s="1"/>
      <c r="N35" s="1"/>
    </row>
    <row r="36" spans="1:14" s="59" customFormat="1" ht="15.75" x14ac:dyDescent="0.25">
      <c r="A36" s="60" t="s">
        <v>161</v>
      </c>
      <c r="B36" s="61">
        <v>105.22987369564962</v>
      </c>
      <c r="C36" s="61">
        <v>105.04796855536524</v>
      </c>
      <c r="D36" s="61"/>
      <c r="E36" s="61">
        <f t="shared" si="0"/>
        <v>-0.17286454301986831</v>
      </c>
      <c r="F36" s="61"/>
      <c r="G36" s="61">
        <v>4.337827268668323</v>
      </c>
      <c r="H36" s="61">
        <v>4.3303287033833486</v>
      </c>
      <c r="I36" s="61"/>
      <c r="J36" s="61">
        <f t="shared" si="1"/>
        <v>-7.49856528497439E-3</v>
      </c>
      <c r="L36" s="1"/>
      <c r="N36" s="1"/>
    </row>
    <row r="37" spans="1:14" ht="15.75" x14ac:dyDescent="0.25">
      <c r="A37" s="37" t="s">
        <v>162</v>
      </c>
      <c r="B37" s="28">
        <v>122.35661058360637</v>
      </c>
      <c r="C37" s="28">
        <v>122.35661058360637</v>
      </c>
      <c r="D37" s="28"/>
      <c r="E37" s="28">
        <f t="shared" si="0"/>
        <v>0</v>
      </c>
      <c r="F37" s="28"/>
      <c r="G37" s="28">
        <v>0.73916197154642305</v>
      </c>
      <c r="H37" s="28">
        <v>0.73916197154642305</v>
      </c>
      <c r="I37" s="28"/>
      <c r="J37" s="28">
        <f t="shared" si="1"/>
        <v>0</v>
      </c>
      <c r="L37" s="1"/>
      <c r="N37" s="1"/>
    </row>
    <row r="38" spans="1:14" s="59" customFormat="1" ht="15.75" x14ac:dyDescent="0.25">
      <c r="A38" s="63" t="s">
        <v>147</v>
      </c>
      <c r="B38" s="61">
        <v>108.48689886243125</v>
      </c>
      <c r="C38" s="61">
        <v>108.48689886243125</v>
      </c>
      <c r="D38" s="61"/>
      <c r="E38" s="61">
        <f t="shared" si="0"/>
        <v>0</v>
      </c>
      <c r="F38" s="61"/>
      <c r="G38" s="61">
        <v>0.35246204551742616</v>
      </c>
      <c r="H38" s="61">
        <v>0.3524620455174261</v>
      </c>
      <c r="I38" s="61"/>
      <c r="J38" s="61">
        <f t="shared" si="1"/>
        <v>0</v>
      </c>
      <c r="L38" s="1"/>
      <c r="N38" s="1"/>
    </row>
    <row r="39" spans="1:14" ht="15.75" x14ac:dyDescent="0.25">
      <c r="A39" s="37" t="s">
        <v>84</v>
      </c>
      <c r="B39" s="28">
        <v>99.999999999999986</v>
      </c>
      <c r="C39" s="28">
        <v>99.999999999999986</v>
      </c>
      <c r="D39" s="28"/>
      <c r="E39" s="28">
        <f t="shared" si="0"/>
        <v>0</v>
      </c>
      <c r="F39" s="28"/>
      <c r="G39" s="28">
        <v>0.20600390916610054</v>
      </c>
      <c r="H39" s="28">
        <v>0.20600390916610054</v>
      </c>
      <c r="I39" s="28"/>
      <c r="J39" s="28">
        <f t="shared" si="1"/>
        <v>0</v>
      </c>
      <c r="L39" s="1"/>
      <c r="N39" s="1"/>
    </row>
    <row r="40" spans="1:14" s="59" customFormat="1" ht="15.75" x14ac:dyDescent="0.25">
      <c r="A40" s="60" t="s">
        <v>86</v>
      </c>
      <c r="B40" s="61">
        <v>123.19297953692291</v>
      </c>
      <c r="C40" s="61">
        <v>123.19297953692291</v>
      </c>
      <c r="D40" s="61"/>
      <c r="E40" s="61">
        <f t="shared" si="0"/>
        <v>0</v>
      </c>
      <c r="F40" s="61"/>
      <c r="G40" s="61">
        <v>0.1464581363513256</v>
      </c>
      <c r="H40" s="61">
        <v>0.14645813635132557</v>
      </c>
      <c r="I40" s="61"/>
      <c r="J40" s="61">
        <f t="shared" si="1"/>
        <v>0</v>
      </c>
      <c r="L40" s="1"/>
      <c r="N40" s="1"/>
    </row>
    <row r="41" spans="1:14" ht="15.75" x14ac:dyDescent="0.25">
      <c r="A41" s="36" t="s">
        <v>146</v>
      </c>
      <c r="B41" s="28">
        <v>100.89850726396241</v>
      </c>
      <c r="C41" s="28">
        <v>100.77229246745476</v>
      </c>
      <c r="D41" s="28"/>
      <c r="E41" s="28">
        <f t="shared" si="0"/>
        <v>-0.12509084616827426</v>
      </c>
      <c r="F41" s="28"/>
      <c r="G41" s="28">
        <v>8.6647552530924532</v>
      </c>
      <c r="H41" s="28">
        <v>8.6539164374279505</v>
      </c>
      <c r="I41" s="28"/>
      <c r="J41" s="28">
        <f t="shared" si="1"/>
        <v>-1.0838815664502732E-2</v>
      </c>
      <c r="L41" s="1"/>
      <c r="N41" s="1"/>
    </row>
    <row r="42" spans="1:14" s="59" customFormat="1" ht="15.75" x14ac:dyDescent="0.25">
      <c r="A42" s="60" t="s">
        <v>17</v>
      </c>
      <c r="B42" s="61">
        <v>97.058054061984635</v>
      </c>
      <c r="C42" s="61">
        <v>96.867071695262425</v>
      </c>
      <c r="D42" s="61"/>
      <c r="E42" s="61">
        <f t="shared" si="0"/>
        <v>-0.19677127114071657</v>
      </c>
      <c r="F42" s="61"/>
      <c r="G42" s="61">
        <v>5.5083323910404438</v>
      </c>
      <c r="H42" s="61">
        <v>5.4974935753759375</v>
      </c>
      <c r="I42" s="61"/>
      <c r="J42" s="61">
        <f t="shared" si="1"/>
        <v>-1.0838815664506285E-2</v>
      </c>
      <c r="L42" s="1"/>
      <c r="N42" s="1"/>
    </row>
    <row r="43" spans="1:14" ht="15.75" x14ac:dyDescent="0.25">
      <c r="A43" s="37" t="s">
        <v>88</v>
      </c>
      <c r="B43" s="28">
        <v>101.37911846308744</v>
      </c>
      <c r="C43" s="28">
        <v>101.37911846308744</v>
      </c>
      <c r="D43" s="28"/>
      <c r="E43" s="28">
        <f t="shared" si="0"/>
        <v>0</v>
      </c>
      <c r="F43" s="28"/>
      <c r="G43" s="28">
        <v>2.3209005235199509</v>
      </c>
      <c r="H43" s="28">
        <v>2.3209005235199509</v>
      </c>
      <c r="I43" s="28"/>
      <c r="J43" s="28">
        <f t="shared" si="1"/>
        <v>0</v>
      </c>
      <c r="L43" s="1"/>
      <c r="N43" s="1"/>
    </row>
    <row r="44" spans="1:14" s="59" customFormat="1" ht="15.75" x14ac:dyDescent="0.25">
      <c r="A44" s="60" t="s">
        <v>90</v>
      </c>
      <c r="B44" s="61">
        <v>134.11907242766719</v>
      </c>
      <c r="C44" s="61">
        <v>134.11907242766719</v>
      </c>
      <c r="D44" s="61"/>
      <c r="E44" s="61">
        <f t="shared" si="0"/>
        <v>0</v>
      </c>
      <c r="F44" s="61"/>
      <c r="G44" s="61">
        <v>0.83552233853205971</v>
      </c>
      <c r="H44" s="61">
        <v>0.83552233853205959</v>
      </c>
      <c r="I44" s="61"/>
      <c r="J44" s="61">
        <f t="shared" si="1"/>
        <v>0</v>
      </c>
      <c r="L44" s="1"/>
      <c r="N44" s="1"/>
    </row>
    <row r="45" spans="1:14" ht="15.75" x14ac:dyDescent="0.25">
      <c r="A45" s="35" t="s">
        <v>250</v>
      </c>
      <c r="B45" s="39">
        <v>101.08337931681302</v>
      </c>
      <c r="C45" s="39">
        <v>100.90185972219595</v>
      </c>
      <c r="D45" s="39"/>
      <c r="E45" s="39">
        <f t="shared" si="0"/>
        <v>-0.17957412568109232</v>
      </c>
      <c r="F45" s="39"/>
      <c r="G45" s="39">
        <v>9.9631740176414088</v>
      </c>
      <c r="H45" s="39">
        <v>9.9452827350091422</v>
      </c>
      <c r="I45" s="39"/>
      <c r="J45" s="39">
        <f t="shared" si="1"/>
        <v>-1.7891282632266581E-2</v>
      </c>
      <c r="L45" s="1"/>
      <c r="N45" s="1"/>
    </row>
    <row r="46" spans="1:14" s="59" customFormat="1" ht="15.75" x14ac:dyDescent="0.25">
      <c r="A46" s="63" t="s">
        <v>145</v>
      </c>
      <c r="B46" s="61">
        <v>103.62294577494708</v>
      </c>
      <c r="C46" s="61">
        <v>103.62294577494708</v>
      </c>
      <c r="D46" s="61"/>
      <c r="E46" s="61">
        <f t="shared" si="0"/>
        <v>0</v>
      </c>
      <c r="F46" s="61"/>
      <c r="G46" s="61">
        <v>2.0398469555735765</v>
      </c>
      <c r="H46" s="61">
        <v>2.039846955573577</v>
      </c>
      <c r="I46" s="61"/>
      <c r="J46" s="61">
        <f t="shared" si="1"/>
        <v>0</v>
      </c>
      <c r="L46" s="1"/>
      <c r="N46" s="1"/>
    </row>
    <row r="47" spans="1:14" ht="15.75" x14ac:dyDescent="0.25">
      <c r="A47" s="37" t="s">
        <v>163</v>
      </c>
      <c r="B47" s="28">
        <v>103.62294577494708</v>
      </c>
      <c r="C47" s="28">
        <v>103.62294577494708</v>
      </c>
      <c r="D47" s="28"/>
      <c r="E47" s="28">
        <f t="shared" si="0"/>
        <v>0</v>
      </c>
      <c r="F47" s="28"/>
      <c r="G47" s="28">
        <v>2.0398469555735765</v>
      </c>
      <c r="H47" s="28">
        <v>2.039846955573577</v>
      </c>
      <c r="I47" s="28"/>
      <c r="J47" s="28">
        <f t="shared" si="1"/>
        <v>0</v>
      </c>
      <c r="L47" s="1"/>
      <c r="N47" s="1"/>
    </row>
    <row r="48" spans="1:14" s="59" customFormat="1" ht="15.75" x14ac:dyDescent="0.25">
      <c r="A48" s="63" t="s">
        <v>92</v>
      </c>
      <c r="B48" s="61">
        <v>98.332445097329483</v>
      </c>
      <c r="C48" s="61">
        <v>98.332445097329483</v>
      </c>
      <c r="D48" s="61"/>
      <c r="E48" s="61">
        <f t="shared" si="0"/>
        <v>0</v>
      </c>
      <c r="F48" s="61"/>
      <c r="G48" s="61">
        <v>0.30153395110688819</v>
      </c>
      <c r="H48" s="61">
        <v>0.30153395110688819</v>
      </c>
      <c r="I48" s="61"/>
      <c r="J48" s="61">
        <f t="shared" si="1"/>
        <v>0</v>
      </c>
      <c r="L48" s="1"/>
      <c r="N48" s="1"/>
    </row>
    <row r="49" spans="1:14" ht="15.75" x14ac:dyDescent="0.25">
      <c r="A49" s="37" t="s">
        <v>93</v>
      </c>
      <c r="B49" s="28">
        <v>98.332445097329483</v>
      </c>
      <c r="C49" s="28">
        <v>98.332445097329483</v>
      </c>
      <c r="D49" s="28"/>
      <c r="E49" s="28">
        <f t="shared" si="0"/>
        <v>0</v>
      </c>
      <c r="F49" s="28"/>
      <c r="G49" s="28">
        <v>0.30153395110688819</v>
      </c>
      <c r="H49" s="28">
        <v>0.30153395110688819</v>
      </c>
      <c r="I49" s="28"/>
      <c r="J49" s="28">
        <f t="shared" si="1"/>
        <v>0</v>
      </c>
      <c r="L49" s="1"/>
      <c r="N49" s="1"/>
    </row>
    <row r="50" spans="1:14" s="59" customFormat="1" ht="15.75" x14ac:dyDescent="0.25">
      <c r="A50" s="63" t="s">
        <v>94</v>
      </c>
      <c r="B50" s="61">
        <v>90.994206606270112</v>
      </c>
      <c r="C50" s="61">
        <v>90.350851216092565</v>
      </c>
      <c r="D50" s="61"/>
      <c r="E50" s="61">
        <f t="shared" si="0"/>
        <v>-0.70702895730639925</v>
      </c>
      <c r="F50" s="61"/>
      <c r="G50" s="61">
        <v>2.573950838375906</v>
      </c>
      <c r="H50" s="61">
        <v>2.555752260601758</v>
      </c>
      <c r="I50" s="61"/>
      <c r="J50" s="61">
        <f t="shared" si="1"/>
        <v>-1.8198577774148017E-2</v>
      </c>
      <c r="L50" s="1"/>
      <c r="N50" s="1"/>
    </row>
    <row r="51" spans="1:14" ht="15.75" x14ac:dyDescent="0.25">
      <c r="A51" s="37" t="s">
        <v>164</v>
      </c>
      <c r="B51" s="28">
        <v>89.604427731790011</v>
      </c>
      <c r="C51" s="28">
        <v>89.075048395797779</v>
      </c>
      <c r="D51" s="28"/>
      <c r="E51" s="28">
        <f t="shared" si="0"/>
        <v>-0.59079595662036022</v>
      </c>
      <c r="F51" s="28"/>
      <c r="G51" s="28">
        <v>2.2608688323579771</v>
      </c>
      <c r="H51" s="28">
        <v>2.2475117107119158</v>
      </c>
      <c r="I51" s="28"/>
      <c r="J51" s="28">
        <f t="shared" si="1"/>
        <v>-1.3357121646061287E-2</v>
      </c>
      <c r="L51" s="1"/>
      <c r="N51" s="1"/>
    </row>
    <row r="52" spans="1:14" s="59" customFormat="1" ht="15.75" x14ac:dyDescent="0.25">
      <c r="A52" s="60" t="s">
        <v>97</v>
      </c>
      <c r="B52" s="61">
        <v>102.47141382083136</v>
      </c>
      <c r="C52" s="61">
        <v>100.8868102829064</v>
      </c>
      <c r="D52" s="61"/>
      <c r="E52" s="61">
        <f t="shared" si="0"/>
        <v>-1.5463859420302373</v>
      </c>
      <c r="F52" s="61"/>
      <c r="G52" s="61">
        <v>0.31308200601792963</v>
      </c>
      <c r="H52" s="61">
        <v>0.30824054988984206</v>
      </c>
      <c r="I52" s="61"/>
      <c r="J52" s="61">
        <f t="shared" si="1"/>
        <v>-4.8414561280875623E-3</v>
      </c>
      <c r="L52" s="1"/>
      <c r="N52" s="1"/>
    </row>
    <row r="53" spans="1:14" ht="15.75" x14ac:dyDescent="0.25">
      <c r="A53" s="36" t="s">
        <v>144</v>
      </c>
      <c r="B53" s="28">
        <v>101.37849274287134</v>
      </c>
      <c r="C53" s="28">
        <v>101.37849274287134</v>
      </c>
      <c r="D53" s="28"/>
      <c r="E53" s="28">
        <f t="shared" si="0"/>
        <v>0</v>
      </c>
      <c r="F53" s="28"/>
      <c r="G53" s="28">
        <v>1.010576938401049</v>
      </c>
      <c r="H53" s="28">
        <v>1.010576938401049</v>
      </c>
      <c r="I53" s="28"/>
      <c r="J53" s="28">
        <f t="shared" si="1"/>
        <v>0</v>
      </c>
      <c r="L53" s="1"/>
      <c r="N53" s="1"/>
    </row>
    <row r="54" spans="1:14" s="59" customFormat="1" ht="15.75" x14ac:dyDescent="0.25">
      <c r="A54" s="60" t="s">
        <v>165</v>
      </c>
      <c r="B54" s="61">
        <v>101.37849274287134</v>
      </c>
      <c r="C54" s="61">
        <v>101.37849274287134</v>
      </c>
      <c r="D54" s="61"/>
      <c r="E54" s="61">
        <f t="shared" si="0"/>
        <v>0</v>
      </c>
      <c r="F54" s="61"/>
      <c r="G54" s="61">
        <v>1.010576938401049</v>
      </c>
      <c r="H54" s="61">
        <v>1.010576938401049</v>
      </c>
      <c r="I54" s="61"/>
      <c r="J54" s="61">
        <f t="shared" si="1"/>
        <v>0</v>
      </c>
      <c r="L54" s="1"/>
      <c r="N54" s="1"/>
    </row>
    <row r="55" spans="1:14" ht="15.75" x14ac:dyDescent="0.25">
      <c r="A55" s="36" t="s">
        <v>143</v>
      </c>
      <c r="B55" s="28">
        <v>100.36810508643966</v>
      </c>
      <c r="C55" s="28">
        <v>100.36810508643966</v>
      </c>
      <c r="D55" s="28"/>
      <c r="E55" s="28">
        <f t="shared" si="0"/>
        <v>0</v>
      </c>
      <c r="F55" s="28"/>
      <c r="G55" s="28">
        <v>0.7923144496946255</v>
      </c>
      <c r="H55" s="28">
        <v>0.7923144496946255</v>
      </c>
      <c r="I55" s="28"/>
      <c r="J55" s="28">
        <f t="shared" si="1"/>
        <v>0</v>
      </c>
      <c r="L55" s="1"/>
      <c r="N55" s="1"/>
    </row>
    <row r="56" spans="1:14" s="59" customFormat="1" ht="15.75" x14ac:dyDescent="0.25">
      <c r="A56" s="60" t="s">
        <v>166</v>
      </c>
      <c r="B56" s="61">
        <v>100.36810508643966</v>
      </c>
      <c r="C56" s="61">
        <v>100.36810508643966</v>
      </c>
      <c r="D56" s="61"/>
      <c r="E56" s="61">
        <f t="shared" si="0"/>
        <v>0</v>
      </c>
      <c r="F56" s="61"/>
      <c r="G56" s="61">
        <v>0.7923144496946255</v>
      </c>
      <c r="H56" s="61">
        <v>0.7923144496946255</v>
      </c>
      <c r="I56" s="61"/>
      <c r="J56" s="61">
        <f t="shared" si="1"/>
        <v>0</v>
      </c>
      <c r="L56" s="1"/>
      <c r="N56" s="1"/>
    </row>
    <row r="57" spans="1:14" ht="15.75" x14ac:dyDescent="0.25">
      <c r="A57" s="36" t="s">
        <v>142</v>
      </c>
      <c r="B57" s="28">
        <v>109.39482873352388</v>
      </c>
      <c r="C57" s="28">
        <v>109.40518836626214</v>
      </c>
      <c r="D57" s="28"/>
      <c r="E57" s="28">
        <f t="shared" si="0"/>
        <v>9.4699473989656724E-3</v>
      </c>
      <c r="F57" s="28"/>
      <c r="G57" s="28">
        <v>3.2449508844893615</v>
      </c>
      <c r="H57" s="28">
        <v>3.2452581796312447</v>
      </c>
      <c r="I57" s="28"/>
      <c r="J57" s="28">
        <f t="shared" si="1"/>
        <v>3.0729514188321261E-4</v>
      </c>
      <c r="L57" s="1"/>
      <c r="N57" s="1"/>
    </row>
    <row r="58" spans="1:14" s="59" customFormat="1" ht="15.75" x14ac:dyDescent="0.25">
      <c r="A58" s="60" t="s">
        <v>99</v>
      </c>
      <c r="B58" s="61">
        <v>99.865645681671538</v>
      </c>
      <c r="C58" s="61">
        <v>99.879021328847301</v>
      </c>
      <c r="D58" s="61"/>
      <c r="E58" s="61">
        <f t="shared" si="0"/>
        <v>1.3393642112324855E-2</v>
      </c>
      <c r="F58" s="61"/>
      <c r="G58" s="61">
        <v>2.2943359192850163</v>
      </c>
      <c r="H58" s="61">
        <v>2.2946432144269</v>
      </c>
      <c r="I58" s="61"/>
      <c r="J58" s="61">
        <f t="shared" si="1"/>
        <v>3.072951418836567E-4</v>
      </c>
      <c r="L58" s="1"/>
      <c r="N58" s="1"/>
    </row>
    <row r="59" spans="1:14" ht="15.75" x14ac:dyDescent="0.25">
      <c r="A59" s="37" t="s">
        <v>167</v>
      </c>
      <c r="B59" s="28">
        <v>142.12638183391462</v>
      </c>
      <c r="C59" s="28">
        <v>142.12638183391462</v>
      </c>
      <c r="D59" s="28"/>
      <c r="E59" s="28">
        <f t="shared" si="0"/>
        <v>0</v>
      </c>
      <c r="F59" s="28"/>
      <c r="G59" s="28">
        <v>0.95061496520434452</v>
      </c>
      <c r="H59" s="28">
        <v>0.95061496520434452</v>
      </c>
      <c r="I59" s="28"/>
      <c r="J59" s="28">
        <f t="shared" si="1"/>
        <v>0</v>
      </c>
      <c r="L59" s="1"/>
      <c r="N59" s="1"/>
    </row>
    <row r="60" spans="1:14" s="65" customFormat="1" ht="15.75" x14ac:dyDescent="0.25">
      <c r="A60" s="57" t="s">
        <v>2</v>
      </c>
      <c r="B60" s="62">
        <v>123.99959955642946</v>
      </c>
      <c r="C60" s="62">
        <v>124.01254460300299</v>
      </c>
      <c r="D60" s="62"/>
      <c r="E60" s="62">
        <f t="shared" si="0"/>
        <v>1.0439587401767092E-2</v>
      </c>
      <c r="F60" s="62"/>
      <c r="G60" s="62">
        <v>8.9215553963636474</v>
      </c>
      <c r="H60" s="62">
        <v>8.9224867699368478</v>
      </c>
      <c r="I60" s="62"/>
      <c r="J60" s="62">
        <f t="shared" si="1"/>
        <v>9.3137357320038916E-4</v>
      </c>
      <c r="L60" s="1"/>
      <c r="N60" s="1"/>
    </row>
    <row r="61" spans="1:14" ht="15.75" x14ac:dyDescent="0.25">
      <c r="A61" s="36" t="s">
        <v>141</v>
      </c>
      <c r="B61" s="28">
        <v>103.53505621847083</v>
      </c>
      <c r="C61" s="28">
        <v>103.55663269924464</v>
      </c>
      <c r="D61" s="28"/>
      <c r="E61" s="28">
        <f t="shared" si="0"/>
        <v>2.0839782738213408E-2</v>
      </c>
      <c r="F61" s="28"/>
      <c r="G61" s="28">
        <v>4.4692096117299895</v>
      </c>
      <c r="H61" s="28">
        <v>4.470140985303189</v>
      </c>
      <c r="I61" s="28"/>
      <c r="J61" s="28">
        <f t="shared" si="1"/>
        <v>9.3137357319950098E-4</v>
      </c>
      <c r="L61" s="1"/>
      <c r="N61" s="1"/>
    </row>
    <row r="62" spans="1:14" s="59" customFormat="1" ht="15.75" x14ac:dyDescent="0.25">
      <c r="A62" s="60" t="s">
        <v>102</v>
      </c>
      <c r="B62" s="61">
        <v>105.88328978244793</v>
      </c>
      <c r="C62" s="61">
        <v>105.91031698468827</v>
      </c>
      <c r="D62" s="61"/>
      <c r="E62" s="61">
        <f t="shared" si="0"/>
        <v>2.5525465156839289E-2</v>
      </c>
      <c r="F62" s="61"/>
      <c r="G62" s="61">
        <v>3.6488015692494247</v>
      </c>
      <c r="H62" s="61">
        <v>3.6497329428226259</v>
      </c>
      <c r="I62" s="61"/>
      <c r="J62" s="61">
        <f t="shared" si="1"/>
        <v>9.3137357320127734E-4</v>
      </c>
      <c r="L62" s="1"/>
      <c r="N62" s="1"/>
    </row>
    <row r="63" spans="1:14" ht="15.75" x14ac:dyDescent="0.25">
      <c r="A63" s="37" t="s">
        <v>168</v>
      </c>
      <c r="B63" s="28">
        <v>94.239659882938284</v>
      </c>
      <c r="C63" s="28">
        <v>94.239659882938284</v>
      </c>
      <c r="D63" s="28"/>
      <c r="E63" s="28">
        <f t="shared" si="0"/>
        <v>0</v>
      </c>
      <c r="F63" s="28"/>
      <c r="G63" s="28">
        <v>0.82040804248056376</v>
      </c>
      <c r="H63" s="28">
        <v>0.82040804248056376</v>
      </c>
      <c r="I63" s="28"/>
      <c r="J63" s="28">
        <f t="shared" si="1"/>
        <v>0</v>
      </c>
      <c r="L63" s="1"/>
      <c r="N63" s="1"/>
    </row>
    <row r="64" spans="1:14" s="59" customFormat="1" ht="15.75" x14ac:dyDescent="0.25">
      <c r="A64" s="63" t="s">
        <v>104</v>
      </c>
      <c r="B64" s="61">
        <v>154.69142439904226</v>
      </c>
      <c r="C64" s="61">
        <v>154.69142439904226</v>
      </c>
      <c r="D64" s="61"/>
      <c r="E64" s="61">
        <f t="shared" si="0"/>
        <v>0</v>
      </c>
      <c r="F64" s="61"/>
      <c r="G64" s="61">
        <v>4.4523457846336587</v>
      </c>
      <c r="H64" s="61">
        <v>4.4523457846336587</v>
      </c>
      <c r="I64" s="61"/>
      <c r="J64" s="61">
        <f t="shared" si="1"/>
        <v>0</v>
      </c>
      <c r="L64" s="1"/>
      <c r="N64" s="1"/>
    </row>
    <row r="65" spans="1:14" ht="15.75" x14ac:dyDescent="0.25">
      <c r="A65" s="37" t="s">
        <v>19</v>
      </c>
      <c r="B65" s="28">
        <v>160.90089003441557</v>
      </c>
      <c r="C65" s="28">
        <v>160.90089003441557</v>
      </c>
      <c r="D65" s="28"/>
      <c r="E65" s="28">
        <f t="shared" si="0"/>
        <v>0</v>
      </c>
      <c r="F65" s="28"/>
      <c r="G65" s="28">
        <v>3.5920135893946696</v>
      </c>
      <c r="H65" s="28">
        <v>3.5920135893946696</v>
      </c>
      <c r="I65" s="28"/>
      <c r="J65" s="28">
        <f t="shared" si="1"/>
        <v>0</v>
      </c>
      <c r="L65" s="1"/>
      <c r="N65" s="1"/>
    </row>
    <row r="66" spans="1:14" s="59" customFormat="1" ht="15.75" x14ac:dyDescent="0.25">
      <c r="A66" s="60" t="s">
        <v>106</v>
      </c>
      <c r="B66" s="61">
        <v>146.66666666666669</v>
      </c>
      <c r="C66" s="61">
        <v>146.66666666666669</v>
      </c>
      <c r="D66" s="61"/>
      <c r="E66" s="61">
        <f t="shared" si="0"/>
        <v>0</v>
      </c>
      <c r="F66" s="61"/>
      <c r="G66" s="61">
        <v>7.3648347879621115E-2</v>
      </c>
      <c r="H66" s="61">
        <v>7.3648347879621115E-2</v>
      </c>
      <c r="I66" s="61"/>
      <c r="J66" s="61">
        <f t="shared" si="1"/>
        <v>0</v>
      </c>
      <c r="L66" s="1"/>
      <c r="N66" s="1"/>
    </row>
    <row r="67" spans="1:14" ht="15.75" x14ac:dyDescent="0.25">
      <c r="A67" s="37" t="s">
        <v>108</v>
      </c>
      <c r="B67" s="28">
        <v>132.09195402298857</v>
      </c>
      <c r="C67" s="28">
        <v>132.09195402298857</v>
      </c>
      <c r="D67" s="28"/>
      <c r="E67" s="28">
        <f t="shared" si="0"/>
        <v>0</v>
      </c>
      <c r="F67" s="28"/>
      <c r="G67" s="28">
        <v>0.78668384735936758</v>
      </c>
      <c r="H67" s="28">
        <v>0.78668384735936758</v>
      </c>
      <c r="I67" s="28"/>
      <c r="J67" s="28">
        <f t="shared" si="1"/>
        <v>0</v>
      </c>
      <c r="L67" s="1"/>
      <c r="N67" s="1"/>
    </row>
    <row r="68" spans="1:14" s="59" customFormat="1" ht="15.75" x14ac:dyDescent="0.25">
      <c r="A68" s="57" t="s">
        <v>3</v>
      </c>
      <c r="B68" s="62">
        <v>100.29109782540567</v>
      </c>
      <c r="C68" s="62">
        <v>100.04516619223442</v>
      </c>
      <c r="D68" s="62"/>
      <c r="E68" s="62">
        <f t="shared" si="0"/>
        <v>-0.24521780946040739</v>
      </c>
      <c r="F68" s="62"/>
      <c r="G68" s="62">
        <v>5.8080790884717324</v>
      </c>
      <c r="H68" s="62">
        <v>5.7938366441592546</v>
      </c>
      <c r="I68" s="62"/>
      <c r="J68" s="62">
        <f t="shared" si="1"/>
        <v>-1.4242444312477787E-2</v>
      </c>
      <c r="L68" s="1"/>
      <c r="N68" s="1"/>
    </row>
    <row r="69" spans="1:14" ht="15.75" x14ac:dyDescent="0.25">
      <c r="A69" s="36" t="s">
        <v>150</v>
      </c>
      <c r="B69" s="28">
        <v>87.363938186594865</v>
      </c>
      <c r="C69" s="28">
        <v>87.356434620396087</v>
      </c>
      <c r="D69" s="28"/>
      <c r="E69" s="28">
        <f t="shared" si="0"/>
        <v>-8.5888598368222269E-3</v>
      </c>
      <c r="F69" s="28"/>
      <c r="G69" s="28">
        <v>2.0403012876214115</v>
      </c>
      <c r="H69" s="28">
        <v>2.0401260490035686</v>
      </c>
      <c r="I69" s="28"/>
      <c r="J69" s="28">
        <f t="shared" si="1"/>
        <v>-1.7523861784285444E-4</v>
      </c>
      <c r="L69" s="1"/>
      <c r="N69" s="1"/>
    </row>
    <row r="70" spans="1:14" s="59" customFormat="1" ht="15.75" x14ac:dyDescent="0.25">
      <c r="A70" s="60" t="s">
        <v>109</v>
      </c>
      <c r="B70" s="61">
        <v>99.813757054029509</v>
      </c>
      <c r="C70" s="61">
        <v>99.813757054029509</v>
      </c>
      <c r="D70" s="61"/>
      <c r="E70" s="61">
        <f t="shared" si="0"/>
        <v>0</v>
      </c>
      <c r="F70" s="61"/>
      <c r="G70" s="61">
        <v>1.261596340094046</v>
      </c>
      <c r="H70" s="61">
        <v>1.261596340094046</v>
      </c>
      <c r="I70" s="61"/>
      <c r="J70" s="61">
        <f t="shared" si="1"/>
        <v>0</v>
      </c>
      <c r="L70" s="1"/>
      <c r="N70" s="1"/>
    </row>
    <row r="71" spans="1:14" ht="15.75" x14ac:dyDescent="0.25">
      <c r="A71" s="37" t="s">
        <v>169</v>
      </c>
      <c r="B71" s="28">
        <v>66.406071379304748</v>
      </c>
      <c r="C71" s="28">
        <v>66.38666343916519</v>
      </c>
      <c r="D71" s="28"/>
      <c r="E71" s="28">
        <f t="shared" ref="E71:E115" si="2">((C71/B71-1)*100)</f>
        <v>-2.9226153176120651E-2</v>
      </c>
      <c r="F71" s="28"/>
      <c r="G71" s="28">
        <v>0.59959522139897292</v>
      </c>
      <c r="H71" s="28">
        <v>0.59941998278113018</v>
      </c>
      <c r="I71" s="28"/>
      <c r="J71" s="28">
        <f t="shared" si="1"/>
        <v>-1.7523861784274342E-4</v>
      </c>
      <c r="L71" s="1"/>
      <c r="N71" s="1"/>
    </row>
    <row r="72" spans="1:14" s="59" customFormat="1" ht="15.75" x14ac:dyDescent="0.25">
      <c r="A72" s="60" t="s">
        <v>170</v>
      </c>
      <c r="B72" s="61">
        <v>106.27652543887797</v>
      </c>
      <c r="C72" s="61">
        <v>106.27652543887797</v>
      </c>
      <c r="D72" s="61"/>
      <c r="E72" s="61">
        <f t="shared" si="2"/>
        <v>0</v>
      </c>
      <c r="F72" s="61"/>
      <c r="G72" s="61">
        <v>0.17910972612839254</v>
      </c>
      <c r="H72" s="61">
        <v>0.17910972612839254</v>
      </c>
      <c r="I72" s="61"/>
      <c r="J72" s="61">
        <f t="shared" ref="J72:J115" si="3">H72-G72</f>
        <v>0</v>
      </c>
      <c r="L72" s="1"/>
      <c r="N72" s="1"/>
    </row>
    <row r="73" spans="1:14" ht="15.75" x14ac:dyDescent="0.25">
      <c r="A73" s="36" t="s">
        <v>111</v>
      </c>
      <c r="B73" s="28">
        <v>109.02713622925158</v>
      </c>
      <c r="C73" s="28">
        <v>108.62007741827608</v>
      </c>
      <c r="D73" s="28"/>
      <c r="E73" s="28">
        <f t="shared" si="2"/>
        <v>-0.37335550125757733</v>
      </c>
      <c r="F73" s="28"/>
      <c r="G73" s="28">
        <v>3.7677778008503213</v>
      </c>
      <c r="H73" s="28">
        <v>3.7537105951556851</v>
      </c>
      <c r="I73" s="28"/>
      <c r="J73" s="28">
        <f t="shared" si="3"/>
        <v>-1.4067205694636264E-2</v>
      </c>
      <c r="L73" s="1"/>
      <c r="N73" s="1"/>
    </row>
    <row r="74" spans="1:14" s="59" customFormat="1" ht="15.75" x14ac:dyDescent="0.25">
      <c r="A74" s="60" t="s">
        <v>171</v>
      </c>
      <c r="B74" s="61">
        <v>103.98277170353322</v>
      </c>
      <c r="C74" s="61">
        <v>103.98277170353322</v>
      </c>
      <c r="D74" s="61"/>
      <c r="E74" s="61">
        <f t="shared" si="2"/>
        <v>0</v>
      </c>
      <c r="F74" s="61"/>
      <c r="G74" s="61">
        <v>1.2238495241934986</v>
      </c>
      <c r="H74" s="61">
        <v>1.2238495241934984</v>
      </c>
      <c r="I74" s="61"/>
      <c r="J74" s="61">
        <f t="shared" si="3"/>
        <v>0</v>
      </c>
      <c r="L74" s="1"/>
      <c r="N74" s="1"/>
    </row>
    <row r="75" spans="1:14" ht="15.75" x14ac:dyDescent="0.25">
      <c r="A75" s="37" t="s">
        <v>172</v>
      </c>
      <c r="B75" s="28">
        <v>103.61823797634641</v>
      </c>
      <c r="C75" s="28">
        <v>100.33349798408992</v>
      </c>
      <c r="D75" s="28"/>
      <c r="E75" s="28">
        <f t="shared" si="2"/>
        <v>-3.1700403871047445</v>
      </c>
      <c r="F75" s="28"/>
      <c r="G75" s="28">
        <v>0.44375477838892624</v>
      </c>
      <c r="H75" s="28">
        <v>0.42968757269429014</v>
      </c>
      <c r="I75" s="28"/>
      <c r="J75" s="28">
        <f t="shared" si="3"/>
        <v>-1.4067205694636098E-2</v>
      </c>
      <c r="L75" s="1"/>
      <c r="N75" s="1"/>
    </row>
    <row r="76" spans="1:14" s="59" customFormat="1" ht="15.75" x14ac:dyDescent="0.25">
      <c r="A76" s="60" t="s">
        <v>173</v>
      </c>
      <c r="B76" s="61">
        <v>113.48707675862873</v>
      </c>
      <c r="C76" s="61">
        <v>113.48707675862873</v>
      </c>
      <c r="D76" s="61"/>
      <c r="E76" s="61">
        <f t="shared" si="2"/>
        <v>0</v>
      </c>
      <c r="F76" s="61"/>
      <c r="G76" s="61">
        <v>2.100173498267897</v>
      </c>
      <c r="H76" s="61">
        <v>2.100173498267897</v>
      </c>
      <c r="I76" s="61"/>
      <c r="J76" s="61">
        <f t="shared" si="3"/>
        <v>0</v>
      </c>
      <c r="L76" s="1"/>
      <c r="N76" s="1"/>
    </row>
    <row r="77" spans="1:14" ht="15.75" x14ac:dyDescent="0.25">
      <c r="A77" s="35" t="s">
        <v>4</v>
      </c>
      <c r="B77" s="39">
        <v>102.5011130507078</v>
      </c>
      <c r="C77" s="39">
        <v>102.5011130507078</v>
      </c>
      <c r="D77" s="39"/>
      <c r="E77" s="39">
        <f t="shared" si="2"/>
        <v>0</v>
      </c>
      <c r="F77" s="39"/>
      <c r="G77" s="39">
        <v>4.6954774977698257</v>
      </c>
      <c r="H77" s="39">
        <v>4.6954774977698266</v>
      </c>
      <c r="I77" s="39"/>
      <c r="J77" s="39">
        <f t="shared" si="3"/>
        <v>0</v>
      </c>
      <c r="L77" s="1"/>
      <c r="N77" s="1"/>
    </row>
    <row r="78" spans="1:14" s="59" customFormat="1" ht="15.75" x14ac:dyDescent="0.25">
      <c r="A78" s="63" t="s">
        <v>140</v>
      </c>
      <c r="B78" s="61">
        <v>89.328793733949823</v>
      </c>
      <c r="C78" s="61">
        <v>89.328793733949823</v>
      </c>
      <c r="D78" s="61"/>
      <c r="E78" s="61">
        <f t="shared" si="2"/>
        <v>0</v>
      </c>
      <c r="F78" s="61"/>
      <c r="G78" s="61">
        <v>0.89413093624743301</v>
      </c>
      <c r="H78" s="61">
        <v>0.89413093624743312</v>
      </c>
      <c r="I78" s="61"/>
      <c r="J78" s="61">
        <f t="shared" si="3"/>
        <v>0</v>
      </c>
      <c r="L78" s="1"/>
      <c r="N78" s="1"/>
    </row>
    <row r="79" spans="1:14" ht="15.75" x14ac:dyDescent="0.25">
      <c r="A79" s="37" t="s">
        <v>174</v>
      </c>
      <c r="B79" s="28">
        <v>89.328793733949823</v>
      </c>
      <c r="C79" s="28">
        <v>89.328793733949823</v>
      </c>
      <c r="D79" s="28"/>
      <c r="E79" s="28">
        <f t="shared" si="2"/>
        <v>0</v>
      </c>
      <c r="F79" s="28"/>
      <c r="G79" s="28">
        <v>0.89413093624743301</v>
      </c>
      <c r="H79" s="28">
        <v>0.89413093624743312</v>
      </c>
      <c r="I79" s="28"/>
      <c r="J79" s="28">
        <f t="shared" si="3"/>
        <v>0</v>
      </c>
      <c r="L79" s="1"/>
      <c r="N79" s="1"/>
    </row>
    <row r="80" spans="1:14" s="59" customFormat="1" ht="15.75" x14ac:dyDescent="0.25">
      <c r="A80" s="63" t="s">
        <v>139</v>
      </c>
      <c r="B80" s="61">
        <v>106.18404506983349</v>
      </c>
      <c r="C80" s="61">
        <v>106.18404506983349</v>
      </c>
      <c r="D80" s="61"/>
      <c r="E80" s="61">
        <f t="shared" si="2"/>
        <v>0</v>
      </c>
      <c r="F80" s="61"/>
      <c r="G80" s="61">
        <v>3.8013465615223931</v>
      </c>
      <c r="H80" s="61">
        <v>3.8013465615223931</v>
      </c>
      <c r="I80" s="61"/>
      <c r="J80" s="61">
        <f t="shared" si="3"/>
        <v>0</v>
      </c>
      <c r="L80" s="1"/>
      <c r="N80" s="1"/>
    </row>
    <row r="81" spans="1:14" ht="15.75" x14ac:dyDescent="0.25">
      <c r="A81" s="37" t="s">
        <v>175</v>
      </c>
      <c r="B81" s="28">
        <v>106.18404506983349</v>
      </c>
      <c r="C81" s="28">
        <v>106.18404506983349</v>
      </c>
      <c r="D81" s="28"/>
      <c r="E81" s="28">
        <f t="shared" si="2"/>
        <v>0</v>
      </c>
      <c r="F81" s="28"/>
      <c r="G81" s="28">
        <v>3.8013465615223931</v>
      </c>
      <c r="H81" s="28">
        <v>3.8013465615223931</v>
      </c>
      <c r="I81" s="28"/>
      <c r="J81" s="28">
        <f t="shared" si="3"/>
        <v>0</v>
      </c>
      <c r="L81" s="1"/>
      <c r="N81" s="1"/>
    </row>
    <row r="82" spans="1:14" s="59" customFormat="1" ht="15.75" x14ac:dyDescent="0.25">
      <c r="A82" s="57" t="s">
        <v>130</v>
      </c>
      <c r="B82" s="62">
        <v>101.37001031319875</v>
      </c>
      <c r="C82" s="62">
        <v>101.37001031319875</v>
      </c>
      <c r="D82" s="62"/>
      <c r="E82" s="62">
        <f t="shared" si="2"/>
        <v>0</v>
      </c>
      <c r="F82" s="62"/>
      <c r="G82" s="62">
        <v>6.2371522081019481</v>
      </c>
      <c r="H82" s="62">
        <v>6.2371522081019481</v>
      </c>
      <c r="I82" s="62"/>
      <c r="J82" s="62">
        <f t="shared" si="3"/>
        <v>0</v>
      </c>
      <c r="L82" s="1"/>
      <c r="N82" s="1"/>
    </row>
    <row r="83" spans="1:14" ht="15.75" x14ac:dyDescent="0.25">
      <c r="A83" s="36" t="s">
        <v>138</v>
      </c>
      <c r="B83" s="28">
        <v>89.238381532784231</v>
      </c>
      <c r="C83" s="28">
        <v>89.238381532784231</v>
      </c>
      <c r="D83" s="28"/>
      <c r="E83" s="28">
        <f t="shared" si="2"/>
        <v>0</v>
      </c>
      <c r="F83" s="28"/>
      <c r="G83" s="28">
        <v>2.9086162468656358</v>
      </c>
      <c r="H83" s="28">
        <v>2.9086162468656358</v>
      </c>
      <c r="I83" s="28"/>
      <c r="J83" s="28">
        <f t="shared" si="3"/>
        <v>0</v>
      </c>
      <c r="L83" s="1"/>
      <c r="N83" s="1"/>
    </row>
    <row r="84" spans="1:14" s="59" customFormat="1" ht="15.75" x14ac:dyDescent="0.25">
      <c r="A84" s="60" t="s">
        <v>176</v>
      </c>
      <c r="B84" s="61">
        <v>71.824146501743755</v>
      </c>
      <c r="C84" s="61">
        <v>71.824146501743755</v>
      </c>
      <c r="D84" s="61"/>
      <c r="E84" s="61">
        <f t="shared" si="2"/>
        <v>0</v>
      </c>
      <c r="F84" s="61"/>
      <c r="G84" s="61">
        <v>0.95561945947300697</v>
      </c>
      <c r="H84" s="61">
        <v>0.95561945947300708</v>
      </c>
      <c r="I84" s="61"/>
      <c r="J84" s="61">
        <f t="shared" si="3"/>
        <v>0</v>
      </c>
      <c r="L84" s="1"/>
      <c r="N84" s="1"/>
    </row>
    <row r="85" spans="1:14" ht="15.75" x14ac:dyDescent="0.25">
      <c r="A85" s="37" t="s">
        <v>177</v>
      </c>
      <c r="B85" s="28">
        <v>99.262187476460824</v>
      </c>
      <c r="C85" s="28">
        <v>99.262187476460824</v>
      </c>
      <c r="D85" s="28"/>
      <c r="E85" s="28">
        <f t="shared" si="2"/>
        <v>0</v>
      </c>
      <c r="F85" s="28"/>
      <c r="G85" s="28">
        <v>0.13008285012995838</v>
      </c>
      <c r="H85" s="28">
        <v>0.13008285012995835</v>
      </c>
      <c r="I85" s="28"/>
      <c r="J85" s="28">
        <f t="shared" si="3"/>
        <v>0</v>
      </c>
      <c r="L85" s="1"/>
      <c r="N85" s="1"/>
    </row>
    <row r="86" spans="1:14" s="59" customFormat="1" ht="15.75" x14ac:dyDescent="0.25">
      <c r="A86" s="60" t="s">
        <v>112</v>
      </c>
      <c r="B86" s="61">
        <v>101.47373662419359</v>
      </c>
      <c r="C86" s="61">
        <v>101.47373662419359</v>
      </c>
      <c r="D86" s="61"/>
      <c r="E86" s="61">
        <f t="shared" si="2"/>
        <v>0</v>
      </c>
      <c r="F86" s="61"/>
      <c r="G86" s="61">
        <v>1.7808359979079784</v>
      </c>
      <c r="H86" s="61">
        <v>1.7808359979079782</v>
      </c>
      <c r="I86" s="61"/>
      <c r="J86" s="61">
        <f t="shared" si="3"/>
        <v>0</v>
      </c>
      <c r="L86" s="1"/>
      <c r="N86" s="1"/>
    </row>
    <row r="87" spans="1:14" ht="15.75" x14ac:dyDescent="0.25">
      <c r="A87" s="37" t="s">
        <v>178</v>
      </c>
      <c r="B87" s="28">
        <v>98.181892359425817</v>
      </c>
      <c r="C87" s="28">
        <v>98.181892359425817</v>
      </c>
      <c r="D87" s="28"/>
      <c r="E87" s="28">
        <f t="shared" si="2"/>
        <v>0</v>
      </c>
      <c r="F87" s="28"/>
      <c r="G87" s="28">
        <v>4.2077939354692173E-2</v>
      </c>
      <c r="H87" s="28">
        <v>4.207793935469218E-2</v>
      </c>
      <c r="I87" s="28"/>
      <c r="J87" s="28">
        <f t="shared" si="3"/>
        <v>0</v>
      </c>
      <c r="L87" s="1"/>
      <c r="N87" s="1"/>
    </row>
    <row r="88" spans="1:14" s="59" customFormat="1" ht="15.75" x14ac:dyDescent="0.25">
      <c r="A88" s="63" t="s">
        <v>137</v>
      </c>
      <c r="B88" s="61">
        <v>112.45262386481691</v>
      </c>
      <c r="C88" s="61">
        <v>112.45262386481691</v>
      </c>
      <c r="D88" s="61"/>
      <c r="E88" s="61">
        <f t="shared" si="2"/>
        <v>0</v>
      </c>
      <c r="F88" s="61"/>
      <c r="G88" s="61">
        <v>0.97556985271723651</v>
      </c>
      <c r="H88" s="61">
        <v>0.97556985271723651</v>
      </c>
      <c r="I88" s="61"/>
      <c r="J88" s="61">
        <f t="shared" si="3"/>
        <v>0</v>
      </c>
      <c r="L88" s="1"/>
      <c r="N88" s="1"/>
    </row>
    <row r="89" spans="1:14" ht="15.75" x14ac:dyDescent="0.25">
      <c r="A89" s="37" t="s">
        <v>179</v>
      </c>
      <c r="B89" s="28">
        <v>112.45262386481691</v>
      </c>
      <c r="C89" s="28">
        <v>112.45262386481691</v>
      </c>
      <c r="D89" s="28"/>
      <c r="E89" s="28">
        <f t="shared" si="2"/>
        <v>0</v>
      </c>
      <c r="F89" s="28"/>
      <c r="G89" s="28">
        <v>0.97556985271723651</v>
      </c>
      <c r="H89" s="28">
        <v>0.97556985271723651</v>
      </c>
      <c r="I89" s="28"/>
      <c r="J89" s="28">
        <f t="shared" si="3"/>
        <v>0</v>
      </c>
      <c r="L89" s="1"/>
      <c r="N89" s="1"/>
    </row>
    <row r="90" spans="1:14" s="59" customFormat="1" ht="15.75" x14ac:dyDescent="0.25">
      <c r="A90" s="63" t="s">
        <v>136</v>
      </c>
      <c r="B90" s="61">
        <v>124.32880323467771</v>
      </c>
      <c r="C90" s="61">
        <v>124.32880323467771</v>
      </c>
      <c r="D90" s="61"/>
      <c r="E90" s="61">
        <f t="shared" si="2"/>
        <v>0</v>
      </c>
      <c r="F90" s="61"/>
      <c r="G90" s="61">
        <v>1.2496276051925737</v>
      </c>
      <c r="H90" s="61">
        <v>1.2496276051925737</v>
      </c>
      <c r="I90" s="61"/>
      <c r="J90" s="61">
        <f t="shared" si="3"/>
        <v>0</v>
      </c>
      <c r="L90" s="1"/>
      <c r="N90" s="1"/>
    </row>
    <row r="91" spans="1:14" ht="15.75" x14ac:dyDescent="0.25">
      <c r="A91" s="37" t="s">
        <v>180</v>
      </c>
      <c r="B91" s="28">
        <v>131.27868056662001</v>
      </c>
      <c r="C91" s="28">
        <v>131.27868056662001</v>
      </c>
      <c r="D91" s="28"/>
      <c r="E91" s="28">
        <f t="shared" si="2"/>
        <v>0</v>
      </c>
      <c r="F91" s="28"/>
      <c r="G91" s="28">
        <v>8.4353585272818013E-2</v>
      </c>
      <c r="H91" s="28">
        <v>8.4353585272818027E-2</v>
      </c>
      <c r="I91" s="28"/>
      <c r="J91" s="28">
        <f t="shared" si="3"/>
        <v>0</v>
      </c>
      <c r="L91" s="1"/>
      <c r="N91" s="1"/>
    </row>
    <row r="92" spans="1:14" s="59" customFormat="1" ht="15.75" x14ac:dyDescent="0.25">
      <c r="A92" s="60" t="s">
        <v>114</v>
      </c>
      <c r="B92" s="61">
        <v>123.85415812578725</v>
      </c>
      <c r="C92" s="61">
        <v>123.85415812578725</v>
      </c>
      <c r="D92" s="61"/>
      <c r="E92" s="61">
        <f t="shared" si="2"/>
        <v>0</v>
      </c>
      <c r="F92" s="61"/>
      <c r="G92" s="61">
        <v>1.1652740199197555</v>
      </c>
      <c r="H92" s="61">
        <v>1.1652740199197553</v>
      </c>
      <c r="I92" s="61"/>
      <c r="J92" s="61">
        <f t="shared" si="3"/>
        <v>0</v>
      </c>
      <c r="L92" s="1"/>
      <c r="N92" s="1"/>
    </row>
    <row r="93" spans="1:14" ht="15.75" x14ac:dyDescent="0.25">
      <c r="A93" s="36" t="s">
        <v>151</v>
      </c>
      <c r="B93" s="28">
        <v>108.08124615054639</v>
      </c>
      <c r="C93" s="28">
        <v>108.08124615054639</v>
      </c>
      <c r="D93" s="28"/>
      <c r="E93" s="28">
        <f t="shared" si="2"/>
        <v>0</v>
      </c>
      <c r="F93" s="28"/>
      <c r="G93" s="28">
        <v>1.103338503326502</v>
      </c>
      <c r="H93" s="28">
        <v>1.1033385033265017</v>
      </c>
      <c r="I93" s="28"/>
      <c r="J93" s="28">
        <f t="shared" si="3"/>
        <v>0</v>
      </c>
      <c r="L93" s="1"/>
      <c r="N93" s="1"/>
    </row>
    <row r="94" spans="1:14" s="59" customFormat="1" ht="15.75" x14ac:dyDescent="0.25">
      <c r="A94" s="60" t="s">
        <v>116</v>
      </c>
      <c r="B94" s="61">
        <v>111.32480777392232</v>
      </c>
      <c r="C94" s="61">
        <v>111.32480777392232</v>
      </c>
      <c r="D94" s="61"/>
      <c r="E94" s="61">
        <f t="shared" si="2"/>
        <v>0</v>
      </c>
      <c r="F94" s="61"/>
      <c r="G94" s="61">
        <v>0.3832595483399952</v>
      </c>
      <c r="H94" s="61">
        <v>0.3832595483399952</v>
      </c>
      <c r="I94" s="61"/>
      <c r="J94" s="61">
        <f t="shared" si="3"/>
        <v>0</v>
      </c>
      <c r="L94" s="1"/>
      <c r="N94" s="1"/>
    </row>
    <row r="95" spans="1:14" ht="15.75" x14ac:dyDescent="0.25">
      <c r="A95" s="37" t="s">
        <v>181</v>
      </c>
      <c r="B95" s="28">
        <v>106.43076619952572</v>
      </c>
      <c r="C95" s="28">
        <v>106.43076619952572</v>
      </c>
      <c r="D95" s="28"/>
      <c r="E95" s="28">
        <f t="shared" si="2"/>
        <v>0</v>
      </c>
      <c r="F95" s="28"/>
      <c r="G95" s="28">
        <v>0.72007895498650676</v>
      </c>
      <c r="H95" s="28">
        <v>0.72007895498650676</v>
      </c>
      <c r="I95" s="28"/>
      <c r="J95" s="28">
        <f t="shared" si="3"/>
        <v>0</v>
      </c>
      <c r="L95" s="1"/>
      <c r="N95" s="1"/>
    </row>
    <row r="96" spans="1:14" s="59" customFormat="1" ht="15.75" x14ac:dyDescent="0.25">
      <c r="A96" s="57" t="s">
        <v>117</v>
      </c>
      <c r="B96" s="62">
        <v>133.23816424501564</v>
      </c>
      <c r="C96" s="62">
        <v>133.23816424501564</v>
      </c>
      <c r="D96" s="62"/>
      <c r="E96" s="62">
        <f t="shared" si="2"/>
        <v>0</v>
      </c>
      <c r="F96" s="62"/>
      <c r="G96" s="62">
        <v>2.5889071829917301</v>
      </c>
      <c r="H96" s="62">
        <v>2.5889071829917301</v>
      </c>
      <c r="I96" s="62"/>
      <c r="J96" s="62">
        <f t="shared" si="3"/>
        <v>0</v>
      </c>
      <c r="L96" s="1"/>
      <c r="N96" s="1"/>
    </row>
    <row r="97" spans="1:14" ht="15.75" x14ac:dyDescent="0.25">
      <c r="A97" s="36" t="s">
        <v>135</v>
      </c>
      <c r="B97" s="28">
        <v>123.25389080531031</v>
      </c>
      <c r="C97" s="28">
        <v>123.25389080531031</v>
      </c>
      <c r="D97" s="28"/>
      <c r="E97" s="28">
        <f>((C97/B97-1)*100)</f>
        <v>0</v>
      </c>
      <c r="F97" s="28"/>
      <c r="G97" s="28">
        <v>0.76188066361603479</v>
      </c>
      <c r="H97" s="28">
        <v>0.76188066361603479</v>
      </c>
      <c r="I97" s="28"/>
      <c r="J97" s="28">
        <f t="shared" si="3"/>
        <v>0</v>
      </c>
      <c r="L97" s="1"/>
      <c r="N97" s="1"/>
    </row>
    <row r="98" spans="1:14" s="59" customFormat="1" ht="15.75" x14ac:dyDescent="0.25">
      <c r="A98" s="60" t="s">
        <v>182</v>
      </c>
      <c r="B98" s="61">
        <v>123.25389080531031</v>
      </c>
      <c r="C98" s="61">
        <v>123.25389080531031</v>
      </c>
      <c r="D98" s="61"/>
      <c r="E98" s="61">
        <f t="shared" si="2"/>
        <v>0</v>
      </c>
      <c r="F98" s="61"/>
      <c r="G98" s="61">
        <v>0.76188066361603479</v>
      </c>
      <c r="H98" s="61">
        <v>0.76188066361603479</v>
      </c>
      <c r="I98" s="61"/>
      <c r="J98" s="61">
        <f t="shared" si="3"/>
        <v>0</v>
      </c>
      <c r="L98" s="1"/>
      <c r="N98" s="1"/>
    </row>
    <row r="99" spans="1:14" ht="15.75" x14ac:dyDescent="0.25">
      <c r="A99" s="36" t="s">
        <v>118</v>
      </c>
      <c r="B99" s="28">
        <v>139.88714267147293</v>
      </c>
      <c r="C99" s="28">
        <v>139.88714267147293</v>
      </c>
      <c r="D99" s="28"/>
      <c r="E99" s="28">
        <f t="shared" si="2"/>
        <v>0</v>
      </c>
      <c r="F99" s="28"/>
      <c r="G99" s="28">
        <v>1.6970980145401511</v>
      </c>
      <c r="H99" s="28">
        <v>1.6970980145401511</v>
      </c>
      <c r="I99" s="28"/>
      <c r="J99" s="28">
        <f t="shared" si="3"/>
        <v>0</v>
      </c>
      <c r="L99" s="1"/>
      <c r="N99" s="1"/>
    </row>
    <row r="100" spans="1:14" s="59" customFormat="1" ht="15.75" x14ac:dyDescent="0.25">
      <c r="A100" s="60" t="s">
        <v>119</v>
      </c>
      <c r="B100" s="61">
        <v>139.88714267147293</v>
      </c>
      <c r="C100" s="61">
        <v>139.88714267147293</v>
      </c>
      <c r="D100" s="61"/>
      <c r="E100" s="61">
        <f t="shared" si="2"/>
        <v>0</v>
      </c>
      <c r="F100" s="61"/>
      <c r="G100" s="61">
        <v>1.6970980145401511</v>
      </c>
      <c r="H100" s="61">
        <v>1.6970980145401511</v>
      </c>
      <c r="I100" s="61"/>
      <c r="J100" s="61">
        <f t="shared" si="3"/>
        <v>0</v>
      </c>
      <c r="L100" s="1"/>
      <c r="N100" s="1"/>
    </row>
    <row r="101" spans="1:14" ht="15.75" x14ac:dyDescent="0.25">
      <c r="A101" s="36" t="s">
        <v>120</v>
      </c>
      <c r="B101" s="28">
        <v>116.28043992448846</v>
      </c>
      <c r="C101" s="28">
        <v>116.28043992448846</v>
      </c>
      <c r="D101" s="28"/>
      <c r="E101" s="28">
        <f t="shared" si="2"/>
        <v>0</v>
      </c>
      <c r="F101" s="28"/>
      <c r="G101" s="28">
        <v>0.12992850483554472</v>
      </c>
      <c r="H101" s="28">
        <v>0.12992850483554472</v>
      </c>
      <c r="I101" s="28"/>
      <c r="J101" s="28">
        <f t="shared" si="3"/>
        <v>0</v>
      </c>
      <c r="L101" s="1"/>
      <c r="N101" s="1"/>
    </row>
    <row r="102" spans="1:14" s="59" customFormat="1" ht="15.75" x14ac:dyDescent="0.25">
      <c r="A102" s="60" t="s">
        <v>121</v>
      </c>
      <c r="B102" s="61">
        <v>116.28043992448846</v>
      </c>
      <c r="C102" s="61">
        <v>116.28043992448846</v>
      </c>
      <c r="D102" s="61"/>
      <c r="E102" s="61">
        <f t="shared" si="2"/>
        <v>0</v>
      </c>
      <c r="F102" s="61"/>
      <c r="G102" s="61">
        <v>0.12992850483554472</v>
      </c>
      <c r="H102" s="61">
        <v>0.12992850483554472</v>
      </c>
      <c r="I102" s="61"/>
      <c r="J102" s="61">
        <f t="shared" si="3"/>
        <v>0</v>
      </c>
      <c r="L102" s="1"/>
      <c r="N102" s="1"/>
    </row>
    <row r="103" spans="1:14" ht="15.75" x14ac:dyDescent="0.25">
      <c r="A103" s="35" t="s">
        <v>131</v>
      </c>
      <c r="B103" s="39">
        <v>121.64326226545897</v>
      </c>
      <c r="C103" s="39">
        <v>121.64326226545897</v>
      </c>
      <c r="D103" s="39"/>
      <c r="E103" s="39">
        <f t="shared" si="2"/>
        <v>0</v>
      </c>
      <c r="F103" s="39"/>
      <c r="G103" s="39">
        <v>2.5682907142325444</v>
      </c>
      <c r="H103" s="39">
        <v>2.5682907142325444</v>
      </c>
      <c r="I103" s="39"/>
      <c r="J103" s="39">
        <f t="shared" si="3"/>
        <v>0</v>
      </c>
      <c r="L103" s="1"/>
      <c r="N103" s="1"/>
    </row>
    <row r="104" spans="1:14" s="59" customFormat="1" ht="15.75" x14ac:dyDescent="0.25">
      <c r="A104" s="63" t="s">
        <v>122</v>
      </c>
      <c r="B104" s="61">
        <v>121.59102064247249</v>
      </c>
      <c r="C104" s="61">
        <v>121.59102064247249</v>
      </c>
      <c r="D104" s="61"/>
      <c r="E104" s="61">
        <f t="shared" si="2"/>
        <v>0</v>
      </c>
      <c r="F104" s="61"/>
      <c r="G104" s="61">
        <v>2.470278140284742</v>
      </c>
      <c r="H104" s="61">
        <v>2.470278140284742</v>
      </c>
      <c r="I104" s="61"/>
      <c r="J104" s="61">
        <f t="shared" si="3"/>
        <v>0</v>
      </c>
      <c r="L104" s="1"/>
      <c r="N104" s="1"/>
    </row>
    <row r="105" spans="1:14" ht="15.75" x14ac:dyDescent="0.25">
      <c r="A105" s="37" t="s">
        <v>183</v>
      </c>
      <c r="B105" s="28">
        <v>121.59102064247249</v>
      </c>
      <c r="C105" s="28">
        <v>121.59102064247249</v>
      </c>
      <c r="D105" s="28"/>
      <c r="E105" s="28">
        <f t="shared" si="2"/>
        <v>0</v>
      </c>
      <c r="F105" s="28"/>
      <c r="G105" s="28">
        <v>2.470278140284742</v>
      </c>
      <c r="H105" s="28">
        <v>2.470278140284742</v>
      </c>
      <c r="I105" s="28"/>
      <c r="J105" s="28">
        <f t="shared" si="3"/>
        <v>0</v>
      </c>
      <c r="L105" s="1"/>
      <c r="N105" s="1"/>
    </row>
    <row r="106" spans="1:14" s="59" customFormat="1" ht="15.75" x14ac:dyDescent="0.25">
      <c r="A106" s="63" t="s">
        <v>123</v>
      </c>
      <c r="B106" s="61">
        <v>122.97492976527282</v>
      </c>
      <c r="C106" s="61">
        <v>122.97492976527282</v>
      </c>
      <c r="D106" s="61"/>
      <c r="E106" s="61">
        <f>((C106/B106-1)*100)</f>
        <v>0</v>
      </c>
      <c r="F106" s="61"/>
      <c r="G106" s="61">
        <v>9.8012573947802675E-2</v>
      </c>
      <c r="H106" s="61">
        <v>9.8012573947802689E-2</v>
      </c>
      <c r="I106" s="61"/>
      <c r="J106" s="61">
        <f t="shared" si="3"/>
        <v>0</v>
      </c>
      <c r="L106" s="1"/>
      <c r="N106" s="1"/>
    </row>
    <row r="107" spans="1:14" ht="15.75" x14ac:dyDescent="0.25">
      <c r="A107" s="37" t="s">
        <v>124</v>
      </c>
      <c r="B107" s="28">
        <v>122.97492976527282</v>
      </c>
      <c r="C107" s="28">
        <v>122.97492976527282</v>
      </c>
      <c r="D107" s="28"/>
      <c r="E107" s="28">
        <f>((C107/B107-1)*100)</f>
        <v>0</v>
      </c>
      <c r="F107" s="28"/>
      <c r="G107" s="28">
        <v>9.8012573947802675E-2</v>
      </c>
      <c r="H107" s="28">
        <v>9.8012573947802689E-2</v>
      </c>
      <c r="I107" s="28"/>
      <c r="J107" s="28">
        <f t="shared" si="3"/>
        <v>0</v>
      </c>
      <c r="L107" s="1"/>
      <c r="N107" s="1"/>
    </row>
    <row r="108" spans="1:14" s="59" customFormat="1" ht="15.75" x14ac:dyDescent="0.25">
      <c r="A108" s="57" t="s">
        <v>132</v>
      </c>
      <c r="B108" s="62">
        <v>98.698460190084447</v>
      </c>
      <c r="C108" s="62">
        <v>98.819042008029911</v>
      </c>
      <c r="D108" s="62"/>
      <c r="E108" s="62">
        <f t="shared" si="2"/>
        <v>0.12217193430701379</v>
      </c>
      <c r="F108" s="62"/>
      <c r="G108" s="62">
        <v>7.6042444672578169</v>
      </c>
      <c r="H108" s="62">
        <v>7.6135347198129004</v>
      </c>
      <c r="I108" s="62"/>
      <c r="J108" s="62">
        <f t="shared" si="3"/>
        <v>9.2902525550835335E-3</v>
      </c>
      <c r="L108" s="1"/>
      <c r="N108" s="1"/>
    </row>
    <row r="109" spans="1:14" ht="15.75" x14ac:dyDescent="0.25">
      <c r="A109" s="36" t="s">
        <v>125</v>
      </c>
      <c r="B109" s="28">
        <v>98.540915663580293</v>
      </c>
      <c r="C109" s="28">
        <v>98.699529989215478</v>
      </c>
      <c r="D109" s="28"/>
      <c r="E109" s="28">
        <f t="shared" si="2"/>
        <v>0.16096291024603193</v>
      </c>
      <c r="F109" s="28"/>
      <c r="G109" s="28">
        <v>5.7716728287793453</v>
      </c>
      <c r="H109" s="28">
        <v>5.7809630813344279</v>
      </c>
      <c r="I109" s="28"/>
      <c r="J109" s="28">
        <f t="shared" si="3"/>
        <v>9.2902525550826454E-3</v>
      </c>
      <c r="L109" s="1"/>
      <c r="N109" s="1"/>
    </row>
    <row r="110" spans="1:14" s="59" customFormat="1" ht="15.75" x14ac:dyDescent="0.25">
      <c r="A110" s="60" t="s">
        <v>184</v>
      </c>
      <c r="B110" s="61">
        <v>121.92711574326775</v>
      </c>
      <c r="C110" s="61">
        <v>121.92711574326775</v>
      </c>
      <c r="D110" s="61"/>
      <c r="E110" s="61">
        <f t="shared" si="2"/>
        <v>0</v>
      </c>
      <c r="F110" s="61"/>
      <c r="G110" s="61">
        <v>9.5948105722564028E-2</v>
      </c>
      <c r="H110" s="61">
        <v>9.5948105722564028E-2</v>
      </c>
      <c r="I110" s="61"/>
      <c r="J110" s="61">
        <f t="shared" si="3"/>
        <v>0</v>
      </c>
      <c r="L110" s="1"/>
      <c r="N110" s="1"/>
    </row>
    <row r="111" spans="1:14" ht="15.75" x14ac:dyDescent="0.25">
      <c r="A111" s="37" t="s">
        <v>185</v>
      </c>
      <c r="B111" s="28">
        <v>98.222433487829974</v>
      </c>
      <c r="C111" s="28">
        <v>98.383207883735736</v>
      </c>
      <c r="D111" s="28"/>
      <c r="E111" s="28">
        <f t="shared" si="2"/>
        <v>0.1636839876561158</v>
      </c>
      <c r="F111" s="28"/>
      <c r="G111" s="28">
        <v>5.6757247230567804</v>
      </c>
      <c r="H111" s="28">
        <v>5.685014975611864</v>
      </c>
      <c r="I111" s="28"/>
      <c r="J111" s="28">
        <f t="shared" si="3"/>
        <v>9.2902525550835335E-3</v>
      </c>
      <c r="L111" s="1"/>
      <c r="N111" s="1"/>
    </row>
    <row r="112" spans="1:14" s="59" customFormat="1" ht="15.75" x14ac:dyDescent="0.25">
      <c r="A112" s="63" t="s">
        <v>134</v>
      </c>
      <c r="B112" s="61">
        <v>97.047815636735692</v>
      </c>
      <c r="C112" s="61">
        <v>97.047815636735692</v>
      </c>
      <c r="D112" s="61"/>
      <c r="E112" s="61">
        <f t="shared" si="2"/>
        <v>0</v>
      </c>
      <c r="F112" s="61"/>
      <c r="G112" s="61">
        <v>0.48707940402014677</v>
      </c>
      <c r="H112" s="61">
        <v>0.48707940402014671</v>
      </c>
      <c r="I112" s="61"/>
      <c r="J112" s="61">
        <f t="shared" si="3"/>
        <v>0</v>
      </c>
      <c r="L112" s="1"/>
      <c r="N112" s="1"/>
    </row>
    <row r="113" spans="1:14" ht="15.75" x14ac:dyDescent="0.25">
      <c r="A113" s="37" t="s">
        <v>126</v>
      </c>
      <c r="B113" s="28">
        <v>97.047815636735692</v>
      </c>
      <c r="C113" s="28">
        <v>97.047815636735692</v>
      </c>
      <c r="D113" s="28"/>
      <c r="E113" s="28">
        <f t="shared" si="2"/>
        <v>0</v>
      </c>
      <c r="F113" s="28"/>
      <c r="G113" s="28">
        <v>0.48707940402014677</v>
      </c>
      <c r="H113" s="28">
        <v>0.48707940402014671</v>
      </c>
      <c r="I113" s="28"/>
      <c r="J113" s="28">
        <f t="shared" si="3"/>
        <v>0</v>
      </c>
      <c r="L113" s="1"/>
      <c r="N113" s="1"/>
    </row>
    <row r="114" spans="1:14" s="59" customFormat="1" ht="15.75" x14ac:dyDescent="0.25">
      <c r="A114" s="63" t="s">
        <v>133</v>
      </c>
      <c r="B114" s="61">
        <v>100</v>
      </c>
      <c r="C114" s="61">
        <v>100</v>
      </c>
      <c r="D114" s="61"/>
      <c r="E114" s="61">
        <f t="shared" si="2"/>
        <v>0</v>
      </c>
      <c r="F114" s="61"/>
      <c r="G114" s="61">
        <v>1.3454922344583253</v>
      </c>
      <c r="H114" s="61">
        <v>1.3454922344583253</v>
      </c>
      <c r="I114" s="61"/>
      <c r="J114" s="61">
        <f t="shared" si="3"/>
        <v>0</v>
      </c>
      <c r="L114" s="1"/>
      <c r="N114" s="1"/>
    </row>
    <row r="115" spans="1:14" ht="15.75" x14ac:dyDescent="0.25">
      <c r="A115" s="37" t="s">
        <v>186</v>
      </c>
      <c r="B115" s="28">
        <v>100</v>
      </c>
      <c r="C115" s="28">
        <v>100</v>
      </c>
      <c r="D115" s="28"/>
      <c r="E115" s="28">
        <f t="shared" si="2"/>
        <v>0</v>
      </c>
      <c r="F115" s="28"/>
      <c r="G115" s="28">
        <v>1.3454922344583253</v>
      </c>
      <c r="H115" s="28">
        <v>1.3454922344583253</v>
      </c>
      <c r="I115" s="28"/>
      <c r="J115" s="28">
        <f t="shared" si="3"/>
        <v>0</v>
      </c>
      <c r="L115" s="1"/>
      <c r="N115" s="1"/>
    </row>
    <row r="116" spans="1:14" ht="15.75" x14ac:dyDescent="0.25">
      <c r="A116" s="46"/>
      <c r="B116" s="45"/>
      <c r="C116" s="45"/>
      <c r="D116" s="45"/>
      <c r="E116" s="45"/>
      <c r="F116" s="45"/>
      <c r="G116" s="45"/>
      <c r="H116" s="45"/>
      <c r="I116" s="45"/>
      <c r="J116" s="45"/>
      <c r="N116" s="1"/>
    </row>
    <row r="117" spans="1:14" x14ac:dyDescent="0.25">
      <c r="A117" s="147" t="s">
        <v>54</v>
      </c>
      <c r="B117" s="148"/>
      <c r="C117" s="148"/>
    </row>
    <row r="118" spans="1:14" x14ac:dyDescent="0.25">
      <c r="A118" s="23"/>
      <c r="B118" s="8"/>
      <c r="C118" s="8"/>
    </row>
  </sheetData>
  <mergeCells count="4">
    <mergeCell ref="A3:A4"/>
    <mergeCell ref="B3:C3"/>
    <mergeCell ref="G3:H3"/>
    <mergeCell ref="A117:C117"/>
  </mergeCells>
  <pageMargins left="0.19" right="0.16" top="0.42" bottom="0.39" header="0.3" footer="0.3"/>
  <pageSetup paperSize="9" scale="83" fitToHeight="0" orientation="portrait" horizontalDpi="4294967295" verticalDpi="4294967295"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S227"/>
  <sheetViews>
    <sheetView tabSelected="1" view="pageBreakPreview" zoomScaleSheetLayoutView="100" workbookViewId="0">
      <selection activeCell="T12" sqref="T12"/>
    </sheetView>
  </sheetViews>
  <sheetFormatPr defaultRowHeight="15" x14ac:dyDescent="0.25"/>
  <cols>
    <col min="1" max="1" width="62.7109375" style="4" customWidth="1"/>
    <col min="2" max="2" width="9.7109375" style="195" customWidth="1"/>
    <col min="3" max="4" width="9.7109375" style="3" bestFit="1" customWidth="1"/>
    <col min="5" max="5" width="1.85546875" customWidth="1"/>
    <col min="6" max="6" width="12" customWidth="1"/>
    <col min="7" max="7" width="12" style="89" customWidth="1"/>
    <col min="8" max="8" width="1.85546875" customWidth="1"/>
    <col min="9" max="10" width="9.7109375" bestFit="1" customWidth="1"/>
    <col min="11" max="11" width="1.85546875" customWidth="1"/>
    <col min="12" max="12" width="12.5703125" customWidth="1"/>
  </cols>
  <sheetData>
    <row r="1" spans="1:19" ht="15.75" x14ac:dyDescent="0.25">
      <c r="A1" s="55" t="s">
        <v>255</v>
      </c>
      <c r="B1" s="184"/>
      <c r="C1" s="85"/>
      <c r="D1" s="85"/>
      <c r="E1" s="43"/>
    </row>
    <row r="2" spans="1:19" ht="6" customHeight="1" x14ac:dyDescent="0.25">
      <c r="A2" s="44"/>
      <c r="B2" s="185"/>
      <c r="C2" s="45"/>
      <c r="D2" s="45"/>
      <c r="E2" s="31"/>
      <c r="F2" s="31"/>
      <c r="G2" s="87"/>
      <c r="H2" s="31"/>
      <c r="I2" s="31"/>
      <c r="J2" s="31"/>
      <c r="K2" s="31"/>
      <c r="L2" s="31"/>
    </row>
    <row r="3" spans="1:19" ht="47.25" customHeight="1" x14ac:dyDescent="0.25">
      <c r="A3" s="144" t="s">
        <v>56</v>
      </c>
      <c r="B3" s="186"/>
      <c r="C3" s="149" t="s">
        <v>242</v>
      </c>
      <c r="D3" s="149"/>
      <c r="E3" s="81"/>
      <c r="F3" s="140" t="s">
        <v>243</v>
      </c>
      <c r="G3" s="138"/>
      <c r="H3" s="82"/>
      <c r="I3" s="150" t="s">
        <v>244</v>
      </c>
      <c r="J3" s="150"/>
      <c r="K3" s="82"/>
      <c r="L3" s="83" t="s">
        <v>245</v>
      </c>
    </row>
    <row r="4" spans="1:19" ht="30" x14ac:dyDescent="0.25">
      <c r="A4" s="145"/>
      <c r="B4" s="86">
        <v>42463</v>
      </c>
      <c r="C4" s="86">
        <v>42797</v>
      </c>
      <c r="D4" s="119">
        <v>42828</v>
      </c>
      <c r="E4" s="87"/>
      <c r="F4" s="88" t="s">
        <v>269</v>
      </c>
      <c r="G4" s="88" t="s">
        <v>270</v>
      </c>
      <c r="H4" s="87"/>
      <c r="I4" s="86">
        <v>42797</v>
      </c>
      <c r="J4" s="119">
        <v>42828</v>
      </c>
      <c r="K4" s="87"/>
      <c r="L4" s="88" t="s">
        <v>269</v>
      </c>
    </row>
    <row r="5" spans="1:19" s="59" customFormat="1" ht="15.75" x14ac:dyDescent="0.25">
      <c r="A5" s="64" t="s">
        <v>241</v>
      </c>
      <c r="B5" s="132">
        <v>105.86893022730047</v>
      </c>
      <c r="C5" s="95">
        <v>110.60323178045907</v>
      </c>
      <c r="D5" s="95">
        <v>110.59194937513206</v>
      </c>
      <c r="E5" s="58"/>
      <c r="F5" s="58">
        <f>((D5/C5-1)*100)</f>
        <v>-1.0200791735814896E-2</v>
      </c>
      <c r="G5" s="95">
        <f>((D5/B5-1)*100)</f>
        <v>4.4611947411684172</v>
      </c>
      <c r="H5" s="58"/>
      <c r="I5" s="95">
        <v>110.60323178045907</v>
      </c>
      <c r="J5" s="95">
        <v>110.59194937513206</v>
      </c>
      <c r="L5" s="58">
        <f>J5-I5</f>
        <v>-1.128240532700886E-2</v>
      </c>
      <c r="M5" s="1"/>
      <c r="N5" s="1"/>
      <c r="O5" s="1"/>
      <c r="Q5" s="1"/>
      <c r="R5" s="1"/>
      <c r="S5" s="1"/>
    </row>
    <row r="6" spans="1:19" ht="6" customHeight="1" x14ac:dyDescent="0.25">
      <c r="A6" s="41"/>
      <c r="B6" s="187"/>
      <c r="C6"/>
      <c r="D6"/>
    </row>
    <row r="7" spans="1:19" ht="15.75" x14ac:dyDescent="0.25">
      <c r="A7" s="35" t="s">
        <v>127</v>
      </c>
      <c r="B7" s="188">
        <v>104.62763693274307</v>
      </c>
      <c r="C7" s="40">
        <v>113.44067732511131</v>
      </c>
      <c r="D7" s="40">
        <v>113.29432454470755</v>
      </c>
      <c r="E7" s="40"/>
      <c r="F7" s="40">
        <f t="shared" ref="F7:F70" si="0">((D7/C7-1)*100)</f>
        <v>-0.12901261157347577</v>
      </c>
      <c r="G7" s="94">
        <f>((D7/B7-1)*100)</f>
        <v>8.2833636179087335</v>
      </c>
      <c r="H7" s="40"/>
      <c r="I7" s="40">
        <v>32.257189135573256</v>
      </c>
      <c r="J7" s="40">
        <v>32.215573293449253</v>
      </c>
      <c r="L7" s="40">
        <f>J7-I7</f>
        <v>-4.1615842124002711E-2</v>
      </c>
      <c r="M7" s="1"/>
      <c r="N7" s="1"/>
      <c r="O7" s="1"/>
      <c r="Q7" s="1"/>
      <c r="R7" s="1"/>
      <c r="S7" s="1"/>
    </row>
    <row r="8" spans="1:19" s="59" customFormat="1" ht="15.75" x14ac:dyDescent="0.25">
      <c r="A8" s="63" t="s">
        <v>57</v>
      </c>
      <c r="B8" s="189">
        <v>104.62760890295775</v>
      </c>
      <c r="C8" s="61">
        <v>114.03799414758807</v>
      </c>
      <c r="D8" s="61">
        <v>113.84929407100607</v>
      </c>
      <c r="E8" s="61"/>
      <c r="F8" s="61">
        <f t="shared" si="0"/>
        <v>-0.16547123438331868</v>
      </c>
      <c r="G8" s="97">
        <f t="shared" ref="G8:G71" si="1">((D8/B8-1)*100)</f>
        <v>8.8138162237860751</v>
      </c>
      <c r="H8" s="61"/>
      <c r="I8" s="61">
        <v>29.789179470408843</v>
      </c>
      <c r="J8" s="61">
        <v>29.739886947426495</v>
      </c>
      <c r="L8" s="61">
        <f t="shared" ref="L8:L71" si="2">J8-I8</f>
        <v>-4.929252298234843E-2</v>
      </c>
      <c r="M8" s="1"/>
      <c r="N8" s="1"/>
      <c r="O8" s="1"/>
      <c r="Q8" s="1"/>
      <c r="R8" s="1"/>
      <c r="S8" s="1"/>
    </row>
    <row r="9" spans="1:19" ht="15.75" x14ac:dyDescent="0.25">
      <c r="A9" s="37" t="s">
        <v>58</v>
      </c>
      <c r="B9" s="190">
        <v>105.44952188817265</v>
      </c>
      <c r="C9" s="28">
        <v>137.57476271238406</v>
      </c>
      <c r="D9" s="28">
        <v>137.32968124969528</v>
      </c>
      <c r="E9" s="28"/>
      <c r="F9" s="28">
        <f t="shared" si="0"/>
        <v>-0.17814420163758671</v>
      </c>
      <c r="G9" s="96">
        <f t="shared" si="1"/>
        <v>30.232625801121205</v>
      </c>
      <c r="H9" s="28"/>
      <c r="I9" s="28">
        <v>5.6331226543889183</v>
      </c>
      <c r="J9" s="28">
        <v>5.6230875730089913</v>
      </c>
      <c r="L9" s="28">
        <f t="shared" si="2"/>
        <v>-1.0035081379927036E-2</v>
      </c>
      <c r="M9" s="1"/>
      <c r="N9" s="1"/>
      <c r="O9" s="1"/>
      <c r="Q9" s="1"/>
      <c r="R9" s="1"/>
      <c r="S9" s="1"/>
    </row>
    <row r="10" spans="1:19" s="59" customFormat="1" ht="15.75" x14ac:dyDescent="0.25">
      <c r="A10" s="66" t="s">
        <v>6</v>
      </c>
      <c r="B10" s="189">
        <v>104.28535190017847</v>
      </c>
      <c r="C10" s="61">
        <v>174.72768555602107</v>
      </c>
      <c r="D10" s="61">
        <v>174.54186654616598</v>
      </c>
      <c r="E10" s="61"/>
      <c r="F10" s="61">
        <f t="shared" si="0"/>
        <v>-0.1063477772648258</v>
      </c>
      <c r="G10" s="97">
        <f t="shared" si="1"/>
        <v>67.369494723704591</v>
      </c>
      <c r="H10" s="61"/>
      <c r="I10" s="61">
        <v>2.1756294501696631</v>
      </c>
      <c r="J10" s="61">
        <v>2.1733157166078891</v>
      </c>
      <c r="L10" s="61">
        <f t="shared" si="2"/>
        <v>-2.3137335617740007E-3</v>
      </c>
      <c r="M10" s="1"/>
      <c r="N10" s="1"/>
      <c r="O10" s="1"/>
      <c r="Q10" s="1"/>
      <c r="R10" s="1"/>
      <c r="S10" s="1"/>
    </row>
    <row r="11" spans="1:19" ht="15.75" x14ac:dyDescent="0.25">
      <c r="A11" s="38" t="s">
        <v>7</v>
      </c>
      <c r="B11" s="190">
        <v>103.62412323656697</v>
      </c>
      <c r="C11" s="28">
        <v>112.18695583518857</v>
      </c>
      <c r="D11" s="28">
        <v>111.9962697894069</v>
      </c>
      <c r="E11" s="28"/>
      <c r="F11" s="28">
        <f t="shared" si="0"/>
        <v>-0.16997167305422556</v>
      </c>
      <c r="G11" s="96">
        <f t="shared" si="1"/>
        <v>8.0793412685643329</v>
      </c>
      <c r="H11" s="28"/>
      <c r="I11" s="28">
        <v>0.33642756159785314</v>
      </c>
      <c r="J11" s="28">
        <v>0.33585573004278974</v>
      </c>
      <c r="L11" s="28">
        <f t="shared" si="2"/>
        <v>-5.7183155506340677E-4</v>
      </c>
      <c r="M11" s="1"/>
      <c r="N11" s="1"/>
      <c r="O11" s="1"/>
      <c r="Q11" s="1"/>
      <c r="R11" s="1"/>
      <c r="S11" s="1"/>
    </row>
    <row r="12" spans="1:19" s="59" customFormat="1" ht="15.75" x14ac:dyDescent="0.25">
      <c r="A12" s="66" t="s">
        <v>59</v>
      </c>
      <c r="B12" s="189">
        <v>108.20612130268923</v>
      </c>
      <c r="C12" s="61">
        <v>108.37811672247301</v>
      </c>
      <c r="D12" s="61">
        <v>108.35021214253572</v>
      </c>
      <c r="E12" s="61"/>
      <c r="F12" s="61">
        <f t="shared" si="0"/>
        <v>-2.5747430183475917E-2</v>
      </c>
      <c r="G12" s="97">
        <f t="shared" si="1"/>
        <v>0.13316329807573357</v>
      </c>
      <c r="H12" s="61"/>
      <c r="I12" s="61">
        <v>0.4863129636571924</v>
      </c>
      <c r="J12" s="61">
        <v>0.48618775056640157</v>
      </c>
      <c r="L12" s="61">
        <f t="shared" si="2"/>
        <v>-1.252130907908322E-4</v>
      </c>
      <c r="M12" s="1"/>
      <c r="N12" s="1"/>
      <c r="O12" s="1"/>
      <c r="Q12" s="1"/>
      <c r="R12" s="1"/>
      <c r="S12" s="1"/>
    </row>
    <row r="13" spans="1:19" ht="15.75" x14ac:dyDescent="0.25">
      <c r="A13" s="38" t="s">
        <v>60</v>
      </c>
      <c r="B13" s="190">
        <v>96.399352867951876</v>
      </c>
      <c r="C13" s="28">
        <v>99.82574709414763</v>
      </c>
      <c r="D13" s="28">
        <v>99.82574709414763</v>
      </c>
      <c r="E13" s="28"/>
      <c r="F13" s="28">
        <f t="shared" si="0"/>
        <v>0</v>
      </c>
      <c r="G13" s="96">
        <f t="shared" si="1"/>
        <v>3.5543747175245555</v>
      </c>
      <c r="H13" s="28"/>
      <c r="I13" s="28">
        <v>0.35709665551911079</v>
      </c>
      <c r="J13" s="28">
        <v>0.35709665551911074</v>
      </c>
      <c r="L13" s="28">
        <f t="shared" si="2"/>
        <v>0</v>
      </c>
      <c r="M13" s="1"/>
      <c r="N13" s="1"/>
      <c r="O13" s="1"/>
      <c r="Q13" s="1"/>
      <c r="R13" s="1"/>
      <c r="S13" s="1"/>
    </row>
    <row r="14" spans="1:19" s="59" customFormat="1" ht="15.75" x14ac:dyDescent="0.25">
      <c r="A14" s="66" t="s">
        <v>61</v>
      </c>
      <c r="B14" s="189">
        <v>107.74280760250674</v>
      </c>
      <c r="C14" s="61">
        <v>130.6657904162727</v>
      </c>
      <c r="D14" s="61">
        <v>130.26281643043629</v>
      </c>
      <c r="E14" s="61"/>
      <c r="F14" s="61">
        <f t="shared" si="0"/>
        <v>-0.30840052668156259</v>
      </c>
      <c r="G14" s="97">
        <f t="shared" si="1"/>
        <v>20.901635412186526</v>
      </c>
      <c r="H14" s="61"/>
      <c r="I14" s="61">
        <v>2.2776560234450987</v>
      </c>
      <c r="J14" s="61">
        <v>2.2706317202727995</v>
      </c>
      <c r="L14" s="61">
        <f t="shared" si="2"/>
        <v>-7.0243031722991844E-3</v>
      </c>
      <c r="M14" s="1"/>
      <c r="N14" s="1"/>
      <c r="O14" s="1"/>
      <c r="Q14" s="1"/>
      <c r="R14" s="1"/>
      <c r="S14" s="1"/>
    </row>
    <row r="15" spans="1:19" ht="15.75" x14ac:dyDescent="0.25">
      <c r="A15" s="37" t="s">
        <v>62</v>
      </c>
      <c r="B15" s="190">
        <v>98.745446624853756</v>
      </c>
      <c r="C15" s="28">
        <v>95.670957146038745</v>
      </c>
      <c r="D15" s="28">
        <v>93.624629981159913</v>
      </c>
      <c r="E15" s="28"/>
      <c r="F15" s="28">
        <f t="shared" si="0"/>
        <v>-2.1389220155445643</v>
      </c>
      <c r="G15" s="96">
        <f t="shared" si="1"/>
        <v>-5.1858762289551112</v>
      </c>
      <c r="H15" s="28"/>
      <c r="I15" s="28">
        <v>0.99823613838040259</v>
      </c>
      <c r="J15" s="28">
        <v>0.97688464584946222</v>
      </c>
      <c r="L15" s="28">
        <f t="shared" si="2"/>
        <v>-2.1351492530940375E-2</v>
      </c>
      <c r="M15" s="1"/>
      <c r="N15" s="1"/>
      <c r="O15" s="1"/>
      <c r="Q15" s="1"/>
      <c r="R15" s="1"/>
      <c r="S15" s="1"/>
    </row>
    <row r="16" spans="1:19" s="59" customFormat="1" ht="15.75" x14ac:dyDescent="0.25">
      <c r="A16" s="66" t="s">
        <v>188</v>
      </c>
      <c r="B16" s="189">
        <v>126.8868091364242</v>
      </c>
      <c r="C16" s="61">
        <v>122.15758869325178</v>
      </c>
      <c r="D16" s="61">
        <v>120.35064121225031</v>
      </c>
      <c r="E16" s="61"/>
      <c r="F16" s="61">
        <f t="shared" si="0"/>
        <v>-1.4791938023096307</v>
      </c>
      <c r="G16" s="97">
        <f t="shared" si="1"/>
        <v>-5.1511799915674779</v>
      </c>
      <c r="H16" s="61"/>
      <c r="I16" s="61">
        <v>0.1092044058962393</v>
      </c>
      <c r="J16" s="61">
        <v>0.10758906109237305</v>
      </c>
      <c r="L16" s="61">
        <f t="shared" si="2"/>
        <v>-1.6153448038662421E-3</v>
      </c>
      <c r="M16" s="1"/>
      <c r="N16" s="1"/>
      <c r="O16" s="1"/>
      <c r="Q16" s="1"/>
      <c r="R16" s="1"/>
      <c r="S16" s="1"/>
    </row>
    <row r="17" spans="1:19" ht="15.75" x14ac:dyDescent="0.25">
      <c r="A17" s="38" t="s">
        <v>187</v>
      </c>
      <c r="B17" s="190">
        <v>94.718955280725183</v>
      </c>
      <c r="C17" s="28">
        <v>92.996787136392868</v>
      </c>
      <c r="D17" s="28">
        <v>90.604913785199258</v>
      </c>
      <c r="E17" s="28"/>
      <c r="F17" s="28">
        <f t="shared" si="0"/>
        <v>-2.5719956837708668</v>
      </c>
      <c r="G17" s="96">
        <f t="shared" si="1"/>
        <v>-4.3434194172991543</v>
      </c>
      <c r="H17" s="28"/>
      <c r="I17" s="28">
        <v>0.6528452231968801</v>
      </c>
      <c r="J17" s="28">
        <v>0.63605407223455201</v>
      </c>
      <c r="L17" s="28">
        <f t="shared" si="2"/>
        <v>-1.6791150962328083E-2</v>
      </c>
      <c r="M17" s="1"/>
      <c r="N17" s="1"/>
      <c r="O17" s="1"/>
      <c r="Q17" s="1"/>
      <c r="R17" s="1"/>
      <c r="S17" s="1"/>
    </row>
    <row r="18" spans="1:19" s="59" customFormat="1" ht="15.75" x14ac:dyDescent="0.25">
      <c r="A18" s="66" t="s">
        <v>189</v>
      </c>
      <c r="B18" s="189">
        <v>99.979156251745906</v>
      </c>
      <c r="C18" s="61">
        <v>93.724464046868462</v>
      </c>
      <c r="D18" s="61">
        <v>92.555818791775351</v>
      </c>
      <c r="E18" s="61"/>
      <c r="F18" s="61">
        <f t="shared" si="0"/>
        <v>-1.2468945722737934</v>
      </c>
      <c r="G18" s="97">
        <f t="shared" si="1"/>
        <v>-7.4248850843256831</v>
      </c>
      <c r="H18" s="61"/>
      <c r="I18" s="61">
        <v>0.23618650928728324</v>
      </c>
      <c r="J18" s="61">
        <v>0.23324151252253716</v>
      </c>
      <c r="L18" s="61">
        <f t="shared" si="2"/>
        <v>-2.9449967647460773E-3</v>
      </c>
      <c r="M18" s="1"/>
      <c r="N18" s="1"/>
      <c r="O18" s="1"/>
      <c r="Q18" s="1"/>
      <c r="R18" s="1"/>
      <c r="S18" s="1"/>
    </row>
    <row r="19" spans="1:19" ht="15.75" x14ac:dyDescent="0.25">
      <c r="A19" s="37" t="s">
        <v>63</v>
      </c>
      <c r="B19" s="190">
        <v>103.89913498881545</v>
      </c>
      <c r="C19" s="28">
        <v>108.90856604768052</v>
      </c>
      <c r="D19" s="28">
        <v>108.65115150556609</v>
      </c>
      <c r="E19" s="28"/>
      <c r="F19" s="28">
        <f t="shared" si="0"/>
        <v>-0.23635839810960402</v>
      </c>
      <c r="G19" s="96">
        <f t="shared" si="1"/>
        <v>4.5736824635375317</v>
      </c>
      <c r="H19" s="28"/>
      <c r="I19" s="28">
        <v>9.416598289551926</v>
      </c>
      <c r="J19" s="28">
        <v>9.3943413686783259</v>
      </c>
      <c r="L19" s="28">
        <f t="shared" si="2"/>
        <v>-2.2256920873600095E-2</v>
      </c>
      <c r="M19" s="1"/>
      <c r="N19" s="1"/>
      <c r="O19" s="1"/>
      <c r="Q19" s="1"/>
      <c r="R19" s="1"/>
      <c r="S19" s="1"/>
    </row>
    <row r="20" spans="1:19" s="59" customFormat="1" ht="15.75" x14ac:dyDescent="0.25">
      <c r="A20" s="66" t="s">
        <v>190</v>
      </c>
      <c r="B20" s="189">
        <v>108.62299557023118</v>
      </c>
      <c r="C20" s="61">
        <v>118.8844728697066</v>
      </c>
      <c r="D20" s="61">
        <v>119.49657854288813</v>
      </c>
      <c r="E20" s="61"/>
      <c r="F20" s="61">
        <f t="shared" si="0"/>
        <v>0.51487436366259853</v>
      </c>
      <c r="G20" s="97">
        <f t="shared" si="1"/>
        <v>10.01038768593574</v>
      </c>
      <c r="H20" s="61"/>
      <c r="I20" s="61">
        <v>4.6174306071070781</v>
      </c>
      <c r="J20" s="61">
        <v>4.641204573562983</v>
      </c>
      <c r="L20" s="61">
        <f t="shared" si="2"/>
        <v>2.3773966455904905E-2</v>
      </c>
      <c r="M20" s="1"/>
      <c r="N20" s="1"/>
      <c r="O20" s="1"/>
      <c r="Q20" s="1"/>
      <c r="R20" s="1"/>
      <c r="S20" s="1"/>
    </row>
    <row r="21" spans="1:19" ht="15.75" x14ac:dyDescent="0.25">
      <c r="A21" s="38" t="s">
        <v>191</v>
      </c>
      <c r="B21" s="190">
        <v>110.58149588262616</v>
      </c>
      <c r="C21" s="28">
        <v>110.66462443512295</v>
      </c>
      <c r="D21" s="28">
        <v>104.11284866177415</v>
      </c>
      <c r="E21" s="28"/>
      <c r="F21" s="28">
        <f t="shared" si="0"/>
        <v>-5.9203885675225614</v>
      </c>
      <c r="G21" s="96">
        <f t="shared" si="1"/>
        <v>-5.849665144445126</v>
      </c>
      <c r="H21" s="28"/>
      <c r="I21" s="28">
        <v>0.78787959365675131</v>
      </c>
      <c r="J21" s="28">
        <v>0.74123406026805372</v>
      </c>
      <c r="L21" s="28">
        <f t="shared" si="2"/>
        <v>-4.6645533388697591E-2</v>
      </c>
      <c r="M21" s="1"/>
      <c r="N21" s="1"/>
      <c r="O21" s="1"/>
      <c r="Q21" s="1"/>
      <c r="R21" s="1"/>
      <c r="S21" s="1"/>
    </row>
    <row r="22" spans="1:19" s="59" customFormat="1" ht="15.75" x14ac:dyDescent="0.25">
      <c r="A22" s="66" t="s">
        <v>192</v>
      </c>
      <c r="B22" s="189">
        <v>98.194825986349656</v>
      </c>
      <c r="C22" s="61">
        <v>99.033953800455507</v>
      </c>
      <c r="D22" s="61">
        <v>99.049128683954848</v>
      </c>
      <c r="E22" s="61"/>
      <c r="F22" s="61">
        <f t="shared" si="0"/>
        <v>1.532290988797147E-2</v>
      </c>
      <c r="G22" s="97">
        <f t="shared" si="1"/>
        <v>0.87000785328950059</v>
      </c>
      <c r="H22" s="61"/>
      <c r="I22" s="61">
        <v>4.0112880887880964</v>
      </c>
      <c r="J22" s="61">
        <v>4.011902734847288</v>
      </c>
      <c r="L22" s="61">
        <f t="shared" si="2"/>
        <v>6.1464605919159254E-4</v>
      </c>
      <c r="M22" s="1"/>
      <c r="N22" s="1"/>
      <c r="O22" s="1"/>
      <c r="Q22" s="1"/>
      <c r="R22" s="1"/>
      <c r="S22" s="1"/>
    </row>
    <row r="23" spans="1:19" ht="15.75" x14ac:dyDescent="0.25">
      <c r="A23" s="37" t="s">
        <v>152</v>
      </c>
      <c r="B23" s="190">
        <v>103.65752526008197</v>
      </c>
      <c r="C23" s="28">
        <v>102.05235093113197</v>
      </c>
      <c r="D23" s="28">
        <v>102.4267515884822</v>
      </c>
      <c r="E23" s="28"/>
      <c r="F23" s="28">
        <f t="shared" si="0"/>
        <v>0.36687117340676867</v>
      </c>
      <c r="G23" s="96">
        <f t="shared" si="1"/>
        <v>-1.1873461849602251</v>
      </c>
      <c r="H23" s="28"/>
      <c r="I23" s="28">
        <v>4.9877667566543309</v>
      </c>
      <c r="J23" s="28">
        <v>5.0060654350812612</v>
      </c>
      <c r="L23" s="28">
        <f t="shared" si="2"/>
        <v>1.8298678426930337E-2</v>
      </c>
      <c r="M23" s="1"/>
      <c r="N23" s="1"/>
      <c r="O23" s="1"/>
      <c r="Q23" s="1"/>
      <c r="R23" s="1"/>
      <c r="S23" s="1"/>
    </row>
    <row r="24" spans="1:19" s="59" customFormat="1" ht="15.75" x14ac:dyDescent="0.25">
      <c r="A24" s="66" t="s">
        <v>64</v>
      </c>
      <c r="B24" s="189">
        <v>101.02137287670078</v>
      </c>
      <c r="C24" s="61">
        <v>99.673000872699632</v>
      </c>
      <c r="D24" s="61">
        <v>99.554737413525672</v>
      </c>
      <c r="E24" s="61"/>
      <c r="F24" s="61">
        <f t="shared" si="0"/>
        <v>-0.11865144837467367</v>
      </c>
      <c r="G24" s="97">
        <f t="shared" si="1"/>
        <v>-1.4518070992414422</v>
      </c>
      <c r="H24" s="61"/>
      <c r="I24" s="61">
        <v>8.796896601185486E-2</v>
      </c>
      <c r="J24" s="61">
        <v>8.7864589559561557E-2</v>
      </c>
      <c r="L24" s="61">
        <f t="shared" si="2"/>
        <v>-1.0437645229330328E-4</v>
      </c>
      <c r="M24" s="1"/>
      <c r="N24" s="1"/>
      <c r="O24" s="1"/>
      <c r="Q24" s="1"/>
      <c r="R24" s="1"/>
      <c r="S24" s="1"/>
    </row>
    <row r="25" spans="1:19" ht="15.75" x14ac:dyDescent="0.25">
      <c r="A25" s="38" t="s">
        <v>65</v>
      </c>
      <c r="B25" s="190">
        <v>103.84114859497177</v>
      </c>
      <c r="C25" s="28">
        <v>101.35137793538405</v>
      </c>
      <c r="D25" s="28">
        <v>101.90520324839029</v>
      </c>
      <c r="E25" s="28"/>
      <c r="F25" s="28">
        <f t="shared" si="0"/>
        <v>0.54644083217036954</v>
      </c>
      <c r="G25" s="96">
        <f t="shared" si="1"/>
        <v>-1.8643335255588811</v>
      </c>
      <c r="H25" s="28"/>
      <c r="I25" s="28">
        <v>3.1805880321585875</v>
      </c>
      <c r="J25" s="28">
        <v>3.1979680638694257</v>
      </c>
      <c r="L25" s="28">
        <f t="shared" si="2"/>
        <v>1.7380031710838129E-2</v>
      </c>
      <c r="M25" s="1"/>
      <c r="N25" s="1"/>
      <c r="O25" s="1"/>
      <c r="Q25" s="1"/>
      <c r="R25" s="1"/>
      <c r="S25" s="1"/>
    </row>
    <row r="26" spans="1:19" s="59" customFormat="1" ht="15.75" x14ac:dyDescent="0.25">
      <c r="A26" s="66" t="s">
        <v>193</v>
      </c>
      <c r="B26" s="189">
        <v>102.3998205999921</v>
      </c>
      <c r="C26" s="61">
        <v>98.902415747274929</v>
      </c>
      <c r="D26" s="61">
        <v>99.116505357667492</v>
      </c>
      <c r="E26" s="61"/>
      <c r="F26" s="61">
        <f t="shared" si="0"/>
        <v>0.21646550165126399</v>
      </c>
      <c r="G26" s="97">
        <f t="shared" si="1"/>
        <v>-3.2063681587395809</v>
      </c>
      <c r="H26" s="61"/>
      <c r="I26" s="61">
        <v>0.25267223284116097</v>
      </c>
      <c r="J26" s="61">
        <v>0.25321918105751401</v>
      </c>
      <c r="L26" s="61">
        <f t="shared" si="2"/>
        <v>5.4694821635303814E-4</v>
      </c>
      <c r="M26" s="1"/>
      <c r="N26" s="1"/>
      <c r="O26" s="1"/>
      <c r="Q26" s="1"/>
      <c r="R26" s="1"/>
      <c r="S26" s="1"/>
    </row>
    <row r="27" spans="1:19" ht="15.75" x14ac:dyDescent="0.25">
      <c r="A27" s="38" t="s">
        <v>194</v>
      </c>
      <c r="B27" s="190">
        <v>99.895725463657072</v>
      </c>
      <c r="C27" s="28">
        <v>103.89823490762566</v>
      </c>
      <c r="D27" s="28">
        <v>103.2962525126196</v>
      </c>
      <c r="E27" s="28"/>
      <c r="F27" s="28">
        <f t="shared" si="0"/>
        <v>-0.57939617120663645</v>
      </c>
      <c r="G27" s="96">
        <f t="shared" si="1"/>
        <v>3.4040766340894812</v>
      </c>
      <c r="H27" s="28"/>
      <c r="I27" s="28">
        <v>2.9695626741604812E-2</v>
      </c>
      <c r="J27" s="28">
        <v>2.9523571417248137E-2</v>
      </c>
      <c r="L27" s="28">
        <f t="shared" si="2"/>
        <v>-1.7205532435667428E-4</v>
      </c>
      <c r="M27" s="1"/>
      <c r="N27" s="1"/>
      <c r="O27" s="1"/>
      <c r="Q27" s="1"/>
      <c r="R27" s="1"/>
      <c r="S27" s="1"/>
    </row>
    <row r="28" spans="1:19" s="59" customFormat="1" ht="15.75" x14ac:dyDescent="0.25">
      <c r="A28" s="66" t="s">
        <v>66</v>
      </c>
      <c r="B28" s="189">
        <v>99.63238449691562</v>
      </c>
      <c r="C28" s="61">
        <v>100.17686004739009</v>
      </c>
      <c r="D28" s="61">
        <v>100.18159946937362</v>
      </c>
      <c r="E28" s="61"/>
      <c r="F28" s="61">
        <f t="shared" si="0"/>
        <v>4.7310546380519014E-3</v>
      </c>
      <c r="G28" s="97">
        <f t="shared" si="1"/>
        <v>0.55124142138243126</v>
      </c>
      <c r="H28" s="61"/>
      <c r="I28" s="61">
        <v>0.81888203562985695</v>
      </c>
      <c r="J28" s="61">
        <v>0.8189207773863838</v>
      </c>
      <c r="L28" s="61">
        <f t="shared" si="2"/>
        <v>3.8741756526849969E-5</v>
      </c>
      <c r="M28" s="1"/>
      <c r="N28" s="1"/>
      <c r="O28" s="1"/>
      <c r="Q28" s="1"/>
      <c r="R28" s="1"/>
      <c r="S28" s="1"/>
    </row>
    <row r="29" spans="1:19" ht="15.75" x14ac:dyDescent="0.25">
      <c r="A29" s="38" t="s">
        <v>8</v>
      </c>
      <c r="B29" s="190">
        <v>109.6903698890262</v>
      </c>
      <c r="C29" s="28">
        <v>110.44307535132849</v>
      </c>
      <c r="D29" s="28">
        <v>110.55198653831241</v>
      </c>
      <c r="E29" s="28"/>
      <c r="F29" s="28">
        <f t="shared" si="0"/>
        <v>9.8612961145327915E-2</v>
      </c>
      <c r="G29" s="96">
        <f t="shared" si="1"/>
        <v>0.78549890036645476</v>
      </c>
      <c r="H29" s="28"/>
      <c r="I29" s="28">
        <v>0.61795986327126606</v>
      </c>
      <c r="J29" s="28">
        <v>0.61856925179112743</v>
      </c>
      <c r="L29" s="28">
        <f t="shared" si="2"/>
        <v>6.0938851986136466E-4</v>
      </c>
      <c r="M29" s="1"/>
      <c r="N29" s="1"/>
      <c r="O29" s="1"/>
      <c r="Q29" s="1"/>
      <c r="R29" s="1"/>
      <c r="S29" s="1"/>
    </row>
    <row r="30" spans="1:19" s="59" customFormat="1" ht="15.75" x14ac:dyDescent="0.25">
      <c r="A30" s="60" t="s">
        <v>153</v>
      </c>
      <c r="B30" s="189">
        <v>89.704359527866174</v>
      </c>
      <c r="C30" s="61">
        <v>86.15555407255853</v>
      </c>
      <c r="D30" s="61">
        <v>86.343780088458729</v>
      </c>
      <c r="E30" s="61"/>
      <c r="F30" s="61">
        <f t="shared" si="0"/>
        <v>0.21847229459133199</v>
      </c>
      <c r="G30" s="97">
        <f t="shared" si="1"/>
        <v>-3.7462832989332062</v>
      </c>
      <c r="H30" s="61"/>
      <c r="I30" s="61">
        <v>0.81008535377997004</v>
      </c>
      <c r="J30" s="61">
        <v>0.81185516584052142</v>
      </c>
      <c r="L30" s="61">
        <f t="shared" si="2"/>
        <v>1.769812060551379E-3</v>
      </c>
      <c r="M30" s="1"/>
      <c r="N30" s="1"/>
      <c r="O30" s="1"/>
      <c r="Q30" s="1"/>
      <c r="R30" s="1"/>
      <c r="S30" s="1"/>
    </row>
    <row r="31" spans="1:19" ht="15.75" x14ac:dyDescent="0.25">
      <c r="A31" s="38" t="s">
        <v>195</v>
      </c>
      <c r="B31" s="190">
        <v>95.258906837266608</v>
      </c>
      <c r="C31" s="28">
        <v>94.152884503316926</v>
      </c>
      <c r="D31" s="28">
        <v>94.486179079600944</v>
      </c>
      <c r="E31" s="28"/>
      <c r="F31" s="28">
        <f t="shared" si="0"/>
        <v>0.3539929531020114</v>
      </c>
      <c r="G31" s="96">
        <f t="shared" si="1"/>
        <v>-0.81118688353807311</v>
      </c>
      <c r="H31" s="28"/>
      <c r="I31" s="28">
        <v>3.1706053300202479E-2</v>
      </c>
      <c r="J31" s="28">
        <v>3.1818290494591964E-2</v>
      </c>
      <c r="L31" s="28">
        <f t="shared" si="2"/>
        <v>1.1223719438948482E-4</v>
      </c>
      <c r="M31" s="1"/>
      <c r="N31" s="1"/>
      <c r="O31" s="1"/>
      <c r="Q31" s="1"/>
      <c r="R31" s="1"/>
      <c r="S31" s="1"/>
    </row>
    <row r="32" spans="1:19" s="59" customFormat="1" ht="15.75" x14ac:dyDescent="0.25">
      <c r="A32" s="66" t="s">
        <v>67</v>
      </c>
      <c r="B32" s="189">
        <v>129.33240668842788</v>
      </c>
      <c r="C32" s="61">
        <v>125.74209723840765</v>
      </c>
      <c r="D32" s="61">
        <v>127.45604983409612</v>
      </c>
      <c r="E32" s="61"/>
      <c r="F32" s="61">
        <f t="shared" si="0"/>
        <v>1.363069833676156</v>
      </c>
      <c r="G32" s="97">
        <f t="shared" si="1"/>
        <v>-1.4508017768911197</v>
      </c>
      <c r="H32" s="61"/>
      <c r="I32" s="61">
        <v>2.5064607919667765E-2</v>
      </c>
      <c r="J32" s="61">
        <v>2.5406256029149959E-2</v>
      </c>
      <c r="L32" s="61">
        <f t="shared" si="2"/>
        <v>3.416481094821941E-4</v>
      </c>
      <c r="M32" s="1"/>
      <c r="N32" s="1"/>
      <c r="O32" s="1"/>
      <c r="Q32" s="1"/>
      <c r="R32" s="1"/>
      <c r="S32" s="1"/>
    </row>
    <row r="33" spans="1:19" ht="15.75" x14ac:dyDescent="0.25">
      <c r="A33" s="38" t="s">
        <v>68</v>
      </c>
      <c r="B33" s="190">
        <v>88.602494369423709</v>
      </c>
      <c r="C33" s="28">
        <v>84.961844855299859</v>
      </c>
      <c r="D33" s="28">
        <v>85.11026033962024</v>
      </c>
      <c r="E33" s="28"/>
      <c r="F33" s="28">
        <f t="shared" si="0"/>
        <v>0.17468486539240491</v>
      </c>
      <c r="G33" s="96">
        <f t="shared" si="1"/>
        <v>-3.9414624324714542</v>
      </c>
      <c r="H33" s="28"/>
      <c r="I33" s="28">
        <v>0.75331469256009975</v>
      </c>
      <c r="J33" s="28">
        <v>0.75463061931677955</v>
      </c>
      <c r="L33" s="28">
        <f t="shared" si="2"/>
        <v>1.3159267566797972E-3</v>
      </c>
      <c r="M33" s="1"/>
      <c r="N33" s="1"/>
      <c r="O33" s="1"/>
      <c r="Q33" s="1"/>
      <c r="R33" s="1"/>
      <c r="S33" s="1"/>
    </row>
    <row r="34" spans="1:19" s="59" customFormat="1" ht="15.75" x14ac:dyDescent="0.25">
      <c r="A34" s="60" t="s">
        <v>69</v>
      </c>
      <c r="B34" s="189">
        <v>112.15450849714499</v>
      </c>
      <c r="C34" s="61">
        <v>113.41719079466236</v>
      </c>
      <c r="D34" s="61">
        <v>110.45762983478092</v>
      </c>
      <c r="E34" s="61"/>
      <c r="F34" s="61">
        <f t="shared" si="0"/>
        <v>-2.6094465390521071</v>
      </c>
      <c r="G34" s="97">
        <f t="shared" si="1"/>
        <v>-1.5129830134356759</v>
      </c>
      <c r="H34" s="61"/>
      <c r="I34" s="61">
        <v>1.889827522231351</v>
      </c>
      <c r="J34" s="61">
        <v>1.8405134833584309</v>
      </c>
      <c r="L34" s="61">
        <f t="shared" si="2"/>
        <v>-4.9314038872920074E-2</v>
      </c>
      <c r="M34" s="1"/>
      <c r="N34" s="1"/>
      <c r="O34" s="1"/>
      <c r="Q34" s="1"/>
      <c r="R34" s="1"/>
      <c r="S34" s="1"/>
    </row>
    <row r="35" spans="1:19" ht="15.75" x14ac:dyDescent="0.25">
      <c r="A35" s="38" t="s">
        <v>70</v>
      </c>
      <c r="B35" s="190">
        <v>121.46133401783396</v>
      </c>
      <c r="C35" s="28">
        <v>97.268583943777458</v>
      </c>
      <c r="D35" s="28">
        <v>96.437545826345456</v>
      </c>
      <c r="E35" s="28"/>
      <c r="F35" s="28">
        <f t="shared" si="0"/>
        <v>-0.85437464362836391</v>
      </c>
      <c r="G35" s="96">
        <f t="shared" si="1"/>
        <v>-20.602266880927147</v>
      </c>
      <c r="H35" s="28"/>
      <c r="I35" s="28">
        <v>0.23389809433427114</v>
      </c>
      <c r="J35" s="28">
        <v>0.23189972832434919</v>
      </c>
      <c r="L35" s="28">
        <f t="shared" si="2"/>
        <v>-1.9983660099219536E-3</v>
      </c>
      <c r="M35" s="1"/>
      <c r="N35" s="1"/>
      <c r="O35" s="1"/>
      <c r="Q35" s="1"/>
      <c r="R35" s="1"/>
      <c r="S35" s="1"/>
    </row>
    <row r="36" spans="1:19" s="59" customFormat="1" ht="15.75" x14ac:dyDescent="0.25">
      <c r="A36" s="66" t="s">
        <v>9</v>
      </c>
      <c r="B36" s="189">
        <v>120.72734792939524</v>
      </c>
      <c r="C36" s="61">
        <v>119.99060831379018</v>
      </c>
      <c r="D36" s="61">
        <v>109.81030607167725</v>
      </c>
      <c r="E36" s="61"/>
      <c r="F36" s="61">
        <f t="shared" si="0"/>
        <v>-8.4842492134802665</v>
      </c>
      <c r="G36" s="97">
        <f t="shared" si="1"/>
        <v>-9.0427248216390694</v>
      </c>
      <c r="H36" s="61"/>
      <c r="I36" s="61">
        <v>0.33011996611168293</v>
      </c>
      <c r="J36" s="61">
        <v>0.30211176548331115</v>
      </c>
      <c r="L36" s="61">
        <f t="shared" si="2"/>
        <v>-2.8008200628371782E-2</v>
      </c>
      <c r="M36" s="1"/>
      <c r="N36" s="1"/>
      <c r="O36" s="1"/>
      <c r="Q36" s="1"/>
      <c r="R36" s="1"/>
      <c r="S36" s="1"/>
    </row>
    <row r="37" spans="1:19" ht="15.75" x14ac:dyDescent="0.25">
      <c r="A37" s="38" t="s">
        <v>10</v>
      </c>
      <c r="B37" s="190">
        <v>102.54193152164001</v>
      </c>
      <c r="C37" s="28">
        <v>102.85242596519281</v>
      </c>
      <c r="D37" s="28">
        <v>102.90726308891111</v>
      </c>
      <c r="E37" s="28"/>
      <c r="F37" s="28">
        <f t="shared" si="0"/>
        <v>5.3316315297080585E-2</v>
      </c>
      <c r="G37" s="96">
        <f t="shared" si="1"/>
        <v>0.35627529328721153</v>
      </c>
      <c r="H37" s="28"/>
      <c r="I37" s="28">
        <v>0.16227375337264285</v>
      </c>
      <c r="J37" s="28">
        <v>0.16236027175863538</v>
      </c>
      <c r="L37" s="28">
        <f t="shared" si="2"/>
        <v>8.6518385992523372E-5</v>
      </c>
      <c r="M37" s="1"/>
      <c r="N37" s="1"/>
      <c r="O37" s="1"/>
      <c r="Q37" s="1"/>
      <c r="R37" s="1"/>
      <c r="S37" s="1"/>
    </row>
    <row r="38" spans="1:19" s="59" customFormat="1" ht="15.75" x14ac:dyDescent="0.25">
      <c r="A38" s="66" t="s">
        <v>196</v>
      </c>
      <c r="B38" s="189">
        <v>95.361026001672784</v>
      </c>
      <c r="C38" s="61">
        <v>103.99372047892895</v>
      </c>
      <c r="D38" s="61">
        <v>98.36485358658409</v>
      </c>
      <c r="E38" s="61"/>
      <c r="F38" s="61">
        <f t="shared" si="0"/>
        <v>-5.4126988306811956</v>
      </c>
      <c r="G38" s="97">
        <f t="shared" si="1"/>
        <v>3.1499530897020955</v>
      </c>
      <c r="H38" s="61"/>
      <c r="I38" s="61">
        <v>0.45732138861240307</v>
      </c>
      <c r="J38" s="61">
        <v>0.43256795915852458</v>
      </c>
      <c r="L38" s="61">
        <f t="shared" si="2"/>
        <v>-2.4753429453878484E-2</v>
      </c>
      <c r="M38" s="1"/>
      <c r="N38" s="1"/>
      <c r="O38" s="1"/>
      <c r="Q38" s="1"/>
      <c r="R38" s="1"/>
      <c r="S38" s="1"/>
    </row>
    <row r="39" spans="1:19" ht="15.75" x14ac:dyDescent="0.25">
      <c r="A39" s="38" t="s">
        <v>71</v>
      </c>
      <c r="B39" s="190">
        <v>127.61704381754174</v>
      </c>
      <c r="C39" s="28">
        <v>135.65346239445282</v>
      </c>
      <c r="D39" s="28">
        <v>137.14522399152474</v>
      </c>
      <c r="E39" s="28"/>
      <c r="F39" s="28">
        <f t="shared" si="0"/>
        <v>1.0996856038471003</v>
      </c>
      <c r="G39" s="96">
        <f t="shared" si="1"/>
        <v>7.4662285608227741</v>
      </c>
      <c r="H39" s="28"/>
      <c r="I39" s="28">
        <v>0.56163877743816437</v>
      </c>
      <c r="J39" s="28">
        <v>0.56781503821927459</v>
      </c>
      <c r="L39" s="28">
        <f t="shared" si="2"/>
        <v>6.176260781110221E-3</v>
      </c>
      <c r="M39" s="1"/>
      <c r="N39" s="1"/>
      <c r="O39" s="1"/>
      <c r="Q39" s="1"/>
      <c r="R39" s="1"/>
      <c r="S39" s="1"/>
    </row>
    <row r="40" spans="1:19" s="59" customFormat="1" ht="15.75" x14ac:dyDescent="0.25">
      <c r="A40" s="66" t="s">
        <v>197</v>
      </c>
      <c r="B40" s="189">
        <v>97.082848262336825</v>
      </c>
      <c r="C40" s="61">
        <v>103.92329694127177</v>
      </c>
      <c r="D40" s="61">
        <v>103.33615178208554</v>
      </c>
      <c r="E40" s="61"/>
      <c r="F40" s="61">
        <f t="shared" si="0"/>
        <v>-0.56497934194489341</v>
      </c>
      <c r="G40" s="97">
        <f t="shared" si="1"/>
        <v>6.4412031905481948</v>
      </c>
      <c r="H40" s="61"/>
      <c r="I40" s="61">
        <v>0.14457554236218684</v>
      </c>
      <c r="J40" s="61">
        <v>0.14375872041433568</v>
      </c>
      <c r="L40" s="61">
        <f t="shared" si="2"/>
        <v>-8.1682194785115403E-4</v>
      </c>
      <c r="M40" s="1"/>
      <c r="N40" s="1"/>
      <c r="O40" s="1"/>
      <c r="Q40" s="1"/>
      <c r="R40" s="1"/>
      <c r="S40" s="1"/>
    </row>
    <row r="41" spans="1:19" ht="15.75" x14ac:dyDescent="0.25">
      <c r="A41" s="37" t="s">
        <v>72</v>
      </c>
      <c r="B41" s="190">
        <v>112.43450050150251</v>
      </c>
      <c r="C41" s="28">
        <v>108.89865545515985</v>
      </c>
      <c r="D41" s="28">
        <v>111.36059681044492</v>
      </c>
      <c r="E41" s="28"/>
      <c r="F41" s="28">
        <f t="shared" si="0"/>
        <v>2.2607637761871135</v>
      </c>
      <c r="G41" s="96">
        <f t="shared" si="1"/>
        <v>-0.95513715653785525</v>
      </c>
      <c r="H41" s="28"/>
      <c r="I41" s="28">
        <v>1.8470916814360885</v>
      </c>
      <c r="J41" s="28">
        <v>1.8888500610829608</v>
      </c>
      <c r="L41" s="28">
        <f t="shared" si="2"/>
        <v>4.1758379646872346E-2</v>
      </c>
      <c r="M41" s="1"/>
      <c r="N41" s="1"/>
      <c r="O41" s="1"/>
      <c r="Q41" s="1"/>
      <c r="R41" s="1"/>
      <c r="S41" s="1"/>
    </row>
    <row r="42" spans="1:19" s="59" customFormat="1" ht="15.75" x14ac:dyDescent="0.25">
      <c r="A42" s="66" t="s">
        <v>11</v>
      </c>
      <c r="B42" s="189">
        <v>100.16590688565073</v>
      </c>
      <c r="C42" s="61">
        <v>78.233030065231873</v>
      </c>
      <c r="D42" s="61">
        <v>84.500867385595797</v>
      </c>
      <c r="E42" s="61"/>
      <c r="F42" s="61">
        <f t="shared" si="0"/>
        <v>8.0117532391851718</v>
      </c>
      <c r="G42" s="97">
        <f t="shared" si="1"/>
        <v>-15.639093167636487</v>
      </c>
      <c r="H42" s="61"/>
      <c r="I42" s="61">
        <v>3.9255268248670941E-2</v>
      </c>
      <c r="J42" s="61">
        <v>4.2400303474134655E-2</v>
      </c>
      <c r="L42" s="61">
        <f t="shared" si="2"/>
        <v>3.1450352254637146E-3</v>
      </c>
      <c r="M42" s="1"/>
      <c r="N42" s="1"/>
      <c r="O42" s="1"/>
      <c r="Q42" s="1"/>
      <c r="R42" s="1"/>
      <c r="S42" s="1"/>
    </row>
    <row r="43" spans="1:19" ht="15.75" x14ac:dyDescent="0.25">
      <c r="A43" s="38" t="s">
        <v>198</v>
      </c>
      <c r="B43" s="190">
        <v>123.44670051257795</v>
      </c>
      <c r="C43" s="28">
        <v>111.84980405101629</v>
      </c>
      <c r="D43" s="28">
        <v>114.38523602449951</v>
      </c>
      <c r="E43" s="28"/>
      <c r="F43" s="28">
        <f t="shared" si="0"/>
        <v>2.2668184311943618</v>
      </c>
      <c r="G43" s="96">
        <f t="shared" si="1"/>
        <v>-7.3403861346259092</v>
      </c>
      <c r="H43" s="28"/>
      <c r="I43" s="28">
        <v>0.44160396297331689</v>
      </c>
      <c r="J43" s="28">
        <v>0.45161432299888077</v>
      </c>
      <c r="L43" s="28">
        <f t="shared" si="2"/>
        <v>1.001036002556388E-2</v>
      </c>
      <c r="M43" s="1"/>
      <c r="N43" s="1"/>
      <c r="O43" s="1"/>
      <c r="Q43" s="1"/>
      <c r="R43" s="1"/>
      <c r="S43" s="1"/>
    </row>
    <row r="44" spans="1:19" s="59" customFormat="1" ht="15.75" x14ac:dyDescent="0.25">
      <c r="A44" s="66" t="s">
        <v>199</v>
      </c>
      <c r="B44" s="189">
        <v>113.76366767180264</v>
      </c>
      <c r="C44" s="61">
        <v>115.19371510608443</v>
      </c>
      <c r="D44" s="61">
        <v>119.22010059594407</v>
      </c>
      <c r="E44" s="61"/>
      <c r="F44" s="61">
        <f t="shared" si="0"/>
        <v>3.4953169850904242</v>
      </c>
      <c r="G44" s="97">
        <f t="shared" si="1"/>
        <v>4.796287809463684</v>
      </c>
      <c r="H44" s="61"/>
      <c r="I44" s="61">
        <v>0.88970726471151484</v>
      </c>
      <c r="J44" s="61">
        <v>0.92080535385255968</v>
      </c>
      <c r="L44" s="61">
        <f t="shared" si="2"/>
        <v>3.1098089141044838E-2</v>
      </c>
      <c r="M44" s="1"/>
      <c r="N44" s="1"/>
      <c r="O44" s="1"/>
      <c r="Q44" s="1"/>
      <c r="R44" s="1"/>
      <c r="S44" s="1"/>
    </row>
    <row r="45" spans="1:19" ht="15.75" x14ac:dyDescent="0.25">
      <c r="A45" s="38" t="s">
        <v>73</v>
      </c>
      <c r="B45" s="190">
        <v>112.09046849995738</v>
      </c>
      <c r="C45" s="28">
        <v>109.54847352386017</v>
      </c>
      <c r="D45" s="28">
        <v>109.64858512044248</v>
      </c>
      <c r="E45" s="28"/>
      <c r="F45" s="28">
        <f t="shared" si="0"/>
        <v>9.1385660942600033E-2</v>
      </c>
      <c r="G45" s="96">
        <f t="shared" si="1"/>
        <v>-2.178493329712361</v>
      </c>
      <c r="H45" s="28"/>
      <c r="I45" s="28">
        <v>7.8117147731894376E-2</v>
      </c>
      <c r="J45" s="28">
        <v>7.8188535603658668E-2</v>
      </c>
      <c r="L45" s="28">
        <f t="shared" si="2"/>
        <v>7.1387871764291844E-5</v>
      </c>
      <c r="M45" s="1"/>
      <c r="N45" s="1"/>
      <c r="O45" s="1"/>
      <c r="Q45" s="1"/>
      <c r="R45" s="1"/>
      <c r="S45" s="1"/>
    </row>
    <row r="46" spans="1:19" s="59" customFormat="1" ht="15.75" x14ac:dyDescent="0.25">
      <c r="A46" s="66" t="s">
        <v>240</v>
      </c>
      <c r="B46" s="189">
        <v>100.50325340927972</v>
      </c>
      <c r="C46" s="61">
        <v>99.63682092577433</v>
      </c>
      <c r="D46" s="61">
        <v>99.717188439351204</v>
      </c>
      <c r="E46" s="61"/>
      <c r="F46" s="61">
        <f t="shared" si="0"/>
        <v>8.0660455472325587E-2</v>
      </c>
      <c r="G46" s="97">
        <f t="shared" si="1"/>
        <v>-0.78212887967658018</v>
      </c>
      <c r="H46" s="61"/>
      <c r="I46" s="61">
        <v>0.28720631425138005</v>
      </c>
      <c r="J46" s="61">
        <v>0.28743797617260047</v>
      </c>
      <c r="L46" s="61">
        <f t="shared" si="2"/>
        <v>2.3166192122042739E-4</v>
      </c>
      <c r="M46" s="1"/>
      <c r="N46" s="1"/>
      <c r="O46" s="1"/>
      <c r="Q46" s="1"/>
      <c r="R46" s="1"/>
      <c r="S46" s="1"/>
    </row>
    <row r="47" spans="1:19" ht="15.75" x14ac:dyDescent="0.25">
      <c r="A47" s="38" t="s">
        <v>12</v>
      </c>
      <c r="B47" s="190">
        <v>101.57371239728575</v>
      </c>
      <c r="C47" s="28">
        <v>93.257551461023581</v>
      </c>
      <c r="D47" s="28">
        <v>90.910923795712577</v>
      </c>
      <c r="E47" s="28"/>
      <c r="F47" s="28">
        <f t="shared" si="0"/>
        <v>-2.5162870229246348</v>
      </c>
      <c r="G47" s="96">
        <f t="shared" si="1"/>
        <v>-10.497586777046951</v>
      </c>
      <c r="H47" s="28"/>
      <c r="I47" s="28">
        <v>0.11120172351931153</v>
      </c>
      <c r="J47" s="28">
        <v>0.10840356898112655</v>
      </c>
      <c r="L47" s="28">
        <f t="shared" si="2"/>
        <v>-2.7981545381849798E-3</v>
      </c>
      <c r="M47" s="1"/>
      <c r="N47" s="1"/>
      <c r="O47" s="1"/>
      <c r="Q47" s="1"/>
      <c r="R47" s="1"/>
      <c r="S47" s="1"/>
    </row>
    <row r="48" spans="1:19" s="59" customFormat="1" ht="15.75" x14ac:dyDescent="0.25">
      <c r="A48" s="60" t="s">
        <v>154</v>
      </c>
      <c r="B48" s="189">
        <v>102.66307886734197</v>
      </c>
      <c r="C48" s="61">
        <v>149.11870290140703</v>
      </c>
      <c r="D48" s="61">
        <v>148.54315862374199</v>
      </c>
      <c r="E48" s="61"/>
      <c r="F48" s="61">
        <f t="shared" si="0"/>
        <v>-0.38596384388186467</v>
      </c>
      <c r="G48" s="97">
        <f t="shared" si="1"/>
        <v>44.689951112497653</v>
      </c>
      <c r="H48" s="61"/>
      <c r="I48" s="61">
        <v>1.6483513812065296</v>
      </c>
      <c r="J48" s="61">
        <v>1.6419893408549451</v>
      </c>
      <c r="L48" s="61">
        <f t="shared" si="2"/>
        <v>-6.362040351584497E-3</v>
      </c>
      <c r="M48" s="1"/>
      <c r="N48" s="1"/>
      <c r="O48" s="1"/>
      <c r="Q48" s="1"/>
      <c r="R48" s="1"/>
      <c r="S48" s="1"/>
    </row>
    <row r="49" spans="1:19" ht="15.75" x14ac:dyDescent="0.25">
      <c r="A49" s="38" t="s">
        <v>239</v>
      </c>
      <c r="B49" s="190">
        <v>101.74161394362413</v>
      </c>
      <c r="C49" s="28">
        <v>186.97930661429737</v>
      </c>
      <c r="D49" s="28">
        <v>185.74037033084599</v>
      </c>
      <c r="E49" s="28"/>
      <c r="F49" s="28">
        <f t="shared" si="0"/>
        <v>-0.66260609576815899</v>
      </c>
      <c r="G49" s="96">
        <f t="shared" si="1"/>
        <v>82.560864852965921</v>
      </c>
      <c r="H49" s="28"/>
      <c r="I49" s="28">
        <v>1.1142844094410989</v>
      </c>
      <c r="J49" s="28">
        <v>1.1069010930199479</v>
      </c>
      <c r="L49" s="28">
        <f t="shared" si="2"/>
        <v>-7.3833164211509761E-3</v>
      </c>
      <c r="M49" s="1"/>
      <c r="N49" s="1"/>
      <c r="O49" s="1"/>
      <c r="Q49" s="1"/>
      <c r="R49" s="1"/>
      <c r="S49" s="1"/>
    </row>
    <row r="50" spans="1:19" s="59" customFormat="1" ht="15.75" x14ac:dyDescent="0.25">
      <c r="A50" s="66" t="s">
        <v>238</v>
      </c>
      <c r="B50" s="189">
        <v>103.41662630347398</v>
      </c>
      <c r="C50" s="61">
        <v>103.99248466589184</v>
      </c>
      <c r="D50" s="61">
        <v>104.13311638173259</v>
      </c>
      <c r="E50" s="61"/>
      <c r="F50" s="61">
        <f t="shared" si="0"/>
        <v>0.13523257598140326</v>
      </c>
      <c r="G50" s="97">
        <f t="shared" si="1"/>
        <v>0.69281904067928224</v>
      </c>
      <c r="H50" s="61"/>
      <c r="I50" s="61">
        <v>3.0008961853814346E-2</v>
      </c>
      <c r="J50" s="61">
        <v>3.0049543745954539E-2</v>
      </c>
      <c r="L50" s="61">
        <f t="shared" si="2"/>
        <v>4.0581892140192921E-5</v>
      </c>
      <c r="M50" s="1"/>
      <c r="N50" s="1"/>
      <c r="O50" s="1"/>
      <c r="Q50" s="1"/>
      <c r="R50" s="1"/>
      <c r="S50" s="1"/>
    </row>
    <row r="51" spans="1:19" ht="15.75" x14ac:dyDescent="0.25">
      <c r="A51" s="38" t="s">
        <v>237</v>
      </c>
      <c r="B51" s="190">
        <v>103.70983861960839</v>
      </c>
      <c r="C51" s="28">
        <v>106.62757963154152</v>
      </c>
      <c r="D51" s="28">
        <v>107.32277553403657</v>
      </c>
      <c r="E51" s="28"/>
      <c r="F51" s="28">
        <f t="shared" si="0"/>
        <v>0.65198507262129723</v>
      </c>
      <c r="G51" s="96">
        <f t="shared" si="1"/>
        <v>3.4836973642200508</v>
      </c>
      <c r="H51" s="28"/>
      <c r="I51" s="28">
        <v>0.1536703960128015</v>
      </c>
      <c r="J51" s="28">
        <v>0.15467230405584301</v>
      </c>
      <c r="L51" s="28">
        <f t="shared" si="2"/>
        <v>1.0019080430415106E-3</v>
      </c>
      <c r="M51" s="1"/>
      <c r="N51" s="1"/>
      <c r="O51" s="1"/>
      <c r="Q51" s="1"/>
      <c r="R51" s="1"/>
      <c r="S51" s="1"/>
    </row>
    <row r="52" spans="1:19" s="59" customFormat="1" ht="15.75" x14ac:dyDescent="0.25">
      <c r="A52" s="66" t="s">
        <v>74</v>
      </c>
      <c r="B52" s="189">
        <v>103.16356060684954</v>
      </c>
      <c r="C52" s="61">
        <v>103.13384669312931</v>
      </c>
      <c r="D52" s="61">
        <v>102.89795842468921</v>
      </c>
      <c r="E52" s="61"/>
      <c r="F52" s="61">
        <f t="shared" si="0"/>
        <v>-0.22872051804873061</v>
      </c>
      <c r="G52" s="97">
        <f t="shared" si="1"/>
        <v>-0.25745736246205464</v>
      </c>
      <c r="H52" s="61"/>
      <c r="I52" s="61">
        <v>0.12365871327790591</v>
      </c>
      <c r="J52" s="61">
        <v>0.12337588042828428</v>
      </c>
      <c r="L52" s="61">
        <f t="shared" si="2"/>
        <v>-2.8283284962163369E-4</v>
      </c>
      <c r="M52" s="1"/>
      <c r="N52" s="1"/>
      <c r="O52" s="1"/>
      <c r="Q52" s="1"/>
      <c r="R52" s="1"/>
      <c r="S52" s="1"/>
    </row>
    <row r="53" spans="1:19" ht="15.75" x14ac:dyDescent="0.25">
      <c r="A53" s="38" t="s">
        <v>236</v>
      </c>
      <c r="B53" s="190">
        <v>101.35982142724075</v>
      </c>
      <c r="C53" s="28">
        <v>99.263432799755932</v>
      </c>
      <c r="D53" s="28">
        <v>100.04143854227559</v>
      </c>
      <c r="E53" s="28"/>
      <c r="F53" s="28">
        <f t="shared" si="0"/>
        <v>0.7837788000835344</v>
      </c>
      <c r="G53" s="96">
        <f t="shared" si="1"/>
        <v>-1.3006957455144463</v>
      </c>
      <c r="H53" s="28"/>
      <c r="I53" s="28">
        <v>0.14404578959609682</v>
      </c>
      <c r="J53" s="28">
        <v>0.14517478995736394</v>
      </c>
      <c r="L53" s="28">
        <f t="shared" si="2"/>
        <v>1.1290003612671184E-3</v>
      </c>
      <c r="M53" s="1"/>
      <c r="N53" s="1"/>
      <c r="O53" s="1"/>
      <c r="Q53" s="1"/>
      <c r="R53" s="1"/>
      <c r="S53" s="1"/>
    </row>
    <row r="54" spans="1:19" s="59" customFormat="1" ht="15.75" x14ac:dyDescent="0.25">
      <c r="A54" s="66" t="s">
        <v>75</v>
      </c>
      <c r="B54" s="189">
        <v>109.73864786640193</v>
      </c>
      <c r="C54" s="61">
        <v>115.69898482063867</v>
      </c>
      <c r="D54" s="61">
        <v>114.48525273487756</v>
      </c>
      <c r="E54" s="61"/>
      <c r="F54" s="61">
        <f t="shared" si="0"/>
        <v>-1.0490429865419149</v>
      </c>
      <c r="G54" s="97">
        <f t="shared" si="1"/>
        <v>4.3253721097914699</v>
      </c>
      <c r="H54" s="61"/>
      <c r="I54" s="61">
        <v>8.2683111024811948E-2</v>
      </c>
      <c r="J54" s="61">
        <v>8.1815729647551488E-2</v>
      </c>
      <c r="L54" s="61">
        <f t="shared" si="2"/>
        <v>-8.6738137726045939E-4</v>
      </c>
      <c r="M54" s="1"/>
      <c r="N54" s="1"/>
      <c r="O54" s="1"/>
      <c r="Q54" s="1"/>
      <c r="R54" s="1"/>
      <c r="S54" s="1"/>
    </row>
    <row r="55" spans="1:19" ht="15.75" x14ac:dyDescent="0.25">
      <c r="A55" s="37" t="s">
        <v>155</v>
      </c>
      <c r="B55" s="190">
        <v>106.69967463351317</v>
      </c>
      <c r="C55" s="28">
        <v>125.25634334883817</v>
      </c>
      <c r="D55" s="28">
        <v>125.16821591550976</v>
      </c>
      <c r="E55" s="28"/>
      <c r="F55" s="28">
        <f t="shared" si="0"/>
        <v>-7.0357660915398856E-2</v>
      </c>
      <c r="G55" s="96">
        <f t="shared" si="1"/>
        <v>17.308901217769822</v>
      </c>
      <c r="H55" s="28"/>
      <c r="I55" s="28">
        <v>2.5580996927793205</v>
      </c>
      <c r="J55" s="28">
        <v>2.5562998736715965</v>
      </c>
      <c r="L55" s="28">
        <f t="shared" si="2"/>
        <v>-1.7998191077239767E-3</v>
      </c>
      <c r="M55" s="1"/>
      <c r="N55" s="1"/>
      <c r="O55" s="1"/>
      <c r="Q55" s="1"/>
      <c r="R55" s="1"/>
      <c r="S55" s="1"/>
    </row>
    <row r="56" spans="1:19" s="59" customFormat="1" ht="15.75" x14ac:dyDescent="0.25">
      <c r="A56" s="66" t="s">
        <v>235</v>
      </c>
      <c r="B56" s="189">
        <v>104.70972422328622</v>
      </c>
      <c r="C56" s="61">
        <v>109.56302697098941</v>
      </c>
      <c r="D56" s="61">
        <v>109.26466420138485</v>
      </c>
      <c r="E56" s="61"/>
      <c r="F56" s="61">
        <f t="shared" si="0"/>
        <v>-0.2723206704425607</v>
      </c>
      <c r="G56" s="97">
        <f t="shared" si="1"/>
        <v>4.3500639619540316</v>
      </c>
      <c r="H56" s="61"/>
      <c r="I56" s="61">
        <v>0.64830186229738807</v>
      </c>
      <c r="J56" s="61">
        <v>0.64653640231948817</v>
      </c>
      <c r="L56" s="61">
        <f t="shared" si="2"/>
        <v>-1.7654599778998969E-3</v>
      </c>
      <c r="M56" s="1"/>
      <c r="N56" s="1"/>
      <c r="O56" s="1"/>
      <c r="Q56" s="1"/>
      <c r="R56" s="1"/>
      <c r="S56" s="1"/>
    </row>
    <row r="57" spans="1:19" ht="15.75" x14ac:dyDescent="0.25">
      <c r="A57" s="38" t="s">
        <v>234</v>
      </c>
      <c r="B57" s="190">
        <v>107.51141123038531</v>
      </c>
      <c r="C57" s="28">
        <v>131.65792962190423</v>
      </c>
      <c r="D57" s="28">
        <v>131.65556096705296</v>
      </c>
      <c r="E57" s="28"/>
      <c r="F57" s="28">
        <f t="shared" si="0"/>
        <v>-1.7990977513204776E-3</v>
      </c>
      <c r="G57" s="96">
        <f t="shared" si="1"/>
        <v>22.45729031026238</v>
      </c>
      <c r="H57" s="28"/>
      <c r="I57" s="28">
        <v>1.9097978304819319</v>
      </c>
      <c r="J57" s="28">
        <v>1.9097634713521083</v>
      </c>
      <c r="L57" s="28">
        <f t="shared" si="2"/>
        <v>-3.4359129823524626E-5</v>
      </c>
      <c r="M57" s="1"/>
      <c r="N57" s="1"/>
      <c r="O57" s="1"/>
      <c r="Q57" s="1"/>
      <c r="R57" s="1"/>
      <c r="S57" s="1"/>
    </row>
    <row r="58" spans="1:19" s="59" customFormat="1" ht="15.75" x14ac:dyDescent="0.25">
      <c r="A58" s="63" t="s">
        <v>76</v>
      </c>
      <c r="B58" s="189">
        <v>104.62795347145104</v>
      </c>
      <c r="C58" s="61">
        <v>106.69521378652834</v>
      </c>
      <c r="D58" s="61">
        <v>107.02708651657211</v>
      </c>
      <c r="E58" s="61"/>
      <c r="F58" s="61">
        <f t="shared" si="0"/>
        <v>0.31104743902361509</v>
      </c>
      <c r="G58" s="97">
        <f t="shared" si="1"/>
        <v>2.2930134495803722</v>
      </c>
      <c r="H58" s="61"/>
      <c r="I58" s="61">
        <v>2.4680096651644114</v>
      </c>
      <c r="J58" s="61">
        <v>2.4756863460227607</v>
      </c>
      <c r="L58" s="61">
        <f t="shared" si="2"/>
        <v>7.6766808583492718E-3</v>
      </c>
      <c r="M58" s="1"/>
      <c r="N58" s="1"/>
      <c r="O58" s="1"/>
      <c r="Q58" s="1"/>
      <c r="R58" s="1"/>
      <c r="S58" s="1"/>
    </row>
    <row r="59" spans="1:19" ht="15.75" x14ac:dyDescent="0.25">
      <c r="A59" s="37" t="s">
        <v>156</v>
      </c>
      <c r="B59" s="190">
        <v>105.28644457819856</v>
      </c>
      <c r="C59" s="28">
        <v>106.77738944563215</v>
      </c>
      <c r="D59" s="28">
        <v>106.61333522846529</v>
      </c>
      <c r="E59" s="28"/>
      <c r="F59" s="28">
        <f t="shared" si="0"/>
        <v>-0.15364134487516612</v>
      </c>
      <c r="G59" s="96">
        <f t="shared" si="1"/>
        <v>1.260267317015562</v>
      </c>
      <c r="H59" s="28"/>
      <c r="I59" s="28">
        <v>0.67547138373369731</v>
      </c>
      <c r="J59" s="28">
        <v>0.67443358041548196</v>
      </c>
      <c r="L59" s="28">
        <f t="shared" si="2"/>
        <v>-1.0378033182153468E-3</v>
      </c>
      <c r="M59" s="1"/>
      <c r="N59" s="1"/>
      <c r="O59" s="1"/>
      <c r="Q59" s="1"/>
      <c r="R59" s="1"/>
      <c r="S59" s="1"/>
    </row>
    <row r="60" spans="1:19" s="59" customFormat="1" ht="15.75" x14ac:dyDescent="0.25">
      <c r="A60" s="66" t="s">
        <v>13</v>
      </c>
      <c r="B60" s="189">
        <v>107.37527729026391</v>
      </c>
      <c r="C60" s="61">
        <v>109.35947459699831</v>
      </c>
      <c r="D60" s="61">
        <v>109.04446312763919</v>
      </c>
      <c r="E60" s="61"/>
      <c r="F60" s="61">
        <f t="shared" si="0"/>
        <v>-0.28805137416759719</v>
      </c>
      <c r="G60" s="97">
        <f t="shared" si="1"/>
        <v>1.554534600048596</v>
      </c>
      <c r="H60" s="61"/>
      <c r="I60" s="61">
        <v>0.52887526820773778</v>
      </c>
      <c r="J60" s="61">
        <v>0.52735183573003275</v>
      </c>
      <c r="L60" s="61">
        <f t="shared" si="2"/>
        <v>-1.5234324777050334E-3</v>
      </c>
      <c r="M60" s="1"/>
      <c r="N60" s="1"/>
      <c r="O60" s="1"/>
      <c r="Q60" s="1"/>
      <c r="R60" s="1"/>
      <c r="S60" s="1"/>
    </row>
    <row r="61" spans="1:19" ht="15.75" x14ac:dyDescent="0.25">
      <c r="A61" s="38" t="s">
        <v>14</v>
      </c>
      <c r="B61" s="190">
        <v>98.506049728668685</v>
      </c>
      <c r="C61" s="28">
        <v>98.395886819670324</v>
      </c>
      <c r="D61" s="28">
        <v>98.721843013270899</v>
      </c>
      <c r="E61" s="28"/>
      <c r="F61" s="28">
        <f t="shared" si="0"/>
        <v>0.33127014160454493</v>
      </c>
      <c r="G61" s="96">
        <f t="shared" si="1"/>
        <v>0.21906602203276559</v>
      </c>
      <c r="H61" s="28"/>
      <c r="I61" s="28">
        <v>0.14659611552595958</v>
      </c>
      <c r="J61" s="28">
        <v>0.14708174468544918</v>
      </c>
      <c r="L61" s="28">
        <f t="shared" si="2"/>
        <v>4.8562915948960339E-4</v>
      </c>
      <c r="M61" s="1"/>
      <c r="N61" s="1"/>
      <c r="O61" s="1"/>
      <c r="Q61" s="1"/>
      <c r="R61" s="1"/>
      <c r="S61" s="1"/>
    </row>
    <row r="62" spans="1:19" s="59" customFormat="1" ht="15.75" x14ac:dyDescent="0.25">
      <c r="A62" s="60" t="s">
        <v>157</v>
      </c>
      <c r="B62" s="189">
        <v>104.38008108936496</v>
      </c>
      <c r="C62" s="61">
        <v>106.66428083061911</v>
      </c>
      <c r="D62" s="61">
        <v>107.18283276177296</v>
      </c>
      <c r="E62" s="61"/>
      <c r="F62" s="61">
        <f t="shared" si="0"/>
        <v>0.48615330935133372</v>
      </c>
      <c r="G62" s="97">
        <f t="shared" si="1"/>
        <v>2.6851403478106217</v>
      </c>
      <c r="H62" s="61"/>
      <c r="I62" s="61">
        <v>1.7925382814307147</v>
      </c>
      <c r="J62" s="61">
        <v>1.8012527656072794</v>
      </c>
      <c r="L62" s="61">
        <f t="shared" si="2"/>
        <v>8.7144841765647296E-3</v>
      </c>
      <c r="M62" s="1"/>
      <c r="N62" s="1"/>
      <c r="O62" s="1"/>
      <c r="Q62" s="1"/>
      <c r="R62" s="1"/>
      <c r="S62" s="1"/>
    </row>
    <row r="63" spans="1:19" ht="15.75" x14ac:dyDescent="0.25">
      <c r="A63" s="38" t="s">
        <v>233</v>
      </c>
      <c r="B63" s="190">
        <v>107.19123766998905</v>
      </c>
      <c r="C63" s="28">
        <v>108.94171821487805</v>
      </c>
      <c r="D63" s="28">
        <v>109.15249351642473</v>
      </c>
      <c r="E63" s="28"/>
      <c r="F63" s="28">
        <f t="shared" si="0"/>
        <v>0.19347528660318414</v>
      </c>
      <c r="G63" s="96">
        <f t="shared" si="1"/>
        <v>1.8296792620996039</v>
      </c>
      <c r="H63" s="28"/>
      <c r="I63" s="28">
        <v>0.67169761492519897</v>
      </c>
      <c r="J63" s="28">
        <v>0.67299718381078222</v>
      </c>
      <c r="L63" s="28">
        <f t="shared" si="2"/>
        <v>1.2995688855832466E-3</v>
      </c>
      <c r="M63" s="1"/>
      <c r="N63" s="1"/>
      <c r="O63" s="1"/>
      <c r="Q63" s="1"/>
      <c r="R63" s="1"/>
      <c r="S63" s="1"/>
    </row>
    <row r="64" spans="1:19" s="59" customFormat="1" ht="15.75" x14ac:dyDescent="0.25">
      <c r="A64" s="66" t="s">
        <v>77</v>
      </c>
      <c r="B64" s="189">
        <v>101.37651552150251</v>
      </c>
      <c r="C64" s="61">
        <v>110.14900695324329</v>
      </c>
      <c r="D64" s="61">
        <v>111.86898969421676</v>
      </c>
      <c r="E64" s="61"/>
      <c r="F64" s="61">
        <f t="shared" si="0"/>
        <v>1.5615054448049559</v>
      </c>
      <c r="G64" s="97">
        <f t="shared" si="1"/>
        <v>10.350004750842668</v>
      </c>
      <c r="H64" s="61"/>
      <c r="I64" s="61">
        <v>0.45570241145731794</v>
      </c>
      <c r="J64" s="61">
        <v>0.46281822942433137</v>
      </c>
      <c r="L64" s="61">
        <f t="shared" si="2"/>
        <v>7.1158179670134381E-3</v>
      </c>
      <c r="M64" s="1"/>
      <c r="N64" s="1"/>
      <c r="O64" s="1"/>
      <c r="Q64" s="1"/>
      <c r="R64" s="1"/>
      <c r="S64" s="1"/>
    </row>
    <row r="65" spans="1:19" ht="15.75" x14ac:dyDescent="0.25">
      <c r="A65" s="38" t="s">
        <v>232</v>
      </c>
      <c r="B65" s="190">
        <v>103.62554642825363</v>
      </c>
      <c r="C65" s="28">
        <v>102.28777799520641</v>
      </c>
      <c r="D65" s="28">
        <v>102.33377444848628</v>
      </c>
      <c r="E65" s="28"/>
      <c r="F65" s="28">
        <f t="shared" si="0"/>
        <v>4.4967692310238228E-2</v>
      </c>
      <c r="G65" s="96">
        <f t="shared" si="1"/>
        <v>-1.2465767605497891</v>
      </c>
      <c r="H65" s="28"/>
      <c r="I65" s="28">
        <v>0.66513825504819779</v>
      </c>
      <c r="J65" s="28">
        <v>0.6654373523721655</v>
      </c>
      <c r="L65" s="28">
        <f t="shared" si="2"/>
        <v>2.9909732396771194E-4</v>
      </c>
      <c r="M65" s="1"/>
      <c r="N65" s="1"/>
      <c r="O65" s="1"/>
      <c r="Q65" s="1"/>
      <c r="R65" s="1"/>
      <c r="S65" s="1"/>
    </row>
    <row r="66" spans="1:19" s="59" customFormat="1" ht="15.75" x14ac:dyDescent="0.25">
      <c r="A66" s="57" t="s">
        <v>247</v>
      </c>
      <c r="B66" s="191">
        <v>121.94561488782901</v>
      </c>
      <c r="C66" s="62">
        <v>159.42685794922326</v>
      </c>
      <c r="D66" s="62">
        <v>159.98455374419413</v>
      </c>
      <c r="E66" s="62"/>
      <c r="F66" s="62">
        <f t="shared" si="0"/>
        <v>0.34981295005418467</v>
      </c>
      <c r="G66" s="98">
        <f t="shared" si="1"/>
        <v>31.193363444314937</v>
      </c>
      <c r="H66" s="62"/>
      <c r="I66" s="62">
        <v>3.5937429390925444</v>
      </c>
      <c r="J66" s="62">
        <v>3.6063143172851473</v>
      </c>
      <c r="L66" s="62">
        <f t="shared" si="2"/>
        <v>1.25713781926029E-2</v>
      </c>
      <c r="M66" s="1"/>
      <c r="N66" s="1"/>
      <c r="O66" s="1"/>
      <c r="Q66" s="1"/>
      <c r="R66" s="1"/>
      <c r="S66" s="1"/>
    </row>
    <row r="67" spans="1:19" ht="15.75" x14ac:dyDescent="0.25">
      <c r="A67" s="36" t="s">
        <v>1</v>
      </c>
      <c r="B67" s="190">
        <v>121.25335170079033</v>
      </c>
      <c r="C67" s="28">
        <v>172.3003747847464</v>
      </c>
      <c r="D67" s="28">
        <v>172.39870957030695</v>
      </c>
      <c r="E67" s="28"/>
      <c r="F67" s="28">
        <f t="shared" si="0"/>
        <v>5.7071718899859292E-2</v>
      </c>
      <c r="G67" s="96">
        <f t="shared" si="1"/>
        <v>42.180572456029886</v>
      </c>
      <c r="H67" s="28"/>
      <c r="I67" s="28">
        <v>2.8701051114051723</v>
      </c>
      <c r="J67" s="28">
        <v>2.8717431297264842</v>
      </c>
      <c r="L67" s="28">
        <f t="shared" si="2"/>
        <v>1.6380183213118293E-3</v>
      </c>
      <c r="M67" s="1"/>
      <c r="N67" s="1"/>
      <c r="O67" s="1"/>
      <c r="Q67" s="1"/>
      <c r="R67" s="1"/>
      <c r="S67" s="1"/>
    </row>
    <row r="68" spans="1:19" s="59" customFormat="1" ht="15.75" x14ac:dyDescent="0.25">
      <c r="A68" s="60" t="s">
        <v>78</v>
      </c>
      <c r="B68" s="189">
        <v>121.25335170079033</v>
      </c>
      <c r="C68" s="61">
        <v>172.3003747847464</v>
      </c>
      <c r="D68" s="61">
        <v>172.39870957030695</v>
      </c>
      <c r="E68" s="61"/>
      <c r="F68" s="61">
        <f t="shared" si="0"/>
        <v>5.7071718899859292E-2</v>
      </c>
      <c r="G68" s="97">
        <f t="shared" si="1"/>
        <v>42.180572456029886</v>
      </c>
      <c r="H68" s="61"/>
      <c r="I68" s="61">
        <v>2.8701051114051723</v>
      </c>
      <c r="J68" s="61">
        <v>2.8717431297264842</v>
      </c>
      <c r="L68" s="61">
        <f t="shared" si="2"/>
        <v>1.6380183213118293E-3</v>
      </c>
      <c r="M68" s="1"/>
      <c r="N68" s="1"/>
      <c r="O68" s="1"/>
      <c r="Q68" s="1"/>
      <c r="R68" s="1"/>
      <c r="S68" s="1"/>
    </row>
    <row r="69" spans="1:19" ht="15.75" x14ac:dyDescent="0.25">
      <c r="A69" s="38" t="s">
        <v>15</v>
      </c>
      <c r="B69" s="190">
        <v>121.25335170079033</v>
      </c>
      <c r="C69" s="28">
        <v>172.3003747847464</v>
      </c>
      <c r="D69" s="28">
        <v>172.39870957030695</v>
      </c>
      <c r="E69" s="28"/>
      <c r="F69" s="28">
        <f t="shared" si="0"/>
        <v>5.7071718899859292E-2</v>
      </c>
      <c r="G69" s="96">
        <f t="shared" si="1"/>
        <v>42.180572456029886</v>
      </c>
      <c r="H69" s="28"/>
      <c r="I69" s="28">
        <v>2.8701051114051723</v>
      </c>
      <c r="J69" s="28">
        <v>2.8717431297264842</v>
      </c>
      <c r="L69" s="28">
        <f t="shared" si="2"/>
        <v>1.6380183213118293E-3</v>
      </c>
      <c r="M69" s="1"/>
      <c r="N69" s="1"/>
      <c r="O69" s="1"/>
      <c r="Q69" s="1"/>
      <c r="R69" s="1"/>
      <c r="S69" s="1"/>
    </row>
    <row r="70" spans="1:19" s="74" customFormat="1" ht="15.75" x14ac:dyDescent="0.25">
      <c r="A70" s="63" t="s">
        <v>16</v>
      </c>
      <c r="B70" s="189">
        <v>123.90538328693698</v>
      </c>
      <c r="C70" s="61">
        <v>122.98246519223486</v>
      </c>
      <c r="D70" s="61">
        <v>124.84059297157235</v>
      </c>
      <c r="E70" s="61"/>
      <c r="F70" s="61">
        <f t="shared" si="0"/>
        <v>1.5108883826918218</v>
      </c>
      <c r="G70" s="97">
        <f t="shared" si="1"/>
        <v>0.75477728233133146</v>
      </c>
      <c r="H70" s="61"/>
      <c r="I70" s="61">
        <v>0.72363782768737173</v>
      </c>
      <c r="J70" s="61">
        <v>0.73457118755866346</v>
      </c>
      <c r="K70" s="59"/>
      <c r="L70" s="61">
        <f t="shared" si="2"/>
        <v>1.0933359871291737E-2</v>
      </c>
      <c r="M70" s="1"/>
      <c r="N70" s="1"/>
      <c r="O70" s="1"/>
      <c r="Q70" s="1"/>
      <c r="R70" s="1"/>
      <c r="S70" s="1"/>
    </row>
    <row r="71" spans="1:19" s="59" customFormat="1" ht="15.75" x14ac:dyDescent="0.25">
      <c r="A71" s="37" t="s">
        <v>16</v>
      </c>
      <c r="B71" s="190">
        <v>123.90538328693698</v>
      </c>
      <c r="C71" s="28">
        <v>122.98246519223486</v>
      </c>
      <c r="D71" s="28">
        <v>124.84059297157235</v>
      </c>
      <c r="E71" s="28"/>
      <c r="F71" s="28">
        <f t="shared" ref="F71:F134" si="3">((D71/C71-1)*100)</f>
        <v>1.5108883826918218</v>
      </c>
      <c r="G71" s="96">
        <f t="shared" si="1"/>
        <v>0.75477728233133146</v>
      </c>
      <c r="H71" s="28"/>
      <c r="I71" s="28">
        <v>0.72363782768737173</v>
      </c>
      <c r="J71" s="28">
        <v>0.73457118755866346</v>
      </c>
      <c r="K71"/>
      <c r="L71" s="28">
        <f t="shared" si="2"/>
        <v>1.0933359871291737E-2</v>
      </c>
      <c r="M71" s="1"/>
      <c r="N71" s="1"/>
      <c r="O71" s="1"/>
      <c r="Q71" s="1"/>
      <c r="R71" s="1"/>
      <c r="S71" s="1"/>
    </row>
    <row r="72" spans="1:19" s="4" customFormat="1" ht="15.75" x14ac:dyDescent="0.25">
      <c r="A72" s="66" t="s">
        <v>16</v>
      </c>
      <c r="B72" s="189">
        <v>123.90538328693698</v>
      </c>
      <c r="C72" s="61">
        <v>122.98246519223486</v>
      </c>
      <c r="D72" s="61">
        <v>124.84059297157235</v>
      </c>
      <c r="E72" s="61"/>
      <c r="F72" s="61">
        <f t="shared" si="3"/>
        <v>1.5108883826918218</v>
      </c>
      <c r="G72" s="97">
        <f t="shared" ref="G72:G135" si="4">((D72/B72-1)*100)</f>
        <v>0.75477728233133146</v>
      </c>
      <c r="H72" s="61"/>
      <c r="I72" s="61">
        <v>0.72363782768737173</v>
      </c>
      <c r="J72" s="61">
        <v>0.73457118755866346</v>
      </c>
      <c r="K72" s="59"/>
      <c r="L72" s="61">
        <f t="shared" ref="L72:L135" si="5">J72-I72</f>
        <v>1.0933359871291737E-2</v>
      </c>
      <c r="M72" s="1"/>
      <c r="N72" s="1"/>
      <c r="O72" s="1"/>
      <c r="Q72" s="1"/>
      <c r="R72" s="1"/>
      <c r="S72" s="1"/>
    </row>
    <row r="73" spans="1:19" s="59" customFormat="1" ht="15.75" x14ac:dyDescent="0.25">
      <c r="A73" s="35" t="s">
        <v>128</v>
      </c>
      <c r="B73" s="192">
        <v>100.88070590234088</v>
      </c>
      <c r="C73" s="39">
        <v>100.5368959965402</v>
      </c>
      <c r="D73" s="39">
        <v>100.55089549017585</v>
      </c>
      <c r="E73" s="39"/>
      <c r="F73" s="39">
        <f t="shared" si="3"/>
        <v>1.3924732305370391E-2</v>
      </c>
      <c r="G73" s="99">
        <f t="shared" si="4"/>
        <v>-0.3269311105775885</v>
      </c>
      <c r="H73" s="39"/>
      <c r="I73" s="39">
        <v>3.9112000593681815</v>
      </c>
      <c r="J73" s="39">
        <v>3.9117446835063756</v>
      </c>
      <c r="K73"/>
      <c r="L73" s="39">
        <f t="shared" si="5"/>
        <v>5.4462413819411637E-4</v>
      </c>
      <c r="M73" s="1"/>
      <c r="N73" s="1"/>
      <c r="O73" s="1"/>
      <c r="Q73" s="1"/>
      <c r="R73" s="1"/>
      <c r="S73" s="1"/>
    </row>
    <row r="74" spans="1:19" s="4" customFormat="1" ht="15.75" x14ac:dyDescent="0.25">
      <c r="A74" s="63" t="s">
        <v>79</v>
      </c>
      <c r="B74" s="189">
        <v>99.256217327151901</v>
      </c>
      <c r="C74" s="61">
        <v>100.39555202565194</v>
      </c>
      <c r="D74" s="61">
        <v>100.39175034466084</v>
      </c>
      <c r="E74" s="61"/>
      <c r="F74" s="61">
        <f t="shared" si="3"/>
        <v>-3.7867026122184733E-3</v>
      </c>
      <c r="G74" s="97">
        <f t="shared" si="4"/>
        <v>1.1440422052013011</v>
      </c>
      <c r="H74" s="61"/>
      <c r="I74" s="61">
        <v>3.005872477995958</v>
      </c>
      <c r="J74" s="61">
        <v>3.0057586545443131</v>
      </c>
      <c r="K74" s="59"/>
      <c r="L74" s="61">
        <f t="shared" si="5"/>
        <v>-1.1382345164490104E-4</v>
      </c>
      <c r="M74" s="1"/>
      <c r="N74" s="1"/>
      <c r="O74" s="1"/>
      <c r="Q74" s="1"/>
      <c r="R74" s="1"/>
      <c r="S74" s="1"/>
    </row>
    <row r="75" spans="1:19" s="59" customFormat="1" ht="15.75" x14ac:dyDescent="0.25">
      <c r="A75" s="37" t="s">
        <v>80</v>
      </c>
      <c r="B75" s="190">
        <v>96.051951577084239</v>
      </c>
      <c r="C75" s="28">
        <v>96.933772419316114</v>
      </c>
      <c r="D75" s="28">
        <v>96.815140968759351</v>
      </c>
      <c r="E75" s="28"/>
      <c r="F75" s="28">
        <f t="shared" si="3"/>
        <v>-0.1223840232314366</v>
      </c>
      <c r="G75" s="96">
        <f t="shared" si="4"/>
        <v>0.79455896433571205</v>
      </c>
      <c r="H75" s="28"/>
      <c r="I75" s="28">
        <v>0.5024024292492516</v>
      </c>
      <c r="J75" s="28">
        <v>0.50178756894352383</v>
      </c>
      <c r="K75"/>
      <c r="L75" s="28">
        <f t="shared" si="5"/>
        <v>-6.1486030572777128E-4</v>
      </c>
      <c r="M75" s="1"/>
      <c r="N75" s="1"/>
      <c r="O75" s="1"/>
      <c r="Q75" s="1"/>
      <c r="R75" s="1"/>
      <c r="S75" s="1"/>
    </row>
    <row r="76" spans="1:19" s="4" customFormat="1" ht="15.75" x14ac:dyDescent="0.25">
      <c r="A76" s="66" t="s">
        <v>81</v>
      </c>
      <c r="B76" s="189">
        <v>96.051951577084239</v>
      </c>
      <c r="C76" s="61">
        <v>96.933772419316114</v>
      </c>
      <c r="D76" s="61">
        <v>96.815140968759351</v>
      </c>
      <c r="E76" s="61"/>
      <c r="F76" s="61">
        <f t="shared" si="3"/>
        <v>-0.1223840232314366</v>
      </c>
      <c r="G76" s="97">
        <f t="shared" si="4"/>
        <v>0.79455896433571205</v>
      </c>
      <c r="H76" s="61"/>
      <c r="I76" s="61">
        <v>0.5024024292492516</v>
      </c>
      <c r="J76" s="61">
        <v>0.50178756894352383</v>
      </c>
      <c r="K76" s="59"/>
      <c r="L76" s="61">
        <f t="shared" si="5"/>
        <v>-6.1486030572777128E-4</v>
      </c>
      <c r="M76" s="1"/>
      <c r="N76" s="1"/>
      <c r="O76" s="1"/>
      <c r="Q76" s="1"/>
      <c r="R76" s="1"/>
      <c r="S76" s="1"/>
    </row>
    <row r="77" spans="1:19" s="59" customFormat="1" ht="15.75" x14ac:dyDescent="0.25">
      <c r="A77" s="37" t="s">
        <v>82</v>
      </c>
      <c r="B77" s="190">
        <v>102.38961526798286</v>
      </c>
      <c r="C77" s="28">
        <v>103.48636481498531</v>
      </c>
      <c r="D77" s="28">
        <v>103.50957648711834</v>
      </c>
      <c r="E77" s="28"/>
      <c r="F77" s="28">
        <f t="shared" si="3"/>
        <v>2.2429691268532892E-2</v>
      </c>
      <c r="G77" s="96">
        <f t="shared" si="4"/>
        <v>1.093823056375598</v>
      </c>
      <c r="H77" s="28"/>
      <c r="I77" s="28">
        <v>2.2338107470347932</v>
      </c>
      <c r="J77" s="28">
        <v>2.234311783888876</v>
      </c>
      <c r="K77"/>
      <c r="L77" s="28">
        <f t="shared" si="5"/>
        <v>5.0103685408275922E-4</v>
      </c>
      <c r="M77" s="1"/>
      <c r="N77" s="1"/>
      <c r="O77" s="1"/>
      <c r="Q77" s="1"/>
      <c r="R77" s="1"/>
      <c r="S77" s="1"/>
    </row>
    <row r="78" spans="1:19" s="4" customFormat="1" ht="15.75" x14ac:dyDescent="0.25">
      <c r="A78" s="66" t="s">
        <v>231</v>
      </c>
      <c r="B78" s="189">
        <v>99.23548773823363</v>
      </c>
      <c r="C78" s="61">
        <v>100.17465985146414</v>
      </c>
      <c r="D78" s="61">
        <v>100.19401135202691</v>
      </c>
      <c r="E78" s="61"/>
      <c r="F78" s="61">
        <f t="shared" si="3"/>
        <v>1.9317760191506217E-2</v>
      </c>
      <c r="G78" s="97">
        <f t="shared" si="4"/>
        <v>0.96590809965251267</v>
      </c>
      <c r="H78" s="61"/>
      <c r="I78" s="61">
        <v>0.98694951738031855</v>
      </c>
      <c r="J78" s="61">
        <v>0.98714017392129749</v>
      </c>
      <c r="K78" s="59"/>
      <c r="L78" s="61">
        <f t="shared" si="5"/>
        <v>1.9065654097893958E-4</v>
      </c>
      <c r="M78" s="1"/>
      <c r="N78" s="1"/>
      <c r="O78" s="1"/>
      <c r="Q78" s="1"/>
      <c r="R78" s="1"/>
      <c r="S78" s="1"/>
    </row>
    <row r="79" spans="1:19" s="59" customFormat="1" ht="15.75" x14ac:dyDescent="0.25">
      <c r="A79" s="38" t="s">
        <v>230</v>
      </c>
      <c r="B79" s="190">
        <v>106.2013635658593</v>
      </c>
      <c r="C79" s="28">
        <v>107.80313915828236</v>
      </c>
      <c r="D79" s="28">
        <v>107.80313915828236</v>
      </c>
      <c r="E79" s="28"/>
      <c r="F79" s="28">
        <f t="shared" si="3"/>
        <v>0</v>
      </c>
      <c r="G79" s="96">
        <f t="shared" si="4"/>
        <v>1.5082439044483253</v>
      </c>
      <c r="H79" s="28"/>
      <c r="I79" s="28">
        <v>0.71615849955162403</v>
      </c>
      <c r="J79" s="28">
        <v>0.71615849955162392</v>
      </c>
      <c r="K79"/>
      <c r="L79" s="28">
        <f t="shared" si="5"/>
        <v>0</v>
      </c>
      <c r="M79" s="1"/>
      <c r="N79" s="1"/>
      <c r="O79" s="1"/>
      <c r="Q79" s="1"/>
      <c r="R79" s="1"/>
      <c r="S79" s="1"/>
    </row>
    <row r="80" spans="1:19" s="4" customFormat="1" ht="15.75" x14ac:dyDescent="0.25">
      <c r="A80" s="66" t="s">
        <v>229</v>
      </c>
      <c r="B80" s="189">
        <v>103.51988419716136</v>
      </c>
      <c r="C80" s="61">
        <v>104.26251352703397</v>
      </c>
      <c r="D80" s="61">
        <v>104.32349122652178</v>
      </c>
      <c r="E80" s="61"/>
      <c r="F80" s="61">
        <f t="shared" si="3"/>
        <v>5.8484777917811037E-2</v>
      </c>
      <c r="G80" s="97">
        <f t="shared" si="4"/>
        <v>0.77628277465022766</v>
      </c>
      <c r="H80" s="61"/>
      <c r="I80" s="61">
        <v>0.53070273010285041</v>
      </c>
      <c r="J80" s="61">
        <v>0.53101311041595489</v>
      </c>
      <c r="K80" s="59"/>
      <c r="L80" s="61">
        <f t="shared" si="5"/>
        <v>3.1038031310448577E-4</v>
      </c>
      <c r="M80" s="1"/>
      <c r="N80" s="1"/>
      <c r="O80" s="1"/>
      <c r="Q80" s="1"/>
      <c r="R80" s="1"/>
      <c r="S80" s="1"/>
    </row>
    <row r="81" spans="1:19" s="59" customFormat="1" ht="15.75" x14ac:dyDescent="0.25">
      <c r="A81" s="37" t="s">
        <v>158</v>
      </c>
      <c r="B81" s="190">
        <v>83.16797040222562</v>
      </c>
      <c r="C81" s="28">
        <v>85.017913811312269</v>
      </c>
      <c r="D81" s="28">
        <v>85.017913811312269</v>
      </c>
      <c r="E81" s="28"/>
      <c r="F81" s="28">
        <f t="shared" si="3"/>
        <v>0</v>
      </c>
      <c r="G81" s="96">
        <f t="shared" si="4"/>
        <v>2.2243459833632517</v>
      </c>
      <c r="H81" s="28"/>
      <c r="I81" s="28">
        <v>0.26965930171191338</v>
      </c>
      <c r="J81" s="28">
        <v>0.26965930171191332</v>
      </c>
      <c r="K81"/>
      <c r="L81" s="28">
        <f t="shared" si="5"/>
        <v>0</v>
      </c>
      <c r="M81" s="1"/>
      <c r="N81" s="1"/>
      <c r="O81" s="1"/>
      <c r="Q81" s="1"/>
      <c r="R81" s="1"/>
      <c r="S81" s="1"/>
    </row>
    <row r="82" spans="1:19" s="4" customFormat="1" ht="15.75" x14ac:dyDescent="0.25">
      <c r="A82" s="66" t="s">
        <v>228</v>
      </c>
      <c r="B82" s="189">
        <v>83.16797040222562</v>
      </c>
      <c r="C82" s="61">
        <v>85.017913811312269</v>
      </c>
      <c r="D82" s="61">
        <v>85.017913811312269</v>
      </c>
      <c r="E82" s="61"/>
      <c r="F82" s="61">
        <f t="shared" si="3"/>
        <v>0</v>
      </c>
      <c r="G82" s="97">
        <f t="shared" si="4"/>
        <v>2.2243459833632517</v>
      </c>
      <c r="H82" s="61"/>
      <c r="I82" s="61">
        <v>0.26965930171191338</v>
      </c>
      <c r="J82" s="61">
        <v>0.26965930171191332</v>
      </c>
      <c r="K82" s="59"/>
      <c r="L82" s="61">
        <f t="shared" si="5"/>
        <v>0</v>
      </c>
      <c r="M82" s="1"/>
      <c r="N82" s="1"/>
      <c r="O82" s="1"/>
      <c r="Q82" s="1"/>
      <c r="R82" s="1"/>
      <c r="S82" s="1"/>
    </row>
    <row r="83" spans="1:19" s="59" customFormat="1" ht="15.75" x14ac:dyDescent="0.25">
      <c r="A83" s="36" t="s">
        <v>83</v>
      </c>
      <c r="B83" s="190">
        <v>106.30729947490197</v>
      </c>
      <c r="C83" s="28">
        <v>101.00905461658692</v>
      </c>
      <c r="D83" s="28">
        <v>101.08251881886322</v>
      </c>
      <c r="E83" s="28"/>
      <c r="F83" s="28">
        <f t="shared" si="3"/>
        <v>7.2730313688373904E-2</v>
      </c>
      <c r="G83" s="96">
        <f t="shared" si="4"/>
        <v>-4.9147901243340897</v>
      </c>
      <c r="H83" s="28"/>
      <c r="I83" s="28">
        <v>0.90532758137222302</v>
      </c>
      <c r="J83" s="28">
        <v>0.90598602896206237</v>
      </c>
      <c r="K83"/>
      <c r="L83" s="28">
        <f t="shared" si="5"/>
        <v>6.5844758983935048E-4</v>
      </c>
      <c r="M83" s="1"/>
      <c r="N83" s="1"/>
      <c r="O83" s="1"/>
      <c r="Q83" s="1"/>
      <c r="R83" s="1"/>
      <c r="S83" s="1"/>
    </row>
    <row r="84" spans="1:19" s="4" customFormat="1" ht="15.75" x14ac:dyDescent="0.25">
      <c r="A84" s="60" t="s">
        <v>159</v>
      </c>
      <c r="B84" s="189">
        <v>106.30729947490197</v>
      </c>
      <c r="C84" s="61">
        <v>101.00905461658692</v>
      </c>
      <c r="D84" s="61">
        <v>101.08251881886322</v>
      </c>
      <c r="E84" s="61"/>
      <c r="F84" s="61">
        <f t="shared" si="3"/>
        <v>7.2730313688373904E-2</v>
      </c>
      <c r="G84" s="97">
        <f t="shared" si="4"/>
        <v>-4.9147901243340897</v>
      </c>
      <c r="H84" s="61"/>
      <c r="I84" s="61">
        <v>0.90532758137222302</v>
      </c>
      <c r="J84" s="61">
        <v>0.90598602896206237</v>
      </c>
      <c r="K84" s="59"/>
      <c r="L84" s="61">
        <f t="shared" si="5"/>
        <v>6.5844758983935048E-4</v>
      </c>
      <c r="M84" s="1"/>
      <c r="N84" s="1"/>
      <c r="O84" s="1"/>
      <c r="Q84" s="1"/>
      <c r="R84" s="1"/>
      <c r="S84" s="1"/>
    </row>
    <row r="85" spans="1:19" s="59" customFormat="1" ht="15.75" x14ac:dyDescent="0.25">
      <c r="A85" s="38" t="s">
        <v>159</v>
      </c>
      <c r="B85" s="190">
        <v>106.30729947490197</v>
      </c>
      <c r="C85" s="28">
        <v>101.00905461658692</v>
      </c>
      <c r="D85" s="28">
        <v>101.08251881886322</v>
      </c>
      <c r="E85" s="28"/>
      <c r="F85" s="28">
        <f t="shared" si="3"/>
        <v>7.2730313688373904E-2</v>
      </c>
      <c r="G85" s="96">
        <f t="shared" si="4"/>
        <v>-4.9147901243340897</v>
      </c>
      <c r="H85" s="28"/>
      <c r="I85" s="28">
        <v>0.90532758137222302</v>
      </c>
      <c r="J85" s="28">
        <v>0.90598602896206237</v>
      </c>
      <c r="K85"/>
      <c r="L85" s="28">
        <f t="shared" si="5"/>
        <v>6.5844758983935048E-4</v>
      </c>
      <c r="M85" s="1"/>
      <c r="N85" s="1"/>
      <c r="O85" s="1"/>
      <c r="Q85" s="1"/>
      <c r="R85" s="1"/>
      <c r="S85" s="1"/>
    </row>
    <row r="86" spans="1:19" s="4" customFormat="1" ht="15.75" x14ac:dyDescent="0.25">
      <c r="A86" s="57" t="s">
        <v>129</v>
      </c>
      <c r="B86" s="191">
        <v>107.32378637109318</v>
      </c>
      <c r="C86" s="62">
        <v>110.25043234259323</v>
      </c>
      <c r="D86" s="62">
        <v>110.38760486518682</v>
      </c>
      <c r="E86" s="62"/>
      <c r="F86" s="62">
        <f t="shared" si="3"/>
        <v>0.12441903372073515</v>
      </c>
      <c r="G86" s="98">
        <f t="shared" si="4"/>
        <v>2.8547432006357676</v>
      </c>
      <c r="H86" s="62"/>
      <c r="I86" s="62">
        <v>25.677842857626619</v>
      </c>
      <c r="J86" s="62">
        <v>25.709790981590405</v>
      </c>
      <c r="K86" s="59"/>
      <c r="L86" s="62">
        <f t="shared" si="5"/>
        <v>3.1948123963786657E-2</v>
      </c>
      <c r="M86" s="1"/>
      <c r="N86" s="1"/>
      <c r="O86" s="1"/>
      <c r="Q86" s="1"/>
      <c r="R86" s="1"/>
      <c r="S86" s="1"/>
    </row>
    <row r="87" spans="1:19" s="59" customFormat="1" ht="15.75" x14ac:dyDescent="0.25">
      <c r="A87" s="36" t="s">
        <v>149</v>
      </c>
      <c r="B87" s="190">
        <v>115.42697574160088</v>
      </c>
      <c r="C87" s="28">
        <v>119.02618439989749</v>
      </c>
      <c r="D87" s="28">
        <v>119.39085674294863</v>
      </c>
      <c r="E87" s="28"/>
      <c r="F87" s="28">
        <f t="shared" si="3"/>
        <v>0.30637993218864956</v>
      </c>
      <c r="G87" s="96">
        <f t="shared" si="4"/>
        <v>3.4341027960582027</v>
      </c>
      <c r="H87" s="28"/>
      <c r="I87" s="28">
        <v>13.902732548171667</v>
      </c>
      <c r="J87" s="28">
        <v>13.945327730725122</v>
      </c>
      <c r="K87"/>
      <c r="L87" s="28">
        <f t="shared" si="5"/>
        <v>4.2595182553455402E-2</v>
      </c>
      <c r="M87" s="1"/>
      <c r="N87" s="1"/>
      <c r="O87" s="1"/>
      <c r="Q87" s="1"/>
      <c r="R87" s="1"/>
      <c r="S87" s="1"/>
    </row>
    <row r="88" spans="1:19" s="4" customFormat="1" ht="15.75" x14ac:dyDescent="0.25">
      <c r="A88" s="60" t="s">
        <v>160</v>
      </c>
      <c r="B88" s="189">
        <v>115.42697574160088</v>
      </c>
      <c r="C88" s="61">
        <v>119.02618439989749</v>
      </c>
      <c r="D88" s="61">
        <v>119.39085674294863</v>
      </c>
      <c r="E88" s="61"/>
      <c r="F88" s="61">
        <f t="shared" si="3"/>
        <v>0.30637993218864956</v>
      </c>
      <c r="G88" s="97">
        <f t="shared" si="4"/>
        <v>3.4341027960582027</v>
      </c>
      <c r="H88" s="61"/>
      <c r="I88" s="61">
        <v>13.902732548171667</v>
      </c>
      <c r="J88" s="61">
        <v>13.945327730725122</v>
      </c>
      <c r="K88" s="59"/>
      <c r="L88" s="61">
        <f t="shared" si="5"/>
        <v>4.2595182553455402E-2</v>
      </c>
      <c r="M88" s="1"/>
      <c r="N88" s="1"/>
      <c r="O88" s="1"/>
      <c r="Q88" s="1"/>
      <c r="R88" s="1"/>
      <c r="S88" s="1"/>
    </row>
    <row r="89" spans="1:19" s="59" customFormat="1" ht="15.75" x14ac:dyDescent="0.25">
      <c r="A89" s="38" t="s">
        <v>160</v>
      </c>
      <c r="B89" s="190">
        <v>115.42697574160088</v>
      </c>
      <c r="C89" s="28">
        <v>119.02618439989749</v>
      </c>
      <c r="D89" s="28">
        <v>119.39085674294863</v>
      </c>
      <c r="E89" s="28"/>
      <c r="F89" s="28">
        <f t="shared" si="3"/>
        <v>0.30637993218864956</v>
      </c>
      <c r="G89" s="96">
        <f t="shared" si="4"/>
        <v>3.4341027960582027</v>
      </c>
      <c r="H89" s="28"/>
      <c r="I89" s="28">
        <v>13.902732548171667</v>
      </c>
      <c r="J89" s="28">
        <v>13.945327730725122</v>
      </c>
      <c r="K89"/>
      <c r="L89" s="28">
        <f t="shared" si="5"/>
        <v>4.2595182553455402E-2</v>
      </c>
      <c r="M89" s="1"/>
      <c r="N89" s="1"/>
      <c r="O89" s="1"/>
      <c r="Q89" s="1"/>
      <c r="R89" s="1"/>
      <c r="S89" s="1"/>
    </row>
    <row r="90" spans="1:19" s="4" customFormat="1" ht="15.75" x14ac:dyDescent="0.25">
      <c r="A90" s="63" t="s">
        <v>148</v>
      </c>
      <c r="B90" s="189">
        <v>107.67812647551543</v>
      </c>
      <c r="C90" s="61">
        <v>107.82985414408033</v>
      </c>
      <c r="D90" s="61">
        <v>107.69991050496263</v>
      </c>
      <c r="E90" s="61"/>
      <c r="F90" s="61">
        <f t="shared" si="3"/>
        <v>-0.12050803569118029</v>
      </c>
      <c r="G90" s="97">
        <f t="shared" si="4"/>
        <v>2.0230691376443843E-2</v>
      </c>
      <c r="H90" s="61"/>
      <c r="I90" s="61">
        <v>3.3538360979748143</v>
      </c>
      <c r="J90" s="61">
        <v>3.3497944559728432</v>
      </c>
      <c r="K90" s="59"/>
      <c r="L90" s="61">
        <f t="shared" si="5"/>
        <v>-4.0416420019711019E-3</v>
      </c>
      <c r="M90" s="1"/>
      <c r="N90" s="1"/>
      <c r="O90" s="1"/>
      <c r="Q90" s="1"/>
      <c r="R90" s="1"/>
      <c r="S90" s="1"/>
    </row>
    <row r="91" spans="1:19" s="59" customFormat="1" ht="15.75" x14ac:dyDescent="0.25">
      <c r="A91" s="37" t="s">
        <v>161</v>
      </c>
      <c r="B91" s="190">
        <v>104.56705487872158</v>
      </c>
      <c r="C91" s="28">
        <v>104.39856314151785</v>
      </c>
      <c r="D91" s="28">
        <v>104.23663176102484</v>
      </c>
      <c r="E91" s="28"/>
      <c r="F91" s="28">
        <f t="shared" si="3"/>
        <v>-0.15510882106060109</v>
      </c>
      <c r="G91" s="96">
        <f t="shared" si="4"/>
        <v>-0.31599160756700106</v>
      </c>
      <c r="H91" s="28"/>
      <c r="I91" s="28">
        <v>2.6056815945964509</v>
      </c>
      <c r="J91" s="28">
        <v>2.6016399525944793</v>
      </c>
      <c r="K91"/>
      <c r="L91" s="28">
        <f t="shared" si="5"/>
        <v>-4.041642001971546E-3</v>
      </c>
      <c r="M91" s="1"/>
      <c r="N91" s="1"/>
      <c r="O91" s="1"/>
      <c r="Q91" s="1"/>
      <c r="R91" s="1"/>
      <c r="S91" s="1"/>
    </row>
    <row r="92" spans="1:19" s="4" customFormat="1" ht="15.75" x14ac:dyDescent="0.25">
      <c r="A92" s="66" t="s">
        <v>227</v>
      </c>
      <c r="B92" s="189">
        <v>104.56705487872158</v>
      </c>
      <c r="C92" s="61">
        <v>104.39856314151785</v>
      </c>
      <c r="D92" s="61">
        <v>104.23663176102484</v>
      </c>
      <c r="E92" s="61"/>
      <c r="F92" s="61">
        <f t="shared" si="3"/>
        <v>-0.15510882106060109</v>
      </c>
      <c r="G92" s="97">
        <f t="shared" si="4"/>
        <v>-0.31599160756700106</v>
      </c>
      <c r="H92" s="61"/>
      <c r="I92" s="61">
        <v>2.6056815945964509</v>
      </c>
      <c r="J92" s="61">
        <v>2.6016399525944793</v>
      </c>
      <c r="K92" s="59"/>
      <c r="L92" s="61">
        <f t="shared" si="5"/>
        <v>-4.041642001971546E-3</v>
      </c>
      <c r="M92" s="1"/>
      <c r="N92" s="1"/>
      <c r="O92" s="1"/>
      <c r="Q92" s="1"/>
      <c r="R92" s="1"/>
      <c r="S92" s="1"/>
    </row>
    <row r="93" spans="1:19" s="59" customFormat="1" ht="15.75" x14ac:dyDescent="0.25">
      <c r="A93" s="37" t="s">
        <v>162</v>
      </c>
      <c r="B93" s="190">
        <v>120.31621680205645</v>
      </c>
      <c r="C93" s="28">
        <v>121.76877013422421</v>
      </c>
      <c r="D93" s="28">
        <v>121.76877013422421</v>
      </c>
      <c r="E93" s="28"/>
      <c r="F93" s="28">
        <f t="shared" si="3"/>
        <v>0</v>
      </c>
      <c r="G93" s="96">
        <f t="shared" si="4"/>
        <v>1.2072797589351536</v>
      </c>
      <c r="H93" s="28"/>
      <c r="I93" s="28">
        <v>0.74815450337836342</v>
      </c>
      <c r="J93" s="28">
        <v>0.74815450337836342</v>
      </c>
      <c r="K93"/>
      <c r="L93" s="28">
        <f t="shared" si="5"/>
        <v>0</v>
      </c>
      <c r="M93" s="1"/>
      <c r="N93" s="1"/>
      <c r="O93" s="1"/>
      <c r="Q93" s="1"/>
      <c r="R93" s="1"/>
      <c r="S93" s="1"/>
    </row>
    <row r="94" spans="1:19" s="4" customFormat="1" ht="15.75" x14ac:dyDescent="0.25">
      <c r="A94" s="66" t="s">
        <v>226</v>
      </c>
      <c r="B94" s="189">
        <v>120.31621680205645</v>
      </c>
      <c r="C94" s="61">
        <v>121.76877013422421</v>
      </c>
      <c r="D94" s="61">
        <v>121.76877013422421</v>
      </c>
      <c r="E94" s="61"/>
      <c r="F94" s="61">
        <f t="shared" si="3"/>
        <v>0</v>
      </c>
      <c r="G94" s="97">
        <f t="shared" si="4"/>
        <v>1.2072797589351536</v>
      </c>
      <c r="H94" s="61"/>
      <c r="I94" s="61">
        <v>0.74815450337836342</v>
      </c>
      <c r="J94" s="61">
        <v>0.74815450337836342</v>
      </c>
      <c r="K94" s="59"/>
      <c r="L94" s="61">
        <f t="shared" si="5"/>
        <v>0</v>
      </c>
      <c r="M94" s="1"/>
      <c r="N94" s="1"/>
      <c r="O94" s="1"/>
      <c r="Q94" s="1"/>
      <c r="R94" s="1"/>
      <c r="S94" s="1"/>
    </row>
    <row r="95" spans="1:19" s="59" customFormat="1" ht="15.75" x14ac:dyDescent="0.25">
      <c r="A95" s="36" t="s">
        <v>147</v>
      </c>
      <c r="B95" s="190">
        <v>101.97568562812032</v>
      </c>
      <c r="C95" s="28">
        <v>102.12659867612301</v>
      </c>
      <c r="D95" s="28">
        <v>102.12659867612301</v>
      </c>
      <c r="E95" s="28"/>
      <c r="F95" s="28">
        <f t="shared" si="3"/>
        <v>0</v>
      </c>
      <c r="G95" s="96">
        <f t="shared" si="4"/>
        <v>0.14798924574337402</v>
      </c>
      <c r="H95" s="28"/>
      <c r="I95" s="28">
        <v>1.6149744798120509</v>
      </c>
      <c r="J95" s="28">
        <v>1.6149744798120509</v>
      </c>
      <c r="K95"/>
      <c r="L95" s="28">
        <f t="shared" si="5"/>
        <v>0</v>
      </c>
      <c r="M95" s="1"/>
      <c r="N95" s="1"/>
      <c r="O95" s="1"/>
      <c r="Q95" s="1"/>
      <c r="R95" s="1"/>
      <c r="S95" s="1"/>
    </row>
    <row r="96" spans="1:19" s="4" customFormat="1" ht="15.75" x14ac:dyDescent="0.25">
      <c r="A96" s="60" t="s">
        <v>84</v>
      </c>
      <c r="B96" s="189">
        <v>100</v>
      </c>
      <c r="C96" s="61">
        <v>100</v>
      </c>
      <c r="D96" s="61">
        <v>100</v>
      </c>
      <c r="E96" s="61"/>
      <c r="F96" s="61">
        <f t="shared" si="3"/>
        <v>0</v>
      </c>
      <c r="G96" s="97">
        <f t="shared" si="4"/>
        <v>0</v>
      </c>
      <c r="H96" s="61"/>
      <c r="I96" s="61">
        <v>1.3959538897111059</v>
      </c>
      <c r="J96" s="61">
        <v>1.3959538897111059</v>
      </c>
      <c r="K96" s="59"/>
      <c r="L96" s="61">
        <f t="shared" si="5"/>
        <v>0</v>
      </c>
      <c r="M96" s="1"/>
      <c r="N96" s="1"/>
      <c r="O96" s="1"/>
      <c r="Q96" s="1"/>
      <c r="R96" s="1"/>
      <c r="S96" s="1"/>
    </row>
    <row r="97" spans="1:19" s="59" customFormat="1" ht="15.75" x14ac:dyDescent="0.25">
      <c r="A97" s="38" t="s">
        <v>85</v>
      </c>
      <c r="B97" s="190">
        <v>100</v>
      </c>
      <c r="C97" s="28">
        <v>100</v>
      </c>
      <c r="D97" s="28">
        <v>100</v>
      </c>
      <c r="E97" s="28"/>
      <c r="F97" s="28">
        <f t="shared" si="3"/>
        <v>0</v>
      </c>
      <c r="G97" s="96">
        <f t="shared" si="4"/>
        <v>0</v>
      </c>
      <c r="H97" s="28"/>
      <c r="I97" s="28">
        <v>1.3959538897111059</v>
      </c>
      <c r="J97" s="28">
        <v>1.3959538897111059</v>
      </c>
      <c r="K97"/>
      <c r="L97" s="28">
        <f t="shared" si="5"/>
        <v>0</v>
      </c>
      <c r="M97" s="1"/>
      <c r="N97" s="1"/>
      <c r="O97" s="1"/>
      <c r="Q97" s="1"/>
      <c r="R97" s="1"/>
      <c r="S97" s="1"/>
    </row>
    <row r="98" spans="1:19" s="4" customFormat="1" ht="15.75" x14ac:dyDescent="0.25">
      <c r="A98" s="60" t="s">
        <v>86</v>
      </c>
      <c r="B98" s="189">
        <v>116.8521111010899</v>
      </c>
      <c r="C98" s="61">
        <v>118.13936217755054</v>
      </c>
      <c r="D98" s="61">
        <v>118.13936217755054</v>
      </c>
      <c r="E98" s="61"/>
      <c r="F98" s="61">
        <f t="shared" si="3"/>
        <v>0</v>
      </c>
      <c r="G98" s="97">
        <f t="shared" si="4"/>
        <v>1.1016070350214013</v>
      </c>
      <c r="H98" s="61"/>
      <c r="I98" s="61">
        <v>0.21902059010094488</v>
      </c>
      <c r="J98" s="61">
        <v>0.21902059010094488</v>
      </c>
      <c r="K98" s="59"/>
      <c r="L98" s="61">
        <f t="shared" si="5"/>
        <v>0</v>
      </c>
      <c r="M98" s="1"/>
      <c r="N98" s="1"/>
      <c r="O98" s="1"/>
      <c r="Q98" s="1"/>
      <c r="R98" s="1"/>
      <c r="S98" s="1"/>
    </row>
    <row r="99" spans="1:19" s="59" customFormat="1" ht="15.75" x14ac:dyDescent="0.25">
      <c r="A99" s="38" t="s">
        <v>87</v>
      </c>
      <c r="B99" s="190">
        <v>116.8521111010899</v>
      </c>
      <c r="C99" s="28">
        <v>118.13936217755054</v>
      </c>
      <c r="D99" s="28">
        <v>118.13936217755054</v>
      </c>
      <c r="E99" s="28"/>
      <c r="F99" s="28">
        <f t="shared" si="3"/>
        <v>0</v>
      </c>
      <c r="G99" s="96">
        <f t="shared" si="4"/>
        <v>1.1016070350214013</v>
      </c>
      <c r="H99" s="28"/>
      <c r="I99" s="28">
        <v>0.21902059010094488</v>
      </c>
      <c r="J99" s="28">
        <v>0.21902059010094488</v>
      </c>
      <c r="K99"/>
      <c r="L99" s="28">
        <f t="shared" si="5"/>
        <v>0</v>
      </c>
      <c r="M99" s="1"/>
      <c r="N99" s="1"/>
      <c r="O99" s="1"/>
      <c r="Q99" s="1"/>
      <c r="R99" s="1"/>
      <c r="S99" s="1"/>
    </row>
    <row r="100" spans="1:19" s="4" customFormat="1" ht="15.75" x14ac:dyDescent="0.25">
      <c r="A100" s="63" t="s">
        <v>146</v>
      </c>
      <c r="B100" s="189">
        <v>94.706255988148285</v>
      </c>
      <c r="C100" s="61">
        <v>98.379377465896425</v>
      </c>
      <c r="D100" s="61">
        <v>98.283901686483233</v>
      </c>
      <c r="E100" s="61"/>
      <c r="F100" s="61">
        <f t="shared" si="3"/>
        <v>-9.7048570414348667E-2</v>
      </c>
      <c r="G100" s="97">
        <f t="shared" si="4"/>
        <v>3.7776234114699436</v>
      </c>
      <c r="H100" s="61"/>
      <c r="I100" s="61">
        <v>6.8062997316680907</v>
      </c>
      <c r="J100" s="61">
        <v>6.7996943150803899</v>
      </c>
      <c r="K100" s="59"/>
      <c r="L100" s="61">
        <f t="shared" si="5"/>
        <v>-6.605416587700752E-3</v>
      </c>
      <c r="M100" s="1"/>
      <c r="N100" s="1"/>
      <c r="O100" s="1"/>
      <c r="Q100" s="1"/>
      <c r="R100" s="1"/>
      <c r="S100" s="1"/>
    </row>
    <row r="101" spans="1:19" s="59" customFormat="1" ht="15.75" x14ac:dyDescent="0.25">
      <c r="A101" s="37" t="s">
        <v>17</v>
      </c>
      <c r="B101" s="190">
        <v>86.636108994851895</v>
      </c>
      <c r="C101" s="28">
        <v>93.052225943410065</v>
      </c>
      <c r="D101" s="28">
        <v>92.905289461701429</v>
      </c>
      <c r="E101" s="28"/>
      <c r="F101" s="28">
        <f t="shared" si="3"/>
        <v>-0.15790754086634218</v>
      </c>
      <c r="G101" s="96">
        <f t="shared" si="4"/>
        <v>7.2362211779640973</v>
      </c>
      <c r="H101" s="28"/>
      <c r="I101" s="28">
        <v>4.1830912896628245</v>
      </c>
      <c r="J101" s="28">
        <v>4.1764858730751229</v>
      </c>
      <c r="K101"/>
      <c r="L101" s="28">
        <f t="shared" si="5"/>
        <v>-6.6054165877016402E-3</v>
      </c>
      <c r="M101" s="1"/>
      <c r="N101" s="1"/>
      <c r="O101" s="1"/>
      <c r="Q101" s="1"/>
      <c r="R101" s="1"/>
      <c r="S101" s="1"/>
    </row>
    <row r="102" spans="1:19" s="4" customFormat="1" ht="15.75" x14ac:dyDescent="0.25">
      <c r="A102" s="66" t="s">
        <v>17</v>
      </c>
      <c r="B102" s="189">
        <v>86.636108994851895</v>
      </c>
      <c r="C102" s="61">
        <v>93.052225943410065</v>
      </c>
      <c r="D102" s="61">
        <v>92.905289461701429</v>
      </c>
      <c r="E102" s="61"/>
      <c r="F102" s="61">
        <f t="shared" si="3"/>
        <v>-0.15790754086634218</v>
      </c>
      <c r="G102" s="97">
        <f t="shared" si="4"/>
        <v>7.2362211779640973</v>
      </c>
      <c r="H102" s="61"/>
      <c r="I102" s="61">
        <v>4.1830912896628245</v>
      </c>
      <c r="J102" s="61">
        <v>4.1764858730751229</v>
      </c>
      <c r="K102" s="59"/>
      <c r="L102" s="61">
        <f t="shared" si="5"/>
        <v>-6.6054165877016402E-3</v>
      </c>
      <c r="M102" s="1"/>
      <c r="N102" s="1"/>
      <c r="O102" s="1"/>
      <c r="Q102" s="1"/>
      <c r="R102" s="1"/>
      <c r="S102" s="1"/>
    </row>
    <row r="103" spans="1:19" s="59" customFormat="1" ht="15.75" x14ac:dyDescent="0.25">
      <c r="A103" s="37" t="s">
        <v>88</v>
      </c>
      <c r="B103" s="190">
        <v>99.673530593643861</v>
      </c>
      <c r="C103" s="28">
        <v>97.709840830703513</v>
      </c>
      <c r="D103" s="28">
        <v>97.709840830703513</v>
      </c>
      <c r="E103" s="28"/>
      <c r="F103" s="28">
        <f t="shared" si="3"/>
        <v>0</v>
      </c>
      <c r="G103" s="96">
        <f t="shared" si="4"/>
        <v>-1.9701216072560479</v>
      </c>
      <c r="H103" s="28"/>
      <c r="I103" s="28">
        <v>1.7071864379589392</v>
      </c>
      <c r="J103" s="28">
        <v>1.7071864379589392</v>
      </c>
      <c r="K103"/>
      <c r="L103" s="28">
        <f t="shared" si="5"/>
        <v>0</v>
      </c>
      <c r="M103" s="1"/>
      <c r="N103" s="1"/>
      <c r="O103" s="1"/>
      <c r="Q103" s="1"/>
      <c r="R103" s="1"/>
      <c r="S103" s="1"/>
    </row>
    <row r="104" spans="1:19" s="4" customFormat="1" ht="15.75" x14ac:dyDescent="0.25">
      <c r="A104" s="66" t="s">
        <v>89</v>
      </c>
      <c r="B104" s="189">
        <v>99.673530593643861</v>
      </c>
      <c r="C104" s="61">
        <v>97.709840830703513</v>
      </c>
      <c r="D104" s="61">
        <v>97.709840830703513</v>
      </c>
      <c r="E104" s="61"/>
      <c r="F104" s="61">
        <f t="shared" si="3"/>
        <v>0</v>
      </c>
      <c r="G104" s="97">
        <f t="shared" si="4"/>
        <v>-1.9701216072560479</v>
      </c>
      <c r="H104" s="61"/>
      <c r="I104" s="61">
        <v>1.7071864379589392</v>
      </c>
      <c r="J104" s="61">
        <v>1.7071864379589392</v>
      </c>
      <c r="K104" s="59"/>
      <c r="L104" s="61">
        <f t="shared" si="5"/>
        <v>0</v>
      </c>
      <c r="M104" s="1"/>
      <c r="N104" s="1"/>
      <c r="O104" s="1"/>
      <c r="Q104" s="1"/>
      <c r="R104" s="1"/>
      <c r="S104" s="1"/>
    </row>
    <row r="105" spans="1:19" s="59" customFormat="1" ht="15.75" x14ac:dyDescent="0.25">
      <c r="A105" s="37" t="s">
        <v>90</v>
      </c>
      <c r="B105" s="190">
        <v>135.54671882237798</v>
      </c>
      <c r="C105" s="28">
        <v>135.54671882237798</v>
      </c>
      <c r="D105" s="28">
        <v>135.54671882237798</v>
      </c>
      <c r="E105" s="28"/>
      <c r="F105" s="28">
        <f t="shared" si="3"/>
        <v>0</v>
      </c>
      <c r="G105" s="96">
        <f t="shared" si="4"/>
        <v>0</v>
      </c>
      <c r="H105" s="28"/>
      <c r="I105" s="28">
        <v>0.91602200404632739</v>
      </c>
      <c r="J105" s="28">
        <v>0.91602200404632728</v>
      </c>
      <c r="K105"/>
      <c r="L105" s="28">
        <f t="shared" si="5"/>
        <v>0</v>
      </c>
      <c r="M105" s="1"/>
      <c r="N105" s="1"/>
      <c r="O105" s="1"/>
      <c r="Q105" s="1"/>
      <c r="R105" s="1"/>
      <c r="S105" s="1"/>
    </row>
    <row r="106" spans="1:19" s="4" customFormat="1" ht="15.75" x14ac:dyDescent="0.25">
      <c r="A106" s="66" t="s">
        <v>91</v>
      </c>
      <c r="B106" s="189">
        <v>135.54671882237798</v>
      </c>
      <c r="C106" s="61">
        <v>135.54671882237798</v>
      </c>
      <c r="D106" s="61">
        <v>135.54671882237798</v>
      </c>
      <c r="E106" s="61"/>
      <c r="F106" s="61">
        <f t="shared" si="3"/>
        <v>0</v>
      </c>
      <c r="G106" s="97">
        <f t="shared" si="4"/>
        <v>0</v>
      </c>
      <c r="H106" s="61"/>
      <c r="I106" s="61">
        <v>0.91602200404632739</v>
      </c>
      <c r="J106" s="61">
        <v>0.91602200404632728</v>
      </c>
      <c r="K106" s="59"/>
      <c r="L106" s="61">
        <f t="shared" si="5"/>
        <v>0</v>
      </c>
      <c r="M106" s="1"/>
      <c r="N106" s="1"/>
      <c r="O106" s="1"/>
      <c r="Q106" s="1"/>
      <c r="R106" s="1"/>
      <c r="S106" s="1"/>
    </row>
    <row r="107" spans="1:19" s="59" customFormat="1" ht="15.75" x14ac:dyDescent="0.25">
      <c r="A107" s="35" t="s">
        <v>250</v>
      </c>
      <c r="B107" s="192">
        <v>95.827899490214349</v>
      </c>
      <c r="C107" s="39">
        <v>100.46961782487625</v>
      </c>
      <c r="D107" s="39">
        <v>100.3589566274928</v>
      </c>
      <c r="E107" s="39"/>
      <c r="F107" s="39">
        <f t="shared" si="3"/>
        <v>-0.11014394179973408</v>
      </c>
      <c r="G107" s="99">
        <f t="shared" si="4"/>
        <v>4.728327722284198</v>
      </c>
      <c r="H107" s="39"/>
      <c r="I107" s="39">
        <v>8.7550882256846112</v>
      </c>
      <c r="J107" s="39">
        <v>8.7454450264047967</v>
      </c>
      <c r="K107"/>
      <c r="L107" s="39">
        <f t="shared" si="5"/>
        <v>-9.6431992798144961E-3</v>
      </c>
      <c r="M107" s="1"/>
      <c r="N107" s="1"/>
      <c r="O107" s="1"/>
      <c r="Q107" s="1"/>
      <c r="R107" s="1"/>
      <c r="S107" s="1"/>
    </row>
    <row r="108" spans="1:19" s="4" customFormat="1" ht="15.75" x14ac:dyDescent="0.25">
      <c r="A108" s="63" t="s">
        <v>145</v>
      </c>
      <c r="B108" s="189">
        <v>101.5414855991784</v>
      </c>
      <c r="C108" s="61">
        <v>101.97453587819672</v>
      </c>
      <c r="D108" s="61">
        <v>101.97453587819672</v>
      </c>
      <c r="E108" s="61"/>
      <c r="F108" s="61">
        <f t="shared" si="3"/>
        <v>0</v>
      </c>
      <c r="G108" s="97">
        <f t="shared" si="4"/>
        <v>0.42647620966245192</v>
      </c>
      <c r="H108" s="61"/>
      <c r="I108" s="61">
        <v>2.1102931953143762</v>
      </c>
      <c r="J108" s="61">
        <v>2.1102931953143758</v>
      </c>
      <c r="K108" s="59"/>
      <c r="L108" s="61">
        <f t="shared" si="5"/>
        <v>0</v>
      </c>
      <c r="M108" s="1"/>
      <c r="N108" s="1"/>
      <c r="O108" s="1"/>
      <c r="Q108" s="1"/>
      <c r="R108" s="1"/>
      <c r="S108" s="1"/>
    </row>
    <row r="109" spans="1:19" s="59" customFormat="1" ht="15.75" x14ac:dyDescent="0.25">
      <c r="A109" s="37" t="s">
        <v>163</v>
      </c>
      <c r="B109" s="190">
        <v>101.5414855991784</v>
      </c>
      <c r="C109" s="28">
        <v>101.97453587819672</v>
      </c>
      <c r="D109" s="28">
        <v>101.97453587819672</v>
      </c>
      <c r="E109" s="28"/>
      <c r="F109" s="28">
        <f t="shared" si="3"/>
        <v>0</v>
      </c>
      <c r="G109" s="96">
        <f t="shared" si="4"/>
        <v>0.42647620966245192</v>
      </c>
      <c r="H109" s="28"/>
      <c r="I109" s="28">
        <v>2.1102931953143762</v>
      </c>
      <c r="J109" s="28">
        <v>2.1102931953143758</v>
      </c>
      <c r="K109"/>
      <c r="L109" s="28">
        <f t="shared" si="5"/>
        <v>0</v>
      </c>
      <c r="M109" s="1"/>
      <c r="N109" s="1"/>
      <c r="O109" s="1"/>
      <c r="Q109" s="1"/>
      <c r="R109" s="1"/>
      <c r="S109" s="1"/>
    </row>
    <row r="110" spans="1:19" s="4" customFormat="1" ht="15.75" x14ac:dyDescent="0.25">
      <c r="A110" s="66" t="s">
        <v>225</v>
      </c>
      <c r="B110" s="189">
        <v>101.5414855991784</v>
      </c>
      <c r="C110" s="61">
        <v>101.97453587819672</v>
      </c>
      <c r="D110" s="61">
        <v>101.97453587819672</v>
      </c>
      <c r="E110" s="61"/>
      <c r="F110" s="61">
        <f t="shared" si="3"/>
        <v>0</v>
      </c>
      <c r="G110" s="97">
        <f t="shared" si="4"/>
        <v>0.42647620966245192</v>
      </c>
      <c r="H110" s="61"/>
      <c r="I110" s="61">
        <v>2.1102931953143762</v>
      </c>
      <c r="J110" s="61">
        <v>2.1102931953143758</v>
      </c>
      <c r="K110" s="59"/>
      <c r="L110" s="61">
        <f t="shared" si="5"/>
        <v>0</v>
      </c>
      <c r="M110" s="1"/>
      <c r="N110" s="1"/>
      <c r="O110" s="1"/>
      <c r="Q110" s="1"/>
      <c r="R110" s="1"/>
      <c r="S110" s="1"/>
    </row>
    <row r="111" spans="1:19" s="59" customFormat="1" ht="15.75" x14ac:dyDescent="0.25">
      <c r="A111" s="36" t="s">
        <v>92</v>
      </c>
      <c r="B111" s="190">
        <v>96.97378495683887</v>
      </c>
      <c r="C111" s="28">
        <v>96.294124171091596</v>
      </c>
      <c r="D111" s="28">
        <v>96.294124171091596</v>
      </c>
      <c r="E111" s="28"/>
      <c r="F111" s="28">
        <f t="shared" si="3"/>
        <v>0</v>
      </c>
      <c r="G111" s="96">
        <f t="shared" si="4"/>
        <v>-0.70087063844087583</v>
      </c>
      <c r="H111" s="28"/>
      <c r="I111" s="28">
        <v>0.30102080108062718</v>
      </c>
      <c r="J111" s="28">
        <v>0.30102080108062718</v>
      </c>
      <c r="K111"/>
      <c r="L111" s="28">
        <f t="shared" si="5"/>
        <v>0</v>
      </c>
      <c r="M111" s="1"/>
      <c r="N111" s="1"/>
      <c r="O111" s="1"/>
      <c r="Q111" s="1"/>
      <c r="R111" s="1"/>
      <c r="S111" s="1"/>
    </row>
    <row r="112" spans="1:19" s="4" customFormat="1" ht="15.75" x14ac:dyDescent="0.25">
      <c r="A112" s="60" t="s">
        <v>93</v>
      </c>
      <c r="B112" s="189">
        <v>96.97378495683887</v>
      </c>
      <c r="C112" s="61">
        <v>96.294124171091596</v>
      </c>
      <c r="D112" s="61">
        <v>96.294124171091596</v>
      </c>
      <c r="E112" s="61"/>
      <c r="F112" s="61">
        <f t="shared" si="3"/>
        <v>0</v>
      </c>
      <c r="G112" s="97">
        <f t="shared" si="4"/>
        <v>-0.70087063844087583</v>
      </c>
      <c r="H112" s="61"/>
      <c r="I112" s="61">
        <v>0.30102080108062718</v>
      </c>
      <c r="J112" s="61">
        <v>0.30102080108062718</v>
      </c>
      <c r="K112" s="59"/>
      <c r="L112" s="61">
        <f t="shared" si="5"/>
        <v>0</v>
      </c>
      <c r="M112" s="1"/>
      <c r="N112" s="1"/>
      <c r="O112" s="1"/>
      <c r="Q112" s="1"/>
      <c r="R112" s="1"/>
      <c r="S112" s="1"/>
    </row>
    <row r="113" spans="1:19" s="59" customFormat="1" ht="15.75" x14ac:dyDescent="0.25">
      <c r="A113" s="38" t="s">
        <v>92</v>
      </c>
      <c r="B113" s="190">
        <v>96.97378495683887</v>
      </c>
      <c r="C113" s="28">
        <v>96.294124171091596</v>
      </c>
      <c r="D113" s="28">
        <v>96.294124171091596</v>
      </c>
      <c r="E113" s="28"/>
      <c r="F113" s="28">
        <f t="shared" si="3"/>
        <v>0</v>
      </c>
      <c r="G113" s="96">
        <f t="shared" si="4"/>
        <v>-0.70087063844087583</v>
      </c>
      <c r="H113" s="28"/>
      <c r="I113" s="28">
        <v>0.30102080108062718</v>
      </c>
      <c r="J113" s="28">
        <v>0.30102080108062718</v>
      </c>
      <c r="K113"/>
      <c r="L113" s="28">
        <f t="shared" si="5"/>
        <v>0</v>
      </c>
      <c r="M113" s="1"/>
      <c r="N113" s="1"/>
      <c r="O113" s="1"/>
      <c r="Q113" s="1"/>
      <c r="R113" s="1"/>
      <c r="S113" s="1"/>
    </row>
    <row r="114" spans="1:19" s="4" customFormat="1" ht="15.75" x14ac:dyDescent="0.25">
      <c r="A114" s="63" t="s">
        <v>94</v>
      </c>
      <c r="B114" s="189">
        <v>80.892829283689167</v>
      </c>
      <c r="C114" s="61">
        <v>87.423504702789799</v>
      </c>
      <c r="D114" s="61">
        <v>87.025249900898515</v>
      </c>
      <c r="E114" s="61"/>
      <c r="F114" s="61">
        <f t="shared" si="3"/>
        <v>-0.45554659841791079</v>
      </c>
      <c r="G114" s="97">
        <f t="shared" si="4"/>
        <v>7.5809199301251962</v>
      </c>
      <c r="H114" s="61"/>
      <c r="I114" s="61">
        <v>2.1531996781123994</v>
      </c>
      <c r="J114" s="61">
        <v>2.1433908502216132</v>
      </c>
      <c r="K114" s="59"/>
      <c r="L114" s="61">
        <f t="shared" si="5"/>
        <v>-9.808827890786187E-3</v>
      </c>
      <c r="M114" s="1"/>
      <c r="N114" s="1"/>
      <c r="O114" s="1"/>
      <c r="Q114" s="1"/>
      <c r="R114" s="1"/>
      <c r="S114" s="1"/>
    </row>
    <row r="115" spans="1:19" s="59" customFormat="1" ht="15.75" x14ac:dyDescent="0.25">
      <c r="A115" s="37" t="s">
        <v>164</v>
      </c>
      <c r="B115" s="190">
        <v>79.337173985259085</v>
      </c>
      <c r="C115" s="28">
        <v>86.236473190600805</v>
      </c>
      <c r="D115" s="28">
        <v>85.91202533247494</v>
      </c>
      <c r="E115" s="28"/>
      <c r="F115" s="28">
        <f t="shared" si="3"/>
        <v>-0.37623043489819485</v>
      </c>
      <c r="G115" s="96">
        <f t="shared" si="4"/>
        <v>8.2872265508694198</v>
      </c>
      <c r="H115" s="28"/>
      <c r="I115" s="28">
        <v>1.9135447449119776</v>
      </c>
      <c r="J115" s="28">
        <v>1.9063454071962236</v>
      </c>
      <c r="K115"/>
      <c r="L115" s="28">
        <f t="shared" si="5"/>
        <v>-7.199337715753984E-3</v>
      </c>
      <c r="M115" s="1"/>
      <c r="N115" s="1"/>
      <c r="O115" s="1"/>
      <c r="Q115" s="1"/>
      <c r="R115" s="1"/>
      <c r="S115" s="1"/>
    </row>
    <row r="116" spans="1:19" s="4" customFormat="1" ht="15.75" x14ac:dyDescent="0.25">
      <c r="A116" s="66" t="s">
        <v>224</v>
      </c>
      <c r="B116" s="189">
        <v>71.974565567167076</v>
      </c>
      <c r="C116" s="61">
        <v>74.843783216032577</v>
      </c>
      <c r="D116" s="61">
        <v>73.95627035605871</v>
      </c>
      <c r="E116" s="61"/>
      <c r="F116" s="61">
        <f t="shared" si="3"/>
        <v>-1.1858204139842954</v>
      </c>
      <c r="G116" s="97">
        <f t="shared" si="4"/>
        <v>2.7533403963964087</v>
      </c>
      <c r="H116" s="61"/>
      <c r="I116" s="61">
        <v>0.38906532411903505</v>
      </c>
      <c r="J116" s="61">
        <v>0.38445170808189733</v>
      </c>
      <c r="K116" s="59"/>
      <c r="L116" s="61">
        <f t="shared" si="5"/>
        <v>-4.6136160371377244E-3</v>
      </c>
      <c r="M116" s="1"/>
      <c r="N116" s="1"/>
      <c r="O116" s="1"/>
      <c r="Q116" s="1"/>
      <c r="R116" s="1"/>
      <c r="S116" s="1"/>
    </row>
    <row r="117" spans="1:19" s="59" customFormat="1" ht="15.75" x14ac:dyDescent="0.25">
      <c r="A117" s="38" t="s">
        <v>223</v>
      </c>
      <c r="B117" s="190">
        <v>75.01261078157188</v>
      </c>
      <c r="C117" s="28">
        <v>81.033322254170614</v>
      </c>
      <c r="D117" s="28">
        <v>80.685699567789101</v>
      </c>
      <c r="E117" s="28"/>
      <c r="F117" s="28">
        <f t="shared" si="3"/>
        <v>-0.42898733102803011</v>
      </c>
      <c r="G117" s="96">
        <f t="shared" si="4"/>
        <v>7.5628467361796181</v>
      </c>
      <c r="H117" s="28"/>
      <c r="I117" s="28">
        <v>0.6027501260747965</v>
      </c>
      <c r="J117" s="28">
        <v>0.60016440439618002</v>
      </c>
      <c r="K117"/>
      <c r="L117" s="28">
        <f t="shared" si="5"/>
        <v>-2.5857216786164816E-3</v>
      </c>
      <c r="M117" s="1"/>
      <c r="N117" s="1"/>
      <c r="O117" s="1"/>
      <c r="Q117" s="1"/>
      <c r="R117" s="1"/>
      <c r="S117" s="1"/>
    </row>
    <row r="118" spans="1:19" s="4" customFormat="1" ht="15.75" x14ac:dyDescent="0.25">
      <c r="A118" s="66" t="s">
        <v>18</v>
      </c>
      <c r="B118" s="189">
        <v>89.109639221719746</v>
      </c>
      <c r="C118" s="61">
        <v>93.564674522127476</v>
      </c>
      <c r="D118" s="61">
        <v>93.564674522127476</v>
      </c>
      <c r="E118" s="61"/>
      <c r="F118" s="61">
        <f t="shared" si="3"/>
        <v>0</v>
      </c>
      <c r="G118" s="97">
        <f t="shared" si="4"/>
        <v>4.9994987515580069</v>
      </c>
      <c r="H118" s="61"/>
      <c r="I118" s="61">
        <v>0.23477001057142816</v>
      </c>
      <c r="J118" s="61">
        <v>0.23477001057142818</v>
      </c>
      <c r="K118" s="59"/>
      <c r="L118" s="61">
        <f t="shared" si="5"/>
        <v>0</v>
      </c>
      <c r="M118" s="1"/>
      <c r="N118" s="1"/>
      <c r="O118" s="1"/>
      <c r="Q118" s="1"/>
      <c r="R118" s="1"/>
      <c r="S118" s="1"/>
    </row>
    <row r="119" spans="1:19" s="59" customFormat="1" ht="15.75" x14ac:dyDescent="0.25">
      <c r="A119" s="38" t="s">
        <v>95</v>
      </c>
      <c r="B119" s="190">
        <v>75.899847780585446</v>
      </c>
      <c r="C119" s="28">
        <v>92.571078900423828</v>
      </c>
      <c r="D119" s="28">
        <v>92.571078900423828</v>
      </c>
      <c r="E119" s="28"/>
      <c r="F119" s="28">
        <f t="shared" si="3"/>
        <v>0</v>
      </c>
      <c r="G119" s="96">
        <f t="shared" si="4"/>
        <v>21.964775434111928</v>
      </c>
      <c r="H119" s="28"/>
      <c r="I119" s="28">
        <v>0.40695131299979603</v>
      </c>
      <c r="J119" s="28">
        <v>0.40695131299979598</v>
      </c>
      <c r="K119"/>
      <c r="L119" s="28">
        <f t="shared" si="5"/>
        <v>0</v>
      </c>
      <c r="M119" s="1"/>
      <c r="N119" s="1"/>
      <c r="O119" s="1"/>
      <c r="Q119" s="1"/>
      <c r="R119" s="1"/>
      <c r="S119" s="1"/>
    </row>
    <row r="120" spans="1:19" s="4" customFormat="1" ht="15.75" x14ac:dyDescent="0.25">
      <c r="A120" s="66" t="s">
        <v>96</v>
      </c>
      <c r="B120" s="189">
        <v>102.38883304659086</v>
      </c>
      <c r="C120" s="61">
        <v>105.76028499126024</v>
      </c>
      <c r="D120" s="61">
        <v>105.76028499126024</v>
      </c>
      <c r="E120" s="61"/>
      <c r="F120" s="61">
        <f t="shared" si="3"/>
        <v>0</v>
      </c>
      <c r="G120" s="97">
        <f t="shared" si="4"/>
        <v>3.2927926262576346</v>
      </c>
      <c r="H120" s="61"/>
      <c r="I120" s="61">
        <v>0.28000797114692183</v>
      </c>
      <c r="J120" s="61">
        <v>0.28000797114692177</v>
      </c>
      <c r="K120" s="59"/>
      <c r="L120" s="61">
        <f t="shared" si="5"/>
        <v>0</v>
      </c>
      <c r="M120" s="1"/>
      <c r="N120" s="1"/>
      <c r="O120" s="1"/>
      <c r="Q120" s="1"/>
      <c r="R120" s="1"/>
      <c r="S120" s="1"/>
    </row>
    <row r="121" spans="1:19" s="59" customFormat="1" ht="15.75" x14ac:dyDescent="0.25">
      <c r="A121" s="37" t="s">
        <v>97</v>
      </c>
      <c r="B121" s="190">
        <v>95.039923111844445</v>
      </c>
      <c r="C121" s="28">
        <v>98.218342220369593</v>
      </c>
      <c r="D121" s="28">
        <v>97.148888754049011</v>
      </c>
      <c r="E121" s="28"/>
      <c r="F121" s="28">
        <f t="shared" si="3"/>
        <v>-1.0888531023269366</v>
      </c>
      <c r="G121" s="96">
        <f t="shared" si="4"/>
        <v>2.2190313009015306</v>
      </c>
      <c r="H121" s="28"/>
      <c r="I121" s="28">
        <v>0.23965493320042203</v>
      </c>
      <c r="J121" s="28">
        <v>0.23704544302538968</v>
      </c>
      <c r="K121"/>
      <c r="L121" s="28">
        <f t="shared" si="5"/>
        <v>-2.6094901750323418E-3</v>
      </c>
      <c r="M121" s="1"/>
      <c r="N121" s="1"/>
      <c r="O121" s="1"/>
      <c r="Q121" s="1"/>
      <c r="R121" s="1"/>
      <c r="S121" s="1"/>
    </row>
    <row r="122" spans="1:19" s="4" customFormat="1" ht="15.75" x14ac:dyDescent="0.25">
      <c r="A122" s="66" t="s">
        <v>98</v>
      </c>
      <c r="B122" s="189">
        <v>95.039923111844445</v>
      </c>
      <c r="C122" s="61">
        <v>98.218342220369593</v>
      </c>
      <c r="D122" s="61">
        <v>97.148888754049011</v>
      </c>
      <c r="E122" s="61"/>
      <c r="F122" s="61">
        <f t="shared" si="3"/>
        <v>-1.0888531023269366</v>
      </c>
      <c r="G122" s="97">
        <f t="shared" si="4"/>
        <v>2.2190313009015306</v>
      </c>
      <c r="H122" s="61"/>
      <c r="I122" s="61">
        <v>0.23965493320042203</v>
      </c>
      <c r="J122" s="61">
        <v>0.23704544302538968</v>
      </c>
      <c r="K122" s="59"/>
      <c r="L122" s="61">
        <f t="shared" si="5"/>
        <v>-2.6094901750323418E-3</v>
      </c>
      <c r="M122" s="1"/>
      <c r="N122" s="1"/>
      <c r="O122" s="1"/>
      <c r="Q122" s="1"/>
      <c r="R122" s="1"/>
      <c r="S122" s="1"/>
    </row>
    <row r="123" spans="1:19" s="59" customFormat="1" ht="15.75" x14ac:dyDescent="0.25">
      <c r="A123" s="36" t="s">
        <v>144</v>
      </c>
      <c r="B123" s="190">
        <v>103.39248292681998</v>
      </c>
      <c r="C123" s="28">
        <v>103.68003397561125</v>
      </c>
      <c r="D123" s="28">
        <v>103.68003397561125</v>
      </c>
      <c r="E123" s="28"/>
      <c r="F123" s="28">
        <f t="shared" si="3"/>
        <v>0</v>
      </c>
      <c r="G123" s="96">
        <f t="shared" si="4"/>
        <v>0.27811601061442648</v>
      </c>
      <c r="H123" s="28"/>
      <c r="I123" s="28">
        <v>0.91994533059247752</v>
      </c>
      <c r="J123" s="28">
        <v>0.9199453305924773</v>
      </c>
      <c r="K123"/>
      <c r="L123" s="28">
        <f t="shared" si="5"/>
        <v>0</v>
      </c>
      <c r="M123" s="1"/>
      <c r="N123" s="1"/>
      <c r="O123" s="1"/>
      <c r="Q123" s="1"/>
      <c r="R123" s="1"/>
      <c r="S123" s="1"/>
    </row>
    <row r="124" spans="1:19" s="4" customFormat="1" ht="15.75" x14ac:dyDescent="0.25">
      <c r="A124" s="60" t="s">
        <v>165</v>
      </c>
      <c r="B124" s="189">
        <v>103.39248292681998</v>
      </c>
      <c r="C124" s="61">
        <v>103.68003397561125</v>
      </c>
      <c r="D124" s="61">
        <v>103.68003397561125</v>
      </c>
      <c r="E124" s="61"/>
      <c r="F124" s="61">
        <f t="shared" si="3"/>
        <v>0</v>
      </c>
      <c r="G124" s="97">
        <f t="shared" si="4"/>
        <v>0.27811601061442648</v>
      </c>
      <c r="H124" s="61"/>
      <c r="I124" s="61">
        <v>0.91994533059247752</v>
      </c>
      <c r="J124" s="61">
        <v>0.9199453305924773</v>
      </c>
      <c r="K124" s="59"/>
      <c r="L124" s="61">
        <f t="shared" si="5"/>
        <v>0</v>
      </c>
      <c r="M124" s="1"/>
      <c r="N124" s="1"/>
      <c r="O124" s="1"/>
      <c r="Q124" s="1"/>
      <c r="R124" s="1"/>
      <c r="S124" s="1"/>
    </row>
    <row r="125" spans="1:19" s="59" customFormat="1" ht="15.75" x14ac:dyDescent="0.25">
      <c r="A125" s="38" t="s">
        <v>222</v>
      </c>
      <c r="B125" s="190">
        <v>103.39248292681998</v>
      </c>
      <c r="C125" s="28">
        <v>103.68003397561125</v>
      </c>
      <c r="D125" s="28">
        <v>103.68003397561125</v>
      </c>
      <c r="E125" s="28"/>
      <c r="F125" s="28">
        <f t="shared" si="3"/>
        <v>0</v>
      </c>
      <c r="G125" s="96">
        <f t="shared" si="4"/>
        <v>0.27811601061442648</v>
      </c>
      <c r="H125" s="28"/>
      <c r="I125" s="28">
        <v>0.91994533059247752</v>
      </c>
      <c r="J125" s="28">
        <v>0.9199453305924773</v>
      </c>
      <c r="K125"/>
      <c r="L125" s="28">
        <f t="shared" si="5"/>
        <v>0</v>
      </c>
      <c r="M125" s="1"/>
      <c r="N125" s="1"/>
      <c r="O125" s="1"/>
      <c r="Q125" s="1"/>
      <c r="R125" s="1"/>
      <c r="S125" s="1"/>
    </row>
    <row r="126" spans="1:19" s="4" customFormat="1" ht="15.75" x14ac:dyDescent="0.25">
      <c r="A126" s="63" t="s">
        <v>143</v>
      </c>
      <c r="B126" s="189">
        <v>96.337623369991036</v>
      </c>
      <c r="C126" s="61">
        <v>99.35379120976728</v>
      </c>
      <c r="D126" s="61">
        <v>99.35379120976728</v>
      </c>
      <c r="E126" s="61"/>
      <c r="F126" s="61">
        <f t="shared" si="3"/>
        <v>0</v>
      </c>
      <c r="G126" s="97">
        <f t="shared" si="4"/>
        <v>3.1308306498204264</v>
      </c>
      <c r="H126" s="61"/>
      <c r="I126" s="61">
        <v>0.55104409090464923</v>
      </c>
      <c r="J126" s="61">
        <v>0.55104409090464923</v>
      </c>
      <c r="K126" s="59"/>
      <c r="L126" s="61">
        <f t="shared" si="5"/>
        <v>0</v>
      </c>
      <c r="M126" s="1"/>
      <c r="N126" s="1"/>
      <c r="O126" s="1"/>
      <c r="Q126" s="1"/>
      <c r="R126" s="1"/>
      <c r="S126" s="1"/>
    </row>
    <row r="127" spans="1:19" s="59" customFormat="1" ht="15.75" x14ac:dyDescent="0.25">
      <c r="A127" s="37" t="s">
        <v>166</v>
      </c>
      <c r="B127" s="190">
        <v>96.337623369991036</v>
      </c>
      <c r="C127" s="28">
        <v>99.35379120976728</v>
      </c>
      <c r="D127" s="28">
        <v>99.35379120976728</v>
      </c>
      <c r="E127" s="28"/>
      <c r="F127" s="28">
        <f t="shared" si="3"/>
        <v>0</v>
      </c>
      <c r="G127" s="96">
        <f t="shared" si="4"/>
        <v>3.1308306498204264</v>
      </c>
      <c r="H127" s="28"/>
      <c r="I127" s="28">
        <v>0.55104409090464923</v>
      </c>
      <c r="J127" s="28">
        <v>0.55104409090464923</v>
      </c>
      <c r="K127"/>
      <c r="L127" s="28">
        <f t="shared" si="5"/>
        <v>0</v>
      </c>
      <c r="M127" s="1"/>
      <c r="N127" s="1"/>
      <c r="O127" s="1"/>
      <c r="Q127" s="1"/>
      <c r="R127" s="1"/>
      <c r="S127" s="1"/>
    </row>
    <row r="128" spans="1:19" s="4" customFormat="1" ht="15.75" x14ac:dyDescent="0.25">
      <c r="A128" s="66" t="s">
        <v>221</v>
      </c>
      <c r="B128" s="189">
        <v>96.337623369991036</v>
      </c>
      <c r="C128" s="61">
        <v>99.35379120976728</v>
      </c>
      <c r="D128" s="61">
        <v>99.35379120976728</v>
      </c>
      <c r="E128" s="61"/>
      <c r="F128" s="61">
        <f t="shared" si="3"/>
        <v>0</v>
      </c>
      <c r="G128" s="97">
        <f t="shared" si="4"/>
        <v>3.1308306498204264</v>
      </c>
      <c r="H128" s="61"/>
      <c r="I128" s="61">
        <v>0.55104409090464923</v>
      </c>
      <c r="J128" s="61">
        <v>0.55104409090464923</v>
      </c>
      <c r="K128" s="59"/>
      <c r="L128" s="61">
        <f t="shared" si="5"/>
        <v>0</v>
      </c>
      <c r="M128" s="1"/>
      <c r="N128" s="1"/>
      <c r="O128" s="1"/>
      <c r="Q128" s="1"/>
      <c r="R128" s="1"/>
      <c r="S128" s="1"/>
    </row>
    <row r="129" spans="1:19" s="59" customFormat="1" ht="15.75" x14ac:dyDescent="0.25">
      <c r="A129" s="36" t="s">
        <v>142</v>
      </c>
      <c r="B129" s="190">
        <v>103.08201453795731</v>
      </c>
      <c r="C129" s="28">
        <v>112.04368732907115</v>
      </c>
      <c r="D129" s="28">
        <v>112.05051103173744</v>
      </c>
      <c r="E129" s="28"/>
      <c r="F129" s="28">
        <f t="shared" si="3"/>
        <v>6.0902160835318853E-3</v>
      </c>
      <c r="G129" s="96">
        <f t="shared" si="4"/>
        <v>8.7003504287139322</v>
      </c>
      <c r="H129" s="28"/>
      <c r="I129" s="28">
        <v>2.7195851296800817</v>
      </c>
      <c r="J129" s="28">
        <v>2.7197507582910547</v>
      </c>
      <c r="K129"/>
      <c r="L129" s="28">
        <f t="shared" si="5"/>
        <v>1.6562861097302317E-4</v>
      </c>
      <c r="M129" s="1"/>
      <c r="N129" s="1"/>
      <c r="O129" s="1"/>
      <c r="Q129" s="1"/>
      <c r="R129" s="1"/>
      <c r="S129" s="1"/>
    </row>
    <row r="130" spans="1:19" s="4" customFormat="1" ht="15.75" x14ac:dyDescent="0.25">
      <c r="A130" s="60" t="s">
        <v>99</v>
      </c>
      <c r="B130" s="189">
        <v>99.448591856400796</v>
      </c>
      <c r="C130" s="61">
        <v>99.838245882608774</v>
      </c>
      <c r="D130" s="61">
        <v>99.847871012489108</v>
      </c>
      <c r="E130" s="61"/>
      <c r="F130" s="61">
        <f t="shared" si="3"/>
        <v>9.6407241485962913E-3</v>
      </c>
      <c r="G130" s="97">
        <f t="shared" si="4"/>
        <v>0.40149302130376707</v>
      </c>
      <c r="H130" s="61"/>
      <c r="I130" s="61">
        <v>1.7180100625197183</v>
      </c>
      <c r="J130" s="61">
        <v>1.7181756911306909</v>
      </c>
      <c r="K130" s="59"/>
      <c r="L130" s="61">
        <f t="shared" si="5"/>
        <v>1.6562861097257908E-4</v>
      </c>
      <c r="M130" s="1"/>
      <c r="N130" s="1"/>
      <c r="O130" s="1"/>
      <c r="Q130" s="1"/>
      <c r="R130" s="1"/>
      <c r="S130" s="1"/>
    </row>
    <row r="131" spans="1:19" s="59" customFormat="1" ht="15.75" x14ac:dyDescent="0.25">
      <c r="A131" s="38" t="s">
        <v>220</v>
      </c>
      <c r="B131" s="190">
        <v>98.202680484430701</v>
      </c>
      <c r="C131" s="28">
        <v>96.705225455701083</v>
      </c>
      <c r="D131" s="28">
        <v>96.718552822551914</v>
      </c>
      <c r="E131" s="28"/>
      <c r="F131" s="28">
        <f t="shared" si="3"/>
        <v>1.3781434031123752E-2</v>
      </c>
      <c r="G131" s="96">
        <f t="shared" si="4"/>
        <v>-1.5112903787937726</v>
      </c>
      <c r="H131" s="28"/>
      <c r="I131" s="28">
        <v>1.2018242121866072</v>
      </c>
      <c r="J131" s="28">
        <v>1.2019898407975795</v>
      </c>
      <c r="K131"/>
      <c r="L131" s="28">
        <f t="shared" si="5"/>
        <v>1.6562861097235704E-4</v>
      </c>
      <c r="M131" s="1"/>
      <c r="N131" s="1"/>
      <c r="O131" s="1"/>
      <c r="Q131" s="1"/>
      <c r="R131" s="1"/>
      <c r="S131" s="1"/>
    </row>
    <row r="132" spans="1:19" s="4" customFormat="1" ht="15.75" x14ac:dyDescent="0.25">
      <c r="A132" s="66" t="s">
        <v>100</v>
      </c>
      <c r="B132" s="189">
        <v>102.68773048263618</v>
      </c>
      <c r="C132" s="61">
        <v>107.98351825903342</v>
      </c>
      <c r="D132" s="61">
        <v>107.98351825903342</v>
      </c>
      <c r="E132" s="61"/>
      <c r="F132" s="61">
        <f t="shared" si="3"/>
        <v>0</v>
      </c>
      <c r="G132" s="97">
        <f t="shared" si="4"/>
        <v>5.1571767644555289</v>
      </c>
      <c r="H132" s="61"/>
      <c r="I132" s="61">
        <v>0.51618585033311104</v>
      </c>
      <c r="J132" s="61">
        <v>0.51618585033311093</v>
      </c>
      <c r="K132" s="59"/>
      <c r="L132" s="61">
        <f t="shared" si="5"/>
        <v>0</v>
      </c>
      <c r="M132" s="1"/>
      <c r="N132" s="1"/>
      <c r="O132" s="1"/>
      <c r="Q132" s="1"/>
      <c r="R132" s="1"/>
      <c r="S132" s="1"/>
    </row>
    <row r="133" spans="1:19" s="59" customFormat="1" ht="15.75" x14ac:dyDescent="0.25">
      <c r="A133" s="37" t="s">
        <v>167</v>
      </c>
      <c r="B133" s="190">
        <v>111.93228768280461</v>
      </c>
      <c r="C133" s="28">
        <v>141.77364173348306</v>
      </c>
      <c r="D133" s="28">
        <v>141.77364173348306</v>
      </c>
      <c r="E133" s="28"/>
      <c r="F133" s="28">
        <f t="shared" si="3"/>
        <v>0</v>
      </c>
      <c r="G133" s="96">
        <f t="shared" si="4"/>
        <v>26.660184177815903</v>
      </c>
      <c r="H133" s="28"/>
      <c r="I133" s="28">
        <v>1.0015750671603636</v>
      </c>
      <c r="J133" s="28">
        <v>1.0015750671603636</v>
      </c>
      <c r="K133"/>
      <c r="L133" s="28">
        <f t="shared" si="5"/>
        <v>0</v>
      </c>
      <c r="M133" s="1"/>
      <c r="N133" s="1"/>
      <c r="O133" s="1"/>
      <c r="Q133" s="1"/>
      <c r="R133" s="1"/>
      <c r="S133" s="1"/>
    </row>
    <row r="134" spans="1:19" s="4" customFormat="1" ht="15.75" x14ac:dyDescent="0.25">
      <c r="A134" s="66" t="s">
        <v>101</v>
      </c>
      <c r="B134" s="189">
        <v>111.93228768280461</v>
      </c>
      <c r="C134" s="61">
        <v>141.77364173348306</v>
      </c>
      <c r="D134" s="61">
        <v>141.77364173348306</v>
      </c>
      <c r="E134" s="61"/>
      <c r="F134" s="61">
        <f t="shared" si="3"/>
        <v>0</v>
      </c>
      <c r="G134" s="97">
        <f t="shared" si="4"/>
        <v>26.660184177815903</v>
      </c>
      <c r="H134" s="61"/>
      <c r="I134" s="61">
        <v>1.0015750671603636</v>
      </c>
      <c r="J134" s="61">
        <v>1.0015750671603636</v>
      </c>
      <c r="K134" s="59"/>
      <c r="L134" s="61">
        <f t="shared" si="5"/>
        <v>0</v>
      </c>
      <c r="M134" s="1"/>
      <c r="N134" s="1"/>
      <c r="O134" s="1"/>
      <c r="Q134" s="1"/>
      <c r="R134" s="1"/>
      <c r="S134" s="1"/>
    </row>
    <row r="135" spans="1:19" s="65" customFormat="1" ht="15.75" x14ac:dyDescent="0.25">
      <c r="A135" s="35" t="s">
        <v>2</v>
      </c>
      <c r="B135" s="192">
        <v>125.84980679174986</v>
      </c>
      <c r="C135" s="39">
        <v>125.38709914167559</v>
      </c>
      <c r="D135" s="39">
        <v>125.3963615949699</v>
      </c>
      <c r="E135" s="39"/>
      <c r="F135" s="39">
        <f t="shared" ref="F135:F198" si="6">((D135/C135-1)*100)</f>
        <v>7.3870863571467993E-3</v>
      </c>
      <c r="G135" s="99">
        <f t="shared" si="4"/>
        <v>-0.36030662925871093</v>
      </c>
      <c r="H135" s="39"/>
      <c r="I135" s="39">
        <v>6.7956405681592065</v>
      </c>
      <c r="J135" s="39">
        <v>6.7961425679964966</v>
      </c>
      <c r="K135" s="2"/>
      <c r="L135" s="39">
        <f t="shared" si="5"/>
        <v>5.0199983729015685E-4</v>
      </c>
      <c r="M135" s="1"/>
      <c r="N135" s="1"/>
      <c r="O135" s="1"/>
      <c r="Q135" s="1"/>
      <c r="R135" s="1"/>
      <c r="S135" s="1"/>
    </row>
    <row r="136" spans="1:19" s="4" customFormat="1" ht="15.75" x14ac:dyDescent="0.25">
      <c r="A136" s="63" t="s">
        <v>141</v>
      </c>
      <c r="B136" s="189">
        <v>103.92270649958468</v>
      </c>
      <c r="C136" s="61">
        <v>103.13788582098363</v>
      </c>
      <c r="D136" s="61">
        <v>103.15359631308112</v>
      </c>
      <c r="E136" s="61"/>
      <c r="F136" s="61">
        <f t="shared" si="6"/>
        <v>1.5232513224838762E-2</v>
      </c>
      <c r="G136" s="97">
        <f t="shared" ref="G136:G199" si="7">((D136/B136-1)*100)</f>
        <v>-0.74007905722377476</v>
      </c>
      <c r="H136" s="61"/>
      <c r="I136" s="61">
        <v>3.2955811682594804</v>
      </c>
      <c r="J136" s="61">
        <v>3.2960831680967715</v>
      </c>
      <c r="K136" s="59"/>
      <c r="L136" s="61">
        <f t="shared" ref="L136:L199" si="8">J136-I136</f>
        <v>5.0199983729104503E-4</v>
      </c>
      <c r="M136" s="1"/>
      <c r="N136" s="1"/>
      <c r="O136" s="1"/>
      <c r="Q136" s="1"/>
      <c r="R136" s="1"/>
      <c r="S136" s="1"/>
    </row>
    <row r="137" spans="1:19" s="59" customFormat="1" ht="15.75" x14ac:dyDescent="0.25">
      <c r="A137" s="37" t="s">
        <v>102</v>
      </c>
      <c r="B137" s="190">
        <v>107.35943706571562</v>
      </c>
      <c r="C137" s="28">
        <v>106.27650993817434</v>
      </c>
      <c r="D137" s="28">
        <v>106.29718036309576</v>
      </c>
      <c r="E137" s="28"/>
      <c r="F137" s="28">
        <f t="shared" si="6"/>
        <v>1.9449664778647957E-2</v>
      </c>
      <c r="G137" s="96">
        <f t="shared" si="7"/>
        <v>-0.98943952357876119</v>
      </c>
      <c r="H137" s="28"/>
      <c r="I137" s="28">
        <v>2.5810205111724351</v>
      </c>
      <c r="J137" s="28">
        <v>2.5815225110097262</v>
      </c>
      <c r="K137"/>
      <c r="L137" s="28">
        <f t="shared" si="8"/>
        <v>5.0199983729104503E-4</v>
      </c>
      <c r="M137" s="1"/>
      <c r="N137" s="1"/>
      <c r="O137" s="1"/>
      <c r="Q137" s="1"/>
      <c r="R137" s="1"/>
      <c r="S137" s="1"/>
    </row>
    <row r="138" spans="1:19" s="4" customFormat="1" ht="15.75" x14ac:dyDescent="0.25">
      <c r="A138" s="66" t="s">
        <v>103</v>
      </c>
      <c r="B138" s="189">
        <v>107.35943706571562</v>
      </c>
      <c r="C138" s="61">
        <v>106.27650993817434</v>
      </c>
      <c r="D138" s="61">
        <v>106.29718036309576</v>
      </c>
      <c r="E138" s="61"/>
      <c r="F138" s="61">
        <f t="shared" si="6"/>
        <v>1.9449664778647957E-2</v>
      </c>
      <c r="G138" s="97">
        <f t="shared" si="7"/>
        <v>-0.98943952357876119</v>
      </c>
      <c r="H138" s="61"/>
      <c r="I138" s="61">
        <v>2.5810205111724351</v>
      </c>
      <c r="J138" s="61">
        <v>2.5815225110097262</v>
      </c>
      <c r="K138" s="59"/>
      <c r="L138" s="61">
        <f t="shared" si="8"/>
        <v>5.0199983729104503E-4</v>
      </c>
      <c r="M138" s="1"/>
      <c r="N138" s="1"/>
      <c r="O138" s="1"/>
      <c r="Q138" s="1"/>
      <c r="R138" s="1"/>
      <c r="S138" s="1"/>
    </row>
    <row r="139" spans="1:19" s="59" customFormat="1" ht="15.75" x14ac:dyDescent="0.25">
      <c r="A139" s="37" t="s">
        <v>168</v>
      </c>
      <c r="B139" s="190">
        <v>93.036928341384012</v>
      </c>
      <c r="C139" s="28">
        <v>93.196354122681129</v>
      </c>
      <c r="D139" s="28">
        <v>93.196354122681129</v>
      </c>
      <c r="E139" s="28"/>
      <c r="F139" s="28">
        <f t="shared" si="6"/>
        <v>0</v>
      </c>
      <c r="G139" s="96">
        <f t="shared" si="7"/>
        <v>0.17135752882138089</v>
      </c>
      <c r="H139" s="28"/>
      <c r="I139" s="28">
        <v>0.71456065708704519</v>
      </c>
      <c r="J139" s="28">
        <v>0.71456065708704519</v>
      </c>
      <c r="K139"/>
      <c r="L139" s="28">
        <f t="shared" si="8"/>
        <v>0</v>
      </c>
      <c r="M139" s="1"/>
      <c r="N139" s="1"/>
      <c r="O139" s="1"/>
      <c r="Q139" s="1"/>
      <c r="R139" s="1"/>
      <c r="S139" s="1"/>
    </row>
    <row r="140" spans="1:19" s="4" customFormat="1" ht="15.75" x14ac:dyDescent="0.25">
      <c r="A140" s="66" t="s">
        <v>219</v>
      </c>
      <c r="B140" s="189">
        <v>93.036928341384012</v>
      </c>
      <c r="C140" s="61">
        <v>93.196354122681129</v>
      </c>
      <c r="D140" s="61">
        <v>93.196354122681129</v>
      </c>
      <c r="E140" s="61"/>
      <c r="F140" s="61">
        <f t="shared" si="6"/>
        <v>0</v>
      </c>
      <c r="G140" s="97">
        <f t="shared" si="7"/>
        <v>0.17135752882138089</v>
      </c>
      <c r="H140" s="61"/>
      <c r="I140" s="61">
        <v>0.71456065708704519</v>
      </c>
      <c r="J140" s="61">
        <v>0.71456065708704519</v>
      </c>
      <c r="K140" s="59"/>
      <c r="L140" s="61">
        <f t="shared" si="8"/>
        <v>0</v>
      </c>
      <c r="M140" s="1"/>
      <c r="N140" s="1"/>
      <c r="O140" s="1"/>
      <c r="Q140" s="1"/>
      <c r="R140" s="1"/>
      <c r="S140" s="1"/>
    </row>
    <row r="141" spans="1:19" s="59" customFormat="1" ht="15.75" x14ac:dyDescent="0.25">
      <c r="A141" s="36" t="s">
        <v>104</v>
      </c>
      <c r="B141" s="190">
        <v>157.34756115310969</v>
      </c>
      <c r="C141" s="28">
        <v>157.34756115310969</v>
      </c>
      <c r="D141" s="28">
        <v>157.34756115310969</v>
      </c>
      <c r="E141" s="28"/>
      <c r="F141" s="28">
        <f t="shared" si="6"/>
        <v>0</v>
      </c>
      <c r="G141" s="96">
        <f t="shared" si="7"/>
        <v>0</v>
      </c>
      <c r="H141" s="28"/>
      <c r="I141" s="28">
        <v>3.5000593998997256</v>
      </c>
      <c r="J141" s="28">
        <v>3.5000593998997256</v>
      </c>
      <c r="K141"/>
      <c r="L141" s="28">
        <f t="shared" si="8"/>
        <v>0</v>
      </c>
      <c r="M141" s="1"/>
      <c r="N141" s="1"/>
      <c r="O141" s="1"/>
      <c r="Q141" s="1"/>
      <c r="R141" s="1"/>
      <c r="S141" s="1"/>
    </row>
    <row r="142" spans="1:19" s="4" customFormat="1" ht="15.75" x14ac:dyDescent="0.25">
      <c r="A142" s="60" t="s">
        <v>19</v>
      </c>
      <c r="B142" s="189">
        <v>163.57117066583655</v>
      </c>
      <c r="C142" s="61">
        <v>163.57117066583655</v>
      </c>
      <c r="D142" s="61">
        <v>163.57117066583655</v>
      </c>
      <c r="E142" s="61"/>
      <c r="F142" s="61">
        <f t="shared" si="6"/>
        <v>0</v>
      </c>
      <c r="G142" s="97">
        <f t="shared" si="7"/>
        <v>0</v>
      </c>
      <c r="H142" s="61"/>
      <c r="I142" s="61">
        <v>2.8659697635359933</v>
      </c>
      <c r="J142" s="61">
        <v>2.8659697635359933</v>
      </c>
      <c r="K142" s="59"/>
      <c r="L142" s="61">
        <f t="shared" si="8"/>
        <v>0</v>
      </c>
      <c r="M142" s="1"/>
      <c r="N142" s="1"/>
      <c r="O142" s="1"/>
      <c r="Q142" s="1"/>
      <c r="R142" s="1"/>
      <c r="S142" s="1"/>
    </row>
    <row r="143" spans="1:19" s="59" customFormat="1" ht="15.75" x14ac:dyDescent="0.25">
      <c r="A143" s="38" t="s">
        <v>105</v>
      </c>
      <c r="B143" s="190">
        <v>163.57117066583655</v>
      </c>
      <c r="C143" s="28">
        <v>163.57117066583655</v>
      </c>
      <c r="D143" s="28">
        <v>163.57117066583655</v>
      </c>
      <c r="E143" s="28"/>
      <c r="F143" s="28">
        <f t="shared" si="6"/>
        <v>0</v>
      </c>
      <c r="G143" s="96">
        <f t="shared" si="7"/>
        <v>0</v>
      </c>
      <c r="H143" s="28"/>
      <c r="I143" s="28">
        <v>2.8659697635359933</v>
      </c>
      <c r="J143" s="28">
        <v>2.8659697635359933</v>
      </c>
      <c r="K143"/>
      <c r="L143" s="28">
        <f t="shared" si="8"/>
        <v>0</v>
      </c>
      <c r="M143" s="1"/>
      <c r="N143" s="1"/>
      <c r="O143" s="1"/>
      <c r="Q143" s="1"/>
      <c r="R143" s="1"/>
      <c r="S143" s="1"/>
    </row>
    <row r="144" spans="1:19" s="4" customFormat="1" ht="15.75" x14ac:dyDescent="0.25">
      <c r="A144" s="60" t="s">
        <v>106</v>
      </c>
      <c r="B144" s="189">
        <v>146.66666666666663</v>
      </c>
      <c r="C144" s="61">
        <v>146.66666666666663</v>
      </c>
      <c r="D144" s="61">
        <v>146.66666666666663</v>
      </c>
      <c r="E144" s="61"/>
      <c r="F144" s="61">
        <f t="shared" si="6"/>
        <v>0</v>
      </c>
      <c r="G144" s="97">
        <f t="shared" si="7"/>
        <v>0</v>
      </c>
      <c r="H144" s="61"/>
      <c r="I144" s="61">
        <v>0.1029862877593303</v>
      </c>
      <c r="J144" s="61">
        <v>0.1029862877593303</v>
      </c>
      <c r="K144" s="59"/>
      <c r="L144" s="61">
        <f t="shared" si="8"/>
        <v>0</v>
      </c>
      <c r="M144" s="1"/>
      <c r="N144" s="1"/>
      <c r="O144" s="1"/>
      <c r="Q144" s="1"/>
      <c r="R144" s="1"/>
      <c r="S144" s="1"/>
    </row>
    <row r="145" spans="1:19" s="59" customFormat="1" ht="15.75" x14ac:dyDescent="0.25">
      <c r="A145" s="38" t="s">
        <v>107</v>
      </c>
      <c r="B145" s="190">
        <v>146.66666666666663</v>
      </c>
      <c r="C145" s="28">
        <v>146.66666666666663</v>
      </c>
      <c r="D145" s="28">
        <v>146.66666666666663</v>
      </c>
      <c r="E145" s="28"/>
      <c r="F145" s="28">
        <f t="shared" si="6"/>
        <v>0</v>
      </c>
      <c r="G145" s="96">
        <f t="shared" si="7"/>
        <v>0</v>
      </c>
      <c r="H145" s="28"/>
      <c r="I145" s="28">
        <v>0.1029862877593303</v>
      </c>
      <c r="J145" s="28">
        <v>0.1029862877593303</v>
      </c>
      <c r="K145"/>
      <c r="L145" s="28">
        <f t="shared" si="8"/>
        <v>0</v>
      </c>
      <c r="M145" s="1"/>
      <c r="N145" s="1"/>
      <c r="O145" s="1"/>
      <c r="Q145" s="1"/>
      <c r="R145" s="1"/>
      <c r="S145" s="1"/>
    </row>
    <row r="146" spans="1:19" s="4" customFormat="1" ht="15.75" x14ac:dyDescent="0.25">
      <c r="A146" s="60" t="s">
        <v>108</v>
      </c>
      <c r="B146" s="189">
        <v>132.09195402298855</v>
      </c>
      <c r="C146" s="61">
        <v>132.09195402298855</v>
      </c>
      <c r="D146" s="61">
        <v>132.09195402298855</v>
      </c>
      <c r="E146" s="61"/>
      <c r="F146" s="61">
        <f t="shared" si="6"/>
        <v>0</v>
      </c>
      <c r="G146" s="97">
        <f t="shared" si="7"/>
        <v>0</v>
      </c>
      <c r="H146" s="61"/>
      <c r="I146" s="61">
        <v>0.53110334860440189</v>
      </c>
      <c r="J146" s="61">
        <v>0.53110334860440189</v>
      </c>
      <c r="K146" s="59"/>
      <c r="L146" s="61">
        <f t="shared" si="8"/>
        <v>0</v>
      </c>
      <c r="M146" s="1"/>
      <c r="N146" s="1"/>
      <c r="O146" s="1"/>
      <c r="Q146" s="1"/>
      <c r="R146" s="1"/>
      <c r="S146" s="1"/>
    </row>
    <row r="147" spans="1:19" s="59" customFormat="1" ht="15.75" x14ac:dyDescent="0.25">
      <c r="A147" s="38" t="s">
        <v>218</v>
      </c>
      <c r="B147" s="190">
        <v>132.09195402298855</v>
      </c>
      <c r="C147" s="28">
        <v>132.09195402298855</v>
      </c>
      <c r="D147" s="28">
        <v>132.09195402298855</v>
      </c>
      <c r="E147" s="28"/>
      <c r="F147" s="28">
        <f t="shared" si="6"/>
        <v>0</v>
      </c>
      <c r="G147" s="96">
        <f t="shared" si="7"/>
        <v>0</v>
      </c>
      <c r="H147" s="28"/>
      <c r="I147" s="28">
        <v>0.53110334860440189</v>
      </c>
      <c r="J147" s="28">
        <v>0.53110334860440189</v>
      </c>
      <c r="K147"/>
      <c r="L147" s="28">
        <f t="shared" si="8"/>
        <v>0</v>
      </c>
      <c r="M147" s="1"/>
      <c r="N147" s="1"/>
      <c r="O147" s="1"/>
      <c r="Q147" s="1"/>
      <c r="R147" s="1"/>
      <c r="S147" s="1"/>
    </row>
    <row r="148" spans="1:19" s="4" customFormat="1" ht="15.75" x14ac:dyDescent="0.25">
      <c r="A148" s="57" t="s">
        <v>3</v>
      </c>
      <c r="B148" s="191">
        <v>101.7344083817882</v>
      </c>
      <c r="C148" s="62">
        <v>103.169187443269</v>
      </c>
      <c r="D148" s="62">
        <v>102.91268725784089</v>
      </c>
      <c r="E148" s="62"/>
      <c r="F148" s="62">
        <f t="shared" si="6"/>
        <v>-0.24862092237486477</v>
      </c>
      <c r="G148" s="98">
        <f t="shared" si="7"/>
        <v>1.1581911123234256</v>
      </c>
      <c r="H148" s="62"/>
      <c r="I148" s="62">
        <v>5.6102086712826136</v>
      </c>
      <c r="J148" s="62">
        <v>5.5962605187369157</v>
      </c>
      <c r="K148" s="59"/>
      <c r="L148" s="62">
        <f t="shared" si="8"/>
        <v>-1.3948152545697923E-2</v>
      </c>
      <c r="M148" s="1"/>
      <c r="N148" s="1"/>
      <c r="O148" s="1"/>
      <c r="Q148" s="1"/>
      <c r="R148" s="1"/>
      <c r="S148" s="1"/>
    </row>
    <row r="149" spans="1:19" s="59" customFormat="1" ht="15.75" x14ac:dyDescent="0.25">
      <c r="A149" s="36" t="s">
        <v>150</v>
      </c>
      <c r="B149" s="190">
        <v>95.034196792334583</v>
      </c>
      <c r="C149" s="28">
        <v>94.812063858494113</v>
      </c>
      <c r="D149" s="28">
        <v>94.794207781908568</v>
      </c>
      <c r="E149" s="28"/>
      <c r="F149" s="28">
        <f t="shared" si="6"/>
        <v>-1.8833127198025768E-2</v>
      </c>
      <c r="G149" s="96">
        <f t="shared" si="7"/>
        <v>-0.252529109022126</v>
      </c>
      <c r="H149" s="28"/>
      <c r="I149" s="28">
        <v>2.4411416722785351</v>
      </c>
      <c r="J149" s="28">
        <v>2.4406819289623103</v>
      </c>
      <c r="K149"/>
      <c r="L149" s="28">
        <f t="shared" si="8"/>
        <v>-4.5974331622478104E-4</v>
      </c>
      <c r="M149" s="1"/>
      <c r="N149" s="1"/>
      <c r="O149" s="1"/>
      <c r="Q149" s="1"/>
      <c r="R149" s="1"/>
      <c r="S149" s="1"/>
    </row>
    <row r="150" spans="1:19" s="4" customFormat="1" ht="15.75" x14ac:dyDescent="0.25">
      <c r="A150" s="60" t="s">
        <v>109</v>
      </c>
      <c r="B150" s="189">
        <v>102.01774102620602</v>
      </c>
      <c r="C150" s="61">
        <v>101.30847625469664</v>
      </c>
      <c r="D150" s="61">
        <v>101.30847625469664</v>
      </c>
      <c r="E150" s="61"/>
      <c r="F150" s="61">
        <f t="shared" si="6"/>
        <v>0</v>
      </c>
      <c r="G150" s="97">
        <f t="shared" si="7"/>
        <v>-0.6952366954755318</v>
      </c>
      <c r="H150" s="61"/>
      <c r="I150" s="61">
        <v>1.7552636317917469</v>
      </c>
      <c r="J150" s="61">
        <v>1.7552636317917465</v>
      </c>
      <c r="K150" s="59"/>
      <c r="L150" s="61">
        <f t="shared" si="8"/>
        <v>0</v>
      </c>
      <c r="M150" s="1"/>
      <c r="N150" s="1"/>
      <c r="O150" s="1"/>
      <c r="Q150" s="1"/>
      <c r="R150" s="1"/>
      <c r="S150" s="1"/>
    </row>
    <row r="151" spans="1:19" s="59" customFormat="1" ht="15.75" x14ac:dyDescent="0.25">
      <c r="A151" s="38" t="s">
        <v>110</v>
      </c>
      <c r="B151" s="190">
        <v>102.01774102620602</v>
      </c>
      <c r="C151" s="28">
        <v>101.30847625469664</v>
      </c>
      <c r="D151" s="28">
        <v>101.30847625469664</v>
      </c>
      <c r="E151" s="28"/>
      <c r="F151" s="28">
        <f t="shared" si="6"/>
        <v>0</v>
      </c>
      <c r="G151" s="96">
        <f t="shared" si="7"/>
        <v>-0.6952366954755318</v>
      </c>
      <c r="H151" s="28"/>
      <c r="I151" s="28">
        <v>1.7552636317917469</v>
      </c>
      <c r="J151" s="28">
        <v>1.7552636317917465</v>
      </c>
      <c r="K151"/>
      <c r="L151" s="28">
        <f t="shared" si="8"/>
        <v>0</v>
      </c>
      <c r="M151" s="1"/>
      <c r="N151" s="1"/>
      <c r="O151" s="1"/>
      <c r="Q151" s="1"/>
      <c r="R151" s="1"/>
      <c r="S151" s="1"/>
    </row>
    <row r="152" spans="1:19" s="4" customFormat="1" ht="15.75" x14ac:dyDescent="0.25">
      <c r="A152" s="60" t="s">
        <v>169</v>
      </c>
      <c r="B152" s="189">
        <v>63.423072566732301</v>
      </c>
      <c r="C152" s="61">
        <v>66.054273913602074</v>
      </c>
      <c r="D152" s="61">
        <v>65.965261064983437</v>
      </c>
      <c r="E152" s="61"/>
      <c r="F152" s="61">
        <f t="shared" si="6"/>
        <v>-0.13475713734294459</v>
      </c>
      <c r="G152" s="97">
        <f t="shared" si="7"/>
        <v>4.0083023344167135</v>
      </c>
      <c r="H152" s="61"/>
      <c r="I152" s="61">
        <v>0.34116435336104622</v>
      </c>
      <c r="J152" s="61">
        <v>0.34070461004482228</v>
      </c>
      <c r="K152" s="59"/>
      <c r="L152" s="61">
        <f t="shared" si="8"/>
        <v>-4.5974331622394837E-4</v>
      </c>
      <c r="M152" s="1"/>
      <c r="N152" s="1"/>
      <c r="O152" s="1"/>
      <c r="Q152" s="1"/>
      <c r="R152" s="1"/>
      <c r="S152" s="1"/>
    </row>
    <row r="153" spans="1:19" s="59" customFormat="1" ht="15.75" x14ac:dyDescent="0.25">
      <c r="A153" s="38" t="s">
        <v>217</v>
      </c>
      <c r="B153" s="190">
        <v>63.423072566732301</v>
      </c>
      <c r="C153" s="28">
        <v>66.054273913602074</v>
      </c>
      <c r="D153" s="28">
        <v>65.965261064983437</v>
      </c>
      <c r="E153" s="28"/>
      <c r="F153" s="28">
        <f t="shared" si="6"/>
        <v>-0.13475713734294459</v>
      </c>
      <c r="G153" s="96">
        <f t="shared" si="7"/>
        <v>4.0083023344167135</v>
      </c>
      <c r="H153" s="28"/>
      <c r="I153" s="28">
        <v>0.34116435336104622</v>
      </c>
      <c r="J153" s="28">
        <v>0.34070461004482228</v>
      </c>
      <c r="K153"/>
      <c r="L153" s="28">
        <f t="shared" si="8"/>
        <v>-4.5974331622394837E-4</v>
      </c>
      <c r="M153" s="1"/>
      <c r="N153" s="1"/>
      <c r="O153" s="1"/>
      <c r="Q153" s="1"/>
      <c r="R153" s="1"/>
      <c r="S153" s="1"/>
    </row>
    <row r="154" spans="1:19" s="4" customFormat="1" ht="15.75" x14ac:dyDescent="0.25">
      <c r="A154" s="60" t="s">
        <v>170</v>
      </c>
      <c r="B154" s="189">
        <v>108.01577067688321</v>
      </c>
      <c r="C154" s="61">
        <v>105.85979965943839</v>
      </c>
      <c r="D154" s="61">
        <v>105.85979965943839</v>
      </c>
      <c r="E154" s="61"/>
      <c r="F154" s="61">
        <f t="shared" si="6"/>
        <v>0</v>
      </c>
      <c r="G154" s="97">
        <f t="shared" si="7"/>
        <v>-1.9959779983370729</v>
      </c>
      <c r="H154" s="61"/>
      <c r="I154" s="61">
        <v>0.34471368712574174</v>
      </c>
      <c r="J154" s="61">
        <v>0.34471368712574174</v>
      </c>
      <c r="K154" s="59"/>
      <c r="L154" s="61">
        <f t="shared" si="8"/>
        <v>0</v>
      </c>
      <c r="M154" s="1"/>
      <c r="N154" s="1"/>
      <c r="O154" s="1"/>
      <c r="Q154" s="1"/>
      <c r="R154" s="1"/>
      <c r="S154" s="1"/>
    </row>
    <row r="155" spans="1:19" s="59" customFormat="1" ht="15.75" x14ac:dyDescent="0.25">
      <c r="A155" s="38" t="s">
        <v>216</v>
      </c>
      <c r="B155" s="190">
        <v>108.01577067688321</v>
      </c>
      <c r="C155" s="28">
        <v>105.85979965943839</v>
      </c>
      <c r="D155" s="28">
        <v>105.85979965943839</v>
      </c>
      <c r="E155" s="28"/>
      <c r="F155" s="28">
        <f t="shared" si="6"/>
        <v>0</v>
      </c>
      <c r="G155" s="96">
        <f t="shared" si="7"/>
        <v>-1.9959779983370729</v>
      </c>
      <c r="H155" s="28"/>
      <c r="I155" s="28">
        <v>0.34471368712574174</v>
      </c>
      <c r="J155" s="28">
        <v>0.34471368712574174</v>
      </c>
      <c r="K155"/>
      <c r="L155" s="28">
        <f t="shared" si="8"/>
        <v>0</v>
      </c>
      <c r="M155" s="1"/>
      <c r="N155" s="1"/>
      <c r="O155" s="1"/>
      <c r="Q155" s="1"/>
      <c r="R155" s="1"/>
      <c r="S155" s="1"/>
    </row>
    <row r="156" spans="1:19" s="4" customFormat="1" ht="15.75" x14ac:dyDescent="0.25">
      <c r="A156" s="63" t="s">
        <v>111</v>
      </c>
      <c r="B156" s="189">
        <v>107.75962813699883</v>
      </c>
      <c r="C156" s="61">
        <v>110.68439878360643</v>
      </c>
      <c r="D156" s="61">
        <v>110.21329594274481</v>
      </c>
      <c r="E156" s="61"/>
      <c r="F156" s="61">
        <f t="shared" si="6"/>
        <v>-0.42562713990310641</v>
      </c>
      <c r="G156" s="97">
        <f t="shared" si="7"/>
        <v>2.2769824359699431</v>
      </c>
      <c r="H156" s="61"/>
      <c r="I156" s="61">
        <v>3.1690669990040794</v>
      </c>
      <c r="J156" s="61">
        <v>3.1555785897746049</v>
      </c>
      <c r="K156" s="59"/>
      <c r="L156" s="61">
        <f t="shared" si="8"/>
        <v>-1.3488409229474474E-2</v>
      </c>
      <c r="M156" s="1"/>
      <c r="N156" s="1"/>
      <c r="O156" s="1"/>
      <c r="Q156" s="1"/>
      <c r="R156" s="1"/>
      <c r="S156" s="1"/>
    </row>
    <row r="157" spans="1:19" s="59" customFormat="1" ht="15.75" x14ac:dyDescent="0.25">
      <c r="A157" s="37" t="s">
        <v>171</v>
      </c>
      <c r="B157" s="190">
        <v>110.32982955934074</v>
      </c>
      <c r="C157" s="28">
        <v>110.32982955934074</v>
      </c>
      <c r="D157" s="28">
        <v>110.32982955934074</v>
      </c>
      <c r="E157" s="28"/>
      <c r="F157" s="28">
        <f t="shared" si="6"/>
        <v>0</v>
      </c>
      <c r="G157" s="96">
        <f t="shared" si="7"/>
        <v>0</v>
      </c>
      <c r="H157" s="28"/>
      <c r="I157" s="28">
        <v>1.0774456361279943</v>
      </c>
      <c r="J157" s="28">
        <v>1.0774456361279943</v>
      </c>
      <c r="K157"/>
      <c r="L157" s="28">
        <f t="shared" si="8"/>
        <v>0</v>
      </c>
      <c r="M157" s="1"/>
      <c r="N157" s="1"/>
      <c r="O157" s="1"/>
      <c r="Q157" s="1"/>
      <c r="R157" s="1"/>
      <c r="S157" s="1"/>
    </row>
    <row r="158" spans="1:19" s="4" customFormat="1" ht="15.75" x14ac:dyDescent="0.25">
      <c r="A158" s="66" t="s">
        <v>215</v>
      </c>
      <c r="B158" s="189">
        <v>110.32982955934074</v>
      </c>
      <c r="C158" s="61">
        <v>110.32982955934074</v>
      </c>
      <c r="D158" s="61">
        <v>110.32982955934074</v>
      </c>
      <c r="E158" s="61"/>
      <c r="F158" s="61">
        <f t="shared" si="6"/>
        <v>0</v>
      </c>
      <c r="G158" s="97">
        <f t="shared" si="7"/>
        <v>0</v>
      </c>
      <c r="H158" s="61"/>
      <c r="I158" s="61">
        <v>1.0774456361279943</v>
      </c>
      <c r="J158" s="61">
        <v>1.0774456361279943</v>
      </c>
      <c r="K158" s="59"/>
      <c r="L158" s="61">
        <f t="shared" si="8"/>
        <v>0</v>
      </c>
      <c r="M158" s="1"/>
      <c r="N158" s="1"/>
      <c r="O158" s="1"/>
      <c r="Q158" s="1"/>
      <c r="R158" s="1"/>
      <c r="S158" s="1"/>
    </row>
    <row r="159" spans="1:19" s="59" customFormat="1" ht="15.75" x14ac:dyDescent="0.25">
      <c r="A159" s="37" t="s">
        <v>172</v>
      </c>
      <c r="B159" s="190">
        <v>104.39692048756122</v>
      </c>
      <c r="C159" s="28">
        <v>104.39692048756122</v>
      </c>
      <c r="D159" s="28">
        <v>101.11218049530474</v>
      </c>
      <c r="E159" s="28"/>
      <c r="F159" s="28">
        <f t="shared" si="6"/>
        <v>-3.1463954845754705</v>
      </c>
      <c r="G159" s="96">
        <f t="shared" si="7"/>
        <v>-3.1463954845754705</v>
      </c>
      <c r="H159" s="28"/>
      <c r="I159" s="28">
        <v>0.42869401814227248</v>
      </c>
      <c r="J159" s="28">
        <v>0.41520560891279873</v>
      </c>
      <c r="K159"/>
      <c r="L159" s="28">
        <f t="shared" si="8"/>
        <v>-1.3488409229473752E-2</v>
      </c>
      <c r="M159" s="1"/>
      <c r="N159" s="1"/>
      <c r="O159" s="1"/>
      <c r="Q159" s="1"/>
      <c r="R159" s="1"/>
      <c r="S159" s="1"/>
    </row>
    <row r="160" spans="1:19" s="4" customFormat="1" ht="15.75" x14ac:dyDescent="0.25">
      <c r="A160" s="66" t="s">
        <v>214</v>
      </c>
      <c r="B160" s="189">
        <v>104.39692048756122</v>
      </c>
      <c r="C160" s="61">
        <v>104.39692048756122</v>
      </c>
      <c r="D160" s="61">
        <v>101.11218049530474</v>
      </c>
      <c r="E160" s="61"/>
      <c r="F160" s="61">
        <f t="shared" si="6"/>
        <v>-3.1463954845754705</v>
      </c>
      <c r="G160" s="97">
        <f t="shared" si="7"/>
        <v>-3.1463954845754705</v>
      </c>
      <c r="H160" s="61"/>
      <c r="I160" s="61">
        <v>0.42869401814227248</v>
      </c>
      <c r="J160" s="61">
        <v>0.41520560891279873</v>
      </c>
      <c r="K160" s="59"/>
      <c r="L160" s="61">
        <f t="shared" si="8"/>
        <v>-1.3488409229473752E-2</v>
      </c>
      <c r="M160" s="1"/>
      <c r="N160" s="1"/>
      <c r="O160" s="1"/>
      <c r="Q160" s="1"/>
      <c r="R160" s="1"/>
      <c r="S160" s="1"/>
    </row>
    <row r="161" spans="1:19" s="59" customFormat="1" ht="15.75" x14ac:dyDescent="0.25">
      <c r="A161" s="37" t="s">
        <v>173</v>
      </c>
      <c r="B161" s="190">
        <v>106.99461650045825</v>
      </c>
      <c r="C161" s="28">
        <v>112.66830257545074</v>
      </c>
      <c r="D161" s="28">
        <v>112.66830257545074</v>
      </c>
      <c r="E161" s="28"/>
      <c r="F161" s="28">
        <f t="shared" si="6"/>
        <v>0</v>
      </c>
      <c r="G161" s="96">
        <f t="shared" si="7"/>
        <v>5.3027771495103071</v>
      </c>
      <c r="H161" s="28"/>
      <c r="I161" s="28">
        <v>1.662927344733812</v>
      </c>
      <c r="J161" s="28">
        <v>1.662927344733812</v>
      </c>
      <c r="K161"/>
      <c r="L161" s="28">
        <f t="shared" si="8"/>
        <v>0</v>
      </c>
      <c r="M161" s="1"/>
      <c r="N161" s="1"/>
      <c r="O161" s="1"/>
      <c r="Q161" s="1"/>
      <c r="R161" s="1"/>
      <c r="S161" s="1"/>
    </row>
    <row r="162" spans="1:19" s="4" customFormat="1" ht="15.75" x14ac:dyDescent="0.25">
      <c r="A162" s="66" t="s">
        <v>213</v>
      </c>
      <c r="B162" s="189">
        <v>106.99461650045825</v>
      </c>
      <c r="C162" s="61">
        <v>112.66830257545074</v>
      </c>
      <c r="D162" s="61">
        <v>112.66830257545074</v>
      </c>
      <c r="E162" s="61"/>
      <c r="F162" s="61">
        <f t="shared" si="6"/>
        <v>0</v>
      </c>
      <c r="G162" s="97">
        <f t="shared" si="7"/>
        <v>5.3027771495103071</v>
      </c>
      <c r="H162" s="61"/>
      <c r="I162" s="61">
        <v>1.662927344733812</v>
      </c>
      <c r="J162" s="61">
        <v>1.662927344733812</v>
      </c>
      <c r="K162" s="59"/>
      <c r="L162" s="61">
        <f t="shared" si="8"/>
        <v>0</v>
      </c>
      <c r="M162" s="1"/>
      <c r="N162" s="1"/>
      <c r="O162" s="1"/>
      <c r="Q162" s="1"/>
      <c r="R162" s="1"/>
      <c r="S162" s="1"/>
    </row>
    <row r="163" spans="1:19" s="59" customFormat="1" ht="15.75" x14ac:dyDescent="0.25">
      <c r="A163" s="35" t="s">
        <v>4</v>
      </c>
      <c r="B163" s="192">
        <v>100.38291261131701</v>
      </c>
      <c r="C163" s="39">
        <v>99.25672955425857</v>
      </c>
      <c r="D163" s="39">
        <v>99.25672955425857</v>
      </c>
      <c r="E163" s="39"/>
      <c r="F163" s="39">
        <f t="shared" si="6"/>
        <v>0</v>
      </c>
      <c r="G163" s="99">
        <f t="shared" si="7"/>
        <v>-1.1218872094487131</v>
      </c>
      <c r="H163" s="39"/>
      <c r="I163" s="39">
        <v>4.7157177215935304</v>
      </c>
      <c r="J163" s="39">
        <v>4.7157177215935304</v>
      </c>
      <c r="K163"/>
      <c r="L163" s="39">
        <f t="shared" si="8"/>
        <v>0</v>
      </c>
      <c r="M163" s="1"/>
      <c r="N163" s="1"/>
      <c r="O163" s="1"/>
      <c r="Q163" s="1"/>
      <c r="R163" s="1"/>
      <c r="S163" s="1"/>
    </row>
    <row r="164" spans="1:19" s="4" customFormat="1" ht="15.75" x14ac:dyDescent="0.25">
      <c r="A164" s="63" t="s">
        <v>140</v>
      </c>
      <c r="B164" s="189">
        <v>82.023760603311302</v>
      </c>
      <c r="C164" s="61">
        <v>77.408827796194288</v>
      </c>
      <c r="D164" s="61">
        <v>77.408827796194288</v>
      </c>
      <c r="E164" s="61"/>
      <c r="F164" s="61">
        <f t="shared" si="6"/>
        <v>0</v>
      </c>
      <c r="G164" s="97">
        <f t="shared" si="7"/>
        <v>-5.6263365312352098</v>
      </c>
      <c r="H164" s="61"/>
      <c r="I164" s="61">
        <v>0.89747412742094423</v>
      </c>
      <c r="J164" s="61">
        <v>0.89747412742094412</v>
      </c>
      <c r="K164" s="59"/>
      <c r="L164" s="61">
        <f t="shared" si="8"/>
        <v>0</v>
      </c>
      <c r="M164" s="1"/>
      <c r="N164" s="1"/>
      <c r="O164" s="1"/>
      <c r="Q164" s="1"/>
      <c r="R164" s="1"/>
      <c r="S164" s="1"/>
    </row>
    <row r="165" spans="1:19" s="59" customFormat="1" ht="15.75" x14ac:dyDescent="0.25">
      <c r="A165" s="37" t="s">
        <v>174</v>
      </c>
      <c r="B165" s="190">
        <v>82.023760603311302</v>
      </c>
      <c r="C165" s="28">
        <v>77.408827796194288</v>
      </c>
      <c r="D165" s="28">
        <v>77.408827796194288</v>
      </c>
      <c r="E165" s="28"/>
      <c r="F165" s="28">
        <f t="shared" si="6"/>
        <v>0</v>
      </c>
      <c r="G165" s="96">
        <f t="shared" si="7"/>
        <v>-5.6263365312352098</v>
      </c>
      <c r="H165" s="28"/>
      <c r="I165" s="28">
        <v>0.89747412742094423</v>
      </c>
      <c r="J165" s="28">
        <v>0.89747412742094412</v>
      </c>
      <c r="K165"/>
      <c r="L165" s="28">
        <f t="shared" si="8"/>
        <v>0</v>
      </c>
      <c r="M165" s="1"/>
      <c r="N165" s="1"/>
      <c r="O165" s="1"/>
      <c r="Q165" s="1"/>
      <c r="R165" s="1"/>
      <c r="S165" s="1"/>
    </row>
    <row r="166" spans="1:19" s="4" customFormat="1" ht="15.75" x14ac:dyDescent="0.25">
      <c r="A166" s="66" t="s">
        <v>140</v>
      </c>
      <c r="B166" s="189">
        <v>82.023760603311302</v>
      </c>
      <c r="C166" s="61">
        <v>77.408827796194288</v>
      </c>
      <c r="D166" s="61">
        <v>77.408827796194288</v>
      </c>
      <c r="E166" s="61"/>
      <c r="F166" s="61">
        <f t="shared" si="6"/>
        <v>0</v>
      </c>
      <c r="G166" s="97">
        <f t="shared" si="7"/>
        <v>-5.6263365312352098</v>
      </c>
      <c r="H166" s="61"/>
      <c r="I166" s="61">
        <v>0.89747412742094423</v>
      </c>
      <c r="J166" s="61">
        <v>0.89747412742094412</v>
      </c>
      <c r="K166" s="59"/>
      <c r="L166" s="61">
        <f t="shared" si="8"/>
        <v>0</v>
      </c>
      <c r="M166" s="1"/>
      <c r="N166" s="1"/>
      <c r="O166" s="1"/>
      <c r="Q166" s="1"/>
      <c r="R166" s="1"/>
      <c r="S166" s="1"/>
    </row>
    <row r="167" spans="1:19" s="59" customFormat="1" ht="15.75" x14ac:dyDescent="0.25">
      <c r="A167" s="36" t="s">
        <v>139</v>
      </c>
      <c r="B167" s="190">
        <v>106.30932390895443</v>
      </c>
      <c r="C167" s="28">
        <v>106.30932390895443</v>
      </c>
      <c r="D167" s="28">
        <v>106.30932390895443</v>
      </c>
      <c r="E167" s="28"/>
      <c r="F167" s="28">
        <f t="shared" si="6"/>
        <v>0</v>
      </c>
      <c r="G167" s="96">
        <f t="shared" si="7"/>
        <v>0</v>
      </c>
      <c r="H167" s="28"/>
      <c r="I167" s="28">
        <v>3.818243594172587</v>
      </c>
      <c r="J167" s="28">
        <v>3.8182435941725865</v>
      </c>
      <c r="K167"/>
      <c r="L167" s="28">
        <f t="shared" si="8"/>
        <v>0</v>
      </c>
      <c r="M167" s="1"/>
      <c r="N167" s="1"/>
      <c r="O167" s="1"/>
      <c r="Q167" s="1"/>
      <c r="R167" s="1"/>
      <c r="S167" s="1"/>
    </row>
    <row r="168" spans="1:19" s="4" customFormat="1" ht="15.75" x14ac:dyDescent="0.25">
      <c r="A168" s="60" t="s">
        <v>175</v>
      </c>
      <c r="B168" s="189">
        <v>106.30932390895443</v>
      </c>
      <c r="C168" s="61">
        <v>106.30932390895443</v>
      </c>
      <c r="D168" s="61">
        <v>106.30932390895443</v>
      </c>
      <c r="E168" s="61"/>
      <c r="F168" s="61">
        <f t="shared" si="6"/>
        <v>0</v>
      </c>
      <c r="G168" s="97">
        <f t="shared" si="7"/>
        <v>0</v>
      </c>
      <c r="H168" s="61"/>
      <c r="I168" s="61">
        <v>3.818243594172587</v>
      </c>
      <c r="J168" s="61">
        <v>3.8182435941725865</v>
      </c>
      <c r="K168" s="59"/>
      <c r="L168" s="61">
        <f t="shared" si="8"/>
        <v>0</v>
      </c>
      <c r="M168" s="1"/>
      <c r="N168" s="1"/>
      <c r="O168" s="1"/>
      <c r="Q168" s="1"/>
      <c r="R168" s="1"/>
      <c r="S168" s="1"/>
    </row>
    <row r="169" spans="1:19" s="59" customFormat="1" ht="15.75" x14ac:dyDescent="0.25">
      <c r="A169" s="38" t="s">
        <v>212</v>
      </c>
      <c r="B169" s="190">
        <v>106.30932390895443</v>
      </c>
      <c r="C169" s="28">
        <v>106.30932390895443</v>
      </c>
      <c r="D169" s="28">
        <v>106.30932390895443</v>
      </c>
      <c r="E169" s="28"/>
      <c r="F169" s="28">
        <f t="shared" si="6"/>
        <v>0</v>
      </c>
      <c r="G169" s="96">
        <f t="shared" si="7"/>
        <v>0</v>
      </c>
      <c r="H169" s="28"/>
      <c r="I169" s="28">
        <v>3.818243594172587</v>
      </c>
      <c r="J169" s="28">
        <v>3.8182435941725865</v>
      </c>
      <c r="K169"/>
      <c r="L169" s="28">
        <f t="shared" si="8"/>
        <v>0</v>
      </c>
      <c r="M169" s="1"/>
      <c r="N169" s="1"/>
      <c r="O169" s="1"/>
      <c r="Q169" s="1"/>
      <c r="R169" s="1"/>
      <c r="S169" s="1"/>
    </row>
    <row r="170" spans="1:19" s="4" customFormat="1" ht="15.75" x14ac:dyDescent="0.25">
      <c r="A170" s="57" t="s">
        <v>130</v>
      </c>
      <c r="B170" s="191">
        <v>98.852364546817881</v>
      </c>
      <c r="C170" s="62">
        <v>101.75936358610916</v>
      </c>
      <c r="D170" s="62">
        <v>101.75936358610916</v>
      </c>
      <c r="E170" s="62"/>
      <c r="F170" s="62">
        <f t="shared" si="6"/>
        <v>0</v>
      </c>
      <c r="G170" s="98">
        <f t="shared" si="7"/>
        <v>2.940748107157809</v>
      </c>
      <c r="H170" s="62"/>
      <c r="I170" s="62">
        <v>5.1929832361770512</v>
      </c>
      <c r="J170" s="62">
        <v>5.1929832361770503</v>
      </c>
      <c r="K170" s="59"/>
      <c r="L170" s="62">
        <f t="shared" si="8"/>
        <v>0</v>
      </c>
      <c r="M170" s="1"/>
      <c r="N170" s="1"/>
      <c r="O170" s="1"/>
      <c r="Q170" s="1"/>
      <c r="R170" s="1"/>
      <c r="S170" s="1"/>
    </row>
    <row r="171" spans="1:19" s="59" customFormat="1" ht="15.75" x14ac:dyDescent="0.25">
      <c r="A171" s="36" t="s">
        <v>138</v>
      </c>
      <c r="B171" s="190">
        <v>86.223762851878362</v>
      </c>
      <c r="C171" s="28">
        <v>91.005455645003053</v>
      </c>
      <c r="D171" s="28">
        <v>91.005455645003053</v>
      </c>
      <c r="E171" s="28"/>
      <c r="F171" s="28">
        <f t="shared" si="6"/>
        <v>0</v>
      </c>
      <c r="G171" s="96">
        <f t="shared" si="7"/>
        <v>5.5456786330921881</v>
      </c>
      <c r="H171" s="28"/>
      <c r="I171" s="28">
        <v>2.4675017472490155</v>
      </c>
      <c r="J171" s="28">
        <v>2.4675017472490155</v>
      </c>
      <c r="K171"/>
      <c r="L171" s="28">
        <f t="shared" si="8"/>
        <v>0</v>
      </c>
      <c r="M171" s="1"/>
      <c r="N171" s="1"/>
      <c r="O171" s="1"/>
      <c r="Q171" s="1"/>
      <c r="R171" s="1"/>
      <c r="S171" s="1"/>
    </row>
    <row r="172" spans="1:19" s="4" customFormat="1" ht="15.75" x14ac:dyDescent="0.25">
      <c r="A172" s="60" t="s">
        <v>176</v>
      </c>
      <c r="B172" s="189">
        <v>75.117754741054114</v>
      </c>
      <c r="C172" s="61">
        <v>75.398246670947628</v>
      </c>
      <c r="D172" s="61">
        <v>75.398246670947628</v>
      </c>
      <c r="E172" s="61"/>
      <c r="F172" s="61">
        <f t="shared" si="6"/>
        <v>0</v>
      </c>
      <c r="G172" s="97">
        <f t="shared" si="7"/>
        <v>0.3734029735851685</v>
      </c>
      <c r="H172" s="61"/>
      <c r="I172" s="61">
        <v>0.84541810475318036</v>
      </c>
      <c r="J172" s="61">
        <v>0.84541810475318036</v>
      </c>
      <c r="K172" s="59"/>
      <c r="L172" s="61">
        <f t="shared" si="8"/>
        <v>0</v>
      </c>
      <c r="M172" s="1"/>
      <c r="N172" s="1"/>
      <c r="O172" s="1"/>
      <c r="Q172" s="1"/>
      <c r="R172" s="1"/>
      <c r="S172" s="1"/>
    </row>
    <row r="173" spans="1:19" s="59" customFormat="1" ht="15.75" x14ac:dyDescent="0.25">
      <c r="A173" s="38" t="s">
        <v>211</v>
      </c>
      <c r="B173" s="190">
        <v>81.966490957936074</v>
      </c>
      <c r="C173" s="28">
        <v>81.967638186577346</v>
      </c>
      <c r="D173" s="28">
        <v>81.967638186577346</v>
      </c>
      <c r="E173" s="28"/>
      <c r="F173" s="28">
        <f t="shared" si="6"/>
        <v>0</v>
      </c>
      <c r="G173" s="96">
        <f t="shared" si="7"/>
        <v>1.3996312735464755E-3</v>
      </c>
      <c r="H173" s="28"/>
      <c r="I173" s="28">
        <v>0.16180396962286533</v>
      </c>
      <c r="J173" s="28">
        <v>0.16180396962286533</v>
      </c>
      <c r="K173"/>
      <c r="L173" s="28">
        <f t="shared" si="8"/>
        <v>0</v>
      </c>
      <c r="M173" s="1"/>
      <c r="N173" s="1"/>
      <c r="O173" s="1"/>
      <c r="Q173" s="1"/>
      <c r="R173" s="1"/>
      <c r="S173" s="1"/>
    </row>
    <row r="174" spans="1:19" s="4" customFormat="1" ht="15.75" x14ac:dyDescent="0.25">
      <c r="A174" s="66" t="s">
        <v>210</v>
      </c>
      <c r="B174" s="189">
        <v>73.654411771707146</v>
      </c>
      <c r="C174" s="61">
        <v>73.994590203118179</v>
      </c>
      <c r="D174" s="61">
        <v>73.994590203118179</v>
      </c>
      <c r="E174" s="61"/>
      <c r="F174" s="61">
        <f t="shared" si="6"/>
        <v>0</v>
      </c>
      <c r="G174" s="97">
        <f t="shared" si="7"/>
        <v>0.46185750890987975</v>
      </c>
      <c r="H174" s="61"/>
      <c r="I174" s="61">
        <v>0.6836141351303151</v>
      </c>
      <c r="J174" s="61">
        <v>0.68361413513031499</v>
      </c>
      <c r="K174" s="59"/>
      <c r="L174" s="61">
        <f t="shared" si="8"/>
        <v>0</v>
      </c>
      <c r="M174" s="1"/>
      <c r="N174" s="1"/>
      <c r="O174" s="1"/>
      <c r="Q174" s="1"/>
      <c r="R174" s="1"/>
      <c r="S174" s="1"/>
    </row>
    <row r="175" spans="1:19" s="59" customFormat="1" ht="15.75" x14ac:dyDescent="0.25">
      <c r="A175" s="37" t="s">
        <v>177</v>
      </c>
      <c r="B175" s="190">
        <v>103.1122759868037</v>
      </c>
      <c r="C175" s="28">
        <v>99.262187476460838</v>
      </c>
      <c r="D175" s="28">
        <v>99.262187476460838</v>
      </c>
      <c r="E175" s="28"/>
      <c r="F175" s="28">
        <f t="shared" si="6"/>
        <v>0</v>
      </c>
      <c r="G175" s="96">
        <f t="shared" si="7"/>
        <v>-3.7338798639607096</v>
      </c>
      <c r="H175" s="28"/>
      <c r="I175" s="28">
        <v>0.14932741656095092</v>
      </c>
      <c r="J175" s="28">
        <v>0.14932741656095092</v>
      </c>
      <c r="K175"/>
      <c r="L175" s="28">
        <f t="shared" si="8"/>
        <v>0</v>
      </c>
      <c r="M175" s="1"/>
      <c r="N175" s="1"/>
      <c r="O175" s="1"/>
      <c r="Q175" s="1"/>
      <c r="R175" s="1"/>
      <c r="S175" s="1"/>
    </row>
    <row r="176" spans="1:19" s="4" customFormat="1" ht="15.75" x14ac:dyDescent="0.25">
      <c r="A176" s="66" t="s">
        <v>209</v>
      </c>
      <c r="B176" s="189">
        <v>103.1122759868037</v>
      </c>
      <c r="C176" s="61">
        <v>99.262187476460838</v>
      </c>
      <c r="D176" s="61">
        <v>99.262187476460838</v>
      </c>
      <c r="E176" s="61"/>
      <c r="F176" s="61">
        <f t="shared" si="6"/>
        <v>0</v>
      </c>
      <c r="G176" s="97">
        <f t="shared" si="7"/>
        <v>-3.7338798639607096</v>
      </c>
      <c r="H176" s="61"/>
      <c r="I176" s="61">
        <v>0.14932741656095092</v>
      </c>
      <c r="J176" s="61">
        <v>0.14932741656095092</v>
      </c>
      <c r="K176" s="59"/>
      <c r="L176" s="61">
        <f t="shared" si="8"/>
        <v>0</v>
      </c>
      <c r="M176" s="1"/>
      <c r="N176" s="1"/>
      <c r="O176" s="1"/>
      <c r="Q176" s="1"/>
      <c r="R176" s="1"/>
      <c r="S176" s="1"/>
    </row>
    <row r="177" spans="1:19" s="59" customFormat="1" ht="15.75" x14ac:dyDescent="0.25">
      <c r="A177" s="37" t="s">
        <v>112</v>
      </c>
      <c r="B177" s="190">
        <v>90.376142633678612</v>
      </c>
      <c r="C177" s="28">
        <v>100.04769782417017</v>
      </c>
      <c r="D177" s="28">
        <v>100.04769782417017</v>
      </c>
      <c r="E177" s="28"/>
      <c r="F177" s="28">
        <f t="shared" si="6"/>
        <v>0</v>
      </c>
      <c r="G177" s="96">
        <f t="shared" si="7"/>
        <v>10.701447205700344</v>
      </c>
      <c r="H177" s="28"/>
      <c r="I177" s="28">
        <v>1.3630900643148918</v>
      </c>
      <c r="J177" s="28">
        <v>1.3630900643148915</v>
      </c>
      <c r="K177"/>
      <c r="L177" s="28">
        <f t="shared" si="8"/>
        <v>0</v>
      </c>
      <c r="M177" s="1"/>
      <c r="N177" s="1"/>
      <c r="O177" s="1"/>
      <c r="Q177" s="1"/>
      <c r="R177" s="1"/>
      <c r="S177" s="1"/>
    </row>
    <row r="178" spans="1:19" s="4" customFormat="1" ht="15.75" x14ac:dyDescent="0.25">
      <c r="A178" s="66" t="s">
        <v>113</v>
      </c>
      <c r="B178" s="189">
        <v>90.376142633678612</v>
      </c>
      <c r="C178" s="61">
        <v>100.04769782417017</v>
      </c>
      <c r="D178" s="61">
        <v>100.04769782417017</v>
      </c>
      <c r="E178" s="61"/>
      <c r="F178" s="61">
        <f t="shared" si="6"/>
        <v>0</v>
      </c>
      <c r="G178" s="97">
        <f t="shared" si="7"/>
        <v>10.701447205700344</v>
      </c>
      <c r="H178" s="61"/>
      <c r="I178" s="61">
        <v>1.3630900643148918</v>
      </c>
      <c r="J178" s="61">
        <v>1.3630900643148915</v>
      </c>
      <c r="K178" s="59"/>
      <c r="L178" s="61">
        <f t="shared" si="8"/>
        <v>0</v>
      </c>
      <c r="M178" s="1"/>
      <c r="N178" s="1"/>
      <c r="O178" s="1"/>
      <c r="Q178" s="1"/>
      <c r="R178" s="1"/>
      <c r="S178" s="1"/>
    </row>
    <row r="179" spans="1:19" s="59" customFormat="1" ht="15.75" x14ac:dyDescent="0.25">
      <c r="A179" s="37" t="s">
        <v>178</v>
      </c>
      <c r="B179" s="190">
        <v>141.31638512047454</v>
      </c>
      <c r="C179" s="28">
        <v>141.99941030830831</v>
      </c>
      <c r="D179" s="28">
        <v>141.99941030830831</v>
      </c>
      <c r="E179" s="28"/>
      <c r="F179" s="28">
        <f t="shared" si="6"/>
        <v>0</v>
      </c>
      <c r="G179" s="96">
        <f t="shared" si="7"/>
        <v>0.48333049791182692</v>
      </c>
      <c r="H179" s="28"/>
      <c r="I179" s="28">
        <v>0.10966616161999257</v>
      </c>
      <c r="J179" s="28">
        <v>0.10966616161999256</v>
      </c>
      <c r="K179"/>
      <c r="L179" s="28">
        <f t="shared" si="8"/>
        <v>0</v>
      </c>
      <c r="M179" s="1"/>
      <c r="N179" s="1"/>
      <c r="O179" s="1"/>
      <c r="Q179" s="1"/>
      <c r="R179" s="1"/>
      <c r="S179" s="1"/>
    </row>
    <row r="180" spans="1:19" s="4" customFormat="1" ht="15.75" x14ac:dyDescent="0.25">
      <c r="A180" s="66" t="s">
        <v>208</v>
      </c>
      <c r="B180" s="189">
        <v>141.31638512047454</v>
      </c>
      <c r="C180" s="61">
        <v>141.99941030830831</v>
      </c>
      <c r="D180" s="61">
        <v>141.99941030830831</v>
      </c>
      <c r="E180" s="61"/>
      <c r="F180" s="61">
        <f t="shared" si="6"/>
        <v>0</v>
      </c>
      <c r="G180" s="97">
        <f t="shared" si="7"/>
        <v>0.48333049791182692</v>
      </c>
      <c r="H180" s="61"/>
      <c r="I180" s="61">
        <v>0.10966616161999257</v>
      </c>
      <c r="J180" s="61">
        <v>0.10966616161999256</v>
      </c>
      <c r="K180" s="59"/>
      <c r="L180" s="61">
        <f t="shared" si="8"/>
        <v>0</v>
      </c>
      <c r="M180" s="1"/>
      <c r="N180" s="1"/>
      <c r="O180" s="1"/>
      <c r="Q180" s="1"/>
      <c r="R180" s="1"/>
      <c r="S180" s="1"/>
    </row>
    <row r="181" spans="1:19" s="59" customFormat="1" ht="15.75" x14ac:dyDescent="0.25">
      <c r="A181" s="36" t="s">
        <v>137</v>
      </c>
      <c r="B181" s="190">
        <v>111.91496287532003</v>
      </c>
      <c r="C181" s="28">
        <v>112.15517289409321</v>
      </c>
      <c r="D181" s="28">
        <v>112.15517289409321</v>
      </c>
      <c r="E181" s="28"/>
      <c r="F181" s="28">
        <f t="shared" si="6"/>
        <v>0</v>
      </c>
      <c r="G181" s="96">
        <f t="shared" si="7"/>
        <v>0.21463619573443005</v>
      </c>
      <c r="H181" s="28"/>
      <c r="I181" s="28">
        <v>0.76458043551000721</v>
      </c>
      <c r="J181" s="28">
        <v>0.76458043551000721</v>
      </c>
      <c r="K181"/>
      <c r="L181" s="28">
        <f t="shared" si="8"/>
        <v>0</v>
      </c>
      <c r="M181" s="1"/>
      <c r="N181" s="1"/>
      <c r="O181" s="1"/>
      <c r="Q181" s="1"/>
      <c r="R181" s="1"/>
      <c r="S181" s="1"/>
    </row>
    <row r="182" spans="1:19" s="4" customFormat="1" ht="15.75" x14ac:dyDescent="0.25">
      <c r="A182" s="60" t="s">
        <v>179</v>
      </c>
      <c r="B182" s="189">
        <v>111.91496287532003</v>
      </c>
      <c r="C182" s="61">
        <v>112.15517289409321</v>
      </c>
      <c r="D182" s="61">
        <v>112.15517289409321</v>
      </c>
      <c r="E182" s="61"/>
      <c r="F182" s="61">
        <f t="shared" si="6"/>
        <v>0</v>
      </c>
      <c r="G182" s="97">
        <f t="shared" si="7"/>
        <v>0.21463619573443005</v>
      </c>
      <c r="H182" s="61"/>
      <c r="I182" s="61">
        <v>0.76458043551000721</v>
      </c>
      <c r="J182" s="61">
        <v>0.76458043551000721</v>
      </c>
      <c r="K182" s="59"/>
      <c r="L182" s="61">
        <f t="shared" si="8"/>
        <v>0</v>
      </c>
      <c r="M182" s="1"/>
      <c r="N182" s="1"/>
      <c r="O182" s="1"/>
      <c r="Q182" s="1"/>
      <c r="R182" s="1"/>
      <c r="S182" s="1"/>
    </row>
    <row r="183" spans="1:19" s="59" customFormat="1" ht="15.75" x14ac:dyDescent="0.25">
      <c r="A183" s="38" t="s">
        <v>207</v>
      </c>
      <c r="B183" s="190">
        <v>111.91496287532003</v>
      </c>
      <c r="C183" s="28">
        <v>112.15517289409321</v>
      </c>
      <c r="D183" s="28">
        <v>112.15517289409321</v>
      </c>
      <c r="E183" s="28"/>
      <c r="F183" s="28">
        <f t="shared" si="6"/>
        <v>0</v>
      </c>
      <c r="G183" s="96">
        <f t="shared" si="7"/>
        <v>0.21463619573443005</v>
      </c>
      <c r="H183" s="28"/>
      <c r="I183" s="28">
        <v>0.76458043551000721</v>
      </c>
      <c r="J183" s="28">
        <v>0.76458043551000721</v>
      </c>
      <c r="K183"/>
      <c r="L183" s="28">
        <f t="shared" si="8"/>
        <v>0</v>
      </c>
      <c r="M183" s="1"/>
      <c r="N183" s="1"/>
      <c r="O183" s="1"/>
      <c r="Q183" s="1"/>
      <c r="R183" s="1"/>
      <c r="S183" s="1"/>
    </row>
    <row r="184" spans="1:19" s="4" customFormat="1" ht="15.75" x14ac:dyDescent="0.25">
      <c r="A184" s="63" t="s">
        <v>136</v>
      </c>
      <c r="B184" s="189">
        <v>120.82930488388975</v>
      </c>
      <c r="C184" s="61">
        <v>123.32994953028259</v>
      </c>
      <c r="D184" s="61">
        <v>123.32994953028259</v>
      </c>
      <c r="E184" s="61"/>
      <c r="F184" s="61">
        <f t="shared" si="6"/>
        <v>0</v>
      </c>
      <c r="G184" s="97">
        <f t="shared" si="7"/>
        <v>2.0695680148088424</v>
      </c>
      <c r="H184" s="61"/>
      <c r="I184" s="61">
        <v>1.0837568709276735</v>
      </c>
      <c r="J184" s="61">
        <v>1.0837568709276735</v>
      </c>
      <c r="K184" s="59"/>
      <c r="L184" s="61">
        <f t="shared" si="8"/>
        <v>0</v>
      </c>
      <c r="M184" s="1"/>
      <c r="N184" s="1"/>
      <c r="O184" s="1"/>
      <c r="Q184" s="1"/>
      <c r="R184" s="1"/>
      <c r="S184" s="1"/>
    </row>
    <row r="185" spans="1:19" s="59" customFormat="1" ht="15.75" x14ac:dyDescent="0.25">
      <c r="A185" s="37" t="s">
        <v>180</v>
      </c>
      <c r="B185" s="190">
        <v>135.50146246810789</v>
      </c>
      <c r="C185" s="28">
        <v>143.54637931897167</v>
      </c>
      <c r="D185" s="28">
        <v>143.54637931897167</v>
      </c>
      <c r="E185" s="28"/>
      <c r="F185" s="28">
        <f t="shared" si="6"/>
        <v>0</v>
      </c>
      <c r="G185" s="96">
        <f t="shared" si="7"/>
        <v>5.937143927695443</v>
      </c>
      <c r="H185" s="28"/>
      <c r="I185" s="28">
        <v>0.17259657697186814</v>
      </c>
      <c r="J185" s="28">
        <v>0.17259657697186812</v>
      </c>
      <c r="K185"/>
      <c r="L185" s="28">
        <f t="shared" si="8"/>
        <v>0</v>
      </c>
      <c r="M185" s="1"/>
      <c r="N185" s="1"/>
      <c r="O185" s="1"/>
      <c r="Q185" s="1"/>
      <c r="R185" s="1"/>
      <c r="S185" s="1"/>
    </row>
    <row r="186" spans="1:19" s="4" customFormat="1" ht="15.75" x14ac:dyDescent="0.25">
      <c r="A186" s="66" t="s">
        <v>206</v>
      </c>
      <c r="B186" s="189">
        <v>135.50146246810789</v>
      </c>
      <c r="C186" s="61">
        <v>143.54637931897167</v>
      </c>
      <c r="D186" s="61">
        <v>143.54637931897167</v>
      </c>
      <c r="E186" s="61"/>
      <c r="F186" s="61">
        <f t="shared" si="6"/>
        <v>0</v>
      </c>
      <c r="G186" s="97">
        <f t="shared" si="7"/>
        <v>5.937143927695443</v>
      </c>
      <c r="H186" s="61"/>
      <c r="I186" s="61">
        <v>0.17259657697186814</v>
      </c>
      <c r="J186" s="61">
        <v>0.17259657697186812</v>
      </c>
      <c r="K186" s="59"/>
      <c r="L186" s="61">
        <f t="shared" si="8"/>
        <v>0</v>
      </c>
      <c r="M186" s="1"/>
      <c r="N186" s="1"/>
      <c r="O186" s="1"/>
      <c r="Q186" s="1"/>
      <c r="R186" s="1"/>
      <c r="S186" s="1"/>
    </row>
    <row r="187" spans="1:19" s="59" customFormat="1" ht="15.75" x14ac:dyDescent="0.25">
      <c r="A187" s="37" t="s">
        <v>114</v>
      </c>
      <c r="B187" s="190">
        <v>118.50349867666807</v>
      </c>
      <c r="C187" s="28">
        <v>120.12527444275696</v>
      </c>
      <c r="D187" s="28">
        <v>120.12527444275696</v>
      </c>
      <c r="E187" s="28"/>
      <c r="F187" s="28">
        <f t="shared" si="6"/>
        <v>0</v>
      </c>
      <c r="G187" s="96">
        <f t="shared" si="7"/>
        <v>1.3685467384501715</v>
      </c>
      <c r="H187" s="28"/>
      <c r="I187" s="28">
        <v>0.91116029395580556</v>
      </c>
      <c r="J187" s="28">
        <v>0.91116029395580544</v>
      </c>
      <c r="K187"/>
      <c r="L187" s="28">
        <f t="shared" si="8"/>
        <v>0</v>
      </c>
      <c r="M187" s="1"/>
      <c r="N187" s="1"/>
      <c r="O187" s="1"/>
      <c r="Q187" s="1"/>
      <c r="R187" s="1"/>
      <c r="S187" s="1"/>
    </row>
    <row r="188" spans="1:19" s="4" customFormat="1" ht="15.75" x14ac:dyDescent="0.25">
      <c r="A188" s="66" t="s">
        <v>205</v>
      </c>
      <c r="B188" s="189">
        <v>112.63870411500957</v>
      </c>
      <c r="C188" s="61">
        <v>112.63870411500957</v>
      </c>
      <c r="D188" s="61">
        <v>112.63870411500957</v>
      </c>
      <c r="E188" s="61"/>
      <c r="F188" s="61">
        <f t="shared" si="6"/>
        <v>0</v>
      </c>
      <c r="G188" s="97">
        <f t="shared" si="7"/>
        <v>0</v>
      </c>
      <c r="H188" s="61"/>
      <c r="I188" s="61">
        <v>0.67343581507941086</v>
      </c>
      <c r="J188" s="61">
        <v>0.67343581507941075</v>
      </c>
      <c r="K188" s="59"/>
      <c r="L188" s="61">
        <f t="shared" si="8"/>
        <v>0</v>
      </c>
      <c r="M188" s="1"/>
      <c r="N188" s="1"/>
      <c r="O188" s="1"/>
      <c r="Q188" s="1"/>
      <c r="R188" s="1"/>
      <c r="S188" s="1"/>
    </row>
    <row r="189" spans="1:19" s="59" customFormat="1" ht="15.75" x14ac:dyDescent="0.25">
      <c r="A189" s="38" t="s">
        <v>115</v>
      </c>
      <c r="B189" s="190">
        <v>140.33173834324046</v>
      </c>
      <c r="C189" s="28">
        <v>147.98961814254824</v>
      </c>
      <c r="D189" s="28">
        <v>147.98961814254824</v>
      </c>
      <c r="E189" s="28"/>
      <c r="F189" s="28">
        <f t="shared" si="6"/>
        <v>0</v>
      </c>
      <c r="G189" s="96">
        <f t="shared" si="7"/>
        <v>5.456983494765244</v>
      </c>
      <c r="H189" s="28"/>
      <c r="I189" s="28">
        <v>0.2377244788763947</v>
      </c>
      <c r="J189" s="28">
        <v>0.2377244788763947</v>
      </c>
      <c r="K189"/>
      <c r="L189" s="28">
        <f t="shared" si="8"/>
        <v>0</v>
      </c>
      <c r="M189" s="1"/>
      <c r="N189" s="1"/>
      <c r="O189" s="1"/>
      <c r="Q189" s="1"/>
      <c r="R189" s="1"/>
      <c r="S189" s="1"/>
    </row>
    <row r="190" spans="1:19" s="4" customFormat="1" ht="15" customHeight="1" x14ac:dyDescent="0.25">
      <c r="A190" s="63" t="s">
        <v>151</v>
      </c>
      <c r="B190" s="189">
        <v>106.09805959266933</v>
      </c>
      <c r="C190" s="61">
        <v>105.50726019827394</v>
      </c>
      <c r="D190" s="61">
        <v>105.50726019827394</v>
      </c>
      <c r="E190" s="61"/>
      <c r="F190" s="61">
        <f t="shared" si="6"/>
        <v>0</v>
      </c>
      <c r="G190" s="97">
        <f t="shared" si="7"/>
        <v>-0.55684278926833031</v>
      </c>
      <c r="H190" s="61"/>
      <c r="I190" s="61">
        <v>0.87714418249035409</v>
      </c>
      <c r="J190" s="61">
        <v>0.87714418249035397</v>
      </c>
      <c r="K190" s="59"/>
      <c r="L190" s="61">
        <f t="shared" si="8"/>
        <v>0</v>
      </c>
      <c r="M190" s="1"/>
      <c r="N190" s="1"/>
      <c r="O190" s="1"/>
      <c r="Q190" s="1"/>
      <c r="R190" s="1"/>
      <c r="S190" s="1"/>
    </row>
    <row r="191" spans="1:19" s="59" customFormat="1" ht="15.75" x14ac:dyDescent="0.25">
      <c r="A191" s="37" t="s">
        <v>116</v>
      </c>
      <c r="B191" s="190">
        <v>106.24198058371579</v>
      </c>
      <c r="C191" s="28">
        <v>107.43936419161457</v>
      </c>
      <c r="D191" s="28">
        <v>107.43936419161457</v>
      </c>
      <c r="E191" s="28"/>
      <c r="F191" s="28">
        <f t="shared" si="6"/>
        <v>0</v>
      </c>
      <c r="G191" s="96">
        <f t="shared" si="7"/>
        <v>1.1270343430347385</v>
      </c>
      <c r="H191" s="28"/>
      <c r="I191" s="28">
        <v>0.29237006809143001</v>
      </c>
      <c r="J191" s="28">
        <v>0.29237006809142996</v>
      </c>
      <c r="K191"/>
      <c r="L191" s="28">
        <f t="shared" si="8"/>
        <v>0</v>
      </c>
      <c r="M191" s="1"/>
      <c r="N191" s="1"/>
      <c r="O191" s="1"/>
      <c r="Q191" s="1"/>
      <c r="R191" s="1"/>
      <c r="S191" s="1"/>
    </row>
    <row r="192" spans="1:19" s="4" customFormat="1" ht="15.75" x14ac:dyDescent="0.25">
      <c r="A192" s="66" t="s">
        <v>20</v>
      </c>
      <c r="B192" s="189">
        <v>106.24198058371579</v>
      </c>
      <c r="C192" s="61">
        <v>107.43936419161457</v>
      </c>
      <c r="D192" s="61">
        <v>107.43936419161457</v>
      </c>
      <c r="E192" s="61"/>
      <c r="F192" s="61">
        <f t="shared" si="6"/>
        <v>0</v>
      </c>
      <c r="G192" s="97">
        <f t="shared" si="7"/>
        <v>1.1270343430347385</v>
      </c>
      <c r="H192" s="61"/>
      <c r="I192" s="61">
        <v>0.29237006809143001</v>
      </c>
      <c r="J192" s="61">
        <v>0.29237006809142996</v>
      </c>
      <c r="K192" s="59"/>
      <c r="L192" s="61">
        <f t="shared" si="8"/>
        <v>0</v>
      </c>
      <c r="M192" s="1"/>
      <c r="N192" s="1"/>
      <c r="O192" s="1"/>
      <c r="Q192" s="1"/>
      <c r="R192" s="1"/>
      <c r="S192" s="1"/>
    </row>
    <row r="193" spans="1:19" s="59" customFormat="1" ht="15.75" x14ac:dyDescent="0.25">
      <c r="A193" s="37" t="s">
        <v>181</v>
      </c>
      <c r="B193" s="190">
        <v>106.02802695250699</v>
      </c>
      <c r="C193" s="28">
        <v>104.56708918681669</v>
      </c>
      <c r="D193" s="28">
        <v>104.56708918681669</v>
      </c>
      <c r="E193" s="28"/>
      <c r="F193" s="28">
        <f t="shared" si="6"/>
        <v>0</v>
      </c>
      <c r="G193" s="96">
        <f t="shared" si="7"/>
        <v>-1.37787885682783</v>
      </c>
      <c r="H193" s="28"/>
      <c r="I193" s="28">
        <v>0.58477411439892402</v>
      </c>
      <c r="J193" s="28">
        <v>0.58477411439892413</v>
      </c>
      <c r="K193"/>
      <c r="L193" s="28">
        <f t="shared" si="8"/>
        <v>0</v>
      </c>
      <c r="M193" s="1"/>
      <c r="N193" s="1"/>
      <c r="O193" s="1"/>
      <c r="Q193" s="1"/>
      <c r="R193" s="1"/>
      <c r="S193" s="1"/>
    </row>
    <row r="194" spans="1:19" s="4" customFormat="1" ht="15.75" x14ac:dyDescent="0.25">
      <c r="A194" s="66" t="s">
        <v>204</v>
      </c>
      <c r="B194" s="189">
        <v>106.02802695250699</v>
      </c>
      <c r="C194" s="61">
        <v>104.56708918681669</v>
      </c>
      <c r="D194" s="61">
        <v>104.56708918681669</v>
      </c>
      <c r="E194" s="61"/>
      <c r="F194" s="61">
        <f t="shared" si="6"/>
        <v>0</v>
      </c>
      <c r="G194" s="97">
        <f t="shared" si="7"/>
        <v>-1.37787885682783</v>
      </c>
      <c r="H194" s="61"/>
      <c r="I194" s="61">
        <v>0.58477411439892402</v>
      </c>
      <c r="J194" s="61">
        <v>0.58477411439892413</v>
      </c>
      <c r="K194" s="59"/>
      <c r="L194" s="61">
        <f t="shared" si="8"/>
        <v>0</v>
      </c>
      <c r="M194" s="1"/>
      <c r="N194" s="1"/>
      <c r="O194" s="1"/>
      <c r="Q194" s="1"/>
      <c r="R194" s="1"/>
      <c r="S194" s="1"/>
    </row>
    <row r="195" spans="1:19" s="59" customFormat="1" ht="15.75" x14ac:dyDescent="0.25">
      <c r="A195" s="35" t="s">
        <v>117</v>
      </c>
      <c r="B195" s="192">
        <v>124.87911077240121</v>
      </c>
      <c r="C195" s="39">
        <v>130.07791242751054</v>
      </c>
      <c r="D195" s="39">
        <v>130.07791242751054</v>
      </c>
      <c r="E195" s="39"/>
      <c r="F195" s="39">
        <f t="shared" si="6"/>
        <v>0</v>
      </c>
      <c r="G195" s="99">
        <f t="shared" si="7"/>
        <v>4.1630674841883097</v>
      </c>
      <c r="H195" s="39"/>
      <c r="I195" s="39">
        <v>3.2497964751648722</v>
      </c>
      <c r="J195" s="39">
        <v>3.2497964751648722</v>
      </c>
      <c r="K195"/>
      <c r="L195" s="39">
        <f t="shared" si="8"/>
        <v>0</v>
      </c>
      <c r="M195" s="1"/>
      <c r="N195" s="1"/>
      <c r="O195" s="1"/>
      <c r="Q195" s="1"/>
      <c r="R195" s="1"/>
      <c r="S195" s="1"/>
    </row>
    <row r="196" spans="1:19" s="4" customFormat="1" ht="15.75" x14ac:dyDescent="0.25">
      <c r="A196" s="63" t="s">
        <v>135</v>
      </c>
      <c r="B196" s="189">
        <v>134.96624853431223</v>
      </c>
      <c r="C196" s="61">
        <v>134.96624853431223</v>
      </c>
      <c r="D196" s="61">
        <v>134.96624853431223</v>
      </c>
      <c r="E196" s="61"/>
      <c r="F196" s="61">
        <f t="shared" si="6"/>
        <v>0</v>
      </c>
      <c r="G196" s="97">
        <f t="shared" si="7"/>
        <v>0</v>
      </c>
      <c r="H196" s="61"/>
      <c r="I196" s="61">
        <v>0.90097523478461061</v>
      </c>
      <c r="J196" s="61">
        <v>0.90097523478461061</v>
      </c>
      <c r="K196" s="59"/>
      <c r="L196" s="61">
        <f t="shared" si="8"/>
        <v>0</v>
      </c>
      <c r="M196" s="1"/>
      <c r="N196" s="1"/>
      <c r="O196" s="1"/>
      <c r="Q196" s="1"/>
      <c r="R196" s="1"/>
      <c r="S196" s="1"/>
    </row>
    <row r="197" spans="1:19" s="59" customFormat="1" ht="15.75" x14ac:dyDescent="0.25">
      <c r="A197" s="37" t="s">
        <v>182</v>
      </c>
      <c r="B197" s="190">
        <v>134.96624853431223</v>
      </c>
      <c r="C197" s="28">
        <v>134.96624853431223</v>
      </c>
      <c r="D197" s="28">
        <v>134.96624853431223</v>
      </c>
      <c r="E197" s="28"/>
      <c r="F197" s="28">
        <f t="shared" si="6"/>
        <v>0</v>
      </c>
      <c r="G197" s="96">
        <f t="shared" si="7"/>
        <v>0</v>
      </c>
      <c r="H197" s="28"/>
      <c r="I197" s="28">
        <v>0.90097523478461061</v>
      </c>
      <c r="J197" s="28">
        <v>0.90097523478461061</v>
      </c>
      <c r="K197"/>
      <c r="L197" s="28">
        <f t="shared" si="8"/>
        <v>0</v>
      </c>
      <c r="M197" s="1"/>
      <c r="N197" s="1"/>
      <c r="O197" s="1"/>
      <c r="Q197" s="1"/>
      <c r="R197" s="1"/>
      <c r="S197" s="1"/>
    </row>
    <row r="198" spans="1:19" s="4" customFormat="1" ht="15.75" x14ac:dyDescent="0.25">
      <c r="A198" s="66" t="s">
        <v>135</v>
      </c>
      <c r="B198" s="189">
        <v>134.96624853431223</v>
      </c>
      <c r="C198" s="61">
        <v>134.96624853431223</v>
      </c>
      <c r="D198" s="61">
        <v>134.96624853431223</v>
      </c>
      <c r="E198" s="61"/>
      <c r="F198" s="61">
        <f t="shared" si="6"/>
        <v>0</v>
      </c>
      <c r="G198" s="97">
        <f t="shared" si="7"/>
        <v>0</v>
      </c>
      <c r="H198" s="61"/>
      <c r="I198" s="61">
        <v>0.90097523478461061</v>
      </c>
      <c r="J198" s="61">
        <v>0.90097523478461061</v>
      </c>
      <c r="K198" s="59"/>
      <c r="L198" s="61">
        <f t="shared" si="8"/>
        <v>0</v>
      </c>
      <c r="M198" s="1"/>
      <c r="N198" s="1"/>
      <c r="O198" s="1"/>
      <c r="Q198" s="1"/>
      <c r="R198" s="1"/>
      <c r="S198" s="1"/>
    </row>
    <row r="199" spans="1:19" s="59" customFormat="1" ht="15.75" x14ac:dyDescent="0.25">
      <c r="A199" s="36" t="s">
        <v>118</v>
      </c>
      <c r="B199" s="190">
        <v>120.67019748412753</v>
      </c>
      <c r="C199" s="28">
        <v>128.21527648985492</v>
      </c>
      <c r="D199" s="28">
        <v>128.21527648985492</v>
      </c>
      <c r="E199" s="28"/>
      <c r="F199" s="28">
        <f t="shared" ref="F199:F226" si="9">((D199/C199-1)*100)</f>
        <v>0</v>
      </c>
      <c r="G199" s="96">
        <f t="shared" si="7"/>
        <v>6.2526449471667078</v>
      </c>
      <c r="H199" s="28"/>
      <c r="I199" s="28">
        <v>2.2071499270713919</v>
      </c>
      <c r="J199" s="28">
        <v>2.2071499270713915</v>
      </c>
      <c r="K199"/>
      <c r="L199" s="28">
        <f t="shared" si="8"/>
        <v>0</v>
      </c>
      <c r="M199" s="1"/>
      <c r="N199" s="1"/>
      <c r="O199" s="1"/>
      <c r="Q199" s="1"/>
      <c r="R199" s="1"/>
      <c r="S199" s="1"/>
    </row>
    <row r="200" spans="1:19" s="4" customFormat="1" ht="15.75" x14ac:dyDescent="0.25">
      <c r="A200" s="60" t="s">
        <v>119</v>
      </c>
      <c r="B200" s="189">
        <v>120.67019748412753</v>
      </c>
      <c r="C200" s="61">
        <v>128.21527648985492</v>
      </c>
      <c r="D200" s="61">
        <v>128.21527648985492</v>
      </c>
      <c r="E200" s="61"/>
      <c r="F200" s="61">
        <f t="shared" si="9"/>
        <v>0</v>
      </c>
      <c r="G200" s="97">
        <f t="shared" ref="G200:G224" si="10">((D200/B200-1)*100)</f>
        <v>6.2526449471667078</v>
      </c>
      <c r="H200" s="61"/>
      <c r="I200" s="61">
        <v>2.2071499270713919</v>
      </c>
      <c r="J200" s="61">
        <v>2.2071499270713915</v>
      </c>
      <c r="K200" s="59"/>
      <c r="L200" s="61">
        <f t="shared" ref="L200:L224" si="11">J200-I200</f>
        <v>0</v>
      </c>
      <c r="M200" s="1"/>
      <c r="N200" s="1"/>
      <c r="O200" s="1"/>
      <c r="Q200" s="1"/>
      <c r="R200" s="1"/>
      <c r="S200" s="1"/>
    </row>
    <row r="201" spans="1:19" s="59" customFormat="1" ht="15.75" x14ac:dyDescent="0.25">
      <c r="A201" s="38" t="s">
        <v>118</v>
      </c>
      <c r="B201" s="190">
        <v>120.67019748412753</v>
      </c>
      <c r="C201" s="28">
        <v>128.21527648985492</v>
      </c>
      <c r="D201" s="28">
        <v>128.21527648985492</v>
      </c>
      <c r="E201" s="28"/>
      <c r="F201" s="28">
        <f t="shared" si="9"/>
        <v>0</v>
      </c>
      <c r="G201" s="96">
        <f t="shared" si="10"/>
        <v>6.2526449471667078</v>
      </c>
      <c r="H201" s="28"/>
      <c r="I201" s="28">
        <v>2.2071499270713919</v>
      </c>
      <c r="J201" s="28">
        <v>2.2071499270713915</v>
      </c>
      <c r="K201"/>
      <c r="L201" s="28">
        <f t="shared" si="11"/>
        <v>0</v>
      </c>
      <c r="M201" s="1"/>
      <c r="N201" s="1"/>
      <c r="O201" s="1"/>
      <c r="Q201" s="1"/>
      <c r="R201" s="1"/>
      <c r="S201" s="1"/>
    </row>
    <row r="202" spans="1:19" s="4" customFormat="1" ht="15.75" x14ac:dyDescent="0.25">
      <c r="A202" s="63" t="s">
        <v>120</v>
      </c>
      <c r="B202" s="189">
        <v>129.55828833898522</v>
      </c>
      <c r="C202" s="61">
        <v>129.55828833898522</v>
      </c>
      <c r="D202" s="61">
        <v>129.55828833898522</v>
      </c>
      <c r="E202" s="61"/>
      <c r="F202" s="61">
        <f t="shared" si="9"/>
        <v>0</v>
      </c>
      <c r="G202" s="97">
        <f t="shared" si="10"/>
        <v>0</v>
      </c>
      <c r="H202" s="61"/>
      <c r="I202" s="61">
        <v>0.14167131330887006</v>
      </c>
      <c r="J202" s="61">
        <v>0.14167131330887006</v>
      </c>
      <c r="K202" s="59"/>
      <c r="L202" s="61">
        <f t="shared" si="11"/>
        <v>0</v>
      </c>
      <c r="M202" s="1"/>
      <c r="N202" s="1"/>
      <c r="O202" s="1"/>
      <c r="Q202" s="1"/>
      <c r="R202" s="1"/>
      <c r="S202" s="1"/>
    </row>
    <row r="203" spans="1:19" s="59" customFormat="1" ht="15.75" x14ac:dyDescent="0.25">
      <c r="A203" s="37" t="s">
        <v>121</v>
      </c>
      <c r="B203" s="190">
        <v>129.55828833898522</v>
      </c>
      <c r="C203" s="28">
        <v>129.55828833898522</v>
      </c>
      <c r="D203" s="28">
        <v>129.55828833898522</v>
      </c>
      <c r="E203" s="28"/>
      <c r="F203" s="28">
        <f t="shared" si="9"/>
        <v>0</v>
      </c>
      <c r="G203" s="96">
        <f t="shared" si="10"/>
        <v>0</v>
      </c>
      <c r="H203" s="28"/>
      <c r="I203" s="28">
        <v>0.14167131330887006</v>
      </c>
      <c r="J203" s="28">
        <v>0.14167131330887006</v>
      </c>
      <c r="K203"/>
      <c r="L203" s="28">
        <f t="shared" si="11"/>
        <v>0</v>
      </c>
      <c r="M203" s="1"/>
      <c r="N203" s="1"/>
      <c r="O203" s="1"/>
      <c r="Q203" s="1"/>
      <c r="R203" s="1"/>
      <c r="S203" s="1"/>
    </row>
    <row r="204" spans="1:19" s="4" customFormat="1" ht="15.75" x14ac:dyDescent="0.25">
      <c r="A204" s="66" t="s">
        <v>120</v>
      </c>
      <c r="B204" s="189">
        <v>129.55828833898522</v>
      </c>
      <c r="C204" s="61">
        <v>129.55828833898522</v>
      </c>
      <c r="D204" s="61">
        <v>129.55828833898522</v>
      </c>
      <c r="E204" s="61"/>
      <c r="F204" s="61">
        <f t="shared" si="9"/>
        <v>0</v>
      </c>
      <c r="G204" s="97">
        <f t="shared" si="10"/>
        <v>0</v>
      </c>
      <c r="H204" s="61"/>
      <c r="I204" s="61">
        <v>0.14167131330887006</v>
      </c>
      <c r="J204" s="61">
        <v>0.14167131330887006</v>
      </c>
      <c r="K204" s="59"/>
      <c r="L204" s="61">
        <f t="shared" si="11"/>
        <v>0</v>
      </c>
      <c r="M204" s="1"/>
      <c r="N204" s="1"/>
      <c r="O204" s="1"/>
      <c r="Q204" s="1"/>
      <c r="R204" s="1"/>
      <c r="S204" s="1"/>
    </row>
    <row r="205" spans="1:19" s="59" customFormat="1" ht="15.75" x14ac:dyDescent="0.25">
      <c r="A205" s="35" t="s">
        <v>131</v>
      </c>
      <c r="B205" s="192">
        <v>123.63127170654869</v>
      </c>
      <c r="C205" s="39">
        <v>125.27368908992756</v>
      </c>
      <c r="D205" s="39">
        <v>125.27368908992756</v>
      </c>
      <c r="E205" s="39"/>
      <c r="F205" s="39">
        <f t="shared" si="9"/>
        <v>0</v>
      </c>
      <c r="G205" s="99">
        <f t="shared" si="10"/>
        <v>1.3284805378992681</v>
      </c>
      <c r="H205" s="39"/>
      <c r="I205" s="39">
        <v>3.7887115882272679</v>
      </c>
      <c r="J205" s="39">
        <v>3.7887115882272679</v>
      </c>
      <c r="K205"/>
      <c r="L205" s="39">
        <f t="shared" si="11"/>
        <v>0</v>
      </c>
      <c r="M205" s="1"/>
      <c r="N205" s="1"/>
      <c r="O205" s="1"/>
      <c r="Q205" s="1"/>
      <c r="R205" s="1"/>
      <c r="S205" s="1"/>
    </row>
    <row r="206" spans="1:19" s="4" customFormat="1" ht="15.75" x14ac:dyDescent="0.25">
      <c r="A206" s="63" t="s">
        <v>122</v>
      </c>
      <c r="B206" s="189">
        <v>123.65262997812953</v>
      </c>
      <c r="C206" s="61">
        <v>125.34849388734686</v>
      </c>
      <c r="D206" s="61">
        <v>125.34849388734686</v>
      </c>
      <c r="E206" s="61"/>
      <c r="F206" s="61">
        <f t="shared" si="9"/>
        <v>0</v>
      </c>
      <c r="G206" s="97">
        <f t="shared" si="10"/>
        <v>1.3714741930821006</v>
      </c>
      <c r="H206" s="61"/>
      <c r="I206" s="61">
        <v>3.6714983281830276</v>
      </c>
      <c r="J206" s="61">
        <v>3.6714983281830276</v>
      </c>
      <c r="K206" s="59"/>
      <c r="L206" s="61">
        <f t="shared" si="11"/>
        <v>0</v>
      </c>
      <c r="M206" s="1"/>
      <c r="N206" s="1"/>
      <c r="O206" s="1"/>
      <c r="Q206" s="1"/>
      <c r="R206" s="1"/>
      <c r="S206" s="1"/>
    </row>
    <row r="207" spans="1:19" s="59" customFormat="1" ht="15.75" x14ac:dyDescent="0.25">
      <c r="A207" s="37" t="s">
        <v>183</v>
      </c>
      <c r="B207" s="190">
        <v>123.65262997812953</v>
      </c>
      <c r="C207" s="28">
        <v>125.34849388734686</v>
      </c>
      <c r="D207" s="28">
        <v>125.34849388734686</v>
      </c>
      <c r="E207" s="28"/>
      <c r="F207" s="28">
        <f t="shared" si="9"/>
        <v>0</v>
      </c>
      <c r="G207" s="96">
        <f t="shared" si="10"/>
        <v>1.3714741930821006</v>
      </c>
      <c r="H207" s="28"/>
      <c r="I207" s="28">
        <v>3.6714983281830276</v>
      </c>
      <c r="J207" s="28">
        <v>3.6714983281830276</v>
      </c>
      <c r="K207"/>
      <c r="L207" s="28">
        <f t="shared" si="11"/>
        <v>0</v>
      </c>
      <c r="M207" s="1"/>
      <c r="N207" s="1"/>
      <c r="O207" s="1"/>
      <c r="Q207" s="1"/>
      <c r="R207" s="1"/>
      <c r="S207" s="1"/>
    </row>
    <row r="208" spans="1:19" s="4" customFormat="1" ht="15.75" x14ac:dyDescent="0.25">
      <c r="A208" s="66" t="s">
        <v>21</v>
      </c>
      <c r="B208" s="189">
        <v>113.44593796710438</v>
      </c>
      <c r="C208" s="61">
        <v>117.23053359372031</v>
      </c>
      <c r="D208" s="61">
        <v>117.23053359372031</v>
      </c>
      <c r="E208" s="61"/>
      <c r="F208" s="61">
        <f t="shared" si="9"/>
        <v>0</v>
      </c>
      <c r="G208" s="97">
        <f t="shared" si="10"/>
        <v>3.3360344975184031</v>
      </c>
      <c r="H208" s="61"/>
      <c r="I208" s="61">
        <v>0.71038158457474077</v>
      </c>
      <c r="J208" s="61">
        <v>0.71038158457474065</v>
      </c>
      <c r="K208" s="59"/>
      <c r="L208" s="61">
        <f t="shared" si="11"/>
        <v>0</v>
      </c>
      <c r="M208" s="1"/>
      <c r="N208" s="1"/>
      <c r="O208" s="1"/>
      <c r="Q208" s="1"/>
      <c r="R208" s="1"/>
      <c r="S208" s="1"/>
    </row>
    <row r="209" spans="1:19" s="59" customFormat="1" ht="15.75" x14ac:dyDescent="0.25">
      <c r="A209" s="38" t="s">
        <v>203</v>
      </c>
      <c r="B209" s="190">
        <v>126.3150403320039</v>
      </c>
      <c r="C209" s="28">
        <v>127.46605964858927</v>
      </c>
      <c r="D209" s="28">
        <v>127.46605964858927</v>
      </c>
      <c r="E209" s="28"/>
      <c r="F209" s="28">
        <f t="shared" si="9"/>
        <v>0</v>
      </c>
      <c r="G209" s="96">
        <f t="shared" si="10"/>
        <v>0.91122902986060517</v>
      </c>
      <c r="H209" s="28"/>
      <c r="I209" s="28">
        <v>2.9611167436082875</v>
      </c>
      <c r="J209" s="28">
        <v>2.961116743608287</v>
      </c>
      <c r="K209"/>
      <c r="L209" s="28">
        <f t="shared" si="11"/>
        <v>0</v>
      </c>
      <c r="M209" s="1"/>
      <c r="N209" s="1"/>
      <c r="O209" s="1"/>
      <c r="Q209" s="1"/>
      <c r="R209" s="1"/>
      <c r="S209" s="1"/>
    </row>
    <row r="210" spans="1:19" s="4" customFormat="1" ht="15.75" x14ac:dyDescent="0.25">
      <c r="A210" s="63" t="s">
        <v>123</v>
      </c>
      <c r="B210" s="189">
        <v>122.97492976527279</v>
      </c>
      <c r="C210" s="61">
        <v>122.97492976527279</v>
      </c>
      <c r="D210" s="61">
        <v>122.97492976527279</v>
      </c>
      <c r="E210" s="61"/>
      <c r="F210" s="61">
        <f t="shared" si="9"/>
        <v>0</v>
      </c>
      <c r="G210" s="97">
        <f t="shared" si="10"/>
        <v>0</v>
      </c>
      <c r="H210" s="61"/>
      <c r="I210" s="61">
        <v>0.11721326004424021</v>
      </c>
      <c r="J210" s="61">
        <v>0.11721326004424019</v>
      </c>
      <c r="K210" s="59"/>
      <c r="L210" s="61">
        <f t="shared" si="11"/>
        <v>0</v>
      </c>
      <c r="M210" s="1"/>
      <c r="N210" s="1"/>
      <c r="O210" s="1"/>
      <c r="Q210" s="1"/>
      <c r="R210" s="1"/>
      <c r="S210" s="1"/>
    </row>
    <row r="211" spans="1:19" s="59" customFormat="1" ht="15.75" x14ac:dyDescent="0.25">
      <c r="A211" s="37" t="s">
        <v>124</v>
      </c>
      <c r="B211" s="190">
        <v>122.97492976527279</v>
      </c>
      <c r="C211" s="28">
        <v>122.97492976527279</v>
      </c>
      <c r="D211" s="28">
        <v>122.97492976527279</v>
      </c>
      <c r="E211" s="28"/>
      <c r="F211" s="28">
        <f t="shared" si="9"/>
        <v>0</v>
      </c>
      <c r="G211" s="96">
        <f t="shared" si="10"/>
        <v>0</v>
      </c>
      <c r="H211" s="28"/>
      <c r="I211" s="28">
        <v>0.11721326004424021</v>
      </c>
      <c r="J211" s="28">
        <v>0.11721326004424019</v>
      </c>
      <c r="K211"/>
      <c r="L211" s="28">
        <f t="shared" si="11"/>
        <v>0</v>
      </c>
      <c r="M211" s="1"/>
      <c r="N211" s="1"/>
      <c r="O211" s="1"/>
      <c r="Q211" s="1"/>
      <c r="R211" s="1"/>
      <c r="S211" s="1"/>
    </row>
    <row r="212" spans="1:19" s="4" customFormat="1" ht="15.75" x14ac:dyDescent="0.25">
      <c r="A212" s="66" t="s">
        <v>123</v>
      </c>
      <c r="B212" s="189">
        <v>122.97492976527279</v>
      </c>
      <c r="C212" s="61">
        <v>122.97492976527279</v>
      </c>
      <c r="D212" s="61">
        <v>122.97492976527279</v>
      </c>
      <c r="E212" s="61"/>
      <c r="F212" s="61">
        <f t="shared" si="9"/>
        <v>0</v>
      </c>
      <c r="G212" s="97">
        <f t="shared" si="10"/>
        <v>0</v>
      </c>
      <c r="H212" s="61"/>
      <c r="I212" s="61">
        <v>0.11721326004424021</v>
      </c>
      <c r="J212" s="61">
        <v>0.11721326004424019</v>
      </c>
      <c r="K212" s="59"/>
      <c r="L212" s="61">
        <f t="shared" si="11"/>
        <v>0</v>
      </c>
      <c r="M212" s="1"/>
      <c r="N212" s="1"/>
      <c r="O212" s="1"/>
      <c r="Q212" s="1"/>
      <c r="R212" s="1"/>
      <c r="S212" s="1"/>
    </row>
    <row r="213" spans="1:19" s="59" customFormat="1" ht="15.75" x14ac:dyDescent="0.25">
      <c r="A213" s="35" t="s">
        <v>132</v>
      </c>
      <c r="B213" s="192">
        <v>98.478314844662677</v>
      </c>
      <c r="C213" s="39">
        <v>98.245934608629341</v>
      </c>
      <c r="D213" s="39">
        <v>98.36233315851166</v>
      </c>
      <c r="E213" s="39"/>
      <c r="F213" s="39">
        <f t="shared" si="9"/>
        <v>0.11847670882871864</v>
      </c>
      <c r="G213" s="99">
        <f t="shared" si="10"/>
        <v>-0.11777383308595457</v>
      </c>
      <c r="H213" s="39"/>
      <c r="I213" s="39">
        <v>7.0551103025092976</v>
      </c>
      <c r="J213" s="39">
        <v>7.0634689649999469</v>
      </c>
      <c r="K213"/>
      <c r="L213" s="39">
        <f t="shared" si="11"/>
        <v>8.3586624906493157E-3</v>
      </c>
      <c r="M213" s="1"/>
      <c r="N213" s="1"/>
      <c r="O213" s="1"/>
      <c r="Q213" s="1"/>
      <c r="R213" s="1"/>
      <c r="S213" s="1"/>
    </row>
    <row r="214" spans="1:19" s="4" customFormat="1" ht="15.75" x14ac:dyDescent="0.25">
      <c r="A214" s="63" t="s">
        <v>125</v>
      </c>
      <c r="B214" s="189">
        <v>98.961631301479628</v>
      </c>
      <c r="C214" s="61">
        <v>98.706855697753937</v>
      </c>
      <c r="D214" s="61">
        <v>98.866245808140135</v>
      </c>
      <c r="E214" s="61"/>
      <c r="F214" s="61">
        <f t="shared" si="9"/>
        <v>0.16147825726944287</v>
      </c>
      <c r="G214" s="97">
        <f t="shared" si="10"/>
        <v>-9.6386338912413105E-2</v>
      </c>
      <c r="H214" s="61"/>
      <c r="I214" s="61">
        <v>5.176339299166802</v>
      </c>
      <c r="J214" s="61">
        <v>5.1846979616574496</v>
      </c>
      <c r="K214" s="59"/>
      <c r="L214" s="61">
        <f t="shared" si="11"/>
        <v>8.3586624906475393E-3</v>
      </c>
      <c r="M214" s="1"/>
      <c r="N214" s="1"/>
      <c r="O214" s="1"/>
      <c r="Q214" s="1"/>
      <c r="R214" s="1"/>
      <c r="S214" s="1"/>
    </row>
    <row r="215" spans="1:19" s="59" customFormat="1" ht="15.75" x14ac:dyDescent="0.25">
      <c r="A215" s="37" t="s">
        <v>184</v>
      </c>
      <c r="B215" s="190">
        <v>116.34306314279841</v>
      </c>
      <c r="C215" s="28">
        <v>120.09215057311731</v>
      </c>
      <c r="D215" s="28">
        <v>120.09215057311731</v>
      </c>
      <c r="E215" s="28"/>
      <c r="F215" s="28">
        <f t="shared" si="9"/>
        <v>0</v>
      </c>
      <c r="G215" s="96">
        <f t="shared" si="10"/>
        <v>3.2224417417283435</v>
      </c>
      <c r="H215" s="28"/>
      <c r="I215" s="28">
        <v>0.13971738065705422</v>
      </c>
      <c r="J215" s="28">
        <v>0.13971738065705419</v>
      </c>
      <c r="K215"/>
      <c r="L215" s="28">
        <f t="shared" si="11"/>
        <v>0</v>
      </c>
      <c r="M215" s="1"/>
      <c r="N215" s="1"/>
      <c r="O215" s="1"/>
      <c r="Q215" s="1"/>
      <c r="R215" s="1"/>
      <c r="S215" s="1"/>
    </row>
    <row r="216" spans="1:19" s="4" customFormat="1" ht="15.75" x14ac:dyDescent="0.25">
      <c r="A216" s="66" t="s">
        <v>202</v>
      </c>
      <c r="B216" s="189">
        <v>116.34306314279841</v>
      </c>
      <c r="C216" s="61">
        <v>120.09215057311731</v>
      </c>
      <c r="D216" s="61">
        <v>120.09215057311731</v>
      </c>
      <c r="E216" s="61"/>
      <c r="F216" s="61">
        <f t="shared" si="9"/>
        <v>0</v>
      </c>
      <c r="G216" s="97">
        <f t="shared" si="10"/>
        <v>3.2224417417283435</v>
      </c>
      <c r="H216" s="61"/>
      <c r="I216" s="61">
        <v>0.13971738065705422</v>
      </c>
      <c r="J216" s="61">
        <v>0.13971738065705419</v>
      </c>
      <c r="K216" s="59"/>
      <c r="L216" s="61">
        <f t="shared" si="11"/>
        <v>0</v>
      </c>
      <c r="M216" s="1"/>
      <c r="N216" s="1"/>
      <c r="O216" s="1"/>
      <c r="Q216" s="1"/>
      <c r="R216" s="1"/>
      <c r="S216" s="1"/>
    </row>
    <row r="217" spans="1:19" s="59" customFormat="1" ht="15.75" x14ac:dyDescent="0.25">
      <c r="A217" s="37" t="s">
        <v>185</v>
      </c>
      <c r="B217" s="190">
        <v>98.567274558285661</v>
      </c>
      <c r="C217" s="28">
        <v>98.221657739594775</v>
      </c>
      <c r="D217" s="28">
        <v>98.384664155323534</v>
      </c>
      <c r="E217" s="28"/>
      <c r="F217" s="28">
        <f t="shared" si="9"/>
        <v>0.16595771185303754</v>
      </c>
      <c r="G217" s="96">
        <f t="shared" si="10"/>
        <v>-0.18526473799794774</v>
      </c>
      <c r="H217" s="28"/>
      <c r="I217" s="28">
        <v>5.0366219185097476</v>
      </c>
      <c r="J217" s="28">
        <v>5.0449805810003951</v>
      </c>
      <c r="K217"/>
      <c r="L217" s="28">
        <f t="shared" si="11"/>
        <v>8.3586624906475393E-3</v>
      </c>
      <c r="M217" s="1"/>
      <c r="N217" s="1"/>
      <c r="O217" s="1"/>
      <c r="Q217" s="1"/>
      <c r="R217" s="1"/>
      <c r="S217" s="1"/>
    </row>
    <row r="218" spans="1:19" s="4" customFormat="1" ht="15.75" x14ac:dyDescent="0.25">
      <c r="A218" s="66" t="s">
        <v>201</v>
      </c>
      <c r="B218" s="189">
        <v>98.567274558285661</v>
      </c>
      <c r="C218" s="61">
        <v>98.221657739594775</v>
      </c>
      <c r="D218" s="61">
        <v>98.384664155323534</v>
      </c>
      <c r="E218" s="61"/>
      <c r="F218" s="61">
        <f t="shared" si="9"/>
        <v>0.16595771185303754</v>
      </c>
      <c r="G218" s="97">
        <f t="shared" si="10"/>
        <v>-0.18526473799794774</v>
      </c>
      <c r="H218" s="61"/>
      <c r="I218" s="61">
        <v>5.0366219185097476</v>
      </c>
      <c r="J218" s="61">
        <v>5.0449805810003951</v>
      </c>
      <c r="K218" s="59"/>
      <c r="L218" s="61">
        <f t="shared" si="11"/>
        <v>8.3586624906475393E-3</v>
      </c>
      <c r="M218" s="1"/>
      <c r="N218" s="1"/>
      <c r="O218" s="1"/>
      <c r="Q218" s="1"/>
      <c r="R218" s="1"/>
      <c r="S218" s="1"/>
    </row>
    <row r="219" spans="1:19" s="59" customFormat="1" ht="15.75" x14ac:dyDescent="0.25">
      <c r="A219" s="36" t="s">
        <v>134</v>
      </c>
      <c r="B219" s="190">
        <v>88.28432232778934</v>
      </c>
      <c r="C219" s="28">
        <v>87.573391601929771</v>
      </c>
      <c r="D219" s="28">
        <v>87.573391601929771</v>
      </c>
      <c r="E219" s="28"/>
      <c r="F219" s="28">
        <f t="shared" si="9"/>
        <v>0</v>
      </c>
      <c r="G219" s="96">
        <f t="shared" si="10"/>
        <v>-0.80527403633452455</v>
      </c>
      <c r="H219" s="28"/>
      <c r="I219" s="28">
        <v>0.40977072962600075</v>
      </c>
      <c r="J219" s="28">
        <v>0.4097707296260007</v>
      </c>
      <c r="K219"/>
      <c r="L219" s="28">
        <f t="shared" si="11"/>
        <v>0</v>
      </c>
      <c r="M219" s="1"/>
      <c r="N219" s="1"/>
      <c r="O219" s="1"/>
      <c r="Q219" s="1"/>
      <c r="R219" s="1"/>
      <c r="S219" s="1"/>
    </row>
    <row r="220" spans="1:19" s="4" customFormat="1" ht="15.75" x14ac:dyDescent="0.25">
      <c r="A220" s="60" t="s">
        <v>126</v>
      </c>
      <c r="B220" s="189">
        <v>88.28432232778934</v>
      </c>
      <c r="C220" s="61">
        <v>87.573391601929771</v>
      </c>
      <c r="D220" s="61">
        <v>87.573391601929771</v>
      </c>
      <c r="E220" s="61"/>
      <c r="F220" s="61">
        <f t="shared" si="9"/>
        <v>0</v>
      </c>
      <c r="G220" s="97">
        <f t="shared" si="10"/>
        <v>-0.80527403633452455</v>
      </c>
      <c r="H220" s="61"/>
      <c r="I220" s="61">
        <v>0.40977072962600075</v>
      </c>
      <c r="J220" s="61">
        <v>0.4097707296260007</v>
      </c>
      <c r="K220" s="59"/>
      <c r="L220" s="61">
        <f t="shared" si="11"/>
        <v>0</v>
      </c>
      <c r="M220" s="1"/>
      <c r="N220" s="1"/>
      <c r="O220" s="1"/>
      <c r="Q220" s="1"/>
      <c r="R220" s="1"/>
      <c r="S220" s="1"/>
    </row>
    <row r="221" spans="1:19" s="59" customFormat="1" ht="15.75" x14ac:dyDescent="0.25">
      <c r="A221" s="38" t="s">
        <v>200</v>
      </c>
      <c r="B221" s="190">
        <v>88.28432232778934</v>
      </c>
      <c r="C221" s="28">
        <v>87.573391601929771</v>
      </c>
      <c r="D221" s="28">
        <v>87.573391601929771</v>
      </c>
      <c r="E221" s="28"/>
      <c r="F221" s="28">
        <f t="shared" si="9"/>
        <v>0</v>
      </c>
      <c r="G221" s="96">
        <f t="shared" si="10"/>
        <v>-0.80527403633452455</v>
      </c>
      <c r="H221" s="28"/>
      <c r="I221" s="28">
        <v>0.40977072962600075</v>
      </c>
      <c r="J221" s="28">
        <v>0.4097707296260007</v>
      </c>
      <c r="K221"/>
      <c r="L221" s="28">
        <f t="shared" si="11"/>
        <v>0</v>
      </c>
      <c r="M221" s="1"/>
      <c r="N221" s="1"/>
      <c r="O221" s="1"/>
      <c r="Q221" s="1"/>
      <c r="R221" s="1"/>
      <c r="S221" s="1"/>
    </row>
    <row r="222" spans="1:19" s="4" customFormat="1" ht="15.75" x14ac:dyDescent="0.25">
      <c r="A222" s="63" t="s">
        <v>133</v>
      </c>
      <c r="B222" s="189">
        <v>100</v>
      </c>
      <c r="C222" s="61">
        <v>100</v>
      </c>
      <c r="D222" s="61">
        <v>100</v>
      </c>
      <c r="E222" s="61"/>
      <c r="F222" s="61">
        <f t="shared" si="9"/>
        <v>0</v>
      </c>
      <c r="G222" s="97">
        <f t="shared" si="10"/>
        <v>0</v>
      </c>
      <c r="H222" s="61"/>
      <c r="I222" s="61">
        <v>1.4690002737164953</v>
      </c>
      <c r="J222" s="61">
        <v>1.4690002737164951</v>
      </c>
      <c r="K222" s="59"/>
      <c r="L222" s="61">
        <f t="shared" si="11"/>
        <v>0</v>
      </c>
      <c r="M222" s="1"/>
      <c r="N222" s="1"/>
      <c r="O222" s="1"/>
      <c r="Q222" s="1"/>
      <c r="R222" s="1"/>
      <c r="S222" s="1"/>
    </row>
    <row r="223" spans="1:19" s="59" customFormat="1" ht="15.75" x14ac:dyDescent="0.25">
      <c r="A223" s="37" t="s">
        <v>186</v>
      </c>
      <c r="B223" s="190">
        <v>100</v>
      </c>
      <c r="C223" s="28">
        <v>100</v>
      </c>
      <c r="D223" s="28">
        <v>100</v>
      </c>
      <c r="E223" s="28"/>
      <c r="F223" s="28">
        <f t="shared" si="9"/>
        <v>0</v>
      </c>
      <c r="G223" s="96">
        <f t="shared" si="10"/>
        <v>0</v>
      </c>
      <c r="H223" s="28"/>
      <c r="I223" s="28">
        <v>1.4690002737164953</v>
      </c>
      <c r="J223" s="28">
        <v>1.4690002737164951</v>
      </c>
      <c r="K223"/>
      <c r="L223" s="28">
        <f t="shared" si="11"/>
        <v>0</v>
      </c>
      <c r="M223" s="1"/>
      <c r="N223" s="1"/>
      <c r="O223" s="1"/>
      <c r="Q223" s="1"/>
      <c r="R223" s="1"/>
      <c r="S223" s="1"/>
    </row>
    <row r="224" spans="1:19" s="4" customFormat="1" ht="15.75" x14ac:dyDescent="0.25">
      <c r="A224" s="66" t="s">
        <v>133</v>
      </c>
      <c r="B224" s="189">
        <v>100</v>
      </c>
      <c r="C224" s="61">
        <v>100</v>
      </c>
      <c r="D224" s="61">
        <v>100</v>
      </c>
      <c r="E224" s="61"/>
      <c r="F224" s="61">
        <f t="shared" si="9"/>
        <v>0</v>
      </c>
      <c r="G224" s="97">
        <f t="shared" si="10"/>
        <v>0</v>
      </c>
      <c r="H224" s="61"/>
      <c r="I224" s="61">
        <v>1.4690002737164953</v>
      </c>
      <c r="J224" s="61">
        <v>1.4690002737164951</v>
      </c>
      <c r="K224" s="59"/>
      <c r="L224" s="61">
        <f t="shared" si="11"/>
        <v>0</v>
      </c>
      <c r="M224" s="1"/>
      <c r="N224" s="1"/>
      <c r="O224" s="1"/>
      <c r="Q224" s="1"/>
      <c r="R224" s="1"/>
      <c r="S224" s="1"/>
    </row>
    <row r="225" spans="1:12" ht="6.75" customHeight="1" x14ac:dyDescent="0.25">
      <c r="A225" s="46"/>
      <c r="B225" s="193"/>
      <c r="C225" s="45"/>
      <c r="D225" s="45"/>
      <c r="E225" s="45"/>
      <c r="F225" s="45"/>
      <c r="G225" s="92"/>
      <c r="H225" s="45"/>
      <c r="I225" s="45"/>
      <c r="J225" s="45"/>
      <c r="K225" s="31"/>
      <c r="L225" s="45"/>
    </row>
    <row r="226" spans="1:12" x14ac:dyDescent="0.25">
      <c r="A226" s="147" t="s">
        <v>54</v>
      </c>
      <c r="B226" s="148"/>
      <c r="C226" s="148"/>
      <c r="D226" s="148"/>
    </row>
    <row r="227" spans="1:12" ht="409.6" customHeight="1" x14ac:dyDescent="0.25">
      <c r="A227" s="23"/>
      <c r="B227" s="194"/>
      <c r="C227" s="8"/>
      <c r="D227" s="8"/>
    </row>
  </sheetData>
  <sortState ref="B230:C243">
    <sortCondition ref="B230"/>
  </sortState>
  <mergeCells count="4">
    <mergeCell ref="I3:J3"/>
    <mergeCell ref="A226:D226"/>
    <mergeCell ref="A3:A4"/>
    <mergeCell ref="C3:D3"/>
  </mergeCells>
  <pageMargins left="0.17" right="0.19" top="0.42" bottom="0.41" header="0.3" footer="0.3"/>
  <pageSetup paperSize="9" scale="65" orientation="portrait" horizontalDpi="4294967295" verticalDpi="4294967295"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pageSetUpPr fitToPage="1"/>
  </sheetPr>
  <dimension ref="A1:L227"/>
  <sheetViews>
    <sheetView view="pageBreakPreview" zoomScaleSheetLayoutView="100" workbookViewId="0">
      <selection sqref="A1:XFD1048576"/>
    </sheetView>
  </sheetViews>
  <sheetFormatPr defaultRowHeight="15" x14ac:dyDescent="0.25"/>
  <cols>
    <col min="1" max="1" width="57.42578125" style="195" customWidth="1"/>
    <col min="2" max="2" width="9.7109375" style="195" customWidth="1"/>
    <col min="3" max="4" width="9.7109375" style="101" bestFit="1" customWidth="1"/>
    <col min="5" max="5" width="1.85546875" style="89" customWidth="1"/>
    <col min="6" max="7" width="12" style="89" customWidth="1"/>
    <col min="8" max="8" width="1.85546875" style="89" customWidth="1"/>
    <col min="9" max="10" width="9.7109375" style="89" bestFit="1" customWidth="1"/>
    <col min="11" max="11" width="1.85546875" style="89" customWidth="1"/>
    <col min="12" max="12" width="12.140625" style="89" bestFit="1" customWidth="1"/>
    <col min="13" max="16384" width="9.140625" style="89"/>
  </cols>
  <sheetData>
    <row r="1" spans="1:12" ht="15.75" x14ac:dyDescent="0.25">
      <c r="A1" s="197" t="s">
        <v>256</v>
      </c>
      <c r="B1" s="184"/>
      <c r="C1" s="198"/>
      <c r="D1" s="198"/>
      <c r="E1" s="91"/>
    </row>
    <row r="2" spans="1:12" ht="6" customHeight="1" x14ac:dyDescent="0.25">
      <c r="A2" s="185"/>
      <c r="B2" s="185"/>
      <c r="C2" s="92"/>
      <c r="D2" s="92"/>
      <c r="E2" s="87"/>
      <c r="F2" s="87"/>
      <c r="G2" s="87"/>
      <c r="H2" s="87"/>
      <c r="I2" s="87"/>
      <c r="J2" s="87"/>
      <c r="K2" s="87"/>
      <c r="L2" s="87"/>
    </row>
    <row r="3" spans="1:12" ht="45" customHeight="1" x14ac:dyDescent="0.25">
      <c r="A3" s="199" t="s">
        <v>56</v>
      </c>
      <c r="B3" s="146" t="s">
        <v>242</v>
      </c>
      <c r="C3" s="146"/>
      <c r="D3" s="146"/>
      <c r="E3" s="106"/>
      <c r="F3" s="143" t="s">
        <v>243</v>
      </c>
      <c r="G3" s="143"/>
      <c r="H3" s="93"/>
      <c r="I3" s="143" t="s">
        <v>244</v>
      </c>
      <c r="J3" s="143"/>
      <c r="K3" s="93"/>
      <c r="L3" s="200" t="s">
        <v>245</v>
      </c>
    </row>
    <row r="4" spans="1:12" ht="30" x14ac:dyDescent="0.25">
      <c r="A4" s="201"/>
      <c r="B4" s="86">
        <v>42463</v>
      </c>
      <c r="C4" s="86">
        <v>42797</v>
      </c>
      <c r="D4" s="119">
        <v>42828</v>
      </c>
      <c r="E4" s="87"/>
      <c r="F4" s="88" t="s">
        <v>269</v>
      </c>
      <c r="G4" s="88" t="s">
        <v>270</v>
      </c>
      <c r="H4" s="87"/>
      <c r="I4" s="86">
        <v>42797</v>
      </c>
      <c r="J4" s="119">
        <v>42828</v>
      </c>
      <c r="K4" s="87"/>
      <c r="L4" s="88" t="s">
        <v>269</v>
      </c>
    </row>
    <row r="5" spans="1:12" s="107" customFormat="1" ht="15.75" x14ac:dyDescent="0.25">
      <c r="A5" s="202" t="s">
        <v>241</v>
      </c>
      <c r="B5" s="95">
        <v>107.64143873197617</v>
      </c>
      <c r="C5" s="95">
        <v>110.43188535416721</v>
      </c>
      <c r="D5" s="95">
        <v>110.4759024861235</v>
      </c>
      <c r="E5" s="95"/>
      <c r="F5" s="95">
        <f t="shared" ref="F5:F68" si="0">((D5/C5-1)*100)</f>
        <v>3.9859078576021112E-2</v>
      </c>
      <c r="G5" s="95">
        <f>((D5/B5-1)*100)</f>
        <v>2.6332458833117744</v>
      </c>
      <c r="H5" s="95"/>
      <c r="I5" s="95">
        <v>110.43188535416721</v>
      </c>
      <c r="J5" s="95">
        <v>110.4759024861235</v>
      </c>
      <c r="L5" s="95">
        <f>J5-I5</f>
        <v>4.4017131956294975E-2</v>
      </c>
    </row>
    <row r="6" spans="1:12" ht="9.75" customHeight="1" x14ac:dyDescent="0.25">
      <c r="A6" s="196"/>
      <c r="B6" s="196"/>
      <c r="C6" s="196"/>
      <c r="D6" s="196"/>
      <c r="E6" s="196"/>
      <c r="F6" s="196"/>
      <c r="G6" s="196"/>
      <c r="H6" s="196"/>
      <c r="I6" s="196"/>
      <c r="J6" s="196"/>
      <c r="K6" s="196"/>
      <c r="L6" s="196"/>
    </row>
    <row r="7" spans="1:12" ht="15.75" x14ac:dyDescent="0.25">
      <c r="A7" s="203" t="s">
        <v>127</v>
      </c>
      <c r="B7" s="94">
        <v>105.27733427594758</v>
      </c>
      <c r="C7" s="94">
        <v>109.26627750510089</v>
      </c>
      <c r="D7" s="94">
        <v>108.99546337034545</v>
      </c>
      <c r="E7" s="94"/>
      <c r="F7" s="94">
        <f t="shared" si="0"/>
        <v>-0.24784786389634439</v>
      </c>
      <c r="G7" s="94">
        <f t="shared" ref="G7:G70" si="1">((D7/B7-1)*100)</f>
        <v>3.5317469994558426</v>
      </c>
      <c r="H7" s="94"/>
      <c r="I7" s="94">
        <v>25.988014488705289</v>
      </c>
      <c r="J7" s="94">
        <v>25.923603749925963</v>
      </c>
      <c r="L7" s="94">
        <f>J7-I7</f>
        <v>-6.4410738779326238E-2</v>
      </c>
    </row>
    <row r="8" spans="1:12" s="107" customFormat="1" ht="15.75" x14ac:dyDescent="0.25">
      <c r="A8" s="204" t="s">
        <v>57</v>
      </c>
      <c r="B8" s="97">
        <v>105.35140422538282</v>
      </c>
      <c r="C8" s="97">
        <v>109.55974460179293</v>
      </c>
      <c r="D8" s="97">
        <v>109.25962099938802</v>
      </c>
      <c r="E8" s="97"/>
      <c r="F8" s="97">
        <f t="shared" si="0"/>
        <v>-0.27393601864967865</v>
      </c>
      <c r="G8" s="97">
        <f t="shared" si="1"/>
        <v>3.7096959482800784</v>
      </c>
      <c r="H8" s="97"/>
      <c r="I8" s="97">
        <v>23.691093244446854</v>
      </c>
      <c r="J8" s="97">
        <v>23.626194806838438</v>
      </c>
      <c r="L8" s="97">
        <f t="shared" ref="L8:L71" si="2">J8-I8</f>
        <v>-6.4898437608416515E-2</v>
      </c>
    </row>
    <row r="9" spans="1:12" ht="15.75" x14ac:dyDescent="0.25">
      <c r="A9" s="205" t="s">
        <v>58</v>
      </c>
      <c r="B9" s="96">
        <v>103.79849435897809</v>
      </c>
      <c r="C9" s="96">
        <v>125.15881345036986</v>
      </c>
      <c r="D9" s="96">
        <v>124.46842220552884</v>
      </c>
      <c r="E9" s="96"/>
      <c r="F9" s="96">
        <f t="shared" si="0"/>
        <v>-0.55161216841895788</v>
      </c>
      <c r="G9" s="96">
        <f t="shared" si="1"/>
        <v>19.913514135441691</v>
      </c>
      <c r="H9" s="96"/>
      <c r="I9" s="96">
        <v>3.6517007095251612</v>
      </c>
      <c r="J9" s="96">
        <v>3.6315574840571787</v>
      </c>
      <c r="L9" s="96">
        <f t="shared" si="2"/>
        <v>-2.0143225467982528E-2</v>
      </c>
    </row>
    <row r="10" spans="1:12" s="107" customFormat="1" ht="15.75" x14ac:dyDescent="0.25">
      <c r="A10" s="206" t="s">
        <v>6</v>
      </c>
      <c r="B10" s="97">
        <v>102.32910451152885</v>
      </c>
      <c r="C10" s="97">
        <v>152.56597663044957</v>
      </c>
      <c r="D10" s="97">
        <v>151.90388100725875</v>
      </c>
      <c r="E10" s="97"/>
      <c r="F10" s="97">
        <f t="shared" si="0"/>
        <v>-0.43397331293238972</v>
      </c>
      <c r="G10" s="97">
        <f t="shared" si="1"/>
        <v>48.446408998081857</v>
      </c>
      <c r="H10" s="97"/>
      <c r="I10" s="97">
        <v>1.1564816815593457</v>
      </c>
      <c r="J10" s="97">
        <v>1.1514628596924263</v>
      </c>
      <c r="L10" s="97">
        <f t="shared" si="2"/>
        <v>-5.0188218669193763E-3</v>
      </c>
    </row>
    <row r="11" spans="1:12" ht="15.75" x14ac:dyDescent="0.25">
      <c r="A11" s="207" t="s">
        <v>7</v>
      </c>
      <c r="B11" s="96">
        <v>99.536031595147151</v>
      </c>
      <c r="C11" s="96">
        <v>101.52064231225161</v>
      </c>
      <c r="D11" s="96">
        <v>101.24191970837303</v>
      </c>
      <c r="E11" s="96"/>
      <c r="F11" s="96">
        <f t="shared" si="0"/>
        <v>-0.27454771515461607</v>
      </c>
      <c r="G11" s="96">
        <f t="shared" si="1"/>
        <v>1.7138397883536438</v>
      </c>
      <c r="H11" s="96"/>
      <c r="I11" s="96">
        <v>0.45179218946813232</v>
      </c>
      <c r="J11" s="96">
        <v>0.45055180433470055</v>
      </c>
      <c r="L11" s="96">
        <f t="shared" si="2"/>
        <v>-1.2403851334317761E-3</v>
      </c>
    </row>
    <row r="12" spans="1:12" s="107" customFormat="1" ht="15.75" x14ac:dyDescent="0.25">
      <c r="A12" s="206" t="s">
        <v>59</v>
      </c>
      <c r="B12" s="97">
        <v>114.53805612864082</v>
      </c>
      <c r="C12" s="97">
        <v>116.52209418367359</v>
      </c>
      <c r="D12" s="97">
        <v>116.45281730822163</v>
      </c>
      <c r="E12" s="97"/>
      <c r="F12" s="97">
        <f t="shared" si="0"/>
        <v>-5.9453853741042728E-2</v>
      </c>
      <c r="G12" s="97">
        <f t="shared" si="1"/>
        <v>1.6717248784371641</v>
      </c>
      <c r="H12" s="97"/>
      <c r="I12" s="97">
        <v>0.38758660140031498</v>
      </c>
      <c r="J12" s="97">
        <v>0.38735616622919861</v>
      </c>
      <c r="L12" s="97">
        <f t="shared" si="2"/>
        <v>-2.3043517111637213E-4</v>
      </c>
    </row>
    <row r="13" spans="1:12" ht="15.75" x14ac:dyDescent="0.25">
      <c r="A13" s="207" t="s">
        <v>60</v>
      </c>
      <c r="B13" s="96">
        <v>93.640642299799708</v>
      </c>
      <c r="C13" s="96">
        <v>92.83824889672016</v>
      </c>
      <c r="D13" s="96">
        <v>92.83824889672016</v>
      </c>
      <c r="E13" s="96"/>
      <c r="F13" s="96">
        <f t="shared" si="0"/>
        <v>0</v>
      </c>
      <c r="G13" s="96">
        <f t="shared" si="1"/>
        <v>-0.85688583864109713</v>
      </c>
      <c r="H13" s="96"/>
      <c r="I13" s="96">
        <v>0.28534112435747516</v>
      </c>
      <c r="J13" s="96">
        <v>0.28534112435747516</v>
      </c>
      <c r="L13" s="96">
        <f t="shared" si="2"/>
        <v>0</v>
      </c>
    </row>
    <row r="14" spans="1:12" s="107" customFormat="1" ht="15.75" x14ac:dyDescent="0.25">
      <c r="A14" s="206" t="s">
        <v>61</v>
      </c>
      <c r="B14" s="97">
        <v>106.18116907072407</v>
      </c>
      <c r="C14" s="97">
        <v>127.53268779740193</v>
      </c>
      <c r="D14" s="97">
        <v>126.26214470862232</v>
      </c>
      <c r="E14" s="97"/>
      <c r="F14" s="97">
        <f t="shared" si="0"/>
        <v>-0.99624897014481961</v>
      </c>
      <c r="G14" s="97">
        <f t="shared" si="1"/>
        <v>18.911993354040881</v>
      </c>
      <c r="H14" s="97"/>
      <c r="I14" s="97">
        <v>1.3704991127398929</v>
      </c>
      <c r="J14" s="97">
        <v>1.3568455294433781</v>
      </c>
      <c r="L14" s="97">
        <f t="shared" si="2"/>
        <v>-1.3653583296514782E-2</v>
      </c>
    </row>
    <row r="15" spans="1:12" ht="15.75" x14ac:dyDescent="0.25">
      <c r="A15" s="205" t="s">
        <v>62</v>
      </c>
      <c r="B15" s="96">
        <v>101.98531784973375</v>
      </c>
      <c r="C15" s="96">
        <v>98.876112761868185</v>
      </c>
      <c r="D15" s="96">
        <v>95.561989371524277</v>
      </c>
      <c r="E15" s="96"/>
      <c r="F15" s="96">
        <f t="shared" si="0"/>
        <v>-3.3517937728049563</v>
      </c>
      <c r="G15" s="96">
        <f t="shared" si="1"/>
        <v>-6.2982874531740674</v>
      </c>
      <c r="H15" s="96"/>
      <c r="I15" s="96">
        <v>1.2802759914609643</v>
      </c>
      <c r="J15" s="96">
        <v>1.2373637805044588</v>
      </c>
      <c r="L15" s="96">
        <f t="shared" si="2"/>
        <v>-4.2912210956505437E-2</v>
      </c>
    </row>
    <row r="16" spans="1:12" s="107" customFormat="1" ht="15.75" x14ac:dyDescent="0.25">
      <c r="A16" s="206" t="s">
        <v>188</v>
      </c>
      <c r="B16" s="97">
        <v>123.33763237043213</v>
      </c>
      <c r="C16" s="97">
        <v>123.54768588726741</v>
      </c>
      <c r="D16" s="97">
        <v>121.33143522584407</v>
      </c>
      <c r="E16" s="97"/>
      <c r="F16" s="97">
        <f t="shared" si="0"/>
        <v>-1.7938423091514499</v>
      </c>
      <c r="G16" s="97">
        <f t="shared" si="1"/>
        <v>-1.6265896353212295</v>
      </c>
      <c r="H16" s="97"/>
      <c r="I16" s="97">
        <v>0.19533020745053678</v>
      </c>
      <c r="J16" s="97">
        <v>0.19182629154673578</v>
      </c>
      <c r="L16" s="97">
        <f t="shared" si="2"/>
        <v>-3.5039159038010026E-3</v>
      </c>
    </row>
    <row r="17" spans="1:12" ht="15.75" x14ac:dyDescent="0.25">
      <c r="A17" s="207" t="s">
        <v>187</v>
      </c>
      <c r="B17" s="96">
        <v>98.351138705230426</v>
      </c>
      <c r="C17" s="96">
        <v>95.772935062032616</v>
      </c>
      <c r="D17" s="96">
        <v>92.06241902711065</v>
      </c>
      <c r="E17" s="96"/>
      <c r="F17" s="96">
        <f t="shared" si="0"/>
        <v>-3.8742845591175024</v>
      </c>
      <c r="G17" s="96">
        <f t="shared" si="1"/>
        <v>-6.3941503483429756</v>
      </c>
      <c r="H17" s="96"/>
      <c r="I17" s="96">
        <v>0.80654918979837975</v>
      </c>
      <c r="J17" s="96">
        <v>0.77530117907633389</v>
      </c>
      <c r="L17" s="96">
        <f t="shared" si="2"/>
        <v>-3.124801072204586E-2</v>
      </c>
    </row>
    <row r="18" spans="1:12" s="107" customFormat="1" ht="15.75" x14ac:dyDescent="0.25">
      <c r="A18" s="206" t="s">
        <v>189</v>
      </c>
      <c r="B18" s="97">
        <v>100.91494827837693</v>
      </c>
      <c r="C18" s="97">
        <v>94.506267181163835</v>
      </c>
      <c r="D18" s="97">
        <v>91.736125493869707</v>
      </c>
      <c r="E18" s="97"/>
      <c r="F18" s="97">
        <f t="shared" si="0"/>
        <v>-2.9311724713281695</v>
      </c>
      <c r="G18" s="97">
        <f t="shared" si="1"/>
        <v>-9.0956027239761923</v>
      </c>
      <c r="H18" s="97"/>
      <c r="I18" s="97">
        <v>0.27839659421204793</v>
      </c>
      <c r="J18" s="97">
        <v>0.27023630988138919</v>
      </c>
      <c r="L18" s="97">
        <f t="shared" si="2"/>
        <v>-8.1602843306587403E-3</v>
      </c>
    </row>
    <row r="19" spans="1:12" ht="15.75" x14ac:dyDescent="0.25">
      <c r="A19" s="205" t="s">
        <v>63</v>
      </c>
      <c r="B19" s="96">
        <v>103.73489000571679</v>
      </c>
      <c r="C19" s="96">
        <v>100.34422045251124</v>
      </c>
      <c r="D19" s="96">
        <v>99.837744864466188</v>
      </c>
      <c r="E19" s="96"/>
      <c r="F19" s="96">
        <f t="shared" si="0"/>
        <v>-0.50473817601158766</v>
      </c>
      <c r="G19" s="96">
        <f t="shared" si="1"/>
        <v>-3.7568316128120727</v>
      </c>
      <c r="H19" s="96"/>
      <c r="I19" s="96">
        <v>7.6692309332147479</v>
      </c>
      <c r="J19" s="96">
        <v>7.6305213968883248</v>
      </c>
      <c r="L19" s="96">
        <f t="shared" si="2"/>
        <v>-3.8709536326423155E-2</v>
      </c>
    </row>
    <row r="20" spans="1:12" s="107" customFormat="1" ht="15.75" x14ac:dyDescent="0.25">
      <c r="A20" s="206" t="s">
        <v>190</v>
      </c>
      <c r="B20" s="97">
        <v>108.96916338492825</v>
      </c>
      <c r="C20" s="97">
        <v>103.07044627624397</v>
      </c>
      <c r="D20" s="97">
        <v>102.38157049078134</v>
      </c>
      <c r="E20" s="97"/>
      <c r="F20" s="97">
        <f t="shared" si="0"/>
        <v>-0.66835432497919234</v>
      </c>
      <c r="G20" s="97">
        <f t="shared" si="1"/>
        <v>-6.0453734703611151</v>
      </c>
      <c r="H20" s="97"/>
      <c r="I20" s="97">
        <v>3.8914854771066767</v>
      </c>
      <c r="J20" s="97">
        <v>3.865476565614498</v>
      </c>
      <c r="L20" s="97">
        <f t="shared" si="2"/>
        <v>-2.6008911492178655E-2</v>
      </c>
    </row>
    <row r="21" spans="1:12" ht="15.75" x14ac:dyDescent="0.25">
      <c r="A21" s="207" t="s">
        <v>191</v>
      </c>
      <c r="B21" s="96">
        <v>119.28939409982323</v>
      </c>
      <c r="C21" s="96">
        <v>122.01229276416909</v>
      </c>
      <c r="D21" s="96">
        <v>119.95685819882446</v>
      </c>
      <c r="E21" s="96"/>
      <c r="F21" s="96">
        <f t="shared" si="0"/>
        <v>-1.6846126884259682</v>
      </c>
      <c r="G21" s="96">
        <f t="shared" si="1"/>
        <v>0.55953348077424359</v>
      </c>
      <c r="H21" s="96"/>
      <c r="I21" s="96">
        <v>0.854902632670278</v>
      </c>
      <c r="J21" s="96">
        <v>0.84050083444662693</v>
      </c>
      <c r="L21" s="96">
        <f t="shared" si="2"/>
        <v>-1.4401798223651063E-2</v>
      </c>
    </row>
    <row r="22" spans="1:12" s="107" customFormat="1" ht="15.75" x14ac:dyDescent="0.25">
      <c r="A22" s="206" t="s">
        <v>192</v>
      </c>
      <c r="B22" s="97">
        <v>94.052593965829814</v>
      </c>
      <c r="C22" s="97">
        <v>92.299497153199709</v>
      </c>
      <c r="D22" s="97">
        <v>92.353217951031752</v>
      </c>
      <c r="E22" s="97"/>
      <c r="F22" s="97">
        <f t="shared" si="0"/>
        <v>5.8202698269171904E-2</v>
      </c>
      <c r="G22" s="97">
        <f t="shared" si="1"/>
        <v>-1.8068358810129803</v>
      </c>
      <c r="H22" s="97"/>
      <c r="I22" s="97">
        <v>2.9228428234377928</v>
      </c>
      <c r="J22" s="97">
        <v>2.9245439968272007</v>
      </c>
      <c r="L22" s="97">
        <f t="shared" si="2"/>
        <v>1.7011733894078951E-3</v>
      </c>
    </row>
    <row r="23" spans="1:12" ht="15.75" x14ac:dyDescent="0.25">
      <c r="A23" s="205" t="s">
        <v>152</v>
      </c>
      <c r="B23" s="96">
        <v>103.6264779857641</v>
      </c>
      <c r="C23" s="96">
        <v>101.99005470965837</v>
      </c>
      <c r="D23" s="96">
        <v>101.83516600363374</v>
      </c>
      <c r="E23" s="96"/>
      <c r="F23" s="96">
        <f t="shared" si="0"/>
        <v>-0.15186647998723934</v>
      </c>
      <c r="G23" s="96">
        <f t="shared" si="1"/>
        <v>-1.7286238198469306</v>
      </c>
      <c r="H23" s="96"/>
      <c r="I23" s="96">
        <v>3.6581419751050426</v>
      </c>
      <c r="J23" s="96">
        <v>3.6525864836545145</v>
      </c>
      <c r="L23" s="96">
        <f t="shared" si="2"/>
        <v>-5.5554914505280273E-3</v>
      </c>
    </row>
    <row r="24" spans="1:12" s="107" customFormat="1" ht="15.75" x14ac:dyDescent="0.25">
      <c r="A24" s="206" t="s">
        <v>64</v>
      </c>
      <c r="B24" s="97">
        <v>106.66821002323181</v>
      </c>
      <c r="C24" s="97">
        <v>103.66927379241126</v>
      </c>
      <c r="D24" s="97">
        <v>103.44334476602862</v>
      </c>
      <c r="E24" s="97"/>
      <c r="F24" s="97">
        <f t="shared" si="0"/>
        <v>-0.21793248676078569</v>
      </c>
      <c r="G24" s="97">
        <f t="shared" si="1"/>
        <v>-3.0232674350688327</v>
      </c>
      <c r="H24" s="97"/>
      <c r="I24" s="97">
        <v>0.10388886273255019</v>
      </c>
      <c r="J24" s="97">
        <v>0.10366245515052964</v>
      </c>
      <c r="L24" s="97">
        <f t="shared" si="2"/>
        <v>-2.2640758202054079E-4</v>
      </c>
    </row>
    <row r="25" spans="1:12" ht="15.75" x14ac:dyDescent="0.25">
      <c r="A25" s="207" t="s">
        <v>65</v>
      </c>
      <c r="B25" s="96">
        <v>105.21578427297069</v>
      </c>
      <c r="C25" s="96">
        <v>102.93096086743624</v>
      </c>
      <c r="D25" s="96">
        <v>102.45664076027606</v>
      </c>
      <c r="E25" s="96"/>
      <c r="F25" s="96">
        <f t="shared" si="0"/>
        <v>-0.46081383401351816</v>
      </c>
      <c r="G25" s="96">
        <f t="shared" si="1"/>
        <v>-2.6223665315617928</v>
      </c>
      <c r="H25" s="96"/>
      <c r="I25" s="96">
        <v>2.3655468924062402</v>
      </c>
      <c r="J25" s="96">
        <v>2.3546461250759556</v>
      </c>
      <c r="L25" s="96">
        <f t="shared" si="2"/>
        <v>-1.0900767330284555E-2</v>
      </c>
    </row>
    <row r="26" spans="1:12" s="107" customFormat="1" ht="15.75" x14ac:dyDescent="0.25">
      <c r="A26" s="206" t="s">
        <v>193</v>
      </c>
      <c r="B26" s="97">
        <v>108.33248217183173</v>
      </c>
      <c r="C26" s="97">
        <v>101.25502824211314</v>
      </c>
      <c r="D26" s="97">
        <v>101.76824123310476</v>
      </c>
      <c r="E26" s="97"/>
      <c r="F26" s="97">
        <f t="shared" si="0"/>
        <v>0.5068518570400915</v>
      </c>
      <c r="G26" s="97">
        <f t="shared" si="1"/>
        <v>-6.059346935589538</v>
      </c>
      <c r="H26" s="97"/>
      <c r="I26" s="97">
        <v>0.23407423011343043</v>
      </c>
      <c r="J26" s="97">
        <v>0.23526063969561262</v>
      </c>
      <c r="L26" s="97">
        <f t="shared" si="2"/>
        <v>1.1864095821821907E-3</v>
      </c>
    </row>
    <row r="27" spans="1:12" ht="15.75" x14ac:dyDescent="0.25">
      <c r="A27" s="207" t="s">
        <v>194</v>
      </c>
      <c r="B27" s="96">
        <v>101.9874691835879</v>
      </c>
      <c r="C27" s="96">
        <v>105.38977366111226</v>
      </c>
      <c r="D27" s="96">
        <v>104.1094627044159</v>
      </c>
      <c r="E27" s="96"/>
      <c r="F27" s="96">
        <f t="shared" si="0"/>
        <v>-1.2148341458757428</v>
      </c>
      <c r="G27" s="96">
        <f t="shared" si="1"/>
        <v>2.0806414139056484</v>
      </c>
      <c r="H27" s="96"/>
      <c r="I27" s="96">
        <v>3.0721298040540752E-2</v>
      </c>
      <c r="J27" s="96">
        <v>3.0348085221888015E-2</v>
      </c>
      <c r="L27" s="96">
        <f t="shared" si="2"/>
        <v>-3.7321281865273712E-4</v>
      </c>
    </row>
    <row r="28" spans="1:12" s="107" customFormat="1" ht="15.75" x14ac:dyDescent="0.25">
      <c r="A28" s="206" t="s">
        <v>66</v>
      </c>
      <c r="B28" s="97">
        <v>100.18794430547079</v>
      </c>
      <c r="C28" s="97">
        <v>101.81937732888169</v>
      </c>
      <c r="D28" s="97">
        <v>101.83224062849303</v>
      </c>
      <c r="E28" s="97"/>
      <c r="F28" s="97">
        <f t="shared" si="0"/>
        <v>1.2633449495358384E-2</v>
      </c>
      <c r="G28" s="97">
        <f t="shared" si="1"/>
        <v>1.6412117589805097</v>
      </c>
      <c r="H28" s="97"/>
      <c r="I28" s="97">
        <v>0.58197925855443844</v>
      </c>
      <c r="J28" s="97">
        <v>0.58205278261014137</v>
      </c>
      <c r="L28" s="97">
        <f t="shared" si="2"/>
        <v>7.3524055702933744E-5</v>
      </c>
    </row>
    <row r="29" spans="1:12" ht="15.75" x14ac:dyDescent="0.25">
      <c r="A29" s="207" t="s">
        <v>8</v>
      </c>
      <c r="B29" s="96">
        <v>95.120436117986486</v>
      </c>
      <c r="C29" s="96">
        <v>95.924067147208078</v>
      </c>
      <c r="D29" s="96">
        <v>97.238367698122403</v>
      </c>
      <c r="E29" s="96"/>
      <c r="F29" s="96">
        <f t="shared" si="0"/>
        <v>1.3701468150817186</v>
      </c>
      <c r="G29" s="96">
        <f t="shared" si="1"/>
        <v>2.2265789209680031</v>
      </c>
      <c r="H29" s="96"/>
      <c r="I29" s="96">
        <v>0.34193143325784214</v>
      </c>
      <c r="J29" s="96">
        <v>0.34661639590038779</v>
      </c>
      <c r="L29" s="96">
        <f t="shared" si="2"/>
        <v>4.6849626425456425E-3</v>
      </c>
    </row>
    <row r="30" spans="1:12" s="107" customFormat="1" ht="15.75" x14ac:dyDescent="0.25">
      <c r="A30" s="208" t="s">
        <v>153</v>
      </c>
      <c r="B30" s="97">
        <v>89.755304272543924</v>
      </c>
      <c r="C30" s="97">
        <v>89.224652589488656</v>
      </c>
      <c r="D30" s="97">
        <v>89.878369162156147</v>
      </c>
      <c r="E30" s="97"/>
      <c r="F30" s="97">
        <f t="shared" si="0"/>
        <v>0.7326636234440187</v>
      </c>
      <c r="G30" s="97">
        <f t="shared" si="1"/>
        <v>0.13711155079874082</v>
      </c>
      <c r="H30" s="97"/>
      <c r="I30" s="97">
        <v>0.52397547027559421</v>
      </c>
      <c r="J30" s="97">
        <v>0.52781444794207333</v>
      </c>
      <c r="L30" s="97">
        <f t="shared" si="2"/>
        <v>3.8389776664791153E-3</v>
      </c>
    </row>
    <row r="31" spans="1:12" ht="15.75" x14ac:dyDescent="0.25">
      <c r="A31" s="207" t="s">
        <v>195</v>
      </c>
      <c r="B31" s="96">
        <v>91.545102517484011</v>
      </c>
      <c r="C31" s="96">
        <v>79.831698058105204</v>
      </c>
      <c r="D31" s="96">
        <v>81.213828380540406</v>
      </c>
      <c r="E31" s="96"/>
      <c r="F31" s="96">
        <f t="shared" si="0"/>
        <v>1.7313051783380828</v>
      </c>
      <c r="G31" s="96">
        <f t="shared" si="1"/>
        <v>-11.285447121510906</v>
      </c>
      <c r="H31" s="96"/>
      <c r="I31" s="96">
        <v>1.4062146214171803E-2</v>
      </c>
      <c r="J31" s="96">
        <v>1.4305604879763232E-2</v>
      </c>
      <c r="L31" s="96">
        <f t="shared" si="2"/>
        <v>2.4345866559142941E-4</v>
      </c>
    </row>
    <row r="32" spans="1:12" s="107" customFormat="1" ht="15.75" x14ac:dyDescent="0.25">
      <c r="A32" s="206" t="s">
        <v>67</v>
      </c>
      <c r="B32" s="97">
        <v>134.33320514113623</v>
      </c>
      <c r="C32" s="97">
        <v>129.87909694170094</v>
      </c>
      <c r="D32" s="97">
        <v>132.0829510342021</v>
      </c>
      <c r="E32" s="97"/>
      <c r="F32" s="97">
        <f t="shared" si="0"/>
        <v>1.6968504897215464</v>
      </c>
      <c r="G32" s="97">
        <f t="shared" si="1"/>
        <v>-1.6751287252991021</v>
      </c>
      <c r="H32" s="97"/>
      <c r="I32" s="97">
        <v>4.3674091439671069E-2</v>
      </c>
      <c r="J32" s="97">
        <v>4.441517547414657E-2</v>
      </c>
      <c r="L32" s="97">
        <f t="shared" si="2"/>
        <v>7.4108403447550181E-4</v>
      </c>
    </row>
    <row r="33" spans="1:12" ht="15.75" x14ac:dyDescent="0.25">
      <c r="A33" s="207" t="s">
        <v>68</v>
      </c>
      <c r="B33" s="96">
        <v>86.899894550743426</v>
      </c>
      <c r="C33" s="96">
        <v>86.982874423968696</v>
      </c>
      <c r="D33" s="96">
        <v>87.515405667293379</v>
      </c>
      <c r="E33" s="96"/>
      <c r="F33" s="96">
        <f t="shared" si="0"/>
        <v>0.61222539132133047</v>
      </c>
      <c r="G33" s="96">
        <f t="shared" si="1"/>
        <v>0.70829903733720112</v>
      </c>
      <c r="H33" s="96"/>
      <c r="I33" s="96">
        <v>0.46623923262175132</v>
      </c>
      <c r="J33" s="96">
        <v>0.46909366758816345</v>
      </c>
      <c r="L33" s="96">
        <f t="shared" si="2"/>
        <v>2.8544349664121338E-3</v>
      </c>
    </row>
    <row r="34" spans="1:12" s="107" customFormat="1" ht="15.75" x14ac:dyDescent="0.25">
      <c r="A34" s="208" t="s">
        <v>69</v>
      </c>
      <c r="B34" s="97">
        <v>136.24075312042828</v>
      </c>
      <c r="C34" s="97">
        <v>138.29555598867475</v>
      </c>
      <c r="D34" s="97">
        <v>133.73094806450612</v>
      </c>
      <c r="E34" s="97"/>
      <c r="F34" s="97">
        <f t="shared" si="0"/>
        <v>-3.3006179349265752</v>
      </c>
      <c r="G34" s="97">
        <f t="shared" si="1"/>
        <v>-1.8421837801378294</v>
      </c>
      <c r="H34" s="97"/>
      <c r="I34" s="97">
        <v>1.7216888898273275</v>
      </c>
      <c r="J34" s="97">
        <v>1.6648625175460485</v>
      </c>
      <c r="L34" s="97">
        <f t="shared" si="2"/>
        <v>-5.6826372281278958E-2</v>
      </c>
    </row>
    <row r="35" spans="1:12" ht="15.75" x14ac:dyDescent="0.25">
      <c r="A35" s="207" t="s">
        <v>70</v>
      </c>
      <c r="B35" s="96">
        <v>106.1246695428126</v>
      </c>
      <c r="C35" s="96">
        <v>86.28327607848783</v>
      </c>
      <c r="D35" s="96">
        <v>84.021973734028137</v>
      </c>
      <c r="E35" s="96"/>
      <c r="F35" s="96">
        <f t="shared" si="0"/>
        <v>-2.6207886942107961</v>
      </c>
      <c r="G35" s="96">
        <f t="shared" si="1"/>
        <v>-20.827104483814519</v>
      </c>
      <c r="H35" s="96"/>
      <c r="I35" s="96">
        <v>0.1856960232085185</v>
      </c>
      <c r="J35" s="96">
        <v>0.18082932282667061</v>
      </c>
      <c r="L35" s="96">
        <f t="shared" si="2"/>
        <v>-4.8667003818478882E-3</v>
      </c>
    </row>
    <row r="36" spans="1:12" s="107" customFormat="1" ht="15.75" x14ac:dyDescent="0.25">
      <c r="A36" s="206" t="s">
        <v>9</v>
      </c>
      <c r="B36" s="97">
        <v>132.15004208610176</v>
      </c>
      <c r="C36" s="97">
        <v>135.45926528363876</v>
      </c>
      <c r="D36" s="97">
        <v>113.36361569446981</v>
      </c>
      <c r="E36" s="97"/>
      <c r="F36" s="97">
        <f t="shared" si="0"/>
        <v>-16.311656159438602</v>
      </c>
      <c r="G36" s="97">
        <f t="shared" si="1"/>
        <v>-14.21598214807358</v>
      </c>
      <c r="H36" s="97"/>
      <c r="I36" s="97">
        <v>0.37245652396076112</v>
      </c>
      <c r="J36" s="97">
        <v>0.31170269642888471</v>
      </c>
      <c r="L36" s="97">
        <f t="shared" si="2"/>
        <v>-6.0753827531876414E-2</v>
      </c>
    </row>
    <row r="37" spans="1:12" ht="15.75" x14ac:dyDescent="0.25">
      <c r="A37" s="207" t="s">
        <v>10</v>
      </c>
      <c r="B37" s="96">
        <v>102.95531039916068</v>
      </c>
      <c r="C37" s="96">
        <v>106.90417673307715</v>
      </c>
      <c r="D37" s="96">
        <v>104.21429807761197</v>
      </c>
      <c r="E37" s="96"/>
      <c r="F37" s="96">
        <f t="shared" si="0"/>
        <v>-2.5161586176201345</v>
      </c>
      <c r="G37" s="96">
        <f t="shared" si="1"/>
        <v>1.2228487035492952</v>
      </c>
      <c r="H37" s="96"/>
      <c r="I37" s="96">
        <v>0.17050316767591167</v>
      </c>
      <c r="J37" s="96">
        <v>0.16621303752911892</v>
      </c>
      <c r="L37" s="96">
        <f t="shared" si="2"/>
        <v>-4.2901301467927477E-3</v>
      </c>
    </row>
    <row r="38" spans="1:12" s="107" customFormat="1" ht="15.75" x14ac:dyDescent="0.25">
      <c r="A38" s="206" t="s">
        <v>196</v>
      </c>
      <c r="B38" s="97">
        <v>155.45387638545111</v>
      </c>
      <c r="C38" s="97">
        <v>152.07637166473256</v>
      </c>
      <c r="D38" s="97">
        <v>151.79458938236345</v>
      </c>
      <c r="E38" s="97"/>
      <c r="F38" s="97">
        <f t="shared" si="0"/>
        <v>-0.18528998245060935</v>
      </c>
      <c r="G38" s="97">
        <f t="shared" si="1"/>
        <v>-2.3539374431644111</v>
      </c>
      <c r="H38" s="97"/>
      <c r="I38" s="97">
        <v>0.45232469657648328</v>
      </c>
      <c r="J38" s="97">
        <v>0.45148658422557697</v>
      </c>
      <c r="L38" s="97">
        <f t="shared" si="2"/>
        <v>-8.3811235090630598E-4</v>
      </c>
    </row>
    <row r="39" spans="1:12" ht="15.75" x14ac:dyDescent="0.25">
      <c r="A39" s="207" t="s">
        <v>71</v>
      </c>
      <c r="B39" s="96">
        <v>182.57721421005061</v>
      </c>
      <c r="C39" s="96">
        <v>211.23919899268043</v>
      </c>
      <c r="D39" s="96">
        <v>217.61065622555736</v>
      </c>
      <c r="E39" s="96"/>
      <c r="F39" s="96">
        <f t="shared" si="0"/>
        <v>3.0162286466053567</v>
      </c>
      <c r="G39" s="96">
        <f t="shared" si="1"/>
        <v>19.188288181022205</v>
      </c>
      <c r="H39" s="96"/>
      <c r="I39" s="96">
        <v>0.45960087682616291</v>
      </c>
      <c r="J39" s="96">
        <v>0.47346349013304312</v>
      </c>
      <c r="L39" s="96">
        <f t="shared" si="2"/>
        <v>1.3862613306880212E-2</v>
      </c>
    </row>
    <row r="40" spans="1:12" s="107" customFormat="1" ht="15.75" x14ac:dyDescent="0.25">
      <c r="A40" s="206" t="s">
        <v>197</v>
      </c>
      <c r="B40" s="97">
        <v>100.34313931975434</v>
      </c>
      <c r="C40" s="97">
        <v>101.05420724208052</v>
      </c>
      <c r="D40" s="97">
        <v>101.12869480924341</v>
      </c>
      <c r="E40" s="97"/>
      <c r="F40" s="97">
        <f t="shared" si="0"/>
        <v>7.3710505673907356E-2</v>
      </c>
      <c r="G40" s="97">
        <f t="shared" si="1"/>
        <v>0.78286915758716269</v>
      </c>
      <c r="H40" s="97"/>
      <c r="I40" s="97">
        <v>8.1107601579490013E-2</v>
      </c>
      <c r="J40" s="97">
        <v>8.1167386402754227E-2</v>
      </c>
      <c r="L40" s="97">
        <f t="shared" si="2"/>
        <v>5.9784823264213971E-5</v>
      </c>
    </row>
    <row r="41" spans="1:12" ht="15.75" x14ac:dyDescent="0.25">
      <c r="A41" s="205" t="s">
        <v>72</v>
      </c>
      <c r="B41" s="96">
        <v>101.89872992543242</v>
      </c>
      <c r="C41" s="96">
        <v>94.807544172127507</v>
      </c>
      <c r="D41" s="96">
        <v>102.21565618482998</v>
      </c>
      <c r="E41" s="96"/>
      <c r="F41" s="96">
        <f t="shared" si="0"/>
        <v>7.8138423238267807</v>
      </c>
      <c r="G41" s="96">
        <f t="shared" si="1"/>
        <v>0.31102081412544003</v>
      </c>
      <c r="H41" s="96"/>
      <c r="I41" s="96">
        <v>1.4496453317146039</v>
      </c>
      <c r="J41" s="96">
        <v>1.5629183321894988</v>
      </c>
      <c r="L41" s="96">
        <f t="shared" si="2"/>
        <v>0.11327300047489497</v>
      </c>
    </row>
    <row r="42" spans="1:12" s="107" customFormat="1" ht="15.75" x14ac:dyDescent="0.25">
      <c r="A42" s="206" t="s">
        <v>11</v>
      </c>
      <c r="B42" s="97">
        <v>76.820706604151269</v>
      </c>
      <c r="C42" s="97">
        <v>57.573214684394173</v>
      </c>
      <c r="D42" s="97">
        <v>65.456863034520183</v>
      </c>
      <c r="E42" s="97"/>
      <c r="F42" s="97">
        <f t="shared" si="0"/>
        <v>13.693257174091688</v>
      </c>
      <c r="G42" s="97">
        <f t="shared" si="1"/>
        <v>-14.792682952251058</v>
      </c>
      <c r="H42" s="97"/>
      <c r="I42" s="97">
        <v>2.6129412396632655E-2</v>
      </c>
      <c r="J42" s="97">
        <v>2.9707380034182562E-2</v>
      </c>
      <c r="L42" s="97">
        <f t="shared" si="2"/>
        <v>3.5779676375499066E-3</v>
      </c>
    </row>
    <row r="43" spans="1:12" ht="15.75" x14ac:dyDescent="0.25">
      <c r="A43" s="207" t="s">
        <v>198</v>
      </c>
      <c r="B43" s="96">
        <v>121.11967405808736</v>
      </c>
      <c r="C43" s="96">
        <v>110.43488367291354</v>
      </c>
      <c r="D43" s="96">
        <v>111.10626383067097</v>
      </c>
      <c r="E43" s="96"/>
      <c r="F43" s="96">
        <f t="shared" si="0"/>
        <v>0.60794210617898248</v>
      </c>
      <c r="G43" s="96">
        <f t="shared" si="1"/>
        <v>-8.2673688690857006</v>
      </c>
      <c r="H43" s="96"/>
      <c r="I43" s="96">
        <v>0.36764377453996161</v>
      </c>
      <c r="J43" s="96">
        <v>0.36987883584613573</v>
      </c>
      <c r="L43" s="96">
        <f t="shared" si="2"/>
        <v>2.2350613061741242E-3</v>
      </c>
    </row>
    <row r="44" spans="1:12" s="107" customFormat="1" ht="15.75" x14ac:dyDescent="0.25">
      <c r="A44" s="206" t="s">
        <v>199</v>
      </c>
      <c r="B44" s="97">
        <v>95.448541680134014</v>
      </c>
      <c r="C44" s="97">
        <v>91.074632745187273</v>
      </c>
      <c r="D44" s="97">
        <v>104.24119562370305</v>
      </c>
      <c r="E44" s="97"/>
      <c r="F44" s="97">
        <f t="shared" si="0"/>
        <v>14.456893738296795</v>
      </c>
      <c r="G44" s="97">
        <f t="shared" si="1"/>
        <v>9.2119311503310986</v>
      </c>
      <c r="H44" s="97"/>
      <c r="I44" s="97">
        <v>0.74399340644538559</v>
      </c>
      <c r="J44" s="97">
        <v>0.85155174263512945</v>
      </c>
      <c r="L44" s="97">
        <f t="shared" si="2"/>
        <v>0.10755833618974386</v>
      </c>
    </row>
    <row r="45" spans="1:12" ht="15.75" x14ac:dyDescent="0.25">
      <c r="A45" s="207" t="s">
        <v>73</v>
      </c>
      <c r="B45" s="96">
        <v>118.90400452316227</v>
      </c>
      <c r="C45" s="96">
        <v>122.71115431920424</v>
      </c>
      <c r="D45" s="96">
        <v>122.97458630513837</v>
      </c>
      <c r="E45" s="96"/>
      <c r="F45" s="96">
        <f t="shared" si="0"/>
        <v>0.21467647940860424</v>
      </c>
      <c r="G45" s="96">
        <f t="shared" si="1"/>
        <v>3.4234185789622895</v>
      </c>
      <c r="H45" s="96"/>
      <c r="I45" s="96">
        <v>7.2132071691288685E-2</v>
      </c>
      <c r="J45" s="96">
        <v>7.2286922283320024E-2</v>
      </c>
      <c r="L45" s="96">
        <f t="shared" si="2"/>
        <v>1.5485059203133866E-4</v>
      </c>
    </row>
    <row r="46" spans="1:12" s="107" customFormat="1" ht="15.75" x14ac:dyDescent="0.25">
      <c r="A46" s="206" t="s">
        <v>240</v>
      </c>
      <c r="B46" s="97">
        <v>94.834632408714725</v>
      </c>
      <c r="C46" s="97">
        <v>92.450107946443566</v>
      </c>
      <c r="D46" s="97">
        <v>92.730927488262594</v>
      </c>
      <c r="E46" s="97"/>
      <c r="F46" s="97">
        <f t="shared" si="0"/>
        <v>0.30375252993939394</v>
      </c>
      <c r="G46" s="97">
        <f t="shared" si="1"/>
        <v>-2.218287630815774</v>
      </c>
      <c r="H46" s="97"/>
      <c r="I46" s="97">
        <v>0.16543339606026727</v>
      </c>
      <c r="J46" s="97">
        <v>0.165935904186165</v>
      </c>
      <c r="L46" s="97">
        <f t="shared" si="2"/>
        <v>5.0250812589772154E-4</v>
      </c>
    </row>
    <row r="47" spans="1:12" ht="15.75" x14ac:dyDescent="0.25">
      <c r="A47" s="207" t="s">
        <v>12</v>
      </c>
      <c r="B47" s="96">
        <v>104.73959877945657</v>
      </c>
      <c r="C47" s="96">
        <v>77.313586731074111</v>
      </c>
      <c r="D47" s="96">
        <v>76.527351858661305</v>
      </c>
      <c r="E47" s="96"/>
      <c r="F47" s="96">
        <f t="shared" si="0"/>
        <v>-1.0169426948818505</v>
      </c>
      <c r="G47" s="96">
        <f t="shared" si="1"/>
        <v>-26.935607210220446</v>
      </c>
      <c r="H47" s="96"/>
      <c r="I47" s="96">
        <v>7.4313270581067972E-2</v>
      </c>
      <c r="J47" s="96">
        <v>7.3557547204566018E-2</v>
      </c>
      <c r="L47" s="96">
        <f t="shared" si="2"/>
        <v>-7.5572337650195442E-4</v>
      </c>
    </row>
    <row r="48" spans="1:12" s="107" customFormat="1" ht="15.75" x14ac:dyDescent="0.25">
      <c r="A48" s="208" t="s">
        <v>154</v>
      </c>
      <c r="B48" s="97">
        <v>102.23982552163653</v>
      </c>
      <c r="C48" s="97">
        <v>129.19599439305321</v>
      </c>
      <c r="D48" s="97">
        <v>127.44732673067169</v>
      </c>
      <c r="E48" s="97"/>
      <c r="F48" s="97">
        <f t="shared" si="0"/>
        <v>-1.353499905780009</v>
      </c>
      <c r="G48" s="97">
        <f t="shared" si="1"/>
        <v>24.655266262852351</v>
      </c>
      <c r="H48" s="97"/>
      <c r="I48" s="97">
        <v>1.0180527664012489</v>
      </c>
      <c r="J48" s="97">
        <v>1.004273423167217</v>
      </c>
      <c r="L48" s="97">
        <f t="shared" si="2"/>
        <v>-1.3779343234031849E-2</v>
      </c>
    </row>
    <row r="49" spans="1:12" ht="15.75" x14ac:dyDescent="0.25">
      <c r="A49" s="207" t="s">
        <v>239</v>
      </c>
      <c r="B49" s="96">
        <v>98.000494117397437</v>
      </c>
      <c r="C49" s="96">
        <v>179.78287066238195</v>
      </c>
      <c r="D49" s="96">
        <v>173.28899940336362</v>
      </c>
      <c r="E49" s="96"/>
      <c r="F49" s="96">
        <f t="shared" si="0"/>
        <v>-3.6120633935216806</v>
      </c>
      <c r="G49" s="96">
        <f t="shared" si="1"/>
        <v>76.824618043023378</v>
      </c>
      <c r="H49" s="96"/>
      <c r="I49" s="96">
        <v>0.44255377527313189</v>
      </c>
      <c r="J49" s="96">
        <v>0.42656845235984286</v>
      </c>
      <c r="L49" s="96">
        <f t="shared" si="2"/>
        <v>-1.5985322913289024E-2</v>
      </c>
    </row>
    <row r="50" spans="1:12" s="107" customFormat="1" ht="15.75" x14ac:dyDescent="0.25">
      <c r="A50" s="206" t="s">
        <v>238</v>
      </c>
      <c r="B50" s="97">
        <v>101.03914768885997</v>
      </c>
      <c r="C50" s="97">
        <v>100.34580205200568</v>
      </c>
      <c r="D50" s="97">
        <v>100.56366155482753</v>
      </c>
      <c r="E50" s="97"/>
      <c r="F50" s="97">
        <f t="shared" si="0"/>
        <v>0.21710873635645278</v>
      </c>
      <c r="G50" s="97">
        <f t="shared" si="1"/>
        <v>-0.47059594712403063</v>
      </c>
      <c r="H50" s="97"/>
      <c r="I50" s="97">
        <v>3.6254891485387471E-2</v>
      </c>
      <c r="J50" s="97">
        <v>3.6333604022158808E-2</v>
      </c>
      <c r="L50" s="97">
        <f t="shared" si="2"/>
        <v>7.8712536771337327E-5</v>
      </c>
    </row>
    <row r="51" spans="1:12" ht="15.75" x14ac:dyDescent="0.25">
      <c r="A51" s="207" t="s">
        <v>237</v>
      </c>
      <c r="B51" s="96">
        <v>106.40342650283974</v>
      </c>
      <c r="C51" s="96">
        <v>110.86828391314909</v>
      </c>
      <c r="D51" s="96">
        <v>112.05805420173458</v>
      </c>
      <c r="E51" s="96"/>
      <c r="F51" s="96">
        <f t="shared" si="0"/>
        <v>1.0731385447595887</v>
      </c>
      <c r="G51" s="96">
        <f t="shared" si="1"/>
        <v>5.314328574506888</v>
      </c>
      <c r="H51" s="96"/>
      <c r="I51" s="96">
        <v>0.20251654251526932</v>
      </c>
      <c r="J51" s="96">
        <v>0.20468982559251511</v>
      </c>
      <c r="L51" s="96">
        <f t="shared" si="2"/>
        <v>2.1732830772457912E-3</v>
      </c>
    </row>
    <row r="52" spans="1:12" s="107" customFormat="1" ht="15.75" x14ac:dyDescent="0.25">
      <c r="A52" s="206" t="s">
        <v>74</v>
      </c>
      <c r="B52" s="97">
        <v>102.52256539153512</v>
      </c>
      <c r="C52" s="97">
        <v>103.75137564003104</v>
      </c>
      <c r="D52" s="97">
        <v>103.23413552498597</v>
      </c>
      <c r="E52" s="97"/>
      <c r="F52" s="97">
        <f t="shared" si="0"/>
        <v>-0.49853807899342684</v>
      </c>
      <c r="G52" s="97">
        <f t="shared" si="1"/>
        <v>0.69406196648840179</v>
      </c>
      <c r="H52" s="97"/>
      <c r="I52" s="97">
        <v>0.12306086078415167</v>
      </c>
      <c r="J52" s="97">
        <v>0.12244735553280557</v>
      </c>
      <c r="L52" s="97">
        <f t="shared" si="2"/>
        <v>-6.1350525134609701E-4</v>
      </c>
    </row>
    <row r="53" spans="1:12" ht="15.75" x14ac:dyDescent="0.25">
      <c r="A53" s="207" t="s">
        <v>236</v>
      </c>
      <c r="B53" s="96">
        <v>103.29512718911883</v>
      </c>
      <c r="C53" s="96">
        <v>102.14032495688022</v>
      </c>
      <c r="D53" s="96">
        <v>103.84835636247675</v>
      </c>
      <c r="E53" s="96"/>
      <c r="F53" s="96">
        <f t="shared" si="0"/>
        <v>1.6722400347929156</v>
      </c>
      <c r="G53" s="96">
        <f t="shared" si="1"/>
        <v>0.53558109507434448</v>
      </c>
      <c r="H53" s="96"/>
      <c r="I53" s="96">
        <v>0.14644815328149538</v>
      </c>
      <c r="J53" s="96">
        <v>0.14889711793088345</v>
      </c>
      <c r="L53" s="96">
        <f t="shared" si="2"/>
        <v>2.448964649388069E-3</v>
      </c>
    </row>
    <row r="54" spans="1:12" s="107" customFormat="1" ht="15.75" x14ac:dyDescent="0.25">
      <c r="A54" s="206" t="s">
        <v>75</v>
      </c>
      <c r="B54" s="97">
        <v>104.55856231701246</v>
      </c>
      <c r="C54" s="97">
        <v>110.11110943582527</v>
      </c>
      <c r="D54" s="97">
        <v>107.02905310383333</v>
      </c>
      <c r="E54" s="97"/>
      <c r="F54" s="97">
        <f t="shared" si="0"/>
        <v>-2.7990421200761895</v>
      </c>
      <c r="G54" s="97">
        <f t="shared" si="1"/>
        <v>2.362781901429134</v>
      </c>
      <c r="H54" s="97"/>
      <c r="I54" s="97">
        <v>6.7218543061812921E-2</v>
      </c>
      <c r="J54" s="97">
        <v>6.5337067729011225E-2</v>
      </c>
      <c r="L54" s="97">
        <f t="shared" si="2"/>
        <v>-1.8814753328016964E-3</v>
      </c>
    </row>
    <row r="55" spans="1:12" ht="15.75" x14ac:dyDescent="0.25">
      <c r="A55" s="205" t="s">
        <v>155</v>
      </c>
      <c r="B55" s="96">
        <v>108.23747686699825</v>
      </c>
      <c r="C55" s="96">
        <v>133.74464748074982</v>
      </c>
      <c r="D55" s="96">
        <v>133.54370262684031</v>
      </c>
      <c r="E55" s="96"/>
      <c r="F55" s="96">
        <f t="shared" si="0"/>
        <v>-0.1502451557460871</v>
      </c>
      <c r="G55" s="96">
        <f t="shared" si="1"/>
        <v>23.380280557480337</v>
      </c>
      <c r="H55" s="96"/>
      <c r="I55" s="96">
        <v>2.7183811769221586</v>
      </c>
      <c r="J55" s="96">
        <v>2.7142969408891204</v>
      </c>
      <c r="L55" s="96">
        <f t="shared" si="2"/>
        <v>-4.0842360330382022E-3</v>
      </c>
    </row>
    <row r="56" spans="1:12" s="107" customFormat="1" ht="15.75" x14ac:dyDescent="0.25">
      <c r="A56" s="206" t="s">
        <v>235</v>
      </c>
      <c r="B56" s="97">
        <v>103.92132276706671</v>
      </c>
      <c r="C56" s="97">
        <v>110.91051134444115</v>
      </c>
      <c r="D56" s="97">
        <v>109.83190427346598</v>
      </c>
      <c r="E56" s="97"/>
      <c r="F56" s="97">
        <f t="shared" si="0"/>
        <v>-0.97250211715773638</v>
      </c>
      <c r="G56" s="97">
        <f t="shared" si="1"/>
        <v>5.6875541506024474</v>
      </c>
      <c r="H56" s="97"/>
      <c r="I56" s="97">
        <v>0.41230821539370011</v>
      </c>
      <c r="J56" s="97">
        <v>0.40829850926978112</v>
      </c>
      <c r="L56" s="97">
        <f t="shared" si="2"/>
        <v>-4.009706123918988E-3</v>
      </c>
    </row>
    <row r="57" spans="1:12" ht="15.75" x14ac:dyDescent="0.25">
      <c r="A57" s="207" t="s">
        <v>234</v>
      </c>
      <c r="B57" s="96">
        <v>109.20361101709216</v>
      </c>
      <c r="C57" s="96">
        <v>138.85587340049389</v>
      </c>
      <c r="D57" s="96">
        <v>138.85138572131029</v>
      </c>
      <c r="E57" s="96"/>
      <c r="F57" s="96">
        <f t="shared" si="0"/>
        <v>-3.2318972713940575E-3</v>
      </c>
      <c r="G57" s="96">
        <f t="shared" si="1"/>
        <v>27.149079071733052</v>
      </c>
      <c r="H57" s="96"/>
      <c r="I57" s="96">
        <v>2.3060729615284585</v>
      </c>
      <c r="J57" s="96">
        <v>2.3059984316193392</v>
      </c>
      <c r="L57" s="96">
        <f t="shared" si="2"/>
        <v>-7.4529909119380733E-5</v>
      </c>
    </row>
    <row r="58" spans="1:12" s="107" customFormat="1" ht="15.75" x14ac:dyDescent="0.25">
      <c r="A58" s="204" t="s">
        <v>76</v>
      </c>
      <c r="B58" s="97">
        <v>104.53588694161346</v>
      </c>
      <c r="C58" s="97">
        <v>106.32864357641223</v>
      </c>
      <c r="D58" s="97">
        <v>106.35122003831788</v>
      </c>
      <c r="E58" s="97"/>
      <c r="F58" s="97">
        <f t="shared" si="0"/>
        <v>2.1232718810537676E-2</v>
      </c>
      <c r="G58" s="97">
        <f t="shared" si="1"/>
        <v>1.7365644945628533</v>
      </c>
      <c r="H58" s="97"/>
      <c r="I58" s="97">
        <v>2.2969212442584359</v>
      </c>
      <c r="J58" s="97">
        <v>2.2974089430875289</v>
      </c>
      <c r="L58" s="97">
        <f t="shared" si="2"/>
        <v>4.8769882909294182E-4</v>
      </c>
    </row>
    <row r="59" spans="1:12" ht="15.75" x14ac:dyDescent="0.25">
      <c r="A59" s="205" t="s">
        <v>156</v>
      </c>
      <c r="B59" s="96">
        <v>104.7124248321911</v>
      </c>
      <c r="C59" s="96">
        <v>108.00834651367791</v>
      </c>
      <c r="D59" s="96">
        <v>107.54887661190078</v>
      </c>
      <c r="E59" s="96"/>
      <c r="F59" s="96">
        <f t="shared" si="0"/>
        <v>-0.42540221807667589</v>
      </c>
      <c r="G59" s="96">
        <f t="shared" si="1"/>
        <v>2.7088015431361523</v>
      </c>
      <c r="H59" s="96"/>
      <c r="I59" s="96">
        <v>0.52918038777691456</v>
      </c>
      <c r="J59" s="96">
        <v>0.52692924266968477</v>
      </c>
      <c r="L59" s="96">
        <f t="shared" si="2"/>
        <v>-2.2511451072297906E-3</v>
      </c>
    </row>
    <row r="60" spans="1:12" s="107" customFormat="1" ht="15.75" x14ac:dyDescent="0.25">
      <c r="A60" s="206" t="s">
        <v>13</v>
      </c>
      <c r="B60" s="97">
        <v>106.07605174072519</v>
      </c>
      <c r="C60" s="97">
        <v>110.43101543759346</v>
      </c>
      <c r="D60" s="97">
        <v>109.54032875576796</v>
      </c>
      <c r="E60" s="97"/>
      <c r="F60" s="97">
        <f t="shared" si="0"/>
        <v>-0.80655482365716846</v>
      </c>
      <c r="G60" s="97">
        <f t="shared" si="1"/>
        <v>3.2658427215129349</v>
      </c>
      <c r="H60" s="97"/>
      <c r="I60" s="97">
        <v>0.40971112098866186</v>
      </c>
      <c r="J60" s="97">
        <v>0.40640657617926795</v>
      </c>
      <c r="L60" s="97">
        <f t="shared" si="2"/>
        <v>-3.3045448093939056E-3</v>
      </c>
    </row>
    <row r="61" spans="1:12" ht="15.75" x14ac:dyDescent="0.25">
      <c r="A61" s="207" t="s">
        <v>14</v>
      </c>
      <c r="B61" s="96">
        <v>100.4585995134083</v>
      </c>
      <c r="C61" s="96">
        <v>100.45084647969942</v>
      </c>
      <c r="D61" s="96">
        <v>101.3365545333983</v>
      </c>
      <c r="E61" s="96"/>
      <c r="F61" s="96">
        <f t="shared" si="0"/>
        <v>0.8817327924437901</v>
      </c>
      <c r="G61" s="96">
        <f t="shared" si="1"/>
        <v>0.87394710282897581</v>
      </c>
      <c r="H61" s="96"/>
      <c r="I61" s="96">
        <v>0.11946926678825269</v>
      </c>
      <c r="J61" s="96">
        <v>0.12052266649041687</v>
      </c>
      <c r="L61" s="96">
        <f t="shared" si="2"/>
        <v>1.0533997021641844E-3</v>
      </c>
    </row>
    <row r="62" spans="1:12" s="107" customFormat="1" ht="15.75" x14ac:dyDescent="0.25">
      <c r="A62" s="208" t="s">
        <v>157</v>
      </c>
      <c r="B62" s="97">
        <v>104.48410254842972</v>
      </c>
      <c r="C62" s="97">
        <v>105.83593123544921</v>
      </c>
      <c r="D62" s="97">
        <v>105.99990781462168</v>
      </c>
      <c r="E62" s="97"/>
      <c r="F62" s="97">
        <f t="shared" si="0"/>
        <v>0.15493469680696315</v>
      </c>
      <c r="G62" s="97">
        <f t="shared" si="1"/>
        <v>1.4507520562655696</v>
      </c>
      <c r="H62" s="97"/>
      <c r="I62" s="97">
        <v>1.7677408564815213</v>
      </c>
      <c r="J62" s="97">
        <v>1.7704797004178441</v>
      </c>
      <c r="L62" s="97">
        <f t="shared" si="2"/>
        <v>2.7388439363227324E-3</v>
      </c>
    </row>
    <row r="63" spans="1:12" ht="15.75" x14ac:dyDescent="0.25">
      <c r="A63" s="207" t="s">
        <v>233</v>
      </c>
      <c r="B63" s="96">
        <v>105.80348794803589</v>
      </c>
      <c r="C63" s="96">
        <v>107.35452164579013</v>
      </c>
      <c r="D63" s="96">
        <v>107.35452164579013</v>
      </c>
      <c r="E63" s="96"/>
      <c r="F63" s="96">
        <f t="shared" si="0"/>
        <v>0</v>
      </c>
      <c r="G63" s="96">
        <f t="shared" si="1"/>
        <v>1.4659570566482705</v>
      </c>
      <c r="H63" s="96"/>
      <c r="I63" s="96">
        <v>0.97672829429257801</v>
      </c>
      <c r="J63" s="96">
        <v>0.9767282942925779</v>
      </c>
      <c r="L63" s="96">
        <f t="shared" si="2"/>
        <v>0</v>
      </c>
    </row>
    <row r="64" spans="1:12" s="107" customFormat="1" ht="15.75" x14ac:dyDescent="0.25">
      <c r="A64" s="206" t="s">
        <v>77</v>
      </c>
      <c r="B64" s="97">
        <v>105.51518217981184</v>
      </c>
      <c r="C64" s="97">
        <v>113.80131971444189</v>
      </c>
      <c r="D64" s="97">
        <v>114.67567168310862</v>
      </c>
      <c r="E64" s="97"/>
      <c r="F64" s="97">
        <f t="shared" si="0"/>
        <v>0.76831443682789935</v>
      </c>
      <c r="G64" s="97">
        <f t="shared" si="1"/>
        <v>8.6816790854666657</v>
      </c>
      <c r="H64" s="97"/>
      <c r="I64" s="97">
        <v>0.2720316830815242</v>
      </c>
      <c r="J64" s="97">
        <v>0.2741217417753854</v>
      </c>
      <c r="L64" s="97">
        <f t="shared" si="2"/>
        <v>2.0900586938611965E-3</v>
      </c>
    </row>
    <row r="65" spans="1:12" ht="15.75" x14ac:dyDescent="0.25">
      <c r="A65" s="207" t="s">
        <v>232</v>
      </c>
      <c r="B65" s="96">
        <v>101.70918212672848</v>
      </c>
      <c r="C65" s="96">
        <v>99.534366434286994</v>
      </c>
      <c r="D65" s="96">
        <v>99.658795735365231</v>
      </c>
      <c r="E65" s="96"/>
      <c r="F65" s="96">
        <f t="shared" si="0"/>
        <v>0.12501139609943923</v>
      </c>
      <c r="G65" s="96">
        <f t="shared" si="1"/>
        <v>-2.015930468114957</v>
      </c>
      <c r="H65" s="96"/>
      <c r="I65" s="96">
        <v>0.51898087910741941</v>
      </c>
      <c r="J65" s="96">
        <v>0.51962966434988078</v>
      </c>
      <c r="L65" s="96">
        <f t="shared" si="2"/>
        <v>6.4878524246136937E-4</v>
      </c>
    </row>
    <row r="66" spans="1:12" s="107" customFormat="1" ht="15.75" x14ac:dyDescent="0.25">
      <c r="A66" s="209" t="s">
        <v>247</v>
      </c>
      <c r="B66" s="98">
        <v>119.24909679523557</v>
      </c>
      <c r="C66" s="98">
        <v>158.45104452910323</v>
      </c>
      <c r="D66" s="98">
        <v>160.26372492819607</v>
      </c>
      <c r="E66" s="98"/>
      <c r="F66" s="98">
        <f t="shared" si="0"/>
        <v>1.1440002837973751</v>
      </c>
      <c r="G66" s="98">
        <f t="shared" si="1"/>
        <v>34.394078643117389</v>
      </c>
      <c r="H66" s="98"/>
      <c r="I66" s="98">
        <v>1.9887609344385253</v>
      </c>
      <c r="J66" s="98">
        <v>2.0115123651725533</v>
      </c>
      <c r="L66" s="98">
        <f t="shared" si="2"/>
        <v>2.2751430734027966E-2</v>
      </c>
    </row>
    <row r="67" spans="1:12" ht="15.75" x14ac:dyDescent="0.25">
      <c r="A67" s="210" t="s">
        <v>1</v>
      </c>
      <c r="B67" s="96">
        <v>121.70339549880912</v>
      </c>
      <c r="C67" s="96">
        <v>178.26218574273344</v>
      </c>
      <c r="D67" s="96">
        <v>179.3139530594438</v>
      </c>
      <c r="E67" s="96"/>
      <c r="F67" s="96">
        <f t="shared" si="0"/>
        <v>0.59001145550199308</v>
      </c>
      <c r="G67" s="96">
        <f t="shared" si="1"/>
        <v>47.33685311286029</v>
      </c>
      <c r="H67" s="96"/>
      <c r="I67" s="96">
        <v>1.5504831227317661</v>
      </c>
      <c r="J67" s="96">
        <v>1.5596311507715088</v>
      </c>
      <c r="L67" s="96">
        <f t="shared" si="2"/>
        <v>9.1480280397426839E-3</v>
      </c>
    </row>
    <row r="68" spans="1:12" s="107" customFormat="1" ht="15.75" x14ac:dyDescent="0.25">
      <c r="A68" s="208" t="s">
        <v>78</v>
      </c>
      <c r="B68" s="97">
        <v>121.70339549880912</v>
      </c>
      <c r="C68" s="97">
        <v>178.26218574273344</v>
      </c>
      <c r="D68" s="97">
        <v>179.3139530594438</v>
      </c>
      <c r="E68" s="97"/>
      <c r="F68" s="97">
        <f t="shared" si="0"/>
        <v>0.59001145550199308</v>
      </c>
      <c r="G68" s="97">
        <f t="shared" si="1"/>
        <v>47.33685311286029</v>
      </c>
      <c r="H68" s="97"/>
      <c r="I68" s="97">
        <v>1.5504831227317661</v>
      </c>
      <c r="J68" s="97">
        <v>1.5596311507715088</v>
      </c>
      <c r="L68" s="97">
        <f t="shared" si="2"/>
        <v>9.1480280397426839E-3</v>
      </c>
    </row>
    <row r="69" spans="1:12" ht="15.75" x14ac:dyDescent="0.25">
      <c r="A69" s="207" t="s">
        <v>15</v>
      </c>
      <c r="B69" s="96">
        <v>121.70339549880912</v>
      </c>
      <c r="C69" s="96">
        <v>178.26218574273344</v>
      </c>
      <c r="D69" s="96">
        <v>179.3139530594438</v>
      </c>
      <c r="E69" s="96"/>
      <c r="F69" s="96">
        <f t="shared" ref="F69:F132" si="3">((D69/C69-1)*100)</f>
        <v>0.59001145550199308</v>
      </c>
      <c r="G69" s="96">
        <f t="shared" si="1"/>
        <v>47.33685311286029</v>
      </c>
      <c r="H69" s="96"/>
      <c r="I69" s="96">
        <v>1.5504831227317661</v>
      </c>
      <c r="J69" s="96">
        <v>1.5596311507715088</v>
      </c>
      <c r="L69" s="96">
        <f t="shared" si="2"/>
        <v>9.1480280397426839E-3</v>
      </c>
    </row>
    <row r="70" spans="1:12" s="107" customFormat="1" ht="15.75" x14ac:dyDescent="0.25">
      <c r="A70" s="204" t="s">
        <v>16</v>
      </c>
      <c r="B70" s="97">
        <v>113.70947286236746</v>
      </c>
      <c r="C70" s="97">
        <v>113.73510516741888</v>
      </c>
      <c r="D70" s="97">
        <v>117.26525064762063</v>
      </c>
      <c r="E70" s="97"/>
      <c r="F70" s="97">
        <f t="shared" si="3"/>
        <v>3.1038310247353706</v>
      </c>
      <c r="G70" s="97">
        <f t="shared" si="1"/>
        <v>3.1270726138683536</v>
      </c>
      <c r="H70" s="97"/>
      <c r="I70" s="97">
        <v>0.43827781170675889</v>
      </c>
      <c r="J70" s="97">
        <v>0.45188121440104456</v>
      </c>
      <c r="L70" s="97">
        <f t="shared" si="2"/>
        <v>1.3603402694285671E-2</v>
      </c>
    </row>
    <row r="71" spans="1:12" ht="15.75" x14ac:dyDescent="0.25">
      <c r="A71" s="205" t="s">
        <v>16</v>
      </c>
      <c r="B71" s="96">
        <v>113.70947286236746</v>
      </c>
      <c r="C71" s="96">
        <v>113.73510516741888</v>
      </c>
      <c r="D71" s="96">
        <v>117.26525064762063</v>
      </c>
      <c r="E71" s="96"/>
      <c r="F71" s="96">
        <f t="shared" si="3"/>
        <v>3.1038310247353706</v>
      </c>
      <c r="G71" s="96">
        <f t="shared" ref="G71:G134" si="4">((D71/B71-1)*100)</f>
        <v>3.1270726138683536</v>
      </c>
      <c r="H71" s="96"/>
      <c r="I71" s="96">
        <v>0.43827781170675889</v>
      </c>
      <c r="J71" s="96">
        <v>0.45188121440104456</v>
      </c>
      <c r="L71" s="96">
        <f t="shared" si="2"/>
        <v>1.3603402694285671E-2</v>
      </c>
    </row>
    <row r="72" spans="1:12" s="107" customFormat="1" ht="15.75" x14ac:dyDescent="0.25">
      <c r="A72" s="206" t="s">
        <v>16</v>
      </c>
      <c r="B72" s="97">
        <v>113.70947286236746</v>
      </c>
      <c r="C72" s="97">
        <v>113.73510516741888</v>
      </c>
      <c r="D72" s="97">
        <v>117.26525064762063</v>
      </c>
      <c r="E72" s="97"/>
      <c r="F72" s="97">
        <f t="shared" si="3"/>
        <v>3.1038310247353706</v>
      </c>
      <c r="G72" s="97">
        <f t="shared" si="4"/>
        <v>3.1270726138683536</v>
      </c>
      <c r="H72" s="97"/>
      <c r="I72" s="97">
        <v>0.43827781170675889</v>
      </c>
      <c r="J72" s="97">
        <v>0.45188121440104456</v>
      </c>
      <c r="L72" s="97">
        <f t="shared" ref="L72:L135" si="5">J72-I72</f>
        <v>1.3603402694285671E-2</v>
      </c>
    </row>
    <row r="73" spans="1:12" ht="15.75" x14ac:dyDescent="0.25">
      <c r="A73" s="203" t="s">
        <v>128</v>
      </c>
      <c r="B73" s="99">
        <v>98.166350975452133</v>
      </c>
      <c r="C73" s="99">
        <v>97.792834268833431</v>
      </c>
      <c r="D73" s="99">
        <v>97.831083914163571</v>
      </c>
      <c r="E73" s="99"/>
      <c r="F73" s="99">
        <f t="shared" si="3"/>
        <v>3.9112932574369985E-2</v>
      </c>
      <c r="G73" s="99">
        <f t="shared" si="4"/>
        <v>-0.3415295138885166</v>
      </c>
      <c r="H73" s="99"/>
      <c r="I73" s="99">
        <v>3.2518412503919696</v>
      </c>
      <c r="J73" s="99">
        <v>3.2531131408676615</v>
      </c>
      <c r="L73" s="99">
        <f t="shared" si="5"/>
        <v>1.2718904756918725E-3</v>
      </c>
    </row>
    <row r="74" spans="1:12" s="107" customFormat="1" ht="15.75" x14ac:dyDescent="0.25">
      <c r="A74" s="204" t="s">
        <v>79</v>
      </c>
      <c r="B74" s="97">
        <v>98.027144163273846</v>
      </c>
      <c r="C74" s="97">
        <v>97.48755250974763</v>
      </c>
      <c r="D74" s="97">
        <v>97.481715558887785</v>
      </c>
      <c r="E74" s="97"/>
      <c r="F74" s="97">
        <f t="shared" si="3"/>
        <v>-5.9873806548371711E-3</v>
      </c>
      <c r="G74" s="97">
        <f t="shared" si="4"/>
        <v>-0.5564056864470035</v>
      </c>
      <c r="H74" s="97"/>
      <c r="I74" s="97">
        <v>2.6117820316111713</v>
      </c>
      <c r="J74" s="97">
        <v>2.6116256542790643</v>
      </c>
      <c r="L74" s="97">
        <f t="shared" si="5"/>
        <v>-1.5637733210693838E-4</v>
      </c>
    </row>
    <row r="75" spans="1:12" ht="15.75" x14ac:dyDescent="0.25">
      <c r="A75" s="205" t="s">
        <v>80</v>
      </c>
      <c r="B75" s="96">
        <v>97.733408608651771</v>
      </c>
      <c r="C75" s="96">
        <v>96.526526343188522</v>
      </c>
      <c r="D75" s="96">
        <v>96.241905188848747</v>
      </c>
      <c r="E75" s="96"/>
      <c r="F75" s="96">
        <f t="shared" si="3"/>
        <v>-0.29486314811313363</v>
      </c>
      <c r="G75" s="96">
        <f t="shared" si="4"/>
        <v>-1.5260937288858578</v>
      </c>
      <c r="H75" s="96"/>
      <c r="I75" s="96">
        <v>0.42161882706020609</v>
      </c>
      <c r="J75" s="96">
        <v>0.42037562851369875</v>
      </c>
      <c r="L75" s="96">
        <f t="shared" si="5"/>
        <v>-1.2431985465073403E-3</v>
      </c>
    </row>
    <row r="76" spans="1:12" s="107" customFormat="1" ht="15.75" x14ac:dyDescent="0.25">
      <c r="A76" s="206" t="s">
        <v>81</v>
      </c>
      <c r="B76" s="97">
        <v>97.733408608651771</v>
      </c>
      <c r="C76" s="97">
        <v>96.526526343188522</v>
      </c>
      <c r="D76" s="97">
        <v>96.241905188848747</v>
      </c>
      <c r="E76" s="97"/>
      <c r="F76" s="97">
        <f t="shared" si="3"/>
        <v>-0.29486314811313363</v>
      </c>
      <c r="G76" s="97">
        <f t="shared" si="4"/>
        <v>-1.5260937288858578</v>
      </c>
      <c r="H76" s="97"/>
      <c r="I76" s="97">
        <v>0.42161882706020609</v>
      </c>
      <c r="J76" s="97">
        <v>0.42037562851369875</v>
      </c>
      <c r="L76" s="97">
        <f t="shared" si="5"/>
        <v>-1.2431985465073403E-3</v>
      </c>
    </row>
    <row r="77" spans="1:12" ht="15.75" x14ac:dyDescent="0.25">
      <c r="A77" s="205" t="s">
        <v>82</v>
      </c>
      <c r="B77" s="96">
        <v>102.4085184745569</v>
      </c>
      <c r="C77" s="96">
        <v>102.06690129922431</v>
      </c>
      <c r="D77" s="96">
        <v>102.12102727739233</v>
      </c>
      <c r="E77" s="96"/>
      <c r="F77" s="96">
        <f t="shared" si="3"/>
        <v>5.3029902425794084E-2</v>
      </c>
      <c r="G77" s="96">
        <f t="shared" si="4"/>
        <v>-0.28072976881898803</v>
      </c>
      <c r="H77" s="96"/>
      <c r="I77" s="96">
        <v>2.0494497720805525</v>
      </c>
      <c r="J77" s="96">
        <v>2.0505365932949524</v>
      </c>
      <c r="L77" s="96">
        <f t="shared" si="5"/>
        <v>1.0868212143999578E-3</v>
      </c>
    </row>
    <row r="78" spans="1:12" s="107" customFormat="1" ht="15.75" x14ac:dyDescent="0.25">
      <c r="A78" s="206" t="s">
        <v>231</v>
      </c>
      <c r="B78" s="97">
        <v>97.463369061207104</v>
      </c>
      <c r="C78" s="97">
        <v>98.200705007619959</v>
      </c>
      <c r="D78" s="97">
        <v>98.248462458371762</v>
      </c>
      <c r="E78" s="97"/>
      <c r="F78" s="97">
        <f t="shared" si="3"/>
        <v>4.8632492758682311E-2</v>
      </c>
      <c r="G78" s="97">
        <f t="shared" si="4"/>
        <v>0.80552663500850219</v>
      </c>
      <c r="H78" s="97"/>
      <c r="I78" s="97">
        <v>0.85038112873907878</v>
      </c>
      <c r="J78" s="97">
        <v>0.85079469027993404</v>
      </c>
      <c r="L78" s="97">
        <f t="shared" si="5"/>
        <v>4.135615408552562E-4</v>
      </c>
    </row>
    <row r="79" spans="1:12" ht="15.75" x14ac:dyDescent="0.25">
      <c r="A79" s="207" t="s">
        <v>230</v>
      </c>
      <c r="B79" s="96">
        <v>107.96714403970078</v>
      </c>
      <c r="C79" s="96">
        <v>109.19945503213673</v>
      </c>
      <c r="D79" s="96">
        <v>109.19945503213673</v>
      </c>
      <c r="E79" s="96"/>
      <c r="F79" s="96">
        <f t="shared" si="3"/>
        <v>0</v>
      </c>
      <c r="G79" s="96">
        <f t="shared" si="4"/>
        <v>1.1413759282016489</v>
      </c>
      <c r="H79" s="96"/>
      <c r="I79" s="96">
        <v>0.79223731590123481</v>
      </c>
      <c r="J79" s="96">
        <v>0.79223731590123503</v>
      </c>
      <c r="L79" s="96">
        <f t="shared" si="5"/>
        <v>0</v>
      </c>
    </row>
    <row r="80" spans="1:12" s="107" customFormat="1" ht="15.75" x14ac:dyDescent="0.25">
      <c r="A80" s="206" t="s">
        <v>229</v>
      </c>
      <c r="B80" s="97">
        <v>103.00770390158965</v>
      </c>
      <c r="C80" s="97">
        <v>97.681060654914106</v>
      </c>
      <c r="D80" s="97">
        <v>97.842711723974702</v>
      </c>
      <c r="E80" s="97"/>
      <c r="F80" s="97">
        <f t="shared" si="3"/>
        <v>0.16548865048842121</v>
      </c>
      <c r="G80" s="97">
        <f t="shared" si="4"/>
        <v>-5.0141804758112247</v>
      </c>
      <c r="H80" s="97"/>
      <c r="I80" s="97">
        <v>0.40683132744023875</v>
      </c>
      <c r="J80" s="97">
        <v>0.40750458711378373</v>
      </c>
      <c r="L80" s="97">
        <f t="shared" si="5"/>
        <v>6.7325967354497918E-4</v>
      </c>
    </row>
    <row r="81" spans="1:12" ht="15.75" x14ac:dyDescent="0.25">
      <c r="A81" s="205" t="s">
        <v>158</v>
      </c>
      <c r="B81" s="96">
        <v>61.035063783288663</v>
      </c>
      <c r="C81" s="96">
        <v>60.04292709251169</v>
      </c>
      <c r="D81" s="96">
        <v>60.04292709251169</v>
      </c>
      <c r="E81" s="96"/>
      <c r="F81" s="96">
        <f t="shared" si="3"/>
        <v>0</v>
      </c>
      <c r="G81" s="96">
        <f t="shared" si="4"/>
        <v>-1.6255192167893173</v>
      </c>
      <c r="H81" s="96"/>
      <c r="I81" s="96">
        <v>0.14071343247041287</v>
      </c>
      <c r="J81" s="96">
        <v>0.14071343247041287</v>
      </c>
      <c r="L81" s="96">
        <f t="shared" si="5"/>
        <v>0</v>
      </c>
    </row>
    <row r="82" spans="1:12" s="107" customFormat="1" ht="15.75" x14ac:dyDescent="0.25">
      <c r="A82" s="206" t="s">
        <v>228</v>
      </c>
      <c r="B82" s="97">
        <v>61.035063783288663</v>
      </c>
      <c r="C82" s="97">
        <v>60.04292709251169</v>
      </c>
      <c r="D82" s="97">
        <v>60.04292709251169</v>
      </c>
      <c r="E82" s="97"/>
      <c r="F82" s="97">
        <f t="shared" si="3"/>
        <v>0</v>
      </c>
      <c r="G82" s="97">
        <f t="shared" si="4"/>
        <v>-1.6255192167893173</v>
      </c>
      <c r="H82" s="97"/>
      <c r="I82" s="97">
        <v>0.14071343247041287</v>
      </c>
      <c r="J82" s="97">
        <v>0.14071343247041287</v>
      </c>
      <c r="L82" s="97">
        <f t="shared" si="5"/>
        <v>0</v>
      </c>
    </row>
    <row r="83" spans="1:12" ht="15.75" x14ac:dyDescent="0.25">
      <c r="A83" s="210" t="s">
        <v>83</v>
      </c>
      <c r="B83" s="96">
        <v>98.743543069824739</v>
      </c>
      <c r="C83" s="96">
        <v>99.058621590180564</v>
      </c>
      <c r="D83" s="96">
        <v>99.279667137453032</v>
      </c>
      <c r="E83" s="96"/>
      <c r="F83" s="96">
        <f t="shared" si="3"/>
        <v>0.22314619739709496</v>
      </c>
      <c r="G83" s="96">
        <f t="shared" si="4"/>
        <v>0.54294594963963938</v>
      </c>
      <c r="H83" s="96"/>
      <c r="I83" s="96">
        <v>0.6400592187807983</v>
      </c>
      <c r="J83" s="96">
        <v>0.64148748658859711</v>
      </c>
      <c r="L83" s="96">
        <f t="shared" si="5"/>
        <v>1.4282678077988109E-3</v>
      </c>
    </row>
    <row r="84" spans="1:12" s="107" customFormat="1" ht="15.75" x14ac:dyDescent="0.25">
      <c r="A84" s="208" t="s">
        <v>159</v>
      </c>
      <c r="B84" s="97">
        <v>98.743543069824739</v>
      </c>
      <c r="C84" s="97">
        <v>99.058621590180564</v>
      </c>
      <c r="D84" s="97">
        <v>99.279667137453032</v>
      </c>
      <c r="E84" s="97"/>
      <c r="F84" s="97">
        <f t="shared" si="3"/>
        <v>0.22314619739709496</v>
      </c>
      <c r="G84" s="97">
        <f t="shared" si="4"/>
        <v>0.54294594963963938</v>
      </c>
      <c r="H84" s="97"/>
      <c r="I84" s="97">
        <v>0.6400592187807983</v>
      </c>
      <c r="J84" s="97">
        <v>0.64148748658859711</v>
      </c>
      <c r="L84" s="97">
        <f t="shared" si="5"/>
        <v>1.4282678077988109E-3</v>
      </c>
    </row>
    <row r="85" spans="1:12" ht="15.75" x14ac:dyDescent="0.25">
      <c r="A85" s="207" t="s">
        <v>159</v>
      </c>
      <c r="B85" s="96">
        <v>98.743543069824739</v>
      </c>
      <c r="C85" s="96">
        <v>99.058621590180564</v>
      </c>
      <c r="D85" s="96">
        <v>99.279667137453032</v>
      </c>
      <c r="E85" s="96"/>
      <c r="F85" s="96">
        <f t="shared" si="3"/>
        <v>0.22314619739709496</v>
      </c>
      <c r="G85" s="96">
        <f t="shared" si="4"/>
        <v>0.54294594963963938</v>
      </c>
      <c r="H85" s="96"/>
      <c r="I85" s="96">
        <v>0.6400592187807983</v>
      </c>
      <c r="J85" s="96">
        <v>0.64148748658859711</v>
      </c>
      <c r="L85" s="96">
        <f t="shared" si="5"/>
        <v>1.4282678077988109E-3</v>
      </c>
    </row>
    <row r="86" spans="1:12" s="107" customFormat="1" ht="15.75" x14ac:dyDescent="0.25">
      <c r="A86" s="209" t="s">
        <v>129</v>
      </c>
      <c r="B86" s="98">
        <v>110.96485346626658</v>
      </c>
      <c r="C86" s="98">
        <v>113.69969793553025</v>
      </c>
      <c r="D86" s="98">
        <v>113.97257056379492</v>
      </c>
      <c r="E86" s="98"/>
      <c r="F86" s="98">
        <f t="shared" si="3"/>
        <v>0.2399941540912387</v>
      </c>
      <c r="G86" s="98">
        <f t="shared" si="4"/>
        <v>2.7105132873830984</v>
      </c>
      <c r="H86" s="98"/>
      <c r="I86" s="98">
        <v>37.80889312450492</v>
      </c>
      <c r="J86" s="98">
        <v>37.899632257730339</v>
      </c>
      <c r="L86" s="98">
        <f t="shared" si="5"/>
        <v>9.0739133225419266E-2</v>
      </c>
    </row>
    <row r="87" spans="1:12" ht="15.75" x14ac:dyDescent="0.25">
      <c r="A87" s="210" t="s">
        <v>149</v>
      </c>
      <c r="B87" s="96">
        <v>116.38315404414334</v>
      </c>
      <c r="C87" s="96">
        <v>119.69595213470119</v>
      </c>
      <c r="D87" s="96">
        <v>120.08068912370557</v>
      </c>
      <c r="E87" s="96"/>
      <c r="F87" s="96">
        <f t="shared" si="3"/>
        <v>0.3214285714285614</v>
      </c>
      <c r="G87" s="96">
        <f t="shared" si="4"/>
        <v>3.177036324483673</v>
      </c>
      <c r="H87" s="96"/>
      <c r="I87" s="96">
        <v>28.745140852214885</v>
      </c>
      <c r="J87" s="96">
        <v>28.837535947811286</v>
      </c>
      <c r="L87" s="96">
        <f t="shared" si="5"/>
        <v>9.2395095596401688E-2</v>
      </c>
    </row>
    <row r="88" spans="1:12" s="107" customFormat="1" ht="15.75" x14ac:dyDescent="0.25">
      <c r="A88" s="208" t="s">
        <v>160</v>
      </c>
      <c r="B88" s="97">
        <v>116.38315404414334</v>
      </c>
      <c r="C88" s="97">
        <v>119.69595213470119</v>
      </c>
      <c r="D88" s="97">
        <v>120.08068912370557</v>
      </c>
      <c r="E88" s="97"/>
      <c r="F88" s="97">
        <f t="shared" si="3"/>
        <v>0.3214285714285614</v>
      </c>
      <c r="G88" s="97">
        <f t="shared" si="4"/>
        <v>3.177036324483673</v>
      </c>
      <c r="H88" s="97"/>
      <c r="I88" s="97">
        <v>28.745140852214885</v>
      </c>
      <c r="J88" s="97">
        <v>28.837535947811286</v>
      </c>
      <c r="L88" s="97">
        <f t="shared" si="5"/>
        <v>9.2395095596401688E-2</v>
      </c>
    </row>
    <row r="89" spans="1:12" ht="15.75" x14ac:dyDescent="0.25">
      <c r="A89" s="207" t="s">
        <v>160</v>
      </c>
      <c r="B89" s="96">
        <v>116.38315404414334</v>
      </c>
      <c r="C89" s="96">
        <v>119.69595213470119</v>
      </c>
      <c r="D89" s="96">
        <v>120.08068912370557</v>
      </c>
      <c r="E89" s="96"/>
      <c r="F89" s="96">
        <f t="shared" si="3"/>
        <v>0.3214285714285614</v>
      </c>
      <c r="G89" s="96">
        <f t="shared" si="4"/>
        <v>3.177036324483673</v>
      </c>
      <c r="H89" s="96"/>
      <c r="I89" s="96">
        <v>28.745140852214885</v>
      </c>
      <c r="J89" s="96">
        <v>28.837535947811286</v>
      </c>
      <c r="L89" s="96">
        <f t="shared" si="5"/>
        <v>9.2395095596401688E-2</v>
      </c>
    </row>
    <row r="90" spans="1:12" s="107" customFormat="1" ht="15.75" x14ac:dyDescent="0.25">
      <c r="A90" s="204" t="s">
        <v>148</v>
      </c>
      <c r="B90" s="97">
        <v>109.63062621556207</v>
      </c>
      <c r="C90" s="97">
        <v>109.68955787467563</v>
      </c>
      <c r="D90" s="97">
        <v>109.68955787467563</v>
      </c>
      <c r="E90" s="97"/>
      <c r="F90" s="97">
        <f t="shared" si="3"/>
        <v>0</v>
      </c>
      <c r="G90" s="97">
        <f t="shared" si="4"/>
        <v>5.3754740940425982E-2</v>
      </c>
      <c r="H90" s="97"/>
      <c r="I90" s="97">
        <v>1.3392214984124209</v>
      </c>
      <c r="J90" s="97">
        <v>1.3392214984124209</v>
      </c>
      <c r="L90" s="97">
        <f t="shared" si="5"/>
        <v>0</v>
      </c>
    </row>
    <row r="91" spans="1:12" ht="15.75" x14ac:dyDescent="0.25">
      <c r="A91" s="205" t="s">
        <v>161</v>
      </c>
      <c r="B91" s="96">
        <v>97.53792390043445</v>
      </c>
      <c r="C91" s="96">
        <v>97.658957426064902</v>
      </c>
      <c r="D91" s="96">
        <v>97.658957426064902</v>
      </c>
      <c r="E91" s="96"/>
      <c r="F91" s="96">
        <f t="shared" si="3"/>
        <v>0</v>
      </c>
      <c r="G91" s="96">
        <f t="shared" si="4"/>
        <v>0.12408868344788715</v>
      </c>
      <c r="H91" s="96"/>
      <c r="I91" s="96">
        <v>0.58055342809008403</v>
      </c>
      <c r="J91" s="96">
        <v>0.58055342809008403</v>
      </c>
      <c r="L91" s="96">
        <f t="shared" si="5"/>
        <v>0</v>
      </c>
    </row>
    <row r="92" spans="1:12" s="107" customFormat="1" ht="15.75" x14ac:dyDescent="0.25">
      <c r="A92" s="206" t="s">
        <v>227</v>
      </c>
      <c r="B92" s="97">
        <v>97.53792390043445</v>
      </c>
      <c r="C92" s="97">
        <v>97.658957426064902</v>
      </c>
      <c r="D92" s="97">
        <v>97.658957426064902</v>
      </c>
      <c r="E92" s="97"/>
      <c r="F92" s="97">
        <f t="shared" si="3"/>
        <v>0</v>
      </c>
      <c r="G92" s="97">
        <f t="shared" si="4"/>
        <v>0.12408868344788715</v>
      </c>
      <c r="H92" s="97"/>
      <c r="I92" s="97">
        <v>0.58055342809008403</v>
      </c>
      <c r="J92" s="97">
        <v>0.58055342809008403</v>
      </c>
      <c r="L92" s="97">
        <f t="shared" si="5"/>
        <v>0</v>
      </c>
    </row>
    <row r="93" spans="1:12" ht="15.75" x14ac:dyDescent="0.25">
      <c r="A93" s="205" t="s">
        <v>162</v>
      </c>
      <c r="B93" s="96">
        <v>121.10601416389966</v>
      </c>
      <c r="C93" s="96">
        <v>121.10601416389966</v>
      </c>
      <c r="D93" s="96">
        <v>121.10601416389966</v>
      </c>
      <c r="E93" s="96"/>
      <c r="F93" s="96">
        <f t="shared" si="3"/>
        <v>0</v>
      </c>
      <c r="G93" s="96">
        <f t="shared" si="4"/>
        <v>0</v>
      </c>
      <c r="H93" s="96"/>
      <c r="I93" s="96">
        <v>0.75866807032233685</v>
      </c>
      <c r="J93" s="96">
        <v>0.75866807032233696</v>
      </c>
      <c r="L93" s="96">
        <f t="shared" si="5"/>
        <v>0</v>
      </c>
    </row>
    <row r="94" spans="1:12" s="107" customFormat="1" ht="15.75" x14ac:dyDescent="0.25">
      <c r="A94" s="206" t="s">
        <v>226</v>
      </c>
      <c r="B94" s="97">
        <v>121.10601416389966</v>
      </c>
      <c r="C94" s="97">
        <v>121.10601416389966</v>
      </c>
      <c r="D94" s="97">
        <v>121.10601416389966</v>
      </c>
      <c r="E94" s="97"/>
      <c r="F94" s="97">
        <f t="shared" si="3"/>
        <v>0</v>
      </c>
      <c r="G94" s="97">
        <f t="shared" si="4"/>
        <v>0</v>
      </c>
      <c r="H94" s="97"/>
      <c r="I94" s="97">
        <v>0.75866807032233685</v>
      </c>
      <c r="J94" s="97">
        <v>0.75866807032233696</v>
      </c>
      <c r="L94" s="97">
        <f t="shared" si="5"/>
        <v>0</v>
      </c>
    </row>
    <row r="95" spans="1:12" ht="15.75" x14ac:dyDescent="0.25">
      <c r="A95" s="210" t="s">
        <v>147</v>
      </c>
      <c r="B95" s="96">
        <v>101.33458127757973</v>
      </c>
      <c r="C95" s="96">
        <v>101.33458127757973</v>
      </c>
      <c r="D95" s="96">
        <v>101.33458127757973</v>
      </c>
      <c r="E95" s="96"/>
      <c r="F95" s="96">
        <f t="shared" si="3"/>
        <v>0</v>
      </c>
      <c r="G95" s="96">
        <f t="shared" si="4"/>
        <v>0</v>
      </c>
      <c r="H95" s="96"/>
      <c r="I95" s="96">
        <v>3.0910336413052328</v>
      </c>
      <c r="J95" s="96">
        <v>3.0910336413052333</v>
      </c>
      <c r="L95" s="96">
        <f t="shared" si="5"/>
        <v>0</v>
      </c>
    </row>
    <row r="96" spans="1:12" s="107" customFormat="1" ht="15.75" x14ac:dyDescent="0.25">
      <c r="A96" s="208" t="s">
        <v>84</v>
      </c>
      <c r="B96" s="97">
        <v>100.00000000000001</v>
      </c>
      <c r="C96" s="97">
        <v>100.00000000000001</v>
      </c>
      <c r="D96" s="97">
        <v>100.00000000000001</v>
      </c>
      <c r="E96" s="97"/>
      <c r="F96" s="97">
        <f t="shared" si="3"/>
        <v>0</v>
      </c>
      <c r="G96" s="97">
        <f t="shared" si="4"/>
        <v>0</v>
      </c>
      <c r="H96" s="97"/>
      <c r="I96" s="97">
        <v>2.7871770751551552</v>
      </c>
      <c r="J96" s="97">
        <v>2.7871770751551552</v>
      </c>
      <c r="L96" s="97">
        <f t="shared" si="5"/>
        <v>0</v>
      </c>
    </row>
    <row r="97" spans="1:12" ht="15.75" x14ac:dyDescent="0.25">
      <c r="A97" s="207" t="s">
        <v>85</v>
      </c>
      <c r="B97" s="96">
        <v>100.00000000000001</v>
      </c>
      <c r="C97" s="96">
        <v>100.00000000000001</v>
      </c>
      <c r="D97" s="96">
        <v>100.00000000000001</v>
      </c>
      <c r="E97" s="96"/>
      <c r="F97" s="96">
        <f t="shared" si="3"/>
        <v>0</v>
      </c>
      <c r="G97" s="96">
        <f t="shared" si="4"/>
        <v>0</v>
      </c>
      <c r="H97" s="96"/>
      <c r="I97" s="96">
        <v>2.7871770751551552</v>
      </c>
      <c r="J97" s="96">
        <v>2.7871770751551552</v>
      </c>
      <c r="L97" s="96">
        <f t="shared" si="5"/>
        <v>0</v>
      </c>
    </row>
    <row r="98" spans="1:12" s="107" customFormat="1" ht="15.75" x14ac:dyDescent="0.25">
      <c r="A98" s="208" t="s">
        <v>86</v>
      </c>
      <c r="B98" s="97">
        <v>115.47005383792515</v>
      </c>
      <c r="C98" s="97">
        <v>115.47005383792515</v>
      </c>
      <c r="D98" s="97">
        <v>115.47005383792515</v>
      </c>
      <c r="E98" s="97"/>
      <c r="F98" s="97">
        <f t="shared" si="3"/>
        <v>0</v>
      </c>
      <c r="G98" s="97">
        <f t="shared" si="4"/>
        <v>0</v>
      </c>
      <c r="H98" s="97"/>
      <c r="I98" s="97">
        <v>0.30385656615007761</v>
      </c>
      <c r="J98" s="97">
        <v>0.30385656615007761</v>
      </c>
      <c r="L98" s="97">
        <f t="shared" si="5"/>
        <v>0</v>
      </c>
    </row>
    <row r="99" spans="1:12" ht="15.75" x14ac:dyDescent="0.25">
      <c r="A99" s="207" t="s">
        <v>87</v>
      </c>
      <c r="B99" s="96">
        <v>115.47005383792515</v>
      </c>
      <c r="C99" s="96">
        <v>115.47005383792515</v>
      </c>
      <c r="D99" s="96">
        <v>115.47005383792515</v>
      </c>
      <c r="E99" s="96"/>
      <c r="F99" s="96">
        <f t="shared" si="3"/>
        <v>0</v>
      </c>
      <c r="G99" s="96">
        <f t="shared" si="4"/>
        <v>0</v>
      </c>
      <c r="H99" s="96"/>
      <c r="I99" s="96">
        <v>0.30385656615007761</v>
      </c>
      <c r="J99" s="96">
        <v>0.30385656615007761</v>
      </c>
      <c r="L99" s="96">
        <f t="shared" si="5"/>
        <v>0</v>
      </c>
    </row>
    <row r="100" spans="1:12" s="107" customFormat="1" ht="15.75" x14ac:dyDescent="0.25">
      <c r="A100" s="204" t="s">
        <v>146</v>
      </c>
      <c r="B100" s="97">
        <v>91.009460793044184</v>
      </c>
      <c r="C100" s="97">
        <v>93.287201854419564</v>
      </c>
      <c r="D100" s="97">
        <v>93.253862005155511</v>
      </c>
      <c r="E100" s="97"/>
      <c r="F100" s="97">
        <f t="shared" si="3"/>
        <v>-3.5738931601869695E-2</v>
      </c>
      <c r="G100" s="97">
        <f t="shared" si="4"/>
        <v>2.4661185689420773</v>
      </c>
      <c r="H100" s="97"/>
      <c r="I100" s="97">
        <v>4.6334971325723835</v>
      </c>
      <c r="J100" s="97">
        <v>4.6318411702013984</v>
      </c>
      <c r="L100" s="97">
        <f t="shared" si="5"/>
        <v>-1.6559623709850868E-3</v>
      </c>
    </row>
    <row r="101" spans="1:12" ht="15.75" x14ac:dyDescent="0.25">
      <c r="A101" s="205" t="s">
        <v>17</v>
      </c>
      <c r="B101" s="96">
        <v>79.303325232056409</v>
      </c>
      <c r="C101" s="96">
        <v>84.522124753762313</v>
      </c>
      <c r="D101" s="96">
        <v>84.468980577922025</v>
      </c>
      <c r="E101" s="96"/>
      <c r="F101" s="96">
        <f t="shared" si="3"/>
        <v>-6.2876052862026466E-2</v>
      </c>
      <c r="G101" s="96">
        <f t="shared" si="4"/>
        <v>6.5137941325284165</v>
      </c>
      <c r="H101" s="96"/>
      <c r="I101" s="96">
        <v>2.6336932673228306</v>
      </c>
      <c r="J101" s="96">
        <v>2.6320373049518446</v>
      </c>
      <c r="L101" s="96">
        <f t="shared" si="5"/>
        <v>-1.655962370985975E-3</v>
      </c>
    </row>
    <row r="102" spans="1:12" s="107" customFormat="1" ht="15.75" x14ac:dyDescent="0.25">
      <c r="A102" s="206" t="s">
        <v>17</v>
      </c>
      <c r="B102" s="97">
        <v>79.303325232056409</v>
      </c>
      <c r="C102" s="97">
        <v>84.522124753762313</v>
      </c>
      <c r="D102" s="97">
        <v>84.468980577922025</v>
      </c>
      <c r="E102" s="97"/>
      <c r="F102" s="97">
        <f t="shared" si="3"/>
        <v>-6.2876052862026466E-2</v>
      </c>
      <c r="G102" s="97">
        <f t="shared" si="4"/>
        <v>6.5137941325284165</v>
      </c>
      <c r="H102" s="97"/>
      <c r="I102" s="97">
        <v>2.6336932673228306</v>
      </c>
      <c r="J102" s="97">
        <v>2.6320373049518446</v>
      </c>
      <c r="L102" s="97">
        <f t="shared" si="5"/>
        <v>-1.655962370985975E-3</v>
      </c>
    </row>
    <row r="103" spans="1:12" ht="15.75" x14ac:dyDescent="0.25">
      <c r="A103" s="205" t="s">
        <v>88</v>
      </c>
      <c r="B103" s="96">
        <v>93.333333333333329</v>
      </c>
      <c r="C103" s="96">
        <v>88.888888888888886</v>
      </c>
      <c r="D103" s="96">
        <v>88.888888888888886</v>
      </c>
      <c r="E103" s="96"/>
      <c r="F103" s="96">
        <f t="shared" si="3"/>
        <v>0</v>
      </c>
      <c r="G103" s="96">
        <f t="shared" si="4"/>
        <v>-4.7619047619047556</v>
      </c>
      <c r="H103" s="96"/>
      <c r="I103" s="96">
        <v>0.9896661396057117</v>
      </c>
      <c r="J103" s="96">
        <v>0.9896661396057117</v>
      </c>
      <c r="L103" s="96">
        <f t="shared" si="5"/>
        <v>0</v>
      </c>
    </row>
    <row r="104" spans="1:12" s="107" customFormat="1" ht="15.75" x14ac:dyDescent="0.25">
      <c r="A104" s="206" t="s">
        <v>89</v>
      </c>
      <c r="B104" s="97">
        <v>93.333333333333329</v>
      </c>
      <c r="C104" s="97">
        <v>88.888888888888886</v>
      </c>
      <c r="D104" s="97">
        <v>88.888888888888886</v>
      </c>
      <c r="E104" s="97"/>
      <c r="F104" s="97">
        <f t="shared" si="3"/>
        <v>0</v>
      </c>
      <c r="G104" s="97">
        <f t="shared" si="4"/>
        <v>-4.7619047619047556</v>
      </c>
      <c r="H104" s="97"/>
      <c r="I104" s="97">
        <v>0.9896661396057117</v>
      </c>
      <c r="J104" s="97">
        <v>0.9896661396057117</v>
      </c>
      <c r="L104" s="97">
        <f t="shared" si="5"/>
        <v>0</v>
      </c>
    </row>
    <row r="105" spans="1:12" ht="15.75" x14ac:dyDescent="0.25">
      <c r="A105" s="205" t="s">
        <v>90</v>
      </c>
      <c r="B105" s="96">
        <v>136.95652173913044</v>
      </c>
      <c r="C105" s="96">
        <v>136.95652173913044</v>
      </c>
      <c r="D105" s="96">
        <v>136.95652173913044</v>
      </c>
      <c r="E105" s="96"/>
      <c r="F105" s="96">
        <f t="shared" si="3"/>
        <v>0</v>
      </c>
      <c r="G105" s="96">
        <f t="shared" si="4"/>
        <v>0</v>
      </c>
      <c r="H105" s="96"/>
      <c r="I105" s="96">
        <v>1.0101377256438413</v>
      </c>
      <c r="J105" s="96">
        <v>1.0101377256438413</v>
      </c>
      <c r="L105" s="96">
        <f t="shared" si="5"/>
        <v>0</v>
      </c>
    </row>
    <row r="106" spans="1:12" s="107" customFormat="1" ht="15.75" x14ac:dyDescent="0.25">
      <c r="A106" s="206" t="s">
        <v>91</v>
      </c>
      <c r="B106" s="97">
        <v>136.95652173913044</v>
      </c>
      <c r="C106" s="97">
        <v>136.95652173913044</v>
      </c>
      <c r="D106" s="97">
        <v>136.95652173913044</v>
      </c>
      <c r="E106" s="97"/>
      <c r="F106" s="97">
        <f t="shared" si="3"/>
        <v>0</v>
      </c>
      <c r="G106" s="97">
        <f t="shared" si="4"/>
        <v>0</v>
      </c>
      <c r="H106" s="97"/>
      <c r="I106" s="97">
        <v>1.0101377256438413</v>
      </c>
      <c r="J106" s="97">
        <v>1.0101377256438413</v>
      </c>
      <c r="L106" s="97">
        <f t="shared" si="5"/>
        <v>0</v>
      </c>
    </row>
    <row r="107" spans="1:12" ht="15.75" x14ac:dyDescent="0.25">
      <c r="A107" s="203" t="s">
        <v>250</v>
      </c>
      <c r="B107" s="99">
        <v>94.382912169383218</v>
      </c>
      <c r="C107" s="99">
        <v>99.511092311215066</v>
      </c>
      <c r="D107" s="99">
        <v>99.511092311215066</v>
      </c>
      <c r="E107" s="99"/>
      <c r="F107" s="99">
        <f t="shared" si="3"/>
        <v>0</v>
      </c>
      <c r="G107" s="99">
        <f t="shared" si="4"/>
        <v>5.4333777417554296</v>
      </c>
      <c r="H107" s="99"/>
      <c r="I107" s="99">
        <v>7.3426616604889547</v>
      </c>
      <c r="J107" s="99">
        <v>7.3426616604889556</v>
      </c>
      <c r="L107" s="99">
        <f t="shared" si="5"/>
        <v>0</v>
      </c>
    </row>
    <row r="108" spans="1:12" s="107" customFormat="1" ht="15.75" x14ac:dyDescent="0.25">
      <c r="A108" s="204" t="s">
        <v>145</v>
      </c>
      <c r="B108" s="97">
        <v>99.577789090883826</v>
      </c>
      <c r="C108" s="97">
        <v>100.24014749758653</v>
      </c>
      <c r="D108" s="97">
        <v>100.24014749758653</v>
      </c>
      <c r="E108" s="97"/>
      <c r="F108" s="97">
        <f t="shared" si="3"/>
        <v>0</v>
      </c>
      <c r="G108" s="97">
        <f t="shared" si="4"/>
        <v>0.66516681355335283</v>
      </c>
      <c r="H108" s="97"/>
      <c r="I108" s="97">
        <v>2.1926550119092756</v>
      </c>
      <c r="J108" s="97">
        <v>2.1926550119092756</v>
      </c>
      <c r="L108" s="97">
        <f t="shared" si="5"/>
        <v>0</v>
      </c>
    </row>
    <row r="109" spans="1:12" ht="15.75" x14ac:dyDescent="0.25">
      <c r="A109" s="205" t="s">
        <v>163</v>
      </c>
      <c r="B109" s="96">
        <v>99.577789090883826</v>
      </c>
      <c r="C109" s="96">
        <v>100.24014749758653</v>
      </c>
      <c r="D109" s="96">
        <v>100.24014749758653</v>
      </c>
      <c r="E109" s="96"/>
      <c r="F109" s="96">
        <f t="shared" si="3"/>
        <v>0</v>
      </c>
      <c r="G109" s="96">
        <f t="shared" si="4"/>
        <v>0.66516681355335283</v>
      </c>
      <c r="H109" s="96"/>
      <c r="I109" s="96">
        <v>2.1926550119092756</v>
      </c>
      <c r="J109" s="96">
        <v>2.1926550119092756</v>
      </c>
      <c r="L109" s="96">
        <f t="shared" si="5"/>
        <v>0</v>
      </c>
    </row>
    <row r="110" spans="1:12" s="107" customFormat="1" ht="15.75" x14ac:dyDescent="0.25">
      <c r="A110" s="206" t="s">
        <v>225</v>
      </c>
      <c r="B110" s="97">
        <v>99.577789090883826</v>
      </c>
      <c r="C110" s="97">
        <v>100.24014749758653</v>
      </c>
      <c r="D110" s="97">
        <v>100.24014749758653</v>
      </c>
      <c r="E110" s="97"/>
      <c r="F110" s="97">
        <f t="shared" si="3"/>
        <v>0</v>
      </c>
      <c r="G110" s="97">
        <f t="shared" si="4"/>
        <v>0.66516681355335283</v>
      </c>
      <c r="H110" s="97"/>
      <c r="I110" s="97">
        <v>2.1926550119092756</v>
      </c>
      <c r="J110" s="97">
        <v>2.1926550119092756</v>
      </c>
      <c r="L110" s="97">
        <f t="shared" si="5"/>
        <v>0</v>
      </c>
    </row>
    <row r="111" spans="1:12" ht="15.75" x14ac:dyDescent="0.25">
      <c r="A111" s="210" t="s">
        <v>92</v>
      </c>
      <c r="B111" s="96">
        <v>95.449555601663604</v>
      </c>
      <c r="C111" s="96">
        <v>94.007409121132213</v>
      </c>
      <c r="D111" s="96">
        <v>94.007409121132213</v>
      </c>
      <c r="E111" s="96"/>
      <c r="F111" s="96">
        <f t="shared" si="3"/>
        <v>0</v>
      </c>
      <c r="G111" s="96">
        <f t="shared" si="4"/>
        <v>-1.5108991041821618</v>
      </c>
      <c r="H111" s="96"/>
      <c r="I111" s="96">
        <v>0.30042085467462942</v>
      </c>
      <c r="J111" s="96">
        <v>0.30042085467462942</v>
      </c>
      <c r="L111" s="96">
        <f t="shared" si="5"/>
        <v>0</v>
      </c>
    </row>
    <row r="112" spans="1:12" s="107" customFormat="1" ht="15.75" x14ac:dyDescent="0.25">
      <c r="A112" s="208" t="s">
        <v>93</v>
      </c>
      <c r="B112" s="97">
        <v>95.449555601663604</v>
      </c>
      <c r="C112" s="97">
        <v>94.007409121132213</v>
      </c>
      <c r="D112" s="97">
        <v>94.007409121132213</v>
      </c>
      <c r="E112" s="97"/>
      <c r="F112" s="97">
        <f t="shared" si="3"/>
        <v>0</v>
      </c>
      <c r="G112" s="97">
        <f t="shared" si="4"/>
        <v>-1.5108991041821618</v>
      </c>
      <c r="H112" s="97"/>
      <c r="I112" s="97">
        <v>0.30042085467462942</v>
      </c>
      <c r="J112" s="97">
        <v>0.30042085467462942</v>
      </c>
      <c r="L112" s="97">
        <f t="shared" si="5"/>
        <v>0</v>
      </c>
    </row>
    <row r="113" spans="1:12" ht="15.75" x14ac:dyDescent="0.25">
      <c r="A113" s="207" t="s">
        <v>92</v>
      </c>
      <c r="B113" s="96">
        <v>95.449555601663604</v>
      </c>
      <c r="C113" s="96">
        <v>94.007409121132213</v>
      </c>
      <c r="D113" s="96">
        <v>94.007409121132213</v>
      </c>
      <c r="E113" s="96"/>
      <c r="F113" s="96">
        <f t="shared" si="3"/>
        <v>0</v>
      </c>
      <c r="G113" s="96">
        <f t="shared" si="4"/>
        <v>-1.5108991041821618</v>
      </c>
      <c r="H113" s="96"/>
      <c r="I113" s="96">
        <v>0.30042085467462942</v>
      </c>
      <c r="J113" s="96">
        <v>0.30042085467462942</v>
      </c>
      <c r="L113" s="96">
        <f t="shared" si="5"/>
        <v>0</v>
      </c>
    </row>
    <row r="114" spans="1:12" s="107" customFormat="1" ht="15.75" x14ac:dyDescent="0.25">
      <c r="A114" s="204" t="s">
        <v>94</v>
      </c>
      <c r="B114" s="97">
        <v>73.517738428181872</v>
      </c>
      <c r="C114" s="97">
        <v>81.621604392691779</v>
      </c>
      <c r="D114" s="97">
        <v>81.621604392691779</v>
      </c>
      <c r="E114" s="97"/>
      <c r="F114" s="97">
        <f t="shared" si="3"/>
        <v>0</v>
      </c>
      <c r="G114" s="97">
        <f t="shared" si="4"/>
        <v>11.023007695518849</v>
      </c>
      <c r="H114" s="97"/>
      <c r="I114" s="97">
        <v>1.6612808756153616</v>
      </c>
      <c r="J114" s="97">
        <v>1.6612808756153616</v>
      </c>
      <c r="L114" s="97">
        <f t="shared" si="5"/>
        <v>0</v>
      </c>
    </row>
    <row r="115" spans="1:12" ht="15.75" x14ac:dyDescent="0.25">
      <c r="A115" s="205" t="s">
        <v>164</v>
      </c>
      <c r="B115" s="96">
        <v>72.594494644034185</v>
      </c>
      <c r="C115" s="96">
        <v>80.904321934332501</v>
      </c>
      <c r="D115" s="96">
        <v>80.904321934332501</v>
      </c>
      <c r="E115" s="96"/>
      <c r="F115" s="96">
        <f t="shared" si="3"/>
        <v>0</v>
      </c>
      <c r="G115" s="96">
        <f t="shared" si="4"/>
        <v>11.446911134302141</v>
      </c>
      <c r="H115" s="96"/>
      <c r="I115" s="96">
        <v>1.5074727828814756</v>
      </c>
      <c r="J115" s="96">
        <v>1.5074727828814753</v>
      </c>
      <c r="L115" s="96">
        <f t="shared" si="5"/>
        <v>0</v>
      </c>
    </row>
    <row r="116" spans="1:12" s="107" customFormat="1" ht="15.75" x14ac:dyDescent="0.25">
      <c r="A116" s="206" t="s">
        <v>224</v>
      </c>
      <c r="B116" s="97">
        <v>69.761928898305015</v>
      </c>
      <c r="C116" s="97">
        <v>71.617277925741831</v>
      </c>
      <c r="D116" s="97">
        <v>71.617277925741831</v>
      </c>
      <c r="E116" s="97"/>
      <c r="F116" s="97">
        <f t="shared" si="3"/>
        <v>0</v>
      </c>
      <c r="G116" s="97">
        <f t="shared" si="4"/>
        <v>2.6595437608117667</v>
      </c>
      <c r="H116" s="97"/>
      <c r="I116" s="97">
        <v>0.30268376977432021</v>
      </c>
      <c r="J116" s="97">
        <v>0.30268376977432021</v>
      </c>
      <c r="L116" s="97">
        <f t="shared" si="5"/>
        <v>0</v>
      </c>
    </row>
    <row r="117" spans="1:12" ht="15.75" x14ac:dyDescent="0.25">
      <c r="A117" s="207" t="s">
        <v>223</v>
      </c>
      <c r="B117" s="96">
        <v>66.818518039784749</v>
      </c>
      <c r="C117" s="96">
        <v>72.823998389900837</v>
      </c>
      <c r="D117" s="96">
        <v>72.823998389900837</v>
      </c>
      <c r="E117" s="96"/>
      <c r="F117" s="96">
        <f t="shared" si="3"/>
        <v>0</v>
      </c>
      <c r="G117" s="96">
        <f t="shared" si="4"/>
        <v>8.9877484959189466</v>
      </c>
      <c r="H117" s="96"/>
      <c r="I117" s="96">
        <v>0.44892880611515146</v>
      </c>
      <c r="J117" s="96">
        <v>0.4489288061151514</v>
      </c>
      <c r="L117" s="96">
        <f t="shared" si="5"/>
        <v>0</v>
      </c>
    </row>
    <row r="118" spans="1:12" s="107" customFormat="1" ht="15.75" x14ac:dyDescent="0.25">
      <c r="A118" s="206" t="s">
        <v>18</v>
      </c>
      <c r="B118" s="97">
        <v>75.783561925578553</v>
      </c>
      <c r="C118" s="97">
        <v>84.557047184781226</v>
      </c>
      <c r="D118" s="97">
        <v>84.557047184781226</v>
      </c>
      <c r="E118" s="97"/>
      <c r="F118" s="97">
        <f t="shared" si="3"/>
        <v>0</v>
      </c>
      <c r="G118" s="97">
        <f t="shared" si="4"/>
        <v>11.577029419412167</v>
      </c>
      <c r="H118" s="97"/>
      <c r="I118" s="97">
        <v>0.18737413729498156</v>
      </c>
      <c r="J118" s="97">
        <v>0.18737413729498156</v>
      </c>
      <c r="L118" s="97">
        <f t="shared" si="5"/>
        <v>0</v>
      </c>
    </row>
    <row r="119" spans="1:12" ht="15.75" x14ac:dyDescent="0.25">
      <c r="A119" s="207" t="s">
        <v>95</v>
      </c>
      <c r="B119" s="96">
        <v>72.4380176699499</v>
      </c>
      <c r="C119" s="96">
        <v>92.245907902471387</v>
      </c>
      <c r="D119" s="96">
        <v>92.245907902471387</v>
      </c>
      <c r="E119" s="96"/>
      <c r="F119" s="96">
        <f t="shared" si="3"/>
        <v>0</v>
      </c>
      <c r="G119" s="96">
        <f t="shared" si="4"/>
        <v>27.344605594775363</v>
      </c>
      <c r="H119" s="96"/>
      <c r="I119" s="96">
        <v>0.42160517135089709</v>
      </c>
      <c r="J119" s="96">
        <v>0.42160517135089715</v>
      </c>
      <c r="L119" s="96">
        <f t="shared" si="5"/>
        <v>0</v>
      </c>
    </row>
    <row r="120" spans="1:12" s="107" customFormat="1" ht="15.75" x14ac:dyDescent="0.25">
      <c r="A120" s="206" t="s">
        <v>96</v>
      </c>
      <c r="B120" s="97">
        <v>100.92083813869822</v>
      </c>
      <c r="C120" s="97">
        <v>100.92083813869822</v>
      </c>
      <c r="D120" s="97">
        <v>100.92083813869822</v>
      </c>
      <c r="E120" s="97"/>
      <c r="F120" s="97">
        <f t="shared" si="3"/>
        <v>0</v>
      </c>
      <c r="G120" s="97">
        <f t="shared" si="4"/>
        <v>0</v>
      </c>
      <c r="H120" s="97"/>
      <c r="I120" s="97">
        <v>0.14688089834612522</v>
      </c>
      <c r="J120" s="97">
        <v>0.14688089834612522</v>
      </c>
      <c r="L120" s="97">
        <f t="shared" si="5"/>
        <v>0</v>
      </c>
    </row>
    <row r="121" spans="1:12" ht="15.75" x14ac:dyDescent="0.25">
      <c r="A121" s="205" t="s">
        <v>97</v>
      </c>
      <c r="B121" s="96">
        <v>83.515408429430153</v>
      </c>
      <c r="C121" s="96">
        <v>89.388949745555934</v>
      </c>
      <c r="D121" s="96">
        <v>89.388949745555934</v>
      </c>
      <c r="E121" s="96"/>
      <c r="F121" s="96">
        <f t="shared" si="3"/>
        <v>0</v>
      </c>
      <c r="G121" s="96">
        <f t="shared" si="4"/>
        <v>7.0328834242472382</v>
      </c>
      <c r="H121" s="96"/>
      <c r="I121" s="96">
        <v>0.15380809273388604</v>
      </c>
      <c r="J121" s="96">
        <v>0.15380809273388604</v>
      </c>
      <c r="L121" s="96">
        <f t="shared" si="5"/>
        <v>0</v>
      </c>
    </row>
    <row r="122" spans="1:12" s="107" customFormat="1" ht="15.75" x14ac:dyDescent="0.25">
      <c r="A122" s="206" t="s">
        <v>98</v>
      </c>
      <c r="B122" s="97">
        <v>83.515408429430153</v>
      </c>
      <c r="C122" s="97">
        <v>89.388949745555934</v>
      </c>
      <c r="D122" s="97">
        <v>89.388949745555934</v>
      </c>
      <c r="E122" s="97"/>
      <c r="F122" s="97">
        <f t="shared" si="3"/>
        <v>0</v>
      </c>
      <c r="G122" s="97">
        <f t="shared" si="4"/>
        <v>7.0328834242472382</v>
      </c>
      <c r="H122" s="97"/>
      <c r="I122" s="97">
        <v>0.15380809273388604</v>
      </c>
      <c r="J122" s="97">
        <v>0.15380809273388604</v>
      </c>
      <c r="L122" s="97">
        <f t="shared" si="5"/>
        <v>0</v>
      </c>
    </row>
    <row r="123" spans="1:12" ht="15.75" x14ac:dyDescent="0.25">
      <c r="A123" s="210" t="s">
        <v>144</v>
      </c>
      <c r="B123" s="96">
        <v>106.47377158879404</v>
      </c>
      <c r="C123" s="96">
        <v>107.21302172505487</v>
      </c>
      <c r="D123" s="96">
        <v>107.21302172505487</v>
      </c>
      <c r="E123" s="96"/>
      <c r="F123" s="96">
        <f t="shared" si="3"/>
        <v>0</v>
      </c>
      <c r="G123" s="96">
        <f t="shared" si="4"/>
        <v>0.69430257351628111</v>
      </c>
      <c r="H123" s="96"/>
      <c r="I123" s="96">
        <v>0.81398390685296351</v>
      </c>
      <c r="J123" s="96">
        <v>0.81398390685296351</v>
      </c>
      <c r="L123" s="96">
        <f t="shared" si="5"/>
        <v>0</v>
      </c>
    </row>
    <row r="124" spans="1:12" s="107" customFormat="1" ht="15.75" x14ac:dyDescent="0.25">
      <c r="A124" s="208" t="s">
        <v>165</v>
      </c>
      <c r="B124" s="97">
        <v>106.47377158879404</v>
      </c>
      <c r="C124" s="97">
        <v>107.21302172505487</v>
      </c>
      <c r="D124" s="97">
        <v>107.21302172505487</v>
      </c>
      <c r="E124" s="97"/>
      <c r="F124" s="97">
        <f t="shared" si="3"/>
        <v>0</v>
      </c>
      <c r="G124" s="97">
        <f t="shared" si="4"/>
        <v>0.69430257351628111</v>
      </c>
      <c r="H124" s="97"/>
      <c r="I124" s="97">
        <v>0.81398390685296351</v>
      </c>
      <c r="J124" s="97">
        <v>0.81398390685296351</v>
      </c>
      <c r="L124" s="97">
        <f t="shared" si="5"/>
        <v>0</v>
      </c>
    </row>
    <row r="125" spans="1:12" ht="15.75" x14ac:dyDescent="0.25">
      <c r="A125" s="207" t="s">
        <v>222</v>
      </c>
      <c r="B125" s="96">
        <v>106.47377158879404</v>
      </c>
      <c r="C125" s="96">
        <v>107.21302172505487</v>
      </c>
      <c r="D125" s="96">
        <v>107.21302172505487</v>
      </c>
      <c r="E125" s="96"/>
      <c r="F125" s="96">
        <f t="shared" si="3"/>
        <v>0</v>
      </c>
      <c r="G125" s="96">
        <f t="shared" si="4"/>
        <v>0.69430257351628111</v>
      </c>
      <c r="H125" s="96"/>
      <c r="I125" s="96">
        <v>0.81398390685296351</v>
      </c>
      <c r="J125" s="96">
        <v>0.81398390685296351</v>
      </c>
      <c r="L125" s="96">
        <f t="shared" si="5"/>
        <v>0</v>
      </c>
    </row>
    <row r="126" spans="1:12" s="107" customFormat="1" ht="15.75" x14ac:dyDescent="0.25">
      <c r="A126" s="204" t="s">
        <v>143</v>
      </c>
      <c r="B126" s="97">
        <v>93.948496146306269</v>
      </c>
      <c r="C126" s="97">
        <v>96.012044718019368</v>
      </c>
      <c r="D126" s="97">
        <v>96.012044718019368</v>
      </c>
      <c r="E126" s="97"/>
      <c r="F126" s="97">
        <f t="shared" si="3"/>
        <v>0</v>
      </c>
      <c r="G126" s="97">
        <f t="shared" si="4"/>
        <v>2.1964679120563435</v>
      </c>
      <c r="H126" s="97"/>
      <c r="I126" s="97">
        <v>0.26896423662767921</v>
      </c>
      <c r="J126" s="97">
        <v>0.26896423662767921</v>
      </c>
      <c r="L126" s="97">
        <f t="shared" si="5"/>
        <v>0</v>
      </c>
    </row>
    <row r="127" spans="1:12" ht="15.75" x14ac:dyDescent="0.25">
      <c r="A127" s="205" t="s">
        <v>166</v>
      </c>
      <c r="B127" s="96">
        <v>93.948496146306269</v>
      </c>
      <c r="C127" s="96">
        <v>96.012044718019368</v>
      </c>
      <c r="D127" s="96">
        <v>96.012044718019368</v>
      </c>
      <c r="E127" s="96"/>
      <c r="F127" s="96">
        <f t="shared" si="3"/>
        <v>0</v>
      </c>
      <c r="G127" s="96">
        <f t="shared" si="4"/>
        <v>2.1964679120563435</v>
      </c>
      <c r="H127" s="96"/>
      <c r="I127" s="96">
        <v>0.26896423662767921</v>
      </c>
      <c r="J127" s="96">
        <v>0.26896423662767921</v>
      </c>
      <c r="L127" s="96">
        <f t="shared" si="5"/>
        <v>0</v>
      </c>
    </row>
    <row r="128" spans="1:12" s="107" customFormat="1" ht="15.75" x14ac:dyDescent="0.25">
      <c r="A128" s="206" t="s">
        <v>221</v>
      </c>
      <c r="B128" s="97">
        <v>93.948496146306269</v>
      </c>
      <c r="C128" s="97">
        <v>96.012044718019368</v>
      </c>
      <c r="D128" s="97">
        <v>96.012044718019368</v>
      </c>
      <c r="E128" s="97"/>
      <c r="F128" s="97">
        <f t="shared" si="3"/>
        <v>0</v>
      </c>
      <c r="G128" s="97">
        <f t="shared" si="4"/>
        <v>2.1964679120563435</v>
      </c>
      <c r="H128" s="97"/>
      <c r="I128" s="97">
        <v>0.26896423662767921</v>
      </c>
      <c r="J128" s="97">
        <v>0.26896423662767921</v>
      </c>
      <c r="L128" s="97">
        <f t="shared" si="5"/>
        <v>0</v>
      </c>
    </row>
    <row r="129" spans="1:12" ht="15.75" x14ac:dyDescent="0.25">
      <c r="A129" s="210" t="s">
        <v>142</v>
      </c>
      <c r="B129" s="96">
        <v>106.4613640269438</v>
      </c>
      <c r="C129" s="96">
        <v>117.15550320016885</v>
      </c>
      <c r="D129" s="96">
        <v>117.15550320016885</v>
      </c>
      <c r="E129" s="96"/>
      <c r="F129" s="96">
        <f t="shared" si="3"/>
        <v>0</v>
      </c>
      <c r="G129" s="96">
        <f t="shared" si="4"/>
        <v>10.045089381457228</v>
      </c>
      <c r="H129" s="96"/>
      <c r="I129" s="96">
        <v>2.1053567748090463</v>
      </c>
      <c r="J129" s="96">
        <v>2.1053567748090463</v>
      </c>
      <c r="L129" s="96">
        <f t="shared" si="5"/>
        <v>0</v>
      </c>
    </row>
    <row r="130" spans="1:12" s="107" customFormat="1" ht="15.75" x14ac:dyDescent="0.25">
      <c r="A130" s="208" t="s">
        <v>99</v>
      </c>
      <c r="B130" s="97">
        <v>100.01111274982418</v>
      </c>
      <c r="C130" s="97">
        <v>99.767928482660452</v>
      </c>
      <c r="D130" s="97">
        <v>99.767928482660452</v>
      </c>
      <c r="E130" s="97"/>
      <c r="F130" s="97">
        <f t="shared" si="3"/>
        <v>0</v>
      </c>
      <c r="G130" s="97">
        <f t="shared" si="4"/>
        <v>-0.24315724570733721</v>
      </c>
      <c r="H130" s="97"/>
      <c r="I130" s="97">
        <v>1.0442019971289715</v>
      </c>
      <c r="J130" s="97">
        <v>1.0442019971289718</v>
      </c>
      <c r="L130" s="97">
        <f t="shared" si="5"/>
        <v>0</v>
      </c>
    </row>
    <row r="131" spans="1:12" ht="15.75" x14ac:dyDescent="0.25">
      <c r="A131" s="207" t="s">
        <v>220</v>
      </c>
      <c r="B131" s="96">
        <v>98.869669008254974</v>
      </c>
      <c r="C131" s="96">
        <v>98.090318873445327</v>
      </c>
      <c r="D131" s="96">
        <v>98.090318873445327</v>
      </c>
      <c r="E131" s="96"/>
      <c r="F131" s="96">
        <f t="shared" si="3"/>
        <v>0</v>
      </c>
      <c r="G131" s="96">
        <f t="shared" si="4"/>
        <v>-0.78826008282133486</v>
      </c>
      <c r="H131" s="96"/>
      <c r="I131" s="96">
        <v>0.84272631359629369</v>
      </c>
      <c r="J131" s="96">
        <v>0.8427263135962938</v>
      </c>
      <c r="L131" s="96">
        <f t="shared" si="5"/>
        <v>0</v>
      </c>
    </row>
    <row r="132" spans="1:12" s="107" customFormat="1" ht="15.75" x14ac:dyDescent="0.25">
      <c r="A132" s="206" t="s">
        <v>100</v>
      </c>
      <c r="B132" s="97">
        <v>105.24131493035834</v>
      </c>
      <c r="C132" s="97">
        <v>107.45489290908006</v>
      </c>
      <c r="D132" s="97">
        <v>107.45489290908006</v>
      </c>
      <c r="E132" s="97"/>
      <c r="F132" s="97">
        <f t="shared" si="3"/>
        <v>0</v>
      </c>
      <c r="G132" s="97">
        <f t="shared" si="4"/>
        <v>2.1033355390765562</v>
      </c>
      <c r="H132" s="97"/>
      <c r="I132" s="97">
        <v>0.20147568353267778</v>
      </c>
      <c r="J132" s="97">
        <v>0.20147568353267778</v>
      </c>
      <c r="L132" s="97">
        <f t="shared" si="5"/>
        <v>0</v>
      </c>
    </row>
    <row r="133" spans="1:12" ht="15.75" x14ac:dyDescent="0.25">
      <c r="A133" s="205" t="s">
        <v>167</v>
      </c>
      <c r="B133" s="96">
        <v>115.45757261280761</v>
      </c>
      <c r="C133" s="96">
        <v>141.40606992085807</v>
      </c>
      <c r="D133" s="96">
        <v>141.40606992085807</v>
      </c>
      <c r="E133" s="96"/>
      <c r="F133" s="96">
        <f t="shared" ref="F133:F196" si="6">((D133/C133-1)*100)</f>
        <v>0</v>
      </c>
      <c r="G133" s="96">
        <f t="shared" si="4"/>
        <v>22.474487139158871</v>
      </c>
      <c r="H133" s="96"/>
      <c r="I133" s="96">
        <v>1.0611547776800749</v>
      </c>
      <c r="J133" s="96">
        <v>1.0611547776800749</v>
      </c>
      <c r="L133" s="96">
        <f t="shared" si="5"/>
        <v>0</v>
      </c>
    </row>
    <row r="134" spans="1:12" s="107" customFormat="1" ht="15.75" x14ac:dyDescent="0.25">
      <c r="A134" s="206" t="s">
        <v>101</v>
      </c>
      <c r="B134" s="97">
        <v>115.45757261280761</v>
      </c>
      <c r="C134" s="97">
        <v>141.40606992085807</v>
      </c>
      <c r="D134" s="97">
        <v>141.40606992085807</v>
      </c>
      <c r="E134" s="97"/>
      <c r="F134" s="97">
        <f t="shared" si="6"/>
        <v>0</v>
      </c>
      <c r="G134" s="97">
        <f t="shared" si="4"/>
        <v>22.474487139158871</v>
      </c>
      <c r="H134" s="97"/>
      <c r="I134" s="97">
        <v>1.0611547776800749</v>
      </c>
      <c r="J134" s="97">
        <v>1.0611547776800749</v>
      </c>
      <c r="L134" s="97">
        <f t="shared" si="5"/>
        <v>0</v>
      </c>
    </row>
    <row r="135" spans="1:12" s="211" customFormat="1" ht="15.75" x14ac:dyDescent="0.25">
      <c r="A135" s="203" t="s">
        <v>2</v>
      </c>
      <c r="B135" s="99">
        <v>128.5074215296722</v>
      </c>
      <c r="C135" s="99">
        <v>128.87693609345939</v>
      </c>
      <c r="D135" s="99">
        <v>128.87693609345939</v>
      </c>
      <c r="E135" s="99"/>
      <c r="F135" s="99">
        <f t="shared" si="6"/>
        <v>0</v>
      </c>
      <c r="G135" s="99">
        <f t="shared" ref="G135:G198" si="7">((D135/B135-1)*100)</f>
        <v>0.28754336472456288</v>
      </c>
      <c r="H135" s="99"/>
      <c r="I135" s="99">
        <v>4.3101394566564357</v>
      </c>
      <c r="J135" s="99">
        <v>4.3101394566564357</v>
      </c>
      <c r="L135" s="99">
        <f t="shared" si="5"/>
        <v>0</v>
      </c>
    </row>
    <row r="136" spans="1:12" s="107" customFormat="1" ht="15.75" x14ac:dyDescent="0.25">
      <c r="A136" s="204" t="s">
        <v>141</v>
      </c>
      <c r="B136" s="97">
        <v>101.4183501511001</v>
      </c>
      <c r="C136" s="97">
        <v>102.07417043805275</v>
      </c>
      <c r="D136" s="97">
        <v>102.07417043805275</v>
      </c>
      <c r="E136" s="97"/>
      <c r="F136" s="97">
        <f t="shared" si="6"/>
        <v>0</v>
      </c>
      <c r="G136" s="97">
        <f t="shared" si="7"/>
        <v>0.64664854631883983</v>
      </c>
      <c r="H136" s="97"/>
      <c r="I136" s="97">
        <v>1.9234402141456344</v>
      </c>
      <c r="J136" s="97">
        <v>1.9234402141456346</v>
      </c>
      <c r="L136" s="97">
        <f t="shared" ref="L136:L199" si="8">J136-I136</f>
        <v>0</v>
      </c>
    </row>
    <row r="137" spans="1:12" ht="15.75" x14ac:dyDescent="0.25">
      <c r="A137" s="205" t="s">
        <v>102</v>
      </c>
      <c r="B137" s="96">
        <v>106.65721837998859</v>
      </c>
      <c r="C137" s="96">
        <v>107.5551496165461</v>
      </c>
      <c r="D137" s="96">
        <v>107.5551496165461</v>
      </c>
      <c r="E137" s="96"/>
      <c r="F137" s="96">
        <f t="shared" si="6"/>
        <v>0</v>
      </c>
      <c r="G137" s="96">
        <f t="shared" si="7"/>
        <v>0.84188510650862192</v>
      </c>
      <c r="H137" s="96"/>
      <c r="I137" s="96">
        <v>1.3326304197718681</v>
      </c>
      <c r="J137" s="96">
        <v>1.3326304197718684</v>
      </c>
      <c r="L137" s="96">
        <f t="shared" si="8"/>
        <v>0</v>
      </c>
    </row>
    <row r="138" spans="1:12" s="107" customFormat="1" ht="15.75" x14ac:dyDescent="0.25">
      <c r="A138" s="206" t="s">
        <v>103</v>
      </c>
      <c r="B138" s="97">
        <v>106.65721837998859</v>
      </c>
      <c r="C138" s="97">
        <v>107.5551496165461</v>
      </c>
      <c r="D138" s="97">
        <v>107.5551496165461</v>
      </c>
      <c r="E138" s="97"/>
      <c r="F138" s="97">
        <f t="shared" si="6"/>
        <v>0</v>
      </c>
      <c r="G138" s="97">
        <f t="shared" si="7"/>
        <v>0.84188510650862192</v>
      </c>
      <c r="H138" s="97"/>
      <c r="I138" s="97">
        <v>1.3326304197718681</v>
      </c>
      <c r="J138" s="97">
        <v>1.3326304197718684</v>
      </c>
      <c r="L138" s="97">
        <f t="shared" si="8"/>
        <v>0</v>
      </c>
    </row>
    <row r="139" spans="1:12" ht="15.75" x14ac:dyDescent="0.25">
      <c r="A139" s="205" t="s">
        <v>168</v>
      </c>
      <c r="B139" s="96">
        <v>91.35990548317713</v>
      </c>
      <c r="C139" s="96">
        <v>91.550881173224226</v>
      </c>
      <c r="D139" s="96">
        <v>91.550881173224226</v>
      </c>
      <c r="E139" s="96"/>
      <c r="F139" s="96">
        <f t="shared" si="6"/>
        <v>0</v>
      </c>
      <c r="G139" s="96">
        <f t="shared" si="7"/>
        <v>0.20903665457738807</v>
      </c>
      <c r="H139" s="96"/>
      <c r="I139" s="96">
        <v>0.59080979437376635</v>
      </c>
      <c r="J139" s="96">
        <v>0.59080979437376635</v>
      </c>
      <c r="L139" s="96">
        <f t="shared" si="8"/>
        <v>0</v>
      </c>
    </row>
    <row r="140" spans="1:12" s="107" customFormat="1" ht="15.75" x14ac:dyDescent="0.25">
      <c r="A140" s="206" t="s">
        <v>219</v>
      </c>
      <c r="B140" s="97">
        <v>91.35990548317713</v>
      </c>
      <c r="C140" s="97">
        <v>91.550881173224226</v>
      </c>
      <c r="D140" s="97">
        <v>91.550881173224226</v>
      </c>
      <c r="E140" s="97"/>
      <c r="F140" s="97">
        <f t="shared" si="6"/>
        <v>0</v>
      </c>
      <c r="G140" s="97">
        <f t="shared" si="7"/>
        <v>0.20903665457738807</v>
      </c>
      <c r="H140" s="97"/>
      <c r="I140" s="97">
        <v>0.59080979437376635</v>
      </c>
      <c r="J140" s="97">
        <v>0.59080979437376635</v>
      </c>
      <c r="L140" s="97">
        <f t="shared" si="8"/>
        <v>0</v>
      </c>
    </row>
    <row r="141" spans="1:12" ht="15.75" x14ac:dyDescent="0.25">
      <c r="A141" s="210" t="s">
        <v>104</v>
      </c>
      <c r="B141" s="96">
        <v>163.46937158495564</v>
      </c>
      <c r="C141" s="96">
        <v>163.46937158495564</v>
      </c>
      <c r="D141" s="96">
        <v>163.46937158495564</v>
      </c>
      <c r="E141" s="96"/>
      <c r="F141" s="96">
        <f t="shared" si="6"/>
        <v>0</v>
      </c>
      <c r="G141" s="96">
        <f t="shared" si="7"/>
        <v>0</v>
      </c>
      <c r="H141" s="96"/>
      <c r="I141" s="96">
        <v>2.3866992425108013</v>
      </c>
      <c r="J141" s="96">
        <v>2.3866992425108018</v>
      </c>
      <c r="L141" s="96">
        <f t="shared" si="8"/>
        <v>0</v>
      </c>
    </row>
    <row r="142" spans="1:12" s="107" customFormat="1" ht="15.75" x14ac:dyDescent="0.25">
      <c r="A142" s="208" t="s">
        <v>19</v>
      </c>
      <c r="B142" s="97">
        <v>169.42514348606315</v>
      </c>
      <c r="C142" s="97">
        <v>169.42514348606315</v>
      </c>
      <c r="D142" s="97">
        <v>169.42514348606315</v>
      </c>
      <c r="E142" s="97"/>
      <c r="F142" s="97">
        <f t="shared" si="6"/>
        <v>0</v>
      </c>
      <c r="G142" s="97">
        <f t="shared" si="7"/>
        <v>0</v>
      </c>
      <c r="H142" s="97"/>
      <c r="I142" s="97">
        <v>2.0171197944637971</v>
      </c>
      <c r="J142" s="97">
        <v>2.0171197944637975</v>
      </c>
      <c r="L142" s="97">
        <f t="shared" si="8"/>
        <v>0</v>
      </c>
    </row>
    <row r="143" spans="1:12" ht="15.75" x14ac:dyDescent="0.25">
      <c r="A143" s="207" t="s">
        <v>105</v>
      </c>
      <c r="B143" s="96">
        <v>169.42514348606315</v>
      </c>
      <c r="C143" s="96">
        <v>169.42514348606315</v>
      </c>
      <c r="D143" s="96">
        <v>169.42514348606315</v>
      </c>
      <c r="E143" s="96"/>
      <c r="F143" s="96">
        <f t="shared" si="6"/>
        <v>0</v>
      </c>
      <c r="G143" s="96">
        <f t="shared" si="7"/>
        <v>0</v>
      </c>
      <c r="H143" s="96"/>
      <c r="I143" s="96">
        <v>2.0171197944637971</v>
      </c>
      <c r="J143" s="96">
        <v>2.0171197944637975</v>
      </c>
      <c r="L143" s="96">
        <f t="shared" si="8"/>
        <v>0</v>
      </c>
    </row>
    <row r="144" spans="1:12" s="107" customFormat="1" ht="15.75" x14ac:dyDescent="0.25">
      <c r="A144" s="208" t="s">
        <v>106</v>
      </c>
      <c r="B144" s="97">
        <v>146.66666666666663</v>
      </c>
      <c r="C144" s="97">
        <v>146.66666666666663</v>
      </c>
      <c r="D144" s="97">
        <v>146.66666666666663</v>
      </c>
      <c r="E144" s="97"/>
      <c r="F144" s="97">
        <f t="shared" si="6"/>
        <v>0</v>
      </c>
      <c r="G144" s="97">
        <f t="shared" si="7"/>
        <v>0</v>
      </c>
      <c r="H144" s="97"/>
      <c r="I144" s="97">
        <v>0.13728657167136601</v>
      </c>
      <c r="J144" s="97">
        <v>0.13728657167136601</v>
      </c>
      <c r="L144" s="97">
        <f t="shared" si="8"/>
        <v>0</v>
      </c>
    </row>
    <row r="145" spans="1:12" ht="15.75" x14ac:dyDescent="0.25">
      <c r="A145" s="207" t="s">
        <v>107</v>
      </c>
      <c r="B145" s="96">
        <v>146.66666666666663</v>
      </c>
      <c r="C145" s="96">
        <v>146.66666666666663</v>
      </c>
      <c r="D145" s="96">
        <v>146.66666666666663</v>
      </c>
      <c r="E145" s="96"/>
      <c r="F145" s="96">
        <f t="shared" si="6"/>
        <v>0</v>
      </c>
      <c r="G145" s="96">
        <f t="shared" si="7"/>
        <v>0</v>
      </c>
      <c r="H145" s="96"/>
      <c r="I145" s="96">
        <v>0.13728657167136601</v>
      </c>
      <c r="J145" s="96">
        <v>0.13728657167136601</v>
      </c>
      <c r="L145" s="96">
        <f t="shared" si="8"/>
        <v>0</v>
      </c>
    </row>
    <row r="146" spans="1:12" s="107" customFormat="1" ht="15.75" x14ac:dyDescent="0.25">
      <c r="A146" s="208" t="s">
        <v>108</v>
      </c>
      <c r="B146" s="97">
        <v>132.09195402298852</v>
      </c>
      <c r="C146" s="97">
        <v>132.09195402298852</v>
      </c>
      <c r="D146" s="97">
        <v>132.09195402298852</v>
      </c>
      <c r="E146" s="97"/>
      <c r="F146" s="97">
        <f t="shared" si="6"/>
        <v>0</v>
      </c>
      <c r="G146" s="97">
        <f t="shared" si="7"/>
        <v>0</v>
      </c>
      <c r="H146" s="97"/>
      <c r="I146" s="97">
        <v>0.23229287637563806</v>
      </c>
      <c r="J146" s="97">
        <v>0.23229287637563809</v>
      </c>
      <c r="L146" s="97">
        <f t="shared" si="8"/>
        <v>0</v>
      </c>
    </row>
    <row r="147" spans="1:12" ht="15.75" x14ac:dyDescent="0.25">
      <c r="A147" s="207" t="s">
        <v>218</v>
      </c>
      <c r="B147" s="96">
        <v>132.09195402298852</v>
      </c>
      <c r="C147" s="96">
        <v>132.09195402298852</v>
      </c>
      <c r="D147" s="96">
        <v>132.09195402298852</v>
      </c>
      <c r="E147" s="96"/>
      <c r="F147" s="96">
        <f t="shared" si="6"/>
        <v>0</v>
      </c>
      <c r="G147" s="96">
        <f t="shared" si="7"/>
        <v>0</v>
      </c>
      <c r="H147" s="96"/>
      <c r="I147" s="96">
        <v>0.23229287637563806</v>
      </c>
      <c r="J147" s="96">
        <v>0.23229287637563809</v>
      </c>
      <c r="L147" s="96">
        <f t="shared" si="8"/>
        <v>0</v>
      </c>
    </row>
    <row r="148" spans="1:12" s="107" customFormat="1" ht="15.75" x14ac:dyDescent="0.25">
      <c r="A148" s="209" t="s">
        <v>3</v>
      </c>
      <c r="B148" s="98">
        <v>107.4294904912101</v>
      </c>
      <c r="C148" s="98">
        <v>107.04736338598453</v>
      </c>
      <c r="D148" s="98">
        <v>106.7766222593232</v>
      </c>
      <c r="E148" s="98"/>
      <c r="F148" s="98">
        <f t="shared" si="6"/>
        <v>-0.25291713695470008</v>
      </c>
      <c r="G148" s="98">
        <f t="shared" si="7"/>
        <v>-0.60771788910263247</v>
      </c>
      <c r="H148" s="98"/>
      <c r="I148" s="98">
        <v>5.3788696094668369</v>
      </c>
      <c r="J148" s="98">
        <v>5.365265526450048</v>
      </c>
      <c r="L148" s="98">
        <f t="shared" si="8"/>
        <v>-1.3604083016788948E-2</v>
      </c>
    </row>
    <row r="149" spans="1:12" ht="15.75" x14ac:dyDescent="0.25">
      <c r="A149" s="210" t="s">
        <v>150</v>
      </c>
      <c r="B149" s="96">
        <v>102.60908327163001</v>
      </c>
      <c r="C149" s="96">
        <v>101.93642906455156</v>
      </c>
      <c r="D149" s="96">
        <v>101.90867048792187</v>
      </c>
      <c r="E149" s="96"/>
      <c r="F149" s="96">
        <f t="shared" si="6"/>
        <v>-2.7231262547089408E-2</v>
      </c>
      <c r="G149" s="96">
        <f t="shared" si="7"/>
        <v>-0.68260310040387795</v>
      </c>
      <c r="H149" s="96"/>
      <c r="I149" s="96">
        <v>2.9097819058301093</v>
      </c>
      <c r="J149" s="96">
        <v>2.9089895354797854</v>
      </c>
      <c r="L149" s="96">
        <f t="shared" si="8"/>
        <v>-7.9237035032386771E-4</v>
      </c>
    </row>
    <row r="150" spans="1:12" s="107" customFormat="1" ht="15.75" x14ac:dyDescent="0.25">
      <c r="A150" s="208" t="s">
        <v>109</v>
      </c>
      <c r="B150" s="97">
        <v>102.38297580557921</v>
      </c>
      <c r="C150" s="97">
        <v>102.27703707009215</v>
      </c>
      <c r="D150" s="97">
        <v>102.27703707009215</v>
      </c>
      <c r="E150" s="97"/>
      <c r="F150" s="97">
        <f t="shared" si="6"/>
        <v>0</v>
      </c>
      <c r="G150" s="97">
        <f t="shared" si="7"/>
        <v>-0.10347299895661077</v>
      </c>
      <c r="H150" s="97"/>
      <c r="I150" s="97">
        <v>2.3324319105715428</v>
      </c>
      <c r="J150" s="97">
        <v>2.3324319105715432</v>
      </c>
      <c r="L150" s="97">
        <f t="shared" si="8"/>
        <v>0</v>
      </c>
    </row>
    <row r="151" spans="1:12" ht="15.75" x14ac:dyDescent="0.25">
      <c r="A151" s="207" t="s">
        <v>110</v>
      </c>
      <c r="B151" s="96">
        <v>102.38297580557921</v>
      </c>
      <c r="C151" s="96">
        <v>102.27703707009215</v>
      </c>
      <c r="D151" s="96">
        <v>102.27703707009215</v>
      </c>
      <c r="E151" s="96"/>
      <c r="F151" s="96">
        <f t="shared" si="6"/>
        <v>0</v>
      </c>
      <c r="G151" s="96">
        <f t="shared" si="7"/>
        <v>-0.10347299895661077</v>
      </c>
      <c r="H151" s="96"/>
      <c r="I151" s="96">
        <v>2.3324319105715428</v>
      </c>
      <c r="J151" s="96">
        <v>2.3324319105715432</v>
      </c>
      <c r="L151" s="96">
        <f t="shared" si="8"/>
        <v>0</v>
      </c>
    </row>
    <row r="152" spans="1:12" s="107" customFormat="1" ht="15.75" x14ac:dyDescent="0.25">
      <c r="A152" s="208" t="s">
        <v>169</v>
      </c>
      <c r="B152" s="97">
        <v>58.577205646101383</v>
      </c>
      <c r="C152" s="97">
        <v>60.314072639355636</v>
      </c>
      <c r="D152" s="97">
        <v>59.089331926559844</v>
      </c>
      <c r="E152" s="97"/>
      <c r="F152" s="97">
        <f t="shared" si="6"/>
        <v>-2.0306052289306598</v>
      </c>
      <c r="G152" s="97">
        <f t="shared" si="7"/>
        <v>0.87427570982561154</v>
      </c>
      <c r="H152" s="97"/>
      <c r="I152" s="97">
        <v>3.9021388255803112E-2</v>
      </c>
      <c r="J152" s="97">
        <v>3.8229017905479445E-2</v>
      </c>
      <c r="L152" s="97">
        <f t="shared" si="8"/>
        <v>-7.9237035032366648E-4</v>
      </c>
    </row>
    <row r="153" spans="1:12" ht="15.75" x14ac:dyDescent="0.25">
      <c r="A153" s="207" t="s">
        <v>217</v>
      </c>
      <c r="B153" s="96">
        <v>58.577205646101383</v>
      </c>
      <c r="C153" s="96">
        <v>60.314072639355636</v>
      </c>
      <c r="D153" s="96">
        <v>59.089331926559844</v>
      </c>
      <c r="E153" s="96"/>
      <c r="F153" s="96">
        <f t="shared" si="6"/>
        <v>-2.0306052289306598</v>
      </c>
      <c r="G153" s="96">
        <f t="shared" si="7"/>
        <v>0.87427570982561154</v>
      </c>
      <c r="H153" s="96"/>
      <c r="I153" s="96">
        <v>3.9021388255803112E-2</v>
      </c>
      <c r="J153" s="96">
        <v>3.8229017905479445E-2</v>
      </c>
      <c r="L153" s="96">
        <f t="shared" si="8"/>
        <v>-7.9237035032366648E-4</v>
      </c>
    </row>
    <row r="154" spans="1:12" s="107" customFormat="1" ht="15.75" x14ac:dyDescent="0.25">
      <c r="A154" s="208" t="s">
        <v>170</v>
      </c>
      <c r="B154" s="97">
        <v>109.21488126207966</v>
      </c>
      <c r="C154" s="97">
        <v>105.69857852291514</v>
      </c>
      <c r="D154" s="97">
        <v>105.69857852291514</v>
      </c>
      <c r="E154" s="97"/>
      <c r="F154" s="97">
        <f t="shared" si="6"/>
        <v>0</v>
      </c>
      <c r="G154" s="97">
        <f t="shared" si="7"/>
        <v>-3.2196186989633335</v>
      </c>
      <c r="H154" s="97"/>
      <c r="I154" s="97">
        <v>0.53832860700276319</v>
      </c>
      <c r="J154" s="97">
        <v>0.5383286070027633</v>
      </c>
      <c r="L154" s="97">
        <f t="shared" si="8"/>
        <v>0</v>
      </c>
    </row>
    <row r="155" spans="1:12" ht="15.75" x14ac:dyDescent="0.25">
      <c r="A155" s="207" t="s">
        <v>216</v>
      </c>
      <c r="B155" s="96">
        <v>109.21488126207966</v>
      </c>
      <c r="C155" s="96">
        <v>105.69857852291514</v>
      </c>
      <c r="D155" s="96">
        <v>105.69857852291514</v>
      </c>
      <c r="E155" s="96"/>
      <c r="F155" s="96">
        <f t="shared" si="6"/>
        <v>0</v>
      </c>
      <c r="G155" s="96">
        <f t="shared" si="7"/>
        <v>-3.2196186989633335</v>
      </c>
      <c r="H155" s="96"/>
      <c r="I155" s="96">
        <v>0.53832860700276319</v>
      </c>
      <c r="J155" s="96">
        <v>0.5383286070027633</v>
      </c>
      <c r="L155" s="96">
        <f t="shared" si="8"/>
        <v>0</v>
      </c>
    </row>
    <row r="156" spans="1:12" s="107" customFormat="1" ht="15.75" x14ac:dyDescent="0.25">
      <c r="A156" s="204" t="s">
        <v>111</v>
      </c>
      <c r="B156" s="97">
        <v>113.76971914829387</v>
      </c>
      <c r="C156" s="97">
        <v>113.76971914829386</v>
      </c>
      <c r="D156" s="97">
        <v>113.1793857430748</v>
      </c>
      <c r="E156" s="97"/>
      <c r="F156" s="97">
        <f t="shared" si="6"/>
        <v>-0.51888447087540257</v>
      </c>
      <c r="G156" s="97">
        <f t="shared" si="7"/>
        <v>-0.51888447087541367</v>
      </c>
      <c r="H156" s="97"/>
      <c r="I156" s="97">
        <v>2.4690877036367271</v>
      </c>
      <c r="J156" s="97">
        <v>2.4562759909702621</v>
      </c>
      <c r="L156" s="97">
        <f t="shared" si="8"/>
        <v>-1.281171266646508E-2</v>
      </c>
    </row>
    <row r="157" spans="1:12" ht="15.75" x14ac:dyDescent="0.25">
      <c r="A157" s="205" t="s">
        <v>171</v>
      </c>
      <c r="B157" s="96">
        <v>122.09635610194326</v>
      </c>
      <c r="C157" s="96">
        <v>122.09635610194326</v>
      </c>
      <c r="D157" s="96">
        <v>122.09635610194326</v>
      </c>
      <c r="E157" s="96"/>
      <c r="F157" s="96">
        <f t="shared" si="6"/>
        <v>0</v>
      </c>
      <c r="G157" s="96">
        <f t="shared" si="7"/>
        <v>0</v>
      </c>
      <c r="H157" s="96"/>
      <c r="I157" s="96">
        <v>0.9062783712463256</v>
      </c>
      <c r="J157" s="96">
        <v>0.9062783712463256</v>
      </c>
      <c r="L157" s="96">
        <f t="shared" si="8"/>
        <v>0</v>
      </c>
    </row>
    <row r="158" spans="1:12" s="107" customFormat="1" ht="15.75" x14ac:dyDescent="0.25">
      <c r="A158" s="206" t="s">
        <v>215</v>
      </c>
      <c r="B158" s="97">
        <v>122.09635610194326</v>
      </c>
      <c r="C158" s="97">
        <v>122.09635610194326</v>
      </c>
      <c r="D158" s="97">
        <v>122.09635610194326</v>
      </c>
      <c r="E158" s="97"/>
      <c r="F158" s="97">
        <f t="shared" si="6"/>
        <v>0</v>
      </c>
      <c r="G158" s="97">
        <f t="shared" si="7"/>
        <v>0</v>
      </c>
      <c r="H158" s="97"/>
      <c r="I158" s="97">
        <v>0.9062783712463256</v>
      </c>
      <c r="J158" s="97">
        <v>0.9062783712463256</v>
      </c>
      <c r="L158" s="97">
        <f t="shared" si="8"/>
        <v>0</v>
      </c>
    </row>
    <row r="159" spans="1:12" ht="15.75" x14ac:dyDescent="0.25">
      <c r="A159" s="205" t="s">
        <v>172</v>
      </c>
      <c r="B159" s="96">
        <v>105.39652721250954</v>
      </c>
      <c r="C159" s="96">
        <v>105.39652721250954</v>
      </c>
      <c r="D159" s="96">
        <v>102.11178722025305</v>
      </c>
      <c r="E159" s="96"/>
      <c r="F159" s="96">
        <f t="shared" si="6"/>
        <v>-3.116554291806517</v>
      </c>
      <c r="G159" s="96">
        <f t="shared" si="7"/>
        <v>-3.116554291806517</v>
      </c>
      <c r="H159" s="96"/>
      <c r="I159" s="96">
        <v>0.41108581679925321</v>
      </c>
      <c r="J159" s="96">
        <v>0.39827410413278824</v>
      </c>
      <c r="L159" s="96">
        <f t="shared" si="8"/>
        <v>-1.2811712666464969E-2</v>
      </c>
    </row>
    <row r="160" spans="1:12" s="107" customFormat="1" ht="15.75" x14ac:dyDescent="0.25">
      <c r="A160" s="206" t="s">
        <v>214</v>
      </c>
      <c r="B160" s="97">
        <v>105.39652721250954</v>
      </c>
      <c r="C160" s="97">
        <v>105.39652721250954</v>
      </c>
      <c r="D160" s="97">
        <v>102.11178722025305</v>
      </c>
      <c r="E160" s="97"/>
      <c r="F160" s="97">
        <f t="shared" si="6"/>
        <v>-3.116554291806517</v>
      </c>
      <c r="G160" s="97">
        <f t="shared" si="7"/>
        <v>-3.116554291806517</v>
      </c>
      <c r="H160" s="97"/>
      <c r="I160" s="97">
        <v>0.41108581679925321</v>
      </c>
      <c r="J160" s="97">
        <v>0.39827410413278824</v>
      </c>
      <c r="L160" s="97">
        <f t="shared" si="8"/>
        <v>-1.2811712666464969E-2</v>
      </c>
    </row>
    <row r="161" spans="1:12" ht="15.75" x14ac:dyDescent="0.25">
      <c r="A161" s="205" t="s">
        <v>173</v>
      </c>
      <c r="B161" s="96">
        <v>110.96157043944844</v>
      </c>
      <c r="C161" s="96">
        <v>110.96157043944844</v>
      </c>
      <c r="D161" s="96">
        <v>110.96157043944844</v>
      </c>
      <c r="E161" s="96"/>
      <c r="F161" s="96">
        <f t="shared" si="6"/>
        <v>0</v>
      </c>
      <c r="G161" s="96">
        <f t="shared" si="7"/>
        <v>0</v>
      </c>
      <c r="H161" s="96"/>
      <c r="I161" s="96">
        <v>1.1517235155911483</v>
      </c>
      <c r="J161" s="96">
        <v>1.1517235155911483</v>
      </c>
      <c r="L161" s="96">
        <f t="shared" si="8"/>
        <v>0</v>
      </c>
    </row>
    <row r="162" spans="1:12" s="107" customFormat="1" ht="15.75" x14ac:dyDescent="0.25">
      <c r="A162" s="206" t="s">
        <v>213</v>
      </c>
      <c r="B162" s="97">
        <v>110.96157043944844</v>
      </c>
      <c r="C162" s="97">
        <v>110.96157043944844</v>
      </c>
      <c r="D162" s="97">
        <v>110.96157043944844</v>
      </c>
      <c r="E162" s="97"/>
      <c r="F162" s="97">
        <f t="shared" si="6"/>
        <v>0</v>
      </c>
      <c r="G162" s="97">
        <f t="shared" si="7"/>
        <v>0</v>
      </c>
      <c r="H162" s="97"/>
      <c r="I162" s="97">
        <v>1.1517235155911483</v>
      </c>
      <c r="J162" s="97">
        <v>1.1517235155911483</v>
      </c>
      <c r="L162" s="97">
        <f t="shared" si="8"/>
        <v>0</v>
      </c>
    </row>
    <row r="163" spans="1:12" ht="15.75" x14ac:dyDescent="0.25">
      <c r="A163" s="203" t="s">
        <v>4</v>
      </c>
      <c r="B163" s="99">
        <v>95.746365973594948</v>
      </c>
      <c r="C163" s="99">
        <v>95.746365973594948</v>
      </c>
      <c r="D163" s="99">
        <v>95.746365973594948</v>
      </c>
      <c r="E163" s="99"/>
      <c r="F163" s="99">
        <f t="shared" si="6"/>
        <v>0</v>
      </c>
      <c r="G163" s="99">
        <f t="shared" si="7"/>
        <v>0</v>
      </c>
      <c r="H163" s="99"/>
      <c r="I163" s="99">
        <v>4.7393814630301438</v>
      </c>
      <c r="J163" s="99">
        <v>4.7393814630301447</v>
      </c>
      <c r="L163" s="99">
        <f t="shared" si="8"/>
        <v>0</v>
      </c>
    </row>
    <row r="164" spans="1:12" s="107" customFormat="1" ht="15.75" x14ac:dyDescent="0.25">
      <c r="A164" s="204" t="s">
        <v>140</v>
      </c>
      <c r="B164" s="97">
        <v>67.034874246153493</v>
      </c>
      <c r="C164" s="97">
        <v>67.034874246153493</v>
      </c>
      <c r="D164" s="97">
        <v>67.034874246153493</v>
      </c>
      <c r="E164" s="97"/>
      <c r="F164" s="97">
        <f t="shared" si="6"/>
        <v>0</v>
      </c>
      <c r="G164" s="97">
        <f t="shared" si="7"/>
        <v>0</v>
      </c>
      <c r="H164" s="97"/>
      <c r="I164" s="97">
        <v>0.90138280018030781</v>
      </c>
      <c r="J164" s="97">
        <v>0.90138280018030781</v>
      </c>
      <c r="L164" s="97">
        <f t="shared" si="8"/>
        <v>0</v>
      </c>
    </row>
    <row r="165" spans="1:12" ht="15.75" x14ac:dyDescent="0.25">
      <c r="A165" s="205" t="s">
        <v>174</v>
      </c>
      <c r="B165" s="96">
        <v>67.034874246153493</v>
      </c>
      <c r="C165" s="96">
        <v>67.034874246153493</v>
      </c>
      <c r="D165" s="96">
        <v>67.034874246153493</v>
      </c>
      <c r="E165" s="96"/>
      <c r="F165" s="96">
        <f t="shared" si="6"/>
        <v>0</v>
      </c>
      <c r="G165" s="96">
        <f t="shared" si="7"/>
        <v>0</v>
      </c>
      <c r="H165" s="96"/>
      <c r="I165" s="96">
        <v>0.90138280018030781</v>
      </c>
      <c r="J165" s="96">
        <v>0.90138280018030781</v>
      </c>
      <c r="L165" s="96">
        <f t="shared" si="8"/>
        <v>0</v>
      </c>
    </row>
    <row r="166" spans="1:12" s="107" customFormat="1" ht="15.75" x14ac:dyDescent="0.25">
      <c r="A166" s="206" t="s">
        <v>140</v>
      </c>
      <c r="B166" s="97">
        <v>67.034874246153493</v>
      </c>
      <c r="C166" s="97">
        <v>67.034874246153493</v>
      </c>
      <c r="D166" s="97">
        <v>67.034874246153493</v>
      </c>
      <c r="E166" s="97"/>
      <c r="F166" s="97">
        <f t="shared" si="6"/>
        <v>0</v>
      </c>
      <c r="G166" s="97">
        <f t="shared" si="7"/>
        <v>0</v>
      </c>
      <c r="H166" s="97"/>
      <c r="I166" s="97">
        <v>0.90138280018030781</v>
      </c>
      <c r="J166" s="97">
        <v>0.90138280018030781</v>
      </c>
      <c r="L166" s="97">
        <f t="shared" si="8"/>
        <v>0</v>
      </c>
    </row>
    <row r="167" spans="1:12" ht="15.75" x14ac:dyDescent="0.25">
      <c r="A167" s="210" t="s">
        <v>139</v>
      </c>
      <c r="B167" s="96">
        <v>106.45476405536553</v>
      </c>
      <c r="C167" s="96">
        <v>106.45476405536553</v>
      </c>
      <c r="D167" s="96">
        <v>106.45476405536553</v>
      </c>
      <c r="E167" s="96"/>
      <c r="F167" s="96">
        <f t="shared" si="6"/>
        <v>0</v>
      </c>
      <c r="G167" s="96">
        <f t="shared" si="7"/>
        <v>0</v>
      </c>
      <c r="H167" s="96"/>
      <c r="I167" s="96">
        <v>3.8379986628498362</v>
      </c>
      <c r="J167" s="96">
        <v>3.8379986628498366</v>
      </c>
      <c r="L167" s="96">
        <f t="shared" si="8"/>
        <v>0</v>
      </c>
    </row>
    <row r="168" spans="1:12" s="107" customFormat="1" ht="15.75" x14ac:dyDescent="0.25">
      <c r="A168" s="208" t="s">
        <v>175</v>
      </c>
      <c r="B168" s="97">
        <v>106.45476405536553</v>
      </c>
      <c r="C168" s="97">
        <v>106.45476405536553</v>
      </c>
      <c r="D168" s="97">
        <v>106.45476405536553</v>
      </c>
      <c r="E168" s="97"/>
      <c r="F168" s="97">
        <f t="shared" si="6"/>
        <v>0</v>
      </c>
      <c r="G168" s="97">
        <f t="shared" si="7"/>
        <v>0</v>
      </c>
      <c r="H168" s="97"/>
      <c r="I168" s="97">
        <v>3.8379986628498362</v>
      </c>
      <c r="J168" s="97">
        <v>3.8379986628498366</v>
      </c>
      <c r="L168" s="97">
        <f t="shared" si="8"/>
        <v>0</v>
      </c>
    </row>
    <row r="169" spans="1:12" ht="15.75" x14ac:dyDescent="0.25">
      <c r="A169" s="207" t="s">
        <v>212</v>
      </c>
      <c r="B169" s="96">
        <v>106.45476405536553</v>
      </c>
      <c r="C169" s="96">
        <v>106.45476405536553</v>
      </c>
      <c r="D169" s="96">
        <v>106.45476405536553</v>
      </c>
      <c r="E169" s="96"/>
      <c r="F169" s="96">
        <f t="shared" si="6"/>
        <v>0</v>
      </c>
      <c r="G169" s="96">
        <f t="shared" si="7"/>
        <v>0</v>
      </c>
      <c r="H169" s="96"/>
      <c r="I169" s="96">
        <v>3.8379986628498362</v>
      </c>
      <c r="J169" s="96">
        <v>3.8379986628498366</v>
      </c>
      <c r="L169" s="96">
        <f t="shared" si="8"/>
        <v>0</v>
      </c>
    </row>
    <row r="170" spans="1:12" s="107" customFormat="1" ht="15.75" x14ac:dyDescent="0.25">
      <c r="A170" s="209" t="s">
        <v>130</v>
      </c>
      <c r="B170" s="98">
        <v>99.180737173467236</v>
      </c>
      <c r="C170" s="98">
        <v>102.48197574553998</v>
      </c>
      <c r="D170" s="98">
        <v>102.48197574553998</v>
      </c>
      <c r="E170" s="98"/>
      <c r="F170" s="98">
        <f t="shared" si="6"/>
        <v>0</v>
      </c>
      <c r="G170" s="98">
        <f t="shared" si="7"/>
        <v>3.3285077991494161</v>
      </c>
      <c r="H170" s="98"/>
      <c r="I170" s="98">
        <v>3.972199079688512</v>
      </c>
      <c r="J170" s="98">
        <v>3.9721990796885129</v>
      </c>
      <c r="L170" s="98">
        <f t="shared" si="8"/>
        <v>0</v>
      </c>
    </row>
    <row r="171" spans="1:12" ht="15.75" x14ac:dyDescent="0.25">
      <c r="A171" s="210" t="s">
        <v>138</v>
      </c>
      <c r="B171" s="96">
        <v>90.31456281327246</v>
      </c>
      <c r="C171" s="96">
        <v>94.257401135375574</v>
      </c>
      <c r="D171" s="96">
        <v>94.257401135375574</v>
      </c>
      <c r="E171" s="96"/>
      <c r="F171" s="96">
        <f t="shared" si="6"/>
        <v>0</v>
      </c>
      <c r="G171" s="96">
        <f t="shared" si="7"/>
        <v>4.3656728209547246</v>
      </c>
      <c r="H171" s="96"/>
      <c r="I171" s="96">
        <v>1.9517752635012575</v>
      </c>
      <c r="J171" s="96">
        <v>1.9517752635012577</v>
      </c>
      <c r="L171" s="96">
        <f t="shared" si="8"/>
        <v>0</v>
      </c>
    </row>
    <row r="172" spans="1:12" s="107" customFormat="1" ht="15.75" x14ac:dyDescent="0.25">
      <c r="A172" s="208" t="s">
        <v>176</v>
      </c>
      <c r="B172" s="97">
        <v>81.312059378121035</v>
      </c>
      <c r="C172" s="97">
        <v>81.740187779980687</v>
      </c>
      <c r="D172" s="97">
        <v>81.740187779980687</v>
      </c>
      <c r="E172" s="97"/>
      <c r="F172" s="97">
        <f t="shared" si="6"/>
        <v>0</v>
      </c>
      <c r="G172" s="97">
        <f t="shared" si="7"/>
        <v>0.52652509988555529</v>
      </c>
      <c r="H172" s="97"/>
      <c r="I172" s="97">
        <v>0.71657682380845822</v>
      </c>
      <c r="J172" s="97">
        <v>0.71657682380845822</v>
      </c>
      <c r="L172" s="97">
        <f t="shared" si="8"/>
        <v>0</v>
      </c>
    </row>
    <row r="173" spans="1:12" ht="15.75" x14ac:dyDescent="0.25">
      <c r="A173" s="207" t="s">
        <v>211</v>
      </c>
      <c r="B173" s="96">
        <v>79.791088857728639</v>
      </c>
      <c r="C173" s="96">
        <v>79.791088857728639</v>
      </c>
      <c r="D173" s="96">
        <v>79.791088857728639</v>
      </c>
      <c r="E173" s="96"/>
      <c r="F173" s="96">
        <f t="shared" si="6"/>
        <v>0</v>
      </c>
      <c r="G173" s="96">
        <f t="shared" si="7"/>
        <v>0</v>
      </c>
      <c r="H173" s="96"/>
      <c r="I173" s="96">
        <v>9.1698065802620521E-2</v>
      </c>
      <c r="J173" s="96">
        <v>9.1698065802620521E-2</v>
      </c>
      <c r="L173" s="96">
        <f t="shared" si="8"/>
        <v>0</v>
      </c>
    </row>
    <row r="174" spans="1:12" s="107" customFormat="1" ht="15.75" x14ac:dyDescent="0.25">
      <c r="A174" s="206" t="s">
        <v>210</v>
      </c>
      <c r="B174" s="97">
        <v>81.541529438526624</v>
      </c>
      <c r="C174" s="97">
        <v>82.034249920849945</v>
      </c>
      <c r="D174" s="97">
        <v>82.034249920849945</v>
      </c>
      <c r="E174" s="97"/>
      <c r="F174" s="97">
        <f t="shared" si="6"/>
        <v>0</v>
      </c>
      <c r="G174" s="97">
        <f t="shared" si="7"/>
        <v>0.60425710152367529</v>
      </c>
      <c r="H174" s="97"/>
      <c r="I174" s="97">
        <v>0.6248787580058377</v>
      </c>
      <c r="J174" s="97">
        <v>0.6248787580058377</v>
      </c>
      <c r="L174" s="97">
        <f t="shared" si="8"/>
        <v>0</v>
      </c>
    </row>
    <row r="175" spans="1:12" ht="15.75" x14ac:dyDescent="0.25">
      <c r="A175" s="205" t="s">
        <v>177</v>
      </c>
      <c r="B175" s="96">
        <v>103.11227598680367</v>
      </c>
      <c r="C175" s="96">
        <v>99.262187476460795</v>
      </c>
      <c r="D175" s="96">
        <v>99.262187476460795</v>
      </c>
      <c r="E175" s="96"/>
      <c r="F175" s="96">
        <f t="shared" si="6"/>
        <v>0</v>
      </c>
      <c r="G175" s="96">
        <f t="shared" si="7"/>
        <v>-3.7338798639607207</v>
      </c>
      <c r="H175" s="96"/>
      <c r="I175" s="96">
        <v>0.17182709087528875</v>
      </c>
      <c r="J175" s="96">
        <v>0.17182709087528877</v>
      </c>
      <c r="L175" s="96">
        <f t="shared" si="8"/>
        <v>0</v>
      </c>
    </row>
    <row r="176" spans="1:12" s="107" customFormat="1" ht="15.75" x14ac:dyDescent="0.25">
      <c r="A176" s="206" t="s">
        <v>209</v>
      </c>
      <c r="B176" s="97">
        <v>103.11227598680367</v>
      </c>
      <c r="C176" s="97">
        <v>99.262187476460795</v>
      </c>
      <c r="D176" s="97">
        <v>99.262187476460795</v>
      </c>
      <c r="E176" s="97"/>
      <c r="F176" s="97">
        <f t="shared" si="6"/>
        <v>0</v>
      </c>
      <c r="G176" s="97">
        <f t="shared" si="7"/>
        <v>-3.7338798639607207</v>
      </c>
      <c r="H176" s="97"/>
      <c r="I176" s="97">
        <v>0.17182709087528875</v>
      </c>
      <c r="J176" s="97">
        <v>0.17182709087528877</v>
      </c>
      <c r="L176" s="97">
        <f t="shared" si="8"/>
        <v>0</v>
      </c>
    </row>
    <row r="177" spans="1:12" ht="15.75" x14ac:dyDescent="0.25">
      <c r="A177" s="205" t="s">
        <v>112</v>
      </c>
      <c r="B177" s="96">
        <v>87.450766240081876</v>
      </c>
      <c r="C177" s="96">
        <v>96.809263820244652</v>
      </c>
      <c r="D177" s="96">
        <v>96.809263820244652</v>
      </c>
      <c r="E177" s="96"/>
      <c r="F177" s="96">
        <f t="shared" si="6"/>
        <v>0</v>
      </c>
      <c r="G177" s="96">
        <f t="shared" si="7"/>
        <v>10.701447205700344</v>
      </c>
      <c r="H177" s="96"/>
      <c r="I177" s="96">
        <v>0.87468480531947879</v>
      </c>
      <c r="J177" s="96">
        <v>0.8746848053194789</v>
      </c>
      <c r="L177" s="96">
        <f t="shared" si="8"/>
        <v>0</v>
      </c>
    </row>
    <row r="178" spans="1:12" s="107" customFormat="1" ht="15.75" x14ac:dyDescent="0.25">
      <c r="A178" s="206" t="s">
        <v>113</v>
      </c>
      <c r="B178" s="97">
        <v>87.450766240081876</v>
      </c>
      <c r="C178" s="97">
        <v>96.809263820244652</v>
      </c>
      <c r="D178" s="97">
        <v>96.809263820244652</v>
      </c>
      <c r="E178" s="97"/>
      <c r="F178" s="97">
        <f t="shared" si="6"/>
        <v>0</v>
      </c>
      <c r="G178" s="97">
        <f t="shared" si="7"/>
        <v>10.701447205700344</v>
      </c>
      <c r="H178" s="97"/>
      <c r="I178" s="97">
        <v>0.87468480531947879</v>
      </c>
      <c r="J178" s="97">
        <v>0.8746848053194789</v>
      </c>
      <c r="L178" s="97">
        <f t="shared" si="8"/>
        <v>0</v>
      </c>
    </row>
    <row r="179" spans="1:12" ht="15.75" x14ac:dyDescent="0.25">
      <c r="A179" s="205" t="s">
        <v>178</v>
      </c>
      <c r="B179" s="96">
        <v>160.69798195713369</v>
      </c>
      <c r="C179" s="96">
        <v>160.69798195713369</v>
      </c>
      <c r="D179" s="96">
        <v>160.69798195713369</v>
      </c>
      <c r="E179" s="96"/>
      <c r="F179" s="96">
        <f t="shared" si="6"/>
        <v>0</v>
      </c>
      <c r="G179" s="96">
        <f t="shared" si="7"/>
        <v>0</v>
      </c>
      <c r="H179" s="96"/>
      <c r="I179" s="96">
        <v>0.18868654349803174</v>
      </c>
      <c r="J179" s="96">
        <v>0.18868654349803174</v>
      </c>
      <c r="L179" s="96">
        <f t="shared" si="8"/>
        <v>0</v>
      </c>
    </row>
    <row r="180" spans="1:12" s="107" customFormat="1" ht="15.75" x14ac:dyDescent="0.25">
      <c r="A180" s="206" t="s">
        <v>208</v>
      </c>
      <c r="B180" s="97">
        <v>160.69798195713369</v>
      </c>
      <c r="C180" s="97">
        <v>160.69798195713369</v>
      </c>
      <c r="D180" s="97">
        <v>160.69798195713369</v>
      </c>
      <c r="E180" s="97"/>
      <c r="F180" s="97">
        <f t="shared" si="6"/>
        <v>0</v>
      </c>
      <c r="G180" s="97">
        <f t="shared" si="7"/>
        <v>0</v>
      </c>
      <c r="H180" s="97"/>
      <c r="I180" s="97">
        <v>0.18868654349803174</v>
      </c>
      <c r="J180" s="97">
        <v>0.18868654349803174</v>
      </c>
      <c r="L180" s="97">
        <f t="shared" si="8"/>
        <v>0</v>
      </c>
    </row>
    <row r="181" spans="1:12" ht="15.75" x14ac:dyDescent="0.25">
      <c r="A181" s="210" t="s">
        <v>137</v>
      </c>
      <c r="B181" s="96">
        <v>111.19607918585304</v>
      </c>
      <c r="C181" s="96">
        <v>111.50561142510205</v>
      </c>
      <c r="D181" s="96">
        <v>111.50561142510205</v>
      </c>
      <c r="E181" s="96"/>
      <c r="F181" s="96">
        <f t="shared" si="6"/>
        <v>0</v>
      </c>
      <c r="G181" s="96">
        <f t="shared" si="7"/>
        <v>0.27836614520522218</v>
      </c>
      <c r="H181" s="96"/>
      <c r="I181" s="96">
        <v>0.51790337017018195</v>
      </c>
      <c r="J181" s="96">
        <v>0.51790337017018195</v>
      </c>
      <c r="L181" s="96">
        <f t="shared" si="8"/>
        <v>0</v>
      </c>
    </row>
    <row r="182" spans="1:12" s="107" customFormat="1" ht="15.75" x14ac:dyDescent="0.25">
      <c r="A182" s="208" t="s">
        <v>179</v>
      </c>
      <c r="B182" s="97">
        <v>111.19607918585304</v>
      </c>
      <c r="C182" s="97">
        <v>111.50561142510205</v>
      </c>
      <c r="D182" s="97">
        <v>111.50561142510205</v>
      </c>
      <c r="E182" s="97"/>
      <c r="F182" s="97">
        <f t="shared" si="6"/>
        <v>0</v>
      </c>
      <c r="G182" s="97">
        <f t="shared" si="7"/>
        <v>0.27836614520522218</v>
      </c>
      <c r="H182" s="97"/>
      <c r="I182" s="97">
        <v>0.51790337017018195</v>
      </c>
      <c r="J182" s="97">
        <v>0.51790337017018195</v>
      </c>
      <c r="L182" s="97">
        <f t="shared" si="8"/>
        <v>0</v>
      </c>
    </row>
    <row r="183" spans="1:12" ht="15.75" x14ac:dyDescent="0.25">
      <c r="A183" s="207" t="s">
        <v>207</v>
      </c>
      <c r="B183" s="96">
        <v>111.19607918585304</v>
      </c>
      <c r="C183" s="96">
        <v>111.50561142510205</v>
      </c>
      <c r="D183" s="96">
        <v>111.50561142510205</v>
      </c>
      <c r="E183" s="96"/>
      <c r="F183" s="96">
        <f t="shared" si="6"/>
        <v>0</v>
      </c>
      <c r="G183" s="96">
        <f t="shared" si="7"/>
        <v>0.27836614520522218</v>
      </c>
      <c r="H183" s="96"/>
      <c r="I183" s="96">
        <v>0.51790337017018195</v>
      </c>
      <c r="J183" s="96">
        <v>0.51790337017018195</v>
      </c>
      <c r="L183" s="96">
        <f t="shared" si="8"/>
        <v>0</v>
      </c>
    </row>
    <row r="184" spans="1:12" s="107" customFormat="1" ht="15.75" x14ac:dyDescent="0.25">
      <c r="A184" s="204" t="s">
        <v>136</v>
      </c>
      <c r="B184" s="97">
        <v>115.20391032718963</v>
      </c>
      <c r="C184" s="97">
        <v>121.72430619846665</v>
      </c>
      <c r="D184" s="97">
        <v>121.72430619846665</v>
      </c>
      <c r="E184" s="97"/>
      <c r="F184" s="97">
        <f t="shared" si="6"/>
        <v>0</v>
      </c>
      <c r="G184" s="97">
        <f t="shared" si="7"/>
        <v>5.6598737427909329</v>
      </c>
      <c r="H184" s="97"/>
      <c r="I184" s="97">
        <v>0.8898300546170711</v>
      </c>
      <c r="J184" s="97">
        <v>0.88983005461707121</v>
      </c>
      <c r="L184" s="97">
        <f t="shared" si="8"/>
        <v>0</v>
      </c>
    </row>
    <row r="185" spans="1:12" ht="15.75" x14ac:dyDescent="0.25">
      <c r="A185" s="205" t="s">
        <v>180</v>
      </c>
      <c r="B185" s="96">
        <v>137.2098666307476</v>
      </c>
      <c r="C185" s="96">
        <v>148.50950270622093</v>
      </c>
      <c r="D185" s="96">
        <v>148.50950270622093</v>
      </c>
      <c r="E185" s="96"/>
      <c r="F185" s="96">
        <f t="shared" si="6"/>
        <v>0</v>
      </c>
      <c r="G185" s="96">
        <f t="shared" si="7"/>
        <v>8.2352941176470509</v>
      </c>
      <c r="H185" s="96"/>
      <c r="I185" s="96">
        <v>0.27576536390561623</v>
      </c>
      <c r="J185" s="96">
        <v>0.27576536390561629</v>
      </c>
      <c r="L185" s="96">
        <f t="shared" si="8"/>
        <v>0</v>
      </c>
    </row>
    <row r="186" spans="1:12" s="107" customFormat="1" ht="15.75" x14ac:dyDescent="0.25">
      <c r="A186" s="206" t="s">
        <v>206</v>
      </c>
      <c r="B186" s="97">
        <v>137.2098666307476</v>
      </c>
      <c r="C186" s="97">
        <v>148.50950270622093</v>
      </c>
      <c r="D186" s="97">
        <v>148.50950270622093</v>
      </c>
      <c r="E186" s="97"/>
      <c r="F186" s="97">
        <f t="shared" si="6"/>
        <v>0</v>
      </c>
      <c r="G186" s="97">
        <f t="shared" si="7"/>
        <v>8.2352941176470509</v>
      </c>
      <c r="H186" s="97"/>
      <c r="I186" s="97">
        <v>0.27576536390561623</v>
      </c>
      <c r="J186" s="97">
        <v>0.27576536390561629</v>
      </c>
      <c r="L186" s="97">
        <f t="shared" si="8"/>
        <v>0</v>
      </c>
    </row>
    <row r="187" spans="1:12" ht="15.75" x14ac:dyDescent="0.25">
      <c r="A187" s="205" t="s">
        <v>114</v>
      </c>
      <c r="B187" s="96">
        <v>107.71075699438761</v>
      </c>
      <c r="C187" s="96">
        <v>112.60379438279131</v>
      </c>
      <c r="D187" s="96">
        <v>112.60379438279131</v>
      </c>
      <c r="E187" s="96"/>
      <c r="F187" s="96">
        <f t="shared" si="6"/>
        <v>0</v>
      </c>
      <c r="G187" s="96">
        <f t="shared" si="7"/>
        <v>4.5427564757145378</v>
      </c>
      <c r="H187" s="96"/>
      <c r="I187" s="96">
        <v>0.61406469071145486</v>
      </c>
      <c r="J187" s="96">
        <v>0.61406469071145486</v>
      </c>
      <c r="L187" s="96">
        <f t="shared" si="8"/>
        <v>0</v>
      </c>
    </row>
    <row r="188" spans="1:12" s="107" customFormat="1" ht="15.75" x14ac:dyDescent="0.25">
      <c r="A188" s="206" t="s">
        <v>205</v>
      </c>
      <c r="B188" s="97">
        <v>99.999999999999986</v>
      </c>
      <c r="C188" s="97">
        <v>99.999999999999986</v>
      </c>
      <c r="D188" s="97">
        <v>99.999999999999986</v>
      </c>
      <c r="E188" s="97"/>
      <c r="F188" s="97">
        <f t="shared" si="6"/>
        <v>0</v>
      </c>
      <c r="G188" s="97">
        <f t="shared" si="7"/>
        <v>0</v>
      </c>
      <c r="H188" s="97"/>
      <c r="I188" s="97">
        <v>0.39920368875855866</v>
      </c>
      <c r="J188" s="97">
        <v>0.39920368875855866</v>
      </c>
      <c r="L188" s="97">
        <f t="shared" si="8"/>
        <v>0</v>
      </c>
    </row>
    <row r="189" spans="1:12" ht="15.75" x14ac:dyDescent="0.25">
      <c r="A189" s="207" t="s">
        <v>115</v>
      </c>
      <c r="B189" s="96">
        <v>128.77552870189598</v>
      </c>
      <c r="C189" s="96">
        <v>147.03569925479295</v>
      </c>
      <c r="D189" s="96">
        <v>147.03569925479295</v>
      </c>
      <c r="E189" s="96"/>
      <c r="F189" s="96">
        <f t="shared" si="6"/>
        <v>0</v>
      </c>
      <c r="G189" s="96">
        <f t="shared" si="7"/>
        <v>14.17984514369004</v>
      </c>
      <c r="H189" s="96"/>
      <c r="I189" s="96">
        <v>0.21486100195289623</v>
      </c>
      <c r="J189" s="96">
        <v>0.21486100195289623</v>
      </c>
      <c r="L189" s="96">
        <f t="shared" si="8"/>
        <v>0</v>
      </c>
    </row>
    <row r="190" spans="1:12" s="107" customFormat="1" ht="15.75" x14ac:dyDescent="0.25">
      <c r="A190" s="204" t="s">
        <v>151</v>
      </c>
      <c r="B190" s="97">
        <v>100.92730046801465</v>
      </c>
      <c r="C190" s="97">
        <v>100.46962830637797</v>
      </c>
      <c r="D190" s="97">
        <v>100.46962830637797</v>
      </c>
      <c r="E190" s="97"/>
      <c r="F190" s="97">
        <f t="shared" si="6"/>
        <v>0</v>
      </c>
      <c r="G190" s="97">
        <f t="shared" si="7"/>
        <v>-0.45346715855312247</v>
      </c>
      <c r="H190" s="97"/>
      <c r="I190" s="97">
        <v>0.61269039140000181</v>
      </c>
      <c r="J190" s="97">
        <v>0.61269039140000181</v>
      </c>
      <c r="L190" s="97">
        <f t="shared" si="8"/>
        <v>0</v>
      </c>
    </row>
    <row r="191" spans="1:12" ht="15.75" x14ac:dyDescent="0.25">
      <c r="A191" s="205" t="s">
        <v>116</v>
      </c>
      <c r="B191" s="96">
        <v>99.110843992442682</v>
      </c>
      <c r="C191" s="96">
        <v>99.110843992442682</v>
      </c>
      <c r="D191" s="96">
        <v>99.110843992442682</v>
      </c>
      <c r="E191" s="96"/>
      <c r="F191" s="96">
        <f t="shared" si="6"/>
        <v>0</v>
      </c>
      <c r="G191" s="96">
        <f t="shared" si="7"/>
        <v>0</v>
      </c>
      <c r="H191" s="96"/>
      <c r="I191" s="96">
        <v>0.18610715426975105</v>
      </c>
      <c r="J191" s="96">
        <v>0.18610715426975105</v>
      </c>
      <c r="L191" s="96">
        <f t="shared" si="8"/>
        <v>0</v>
      </c>
    </row>
    <row r="192" spans="1:12" s="107" customFormat="1" ht="15.75" x14ac:dyDescent="0.25">
      <c r="A192" s="206" t="s">
        <v>20</v>
      </c>
      <c r="B192" s="97">
        <v>99.110843992442682</v>
      </c>
      <c r="C192" s="97">
        <v>99.110843992442682</v>
      </c>
      <c r="D192" s="97">
        <v>99.110843992442682</v>
      </c>
      <c r="E192" s="97"/>
      <c r="F192" s="97">
        <f t="shared" si="6"/>
        <v>0</v>
      </c>
      <c r="G192" s="97">
        <f t="shared" si="7"/>
        <v>0</v>
      </c>
      <c r="H192" s="97"/>
      <c r="I192" s="97">
        <v>0.18610715426975105</v>
      </c>
      <c r="J192" s="97">
        <v>0.18610715426975105</v>
      </c>
      <c r="L192" s="97">
        <f t="shared" si="8"/>
        <v>0</v>
      </c>
    </row>
    <row r="193" spans="1:12" ht="15.75" x14ac:dyDescent="0.25">
      <c r="A193" s="205" t="s">
        <v>181</v>
      </c>
      <c r="B193" s="96">
        <v>101.73547154479816</v>
      </c>
      <c r="C193" s="96">
        <v>101.07417358278701</v>
      </c>
      <c r="D193" s="96">
        <v>101.07417358278701</v>
      </c>
      <c r="E193" s="96"/>
      <c r="F193" s="96">
        <f t="shared" si="6"/>
        <v>0</v>
      </c>
      <c r="G193" s="96">
        <f t="shared" si="7"/>
        <v>-0.65001710020083925</v>
      </c>
      <c r="H193" s="96"/>
      <c r="I193" s="96">
        <v>0.4265832371302507</v>
      </c>
      <c r="J193" s="96">
        <v>0.42658323713025076</v>
      </c>
      <c r="L193" s="96">
        <f t="shared" si="8"/>
        <v>0</v>
      </c>
    </row>
    <row r="194" spans="1:12" s="107" customFormat="1" ht="15.75" x14ac:dyDescent="0.25">
      <c r="A194" s="206" t="s">
        <v>204</v>
      </c>
      <c r="B194" s="97">
        <v>101.73547154479816</v>
      </c>
      <c r="C194" s="97">
        <v>101.07417358278701</v>
      </c>
      <c r="D194" s="97">
        <v>101.07417358278701</v>
      </c>
      <c r="E194" s="97"/>
      <c r="F194" s="97">
        <f t="shared" si="6"/>
        <v>0</v>
      </c>
      <c r="G194" s="97">
        <f t="shared" si="7"/>
        <v>-0.65001710020083925</v>
      </c>
      <c r="H194" s="97"/>
      <c r="I194" s="97">
        <v>0.4265832371302507</v>
      </c>
      <c r="J194" s="97">
        <v>0.42658323713025076</v>
      </c>
      <c r="L194" s="97">
        <f t="shared" si="8"/>
        <v>0</v>
      </c>
    </row>
    <row r="195" spans="1:12" ht="15.75" x14ac:dyDescent="0.25">
      <c r="A195" s="203" t="s">
        <v>117</v>
      </c>
      <c r="B195" s="99">
        <v>125.51210025739101</v>
      </c>
      <c r="C195" s="99">
        <v>127.7970169576827</v>
      </c>
      <c r="D195" s="99">
        <v>127.7970169576827</v>
      </c>
      <c r="E195" s="99"/>
      <c r="F195" s="99">
        <f t="shared" si="6"/>
        <v>0</v>
      </c>
      <c r="G195" s="99">
        <f t="shared" si="7"/>
        <v>1.8204752335479579</v>
      </c>
      <c r="H195" s="99"/>
      <c r="I195" s="99">
        <v>4.0224713953845201</v>
      </c>
      <c r="J195" s="99">
        <v>4.022471395384521</v>
      </c>
      <c r="L195" s="99">
        <f t="shared" si="8"/>
        <v>0</v>
      </c>
    </row>
    <row r="196" spans="1:12" s="107" customFormat="1" ht="15.75" x14ac:dyDescent="0.25">
      <c r="A196" s="204" t="s">
        <v>135</v>
      </c>
      <c r="B196" s="97">
        <v>146.63602035335904</v>
      </c>
      <c r="C196" s="97">
        <v>146.63602035335904</v>
      </c>
      <c r="D196" s="97">
        <v>146.63602035335904</v>
      </c>
      <c r="E196" s="97"/>
      <c r="F196" s="97">
        <f t="shared" si="6"/>
        <v>0</v>
      </c>
      <c r="G196" s="97">
        <f t="shared" si="7"/>
        <v>0</v>
      </c>
      <c r="H196" s="97"/>
      <c r="I196" s="97">
        <v>1.0635968537962699</v>
      </c>
      <c r="J196" s="97">
        <v>1.0635968537962699</v>
      </c>
      <c r="L196" s="97">
        <f t="shared" si="8"/>
        <v>0</v>
      </c>
    </row>
    <row r="197" spans="1:12" ht="15.75" x14ac:dyDescent="0.25">
      <c r="A197" s="205" t="s">
        <v>182</v>
      </c>
      <c r="B197" s="96">
        <v>146.63602035335904</v>
      </c>
      <c r="C197" s="96">
        <v>146.63602035335904</v>
      </c>
      <c r="D197" s="96">
        <v>146.63602035335904</v>
      </c>
      <c r="E197" s="96"/>
      <c r="F197" s="96">
        <f t="shared" ref="F197:F224" si="9">((D197/C197-1)*100)</f>
        <v>0</v>
      </c>
      <c r="G197" s="96">
        <f t="shared" si="7"/>
        <v>0</v>
      </c>
      <c r="H197" s="96"/>
      <c r="I197" s="96">
        <v>1.0635968537962699</v>
      </c>
      <c r="J197" s="96">
        <v>1.0635968537962699</v>
      </c>
      <c r="L197" s="96">
        <f t="shared" si="8"/>
        <v>0</v>
      </c>
    </row>
    <row r="198" spans="1:12" s="107" customFormat="1" ht="15.75" x14ac:dyDescent="0.25">
      <c r="A198" s="206" t="s">
        <v>135</v>
      </c>
      <c r="B198" s="97">
        <v>146.63602035335904</v>
      </c>
      <c r="C198" s="97">
        <v>146.63602035335904</v>
      </c>
      <c r="D198" s="97">
        <v>146.63602035335904</v>
      </c>
      <c r="E198" s="97"/>
      <c r="F198" s="97">
        <f t="shared" si="9"/>
        <v>0</v>
      </c>
      <c r="G198" s="97">
        <f t="shared" si="7"/>
        <v>0</v>
      </c>
      <c r="H198" s="97"/>
      <c r="I198" s="97">
        <v>1.0635968537962699</v>
      </c>
      <c r="J198" s="97">
        <v>1.0635968537962699</v>
      </c>
      <c r="L198" s="97">
        <f t="shared" si="8"/>
        <v>0</v>
      </c>
    </row>
    <row r="199" spans="1:12" ht="15.75" x14ac:dyDescent="0.25">
      <c r="A199" s="210" t="s">
        <v>118</v>
      </c>
      <c r="B199" s="96">
        <v>117.96022131494277</v>
      </c>
      <c r="C199" s="96">
        <v>121.06598345610905</v>
      </c>
      <c r="D199" s="96">
        <v>121.06598345610905</v>
      </c>
      <c r="E199" s="96"/>
      <c r="F199" s="96">
        <f t="shared" si="9"/>
        <v>0</v>
      </c>
      <c r="G199" s="96">
        <f t="shared" ref="G199:G225" si="10">((D199/B199-1)*100)</f>
        <v>2.6328893813060805</v>
      </c>
      <c r="H199" s="96"/>
      <c r="I199" s="96">
        <v>2.8034741911959595</v>
      </c>
      <c r="J199" s="96">
        <v>2.8034741911959595</v>
      </c>
      <c r="L199" s="96">
        <f t="shared" si="8"/>
        <v>0</v>
      </c>
    </row>
    <row r="200" spans="1:12" s="107" customFormat="1" ht="15.75" x14ac:dyDescent="0.25">
      <c r="A200" s="208" t="s">
        <v>119</v>
      </c>
      <c r="B200" s="97">
        <v>117.96022131494277</v>
      </c>
      <c r="C200" s="97">
        <v>121.06598345610905</v>
      </c>
      <c r="D200" s="97">
        <v>121.06598345610905</v>
      </c>
      <c r="E200" s="97"/>
      <c r="F200" s="97">
        <f t="shared" si="9"/>
        <v>0</v>
      </c>
      <c r="G200" s="97">
        <f t="shared" si="10"/>
        <v>2.6328893813060805</v>
      </c>
      <c r="H200" s="97"/>
      <c r="I200" s="97">
        <v>2.8034741911959595</v>
      </c>
      <c r="J200" s="97">
        <v>2.8034741911959595</v>
      </c>
      <c r="L200" s="97">
        <f t="shared" ref="L200:L224" si="11">J200-I200</f>
        <v>0</v>
      </c>
    </row>
    <row r="201" spans="1:12" ht="15.75" x14ac:dyDescent="0.25">
      <c r="A201" s="207" t="s">
        <v>118</v>
      </c>
      <c r="B201" s="96">
        <v>117.96022131494277</v>
      </c>
      <c r="C201" s="96">
        <v>121.06598345610905</v>
      </c>
      <c r="D201" s="96">
        <v>121.06598345610905</v>
      </c>
      <c r="E201" s="96"/>
      <c r="F201" s="96">
        <f t="shared" si="9"/>
        <v>0</v>
      </c>
      <c r="G201" s="96">
        <f t="shared" si="10"/>
        <v>2.6328893813060805</v>
      </c>
      <c r="H201" s="96"/>
      <c r="I201" s="96">
        <v>2.8034741911959595</v>
      </c>
      <c r="J201" s="96">
        <v>2.8034741911959595</v>
      </c>
      <c r="L201" s="96">
        <f t="shared" si="11"/>
        <v>0</v>
      </c>
    </row>
    <row r="202" spans="1:12" s="107" customFormat="1" ht="15.75" x14ac:dyDescent="0.25">
      <c r="A202" s="204" t="s">
        <v>120</v>
      </c>
      <c r="B202" s="97">
        <v>145.83654765374885</v>
      </c>
      <c r="C202" s="97">
        <v>145.83654765374885</v>
      </c>
      <c r="D202" s="97">
        <v>145.83654765374885</v>
      </c>
      <c r="E202" s="97"/>
      <c r="F202" s="97">
        <f t="shared" si="9"/>
        <v>0</v>
      </c>
      <c r="G202" s="97">
        <f t="shared" si="10"/>
        <v>0</v>
      </c>
      <c r="H202" s="97"/>
      <c r="I202" s="97">
        <v>0.15540035039229166</v>
      </c>
      <c r="J202" s="97">
        <v>0.15540035039229166</v>
      </c>
      <c r="L202" s="97">
        <f t="shared" si="11"/>
        <v>0</v>
      </c>
    </row>
    <row r="203" spans="1:12" ht="15.75" x14ac:dyDescent="0.25">
      <c r="A203" s="205" t="s">
        <v>121</v>
      </c>
      <c r="B203" s="96">
        <v>145.83654765374885</v>
      </c>
      <c r="C203" s="96">
        <v>145.83654765374885</v>
      </c>
      <c r="D203" s="96">
        <v>145.83654765374885</v>
      </c>
      <c r="E203" s="96"/>
      <c r="F203" s="96">
        <f t="shared" si="9"/>
        <v>0</v>
      </c>
      <c r="G203" s="96">
        <f t="shared" si="10"/>
        <v>0</v>
      </c>
      <c r="H203" s="96"/>
      <c r="I203" s="96">
        <v>0.15540035039229166</v>
      </c>
      <c r="J203" s="96">
        <v>0.15540035039229166</v>
      </c>
      <c r="L203" s="96">
        <f t="shared" si="11"/>
        <v>0</v>
      </c>
    </row>
    <row r="204" spans="1:12" s="107" customFormat="1" ht="15.75" x14ac:dyDescent="0.25">
      <c r="A204" s="206" t="s">
        <v>120</v>
      </c>
      <c r="B204" s="97">
        <v>145.83654765374885</v>
      </c>
      <c r="C204" s="97">
        <v>145.83654765374885</v>
      </c>
      <c r="D204" s="97">
        <v>145.83654765374885</v>
      </c>
      <c r="E204" s="97"/>
      <c r="F204" s="97">
        <f t="shared" si="9"/>
        <v>0</v>
      </c>
      <c r="G204" s="97">
        <f t="shared" si="10"/>
        <v>0</v>
      </c>
      <c r="H204" s="97"/>
      <c r="I204" s="97">
        <v>0.15540035039229166</v>
      </c>
      <c r="J204" s="97">
        <v>0.15540035039229166</v>
      </c>
      <c r="L204" s="97">
        <f t="shared" si="11"/>
        <v>0</v>
      </c>
    </row>
    <row r="205" spans="1:12" ht="15.75" x14ac:dyDescent="0.25">
      <c r="A205" s="203" t="s">
        <v>131</v>
      </c>
      <c r="B205" s="99">
        <v>129.64909261145621</v>
      </c>
      <c r="C205" s="99">
        <v>127.46380896773262</v>
      </c>
      <c r="D205" s="99">
        <v>127.46380896773262</v>
      </c>
      <c r="E205" s="99"/>
      <c r="F205" s="99">
        <f t="shared" si="9"/>
        <v>0</v>
      </c>
      <c r="G205" s="99">
        <f t="shared" si="10"/>
        <v>-1.6855371678324405</v>
      </c>
      <c r="H205" s="99"/>
      <c r="I205" s="99">
        <v>5.2155596437427709</v>
      </c>
      <c r="J205" s="99">
        <v>5.2155596437427718</v>
      </c>
      <c r="L205" s="99">
        <f t="shared" si="11"/>
        <v>0</v>
      </c>
    </row>
    <row r="206" spans="1:12" s="107" customFormat="1" ht="15.75" x14ac:dyDescent="0.25">
      <c r="A206" s="204" t="s">
        <v>122</v>
      </c>
      <c r="B206" s="97">
        <v>129.8396245281634</v>
      </c>
      <c r="C206" s="97">
        <v>127.59195608940512</v>
      </c>
      <c r="D206" s="97">
        <v>127.59195608940512</v>
      </c>
      <c r="E206" s="97"/>
      <c r="F206" s="97">
        <f t="shared" si="9"/>
        <v>0</v>
      </c>
      <c r="G206" s="97">
        <f t="shared" si="10"/>
        <v>-1.7311113205435547</v>
      </c>
      <c r="H206" s="97"/>
      <c r="I206" s="97">
        <v>5.0758980118253181</v>
      </c>
      <c r="J206" s="97">
        <v>5.0758980118253181</v>
      </c>
      <c r="L206" s="97">
        <f t="shared" si="11"/>
        <v>0</v>
      </c>
    </row>
    <row r="207" spans="1:12" ht="15.75" x14ac:dyDescent="0.25">
      <c r="A207" s="205" t="s">
        <v>183</v>
      </c>
      <c r="B207" s="96">
        <v>129.8396245281634</v>
      </c>
      <c r="C207" s="96">
        <v>127.59195608940512</v>
      </c>
      <c r="D207" s="96">
        <v>127.59195608940512</v>
      </c>
      <c r="E207" s="96"/>
      <c r="F207" s="96">
        <f t="shared" si="9"/>
        <v>0</v>
      </c>
      <c r="G207" s="96">
        <f t="shared" si="10"/>
        <v>-1.7311113205435547</v>
      </c>
      <c r="H207" s="96"/>
      <c r="I207" s="96">
        <v>5.0758980118253181</v>
      </c>
      <c r="J207" s="96">
        <v>5.0758980118253181</v>
      </c>
      <c r="L207" s="96">
        <f t="shared" si="11"/>
        <v>0</v>
      </c>
    </row>
    <row r="208" spans="1:12" s="107" customFormat="1" ht="15.75" x14ac:dyDescent="0.25">
      <c r="A208" s="206" t="s">
        <v>21</v>
      </c>
      <c r="B208" s="97">
        <v>116.15319911002851</v>
      </c>
      <c r="C208" s="97">
        <v>120.34211147170078</v>
      </c>
      <c r="D208" s="97">
        <v>120.34211147170078</v>
      </c>
      <c r="E208" s="97"/>
      <c r="F208" s="97">
        <f t="shared" si="9"/>
        <v>0</v>
      </c>
      <c r="G208" s="97">
        <f t="shared" si="10"/>
        <v>3.6063684803930629</v>
      </c>
      <c r="H208" s="97"/>
      <c r="I208" s="97">
        <v>0.86594703300450071</v>
      </c>
      <c r="J208" s="97">
        <v>0.86594703300450071</v>
      </c>
      <c r="L208" s="97">
        <f t="shared" si="11"/>
        <v>0</v>
      </c>
    </row>
    <row r="209" spans="1:12" ht="15.75" x14ac:dyDescent="0.25">
      <c r="A209" s="207" t="s">
        <v>203</v>
      </c>
      <c r="B209" s="96">
        <v>132.86183838624939</v>
      </c>
      <c r="C209" s="96">
        <v>129.1928548049722</v>
      </c>
      <c r="D209" s="96">
        <v>129.1928548049722</v>
      </c>
      <c r="E209" s="96"/>
      <c r="F209" s="96">
        <f t="shared" si="9"/>
        <v>0</v>
      </c>
      <c r="G209" s="96">
        <f t="shared" si="10"/>
        <v>-2.7615029460987151</v>
      </c>
      <c r="H209" s="96"/>
      <c r="I209" s="96">
        <v>4.2099509788208183</v>
      </c>
      <c r="J209" s="96">
        <v>4.2099509788208174</v>
      </c>
      <c r="L209" s="96">
        <f t="shared" si="11"/>
        <v>0</v>
      </c>
    </row>
    <row r="210" spans="1:12" s="107" customFormat="1" ht="15.75" x14ac:dyDescent="0.25">
      <c r="A210" s="204" t="s">
        <v>123</v>
      </c>
      <c r="B210" s="97">
        <v>122.97492976527282</v>
      </c>
      <c r="C210" s="97">
        <v>122.97492976527282</v>
      </c>
      <c r="D210" s="97">
        <v>122.97492976527282</v>
      </c>
      <c r="E210" s="97"/>
      <c r="F210" s="97">
        <f t="shared" si="9"/>
        <v>0</v>
      </c>
      <c r="G210" s="97">
        <f t="shared" si="10"/>
        <v>0</v>
      </c>
      <c r="H210" s="97"/>
      <c r="I210" s="97">
        <v>0.13966163191745348</v>
      </c>
      <c r="J210" s="97">
        <v>0.13966163191745348</v>
      </c>
      <c r="L210" s="97">
        <f t="shared" si="11"/>
        <v>0</v>
      </c>
    </row>
    <row r="211" spans="1:12" ht="15.75" x14ac:dyDescent="0.25">
      <c r="A211" s="205" t="s">
        <v>124</v>
      </c>
      <c r="B211" s="96">
        <v>122.97492976527282</v>
      </c>
      <c r="C211" s="96">
        <v>122.97492976527282</v>
      </c>
      <c r="D211" s="96">
        <v>122.97492976527282</v>
      </c>
      <c r="E211" s="96"/>
      <c r="F211" s="96">
        <f t="shared" si="9"/>
        <v>0</v>
      </c>
      <c r="G211" s="96">
        <f t="shared" si="10"/>
        <v>0</v>
      </c>
      <c r="H211" s="96"/>
      <c r="I211" s="96">
        <v>0.13966163191745348</v>
      </c>
      <c r="J211" s="96">
        <v>0.13966163191745348</v>
      </c>
      <c r="L211" s="96">
        <f t="shared" si="11"/>
        <v>0</v>
      </c>
    </row>
    <row r="212" spans="1:12" s="107" customFormat="1" ht="15.75" x14ac:dyDescent="0.25">
      <c r="A212" s="206" t="s">
        <v>123</v>
      </c>
      <c r="B212" s="97">
        <v>122.97492976527282</v>
      </c>
      <c r="C212" s="97">
        <v>122.97492976527282</v>
      </c>
      <c r="D212" s="97">
        <v>122.97492976527282</v>
      </c>
      <c r="E212" s="97"/>
      <c r="F212" s="97">
        <f t="shared" si="9"/>
        <v>0</v>
      </c>
      <c r="G212" s="97">
        <f t="shared" si="10"/>
        <v>0</v>
      </c>
      <c r="H212" s="97"/>
      <c r="I212" s="97">
        <v>0.13966163191745348</v>
      </c>
      <c r="J212" s="97">
        <v>0.13966163191745348</v>
      </c>
      <c r="L212" s="97">
        <f t="shared" si="11"/>
        <v>0</v>
      </c>
    </row>
    <row r="213" spans="1:12" ht="15.75" x14ac:dyDescent="0.25">
      <c r="A213" s="203" t="s">
        <v>132</v>
      </c>
      <c r="B213" s="99">
        <v>98.072011864907495</v>
      </c>
      <c r="C213" s="99">
        <v>97.625419603861843</v>
      </c>
      <c r="D213" s="99">
        <v>97.736081946315139</v>
      </c>
      <c r="E213" s="99"/>
      <c r="F213" s="99">
        <f t="shared" si="9"/>
        <v>0.11335402490697533</v>
      </c>
      <c r="G213" s="99">
        <f t="shared" si="10"/>
        <v>-0.34253393216312489</v>
      </c>
      <c r="H213" s="99"/>
      <c r="I213" s="99">
        <v>6.4130932476683213</v>
      </c>
      <c r="J213" s="99">
        <v>6.4203627469855915</v>
      </c>
      <c r="L213" s="99">
        <f t="shared" si="11"/>
        <v>7.2694993172701672E-3</v>
      </c>
    </row>
    <row r="214" spans="1:12" s="107" customFormat="1" ht="15.75" x14ac:dyDescent="0.25">
      <c r="A214" s="204" t="s">
        <v>125</v>
      </c>
      <c r="B214" s="97">
        <v>99.015325341834242</v>
      </c>
      <c r="C214" s="97">
        <v>98.957840065711594</v>
      </c>
      <c r="D214" s="97">
        <v>99.118403550843496</v>
      </c>
      <c r="E214" s="97"/>
      <c r="F214" s="97">
        <f t="shared" si="9"/>
        <v>0.16225443585398125</v>
      </c>
      <c r="G214" s="97">
        <f t="shared" si="10"/>
        <v>0.10410328770156241</v>
      </c>
      <c r="H214" s="97"/>
      <c r="I214" s="97">
        <v>4.4803085222345951</v>
      </c>
      <c r="J214" s="97">
        <v>4.4875780215518652</v>
      </c>
      <c r="L214" s="97">
        <f t="shared" si="11"/>
        <v>7.2694993172701672E-3</v>
      </c>
    </row>
    <row r="215" spans="1:12" ht="15.75" x14ac:dyDescent="0.25">
      <c r="A215" s="205" t="s">
        <v>184</v>
      </c>
      <c r="B215" s="96">
        <v>119.03936600643362</v>
      </c>
      <c r="C215" s="96">
        <v>119.03936600643362</v>
      </c>
      <c r="D215" s="96">
        <v>119.03936600643362</v>
      </c>
      <c r="E215" s="96"/>
      <c r="F215" s="96">
        <f t="shared" si="9"/>
        <v>0</v>
      </c>
      <c r="G215" s="96">
        <f t="shared" si="10"/>
        <v>0</v>
      </c>
      <c r="H215" s="96"/>
      <c r="I215" s="96">
        <v>0.19088997706404651</v>
      </c>
      <c r="J215" s="96">
        <v>0.19088997706404653</v>
      </c>
      <c r="L215" s="96">
        <f t="shared" si="11"/>
        <v>0</v>
      </c>
    </row>
    <row r="216" spans="1:12" s="107" customFormat="1" ht="15.75" x14ac:dyDescent="0.25">
      <c r="A216" s="206" t="s">
        <v>202</v>
      </c>
      <c r="B216" s="97">
        <v>119.03936600643362</v>
      </c>
      <c r="C216" s="97">
        <v>119.03936600643362</v>
      </c>
      <c r="D216" s="97">
        <v>119.03936600643362</v>
      </c>
      <c r="E216" s="97"/>
      <c r="F216" s="97">
        <f t="shared" si="9"/>
        <v>0</v>
      </c>
      <c r="G216" s="97">
        <f t="shared" si="10"/>
        <v>0</v>
      </c>
      <c r="H216" s="97"/>
      <c r="I216" s="97">
        <v>0.19088997706404651</v>
      </c>
      <c r="J216" s="97">
        <v>0.19088997706404653</v>
      </c>
      <c r="L216" s="97">
        <f t="shared" si="11"/>
        <v>0</v>
      </c>
    </row>
    <row r="217" spans="1:12" ht="15.75" x14ac:dyDescent="0.25">
      <c r="A217" s="205" t="s">
        <v>185</v>
      </c>
      <c r="B217" s="96">
        <v>98.28005378258996</v>
      </c>
      <c r="C217" s="96">
        <v>98.220457679321257</v>
      </c>
      <c r="D217" s="96">
        <v>98.38691696570767</v>
      </c>
      <c r="E217" s="96"/>
      <c r="F217" s="96">
        <f t="shared" si="9"/>
        <v>0.16947516873713209</v>
      </c>
      <c r="G217" s="96">
        <f t="shared" si="10"/>
        <v>0.10873333805261343</v>
      </c>
      <c r="H217" s="96"/>
      <c r="I217" s="96">
        <v>4.2894185451705482</v>
      </c>
      <c r="J217" s="96">
        <v>4.2966880444878193</v>
      </c>
      <c r="L217" s="96">
        <f t="shared" si="11"/>
        <v>7.2694993172710554E-3</v>
      </c>
    </row>
    <row r="218" spans="1:12" s="107" customFormat="1" ht="15.75" x14ac:dyDescent="0.25">
      <c r="A218" s="206" t="s">
        <v>201</v>
      </c>
      <c r="B218" s="97">
        <v>98.28005378258996</v>
      </c>
      <c r="C218" s="97">
        <v>98.220457679321257</v>
      </c>
      <c r="D218" s="97">
        <v>98.38691696570767</v>
      </c>
      <c r="E218" s="97"/>
      <c r="F218" s="97">
        <f t="shared" si="9"/>
        <v>0.16947516873713209</v>
      </c>
      <c r="G218" s="97">
        <f t="shared" si="10"/>
        <v>0.10873333805261343</v>
      </c>
      <c r="H218" s="97"/>
      <c r="I218" s="97">
        <v>4.2894185451705482</v>
      </c>
      <c r="J218" s="97">
        <v>4.2966880444878193</v>
      </c>
      <c r="L218" s="97">
        <f t="shared" si="11"/>
        <v>7.2694993172710554E-3</v>
      </c>
    </row>
    <row r="219" spans="1:12" ht="15.75" x14ac:dyDescent="0.25">
      <c r="A219" s="210" t="s">
        <v>134</v>
      </c>
      <c r="B219" s="96">
        <v>80.833271952852684</v>
      </c>
      <c r="C219" s="96">
        <v>74.589698183208057</v>
      </c>
      <c r="D219" s="96">
        <v>74.589698183208057</v>
      </c>
      <c r="E219" s="96"/>
      <c r="F219" s="96">
        <f t="shared" si="9"/>
        <v>0</v>
      </c>
      <c r="G219" s="96">
        <f t="shared" si="10"/>
        <v>-7.7240146523900322</v>
      </c>
      <c r="H219" s="96"/>
      <c r="I219" s="96">
        <v>0.31938573696957023</v>
      </c>
      <c r="J219" s="96">
        <v>0.31938573696957029</v>
      </c>
      <c r="L219" s="96">
        <f t="shared" si="11"/>
        <v>0</v>
      </c>
    </row>
    <row r="220" spans="1:12" s="107" customFormat="1" ht="15.75" x14ac:dyDescent="0.25">
      <c r="A220" s="208" t="s">
        <v>126</v>
      </c>
      <c r="B220" s="97">
        <v>80.833271952852684</v>
      </c>
      <c r="C220" s="97">
        <v>74.589698183208057</v>
      </c>
      <c r="D220" s="97">
        <v>74.589698183208057</v>
      </c>
      <c r="E220" s="97"/>
      <c r="F220" s="97">
        <f t="shared" si="9"/>
        <v>0</v>
      </c>
      <c r="G220" s="97">
        <f t="shared" si="10"/>
        <v>-7.7240146523900322</v>
      </c>
      <c r="H220" s="97"/>
      <c r="I220" s="97">
        <v>0.31938573696957023</v>
      </c>
      <c r="J220" s="97">
        <v>0.31938573696957029</v>
      </c>
      <c r="L220" s="97">
        <f t="shared" si="11"/>
        <v>0</v>
      </c>
    </row>
    <row r="221" spans="1:12" ht="15.75" x14ac:dyDescent="0.25">
      <c r="A221" s="207" t="s">
        <v>200</v>
      </c>
      <c r="B221" s="96">
        <v>80.833271952852684</v>
      </c>
      <c r="C221" s="96">
        <v>74.589698183208057</v>
      </c>
      <c r="D221" s="96">
        <v>74.589698183208057</v>
      </c>
      <c r="E221" s="96"/>
      <c r="F221" s="96">
        <f t="shared" si="9"/>
        <v>0</v>
      </c>
      <c r="G221" s="96">
        <f t="shared" si="10"/>
        <v>-7.7240146523900322</v>
      </c>
      <c r="H221" s="96"/>
      <c r="I221" s="96">
        <v>0.31938573696957023</v>
      </c>
      <c r="J221" s="96">
        <v>0.31938573696957029</v>
      </c>
      <c r="L221" s="96">
        <f t="shared" si="11"/>
        <v>0</v>
      </c>
    </row>
    <row r="222" spans="1:12" s="107" customFormat="1" ht="15.75" x14ac:dyDescent="0.25">
      <c r="A222" s="204" t="s">
        <v>133</v>
      </c>
      <c r="B222" s="97">
        <v>100.00000000000001</v>
      </c>
      <c r="C222" s="97">
        <v>100.00000000000001</v>
      </c>
      <c r="D222" s="97">
        <v>100.00000000000001</v>
      </c>
      <c r="E222" s="97"/>
      <c r="F222" s="97">
        <f t="shared" si="9"/>
        <v>0</v>
      </c>
      <c r="G222" s="97">
        <f t="shared" si="10"/>
        <v>0</v>
      </c>
      <c r="H222" s="97"/>
      <c r="I222" s="97">
        <v>1.6133989884641549</v>
      </c>
      <c r="J222" s="97">
        <v>1.6133989884641549</v>
      </c>
      <c r="L222" s="97">
        <f t="shared" si="11"/>
        <v>0</v>
      </c>
    </row>
    <row r="223" spans="1:12" ht="15.75" x14ac:dyDescent="0.25">
      <c r="A223" s="205" t="s">
        <v>186</v>
      </c>
      <c r="B223" s="96">
        <v>100.00000000000001</v>
      </c>
      <c r="C223" s="96">
        <v>100.00000000000001</v>
      </c>
      <c r="D223" s="96">
        <v>100.00000000000001</v>
      </c>
      <c r="E223" s="96"/>
      <c r="F223" s="96">
        <f t="shared" si="9"/>
        <v>0</v>
      </c>
      <c r="G223" s="96">
        <f t="shared" si="10"/>
        <v>0</v>
      </c>
      <c r="H223" s="96"/>
      <c r="I223" s="96">
        <v>1.6133989884641549</v>
      </c>
      <c r="J223" s="96">
        <v>1.6133989884641549</v>
      </c>
      <c r="L223" s="96">
        <f t="shared" si="11"/>
        <v>0</v>
      </c>
    </row>
    <row r="224" spans="1:12" s="107" customFormat="1" ht="15.75" x14ac:dyDescent="0.25">
      <c r="A224" s="206" t="s">
        <v>133</v>
      </c>
      <c r="B224" s="97">
        <v>100.00000000000001</v>
      </c>
      <c r="C224" s="97">
        <v>100.00000000000001</v>
      </c>
      <c r="D224" s="97">
        <v>100.00000000000001</v>
      </c>
      <c r="E224" s="97"/>
      <c r="F224" s="97">
        <f t="shared" si="9"/>
        <v>0</v>
      </c>
      <c r="G224" s="97">
        <f t="shared" si="10"/>
        <v>0</v>
      </c>
      <c r="H224" s="97"/>
      <c r="I224" s="97">
        <v>1.6133989884641549</v>
      </c>
      <c r="J224" s="97">
        <v>1.6133989884641549</v>
      </c>
      <c r="L224" s="97">
        <f t="shared" si="11"/>
        <v>0</v>
      </c>
    </row>
    <row r="225" spans="1:12" ht="7.5" customHeight="1" x14ac:dyDescent="0.25">
      <c r="A225" s="193"/>
      <c r="B225" s="193"/>
      <c r="C225" s="92"/>
      <c r="D225" s="92"/>
      <c r="E225" s="92"/>
      <c r="F225" s="92"/>
      <c r="G225" s="92"/>
      <c r="H225" s="92"/>
      <c r="I225" s="92"/>
      <c r="J225" s="92"/>
      <c r="K225" s="87"/>
      <c r="L225" s="92"/>
    </row>
    <row r="226" spans="1:12" x14ac:dyDescent="0.25">
      <c r="A226" s="212" t="s">
        <v>54</v>
      </c>
      <c r="B226" s="213"/>
      <c r="C226" s="213"/>
      <c r="D226" s="213"/>
    </row>
    <row r="227" spans="1:12" x14ac:dyDescent="0.25">
      <c r="A227" s="194"/>
      <c r="B227" s="194"/>
      <c r="C227" s="100"/>
      <c r="D227" s="100"/>
    </row>
  </sheetData>
  <mergeCells count="5">
    <mergeCell ref="I3:J3"/>
    <mergeCell ref="A226:D226"/>
    <mergeCell ref="A3:A4"/>
    <mergeCell ref="B3:D3"/>
    <mergeCell ref="F3:G3"/>
  </mergeCells>
  <pageMargins left="0.70866141732283472" right="0.70866141732283472" top="0.74803149606299213" bottom="0.74803149606299213" header="0.31496062992125984" footer="0.31496062992125984"/>
  <pageSetup paperSize="9" scale="59" fitToHeight="0" orientation="portrait" horizontalDpi="4294967295" verticalDpi="4294967295"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L227"/>
  <sheetViews>
    <sheetView view="pageBreakPreview" zoomScale="96" zoomScaleSheetLayoutView="96" workbookViewId="0">
      <selection activeCell="F5" sqref="F5"/>
    </sheetView>
  </sheetViews>
  <sheetFormatPr defaultRowHeight="15" x14ac:dyDescent="0.25"/>
  <cols>
    <col min="1" max="1" width="57.42578125" style="195" customWidth="1"/>
    <col min="2" max="2" width="9.7109375" style="195" customWidth="1"/>
    <col min="3" max="4" width="9.7109375" style="101" bestFit="1" customWidth="1"/>
    <col min="5" max="5" width="1.85546875" style="89" customWidth="1"/>
    <col min="6" max="7" width="11.28515625" style="89" customWidth="1"/>
    <col min="8" max="8" width="1.85546875" style="89" customWidth="1"/>
    <col min="9" max="10" width="9.7109375" style="89" bestFit="1" customWidth="1"/>
    <col min="11" max="11" width="1.85546875" style="89" customWidth="1"/>
    <col min="12" max="12" width="12.140625" style="89" bestFit="1" customWidth="1"/>
    <col min="13" max="16384" width="9.140625" style="89"/>
  </cols>
  <sheetData>
    <row r="1" spans="1:12" ht="15.75" x14ac:dyDescent="0.25">
      <c r="A1" s="197" t="s">
        <v>257</v>
      </c>
      <c r="B1" s="184"/>
      <c r="C1" s="90"/>
      <c r="D1" s="90"/>
      <c r="E1" s="91"/>
    </row>
    <row r="2" spans="1:12" ht="6" customHeight="1" x14ac:dyDescent="0.25">
      <c r="A2" s="185"/>
      <c r="B2" s="185"/>
      <c r="C2" s="92"/>
      <c r="D2" s="92"/>
      <c r="E2" s="87"/>
      <c r="F2" s="87"/>
      <c r="G2" s="87"/>
      <c r="H2" s="87"/>
      <c r="I2" s="87"/>
      <c r="J2" s="87"/>
      <c r="K2" s="87"/>
      <c r="L2" s="87"/>
    </row>
    <row r="3" spans="1:12" ht="47.25" customHeight="1" x14ac:dyDescent="0.25">
      <c r="A3" s="199" t="s">
        <v>56</v>
      </c>
      <c r="B3" s="146" t="s">
        <v>242</v>
      </c>
      <c r="C3" s="146"/>
      <c r="D3" s="146"/>
      <c r="E3" s="106"/>
      <c r="F3" s="143" t="s">
        <v>243</v>
      </c>
      <c r="G3" s="143"/>
      <c r="H3" s="93"/>
      <c r="I3" s="143" t="s">
        <v>244</v>
      </c>
      <c r="J3" s="143"/>
      <c r="K3" s="93"/>
      <c r="L3" s="200" t="s">
        <v>245</v>
      </c>
    </row>
    <row r="4" spans="1:12" ht="30" x14ac:dyDescent="0.25">
      <c r="A4" s="201"/>
      <c r="B4" s="86">
        <v>42463</v>
      </c>
      <c r="C4" s="86">
        <v>42797</v>
      </c>
      <c r="D4" s="119">
        <v>42828</v>
      </c>
      <c r="E4" s="87"/>
      <c r="F4" s="88" t="s">
        <v>269</v>
      </c>
      <c r="G4" s="88" t="s">
        <v>270</v>
      </c>
      <c r="H4" s="87"/>
      <c r="I4" s="86">
        <v>42797</v>
      </c>
      <c r="J4" s="119">
        <v>42828</v>
      </c>
      <c r="K4" s="87"/>
      <c r="L4" s="88" t="s">
        <v>269</v>
      </c>
    </row>
    <row r="5" spans="1:12" s="107" customFormat="1" ht="15.75" x14ac:dyDescent="0.25">
      <c r="A5" s="202" t="s">
        <v>241</v>
      </c>
      <c r="B5" s="95">
        <v>104.35285683036282</v>
      </c>
      <c r="C5" s="95">
        <v>110.74978891001659</v>
      </c>
      <c r="D5" s="95">
        <v>110.69120734808921</v>
      </c>
      <c r="E5" s="95"/>
      <c r="F5" s="95">
        <f>((D5/C5-1)*100)</f>
        <v>-5.2895416328946343E-2</v>
      </c>
      <c r="G5" s="95">
        <f>((D5/B5-1)*100)</f>
        <v>6.0739597460470751</v>
      </c>
      <c r="H5" s="95"/>
      <c r="I5" s="95">
        <v>110.74978891001659</v>
      </c>
      <c r="J5" s="95">
        <v>110.69120734808921</v>
      </c>
      <c r="L5" s="95">
        <f>J5-I5</f>
        <v>-5.8581561927383063E-2</v>
      </c>
    </row>
    <row r="6" spans="1:12" ht="6" customHeight="1" x14ac:dyDescent="0.25">
      <c r="A6" s="196"/>
      <c r="B6" s="196"/>
      <c r="C6" s="196"/>
      <c r="D6" s="196"/>
      <c r="E6" s="196"/>
      <c r="F6" s="196"/>
      <c r="G6" s="196"/>
      <c r="H6" s="196"/>
      <c r="I6" s="196"/>
      <c r="J6" s="196"/>
      <c r="K6" s="196"/>
      <c r="L6" s="196"/>
    </row>
    <row r="7" spans="1:12" ht="15.75" x14ac:dyDescent="0.25">
      <c r="A7" s="203" t="s">
        <v>127</v>
      </c>
      <c r="B7" s="94">
        <v>104.21987839324548</v>
      </c>
      <c r="C7" s="94">
        <v>116.06058518173062</v>
      </c>
      <c r="D7" s="94">
        <v>115.99234597313864</v>
      </c>
      <c r="E7" s="94"/>
      <c r="F7" s="94">
        <f t="shared" ref="F7:F70" si="0">((D7/C7-1)*100)</f>
        <v>-5.8796195525923078E-2</v>
      </c>
      <c r="G7" s="94">
        <f t="shared" ref="G7:G70" si="1">((D7/B7-1)*100)</f>
        <v>11.295798614802589</v>
      </c>
      <c r="H7" s="94"/>
      <c r="I7" s="94">
        <v>37.619379995476685</v>
      </c>
      <c r="J7" s="94">
        <v>37.597261231258898</v>
      </c>
      <c r="L7" s="94">
        <f>J7-I7</f>
        <v>-2.2118764217786691E-2</v>
      </c>
    </row>
    <row r="8" spans="1:12" s="107" customFormat="1" ht="15.75" x14ac:dyDescent="0.25">
      <c r="A8" s="204" t="s">
        <v>57</v>
      </c>
      <c r="B8" s="97">
        <v>104.18092484677759</v>
      </c>
      <c r="C8" s="97">
        <v>116.80170732688808</v>
      </c>
      <c r="D8" s="97">
        <v>116.68177132065364</v>
      </c>
      <c r="E8" s="97"/>
      <c r="F8" s="97">
        <f t="shared" si="0"/>
        <v>-0.10268343586689044</v>
      </c>
      <c r="G8" s="97">
        <f t="shared" si="1"/>
        <v>11.999170186155927</v>
      </c>
      <c r="H8" s="97"/>
      <c r="I8" s="97">
        <v>35.005033879584154</v>
      </c>
      <c r="J8" s="97">
        <v>34.969089508070233</v>
      </c>
      <c r="L8" s="97">
        <f t="shared" ref="L8:L71" si="2">J8-I8</f>
        <v>-3.5944371513920714E-2</v>
      </c>
    </row>
    <row r="9" spans="1:12" ht="15.75" x14ac:dyDescent="0.25">
      <c r="A9" s="205" t="s">
        <v>58</v>
      </c>
      <c r="B9" s="96">
        <v>106.25720856417446</v>
      </c>
      <c r="C9" s="96">
        <v>143.64867523747415</v>
      </c>
      <c r="D9" s="96">
        <v>143.62144040143315</v>
      </c>
      <c r="E9" s="96"/>
      <c r="F9" s="96">
        <f t="shared" si="0"/>
        <v>-1.895933672619865E-2</v>
      </c>
      <c r="G9" s="96">
        <f t="shared" si="1"/>
        <v>35.163950137738098</v>
      </c>
      <c r="H9" s="96"/>
      <c r="I9" s="96">
        <v>7.3278852413059319</v>
      </c>
      <c r="J9" s="96">
        <v>7.326495922868121</v>
      </c>
      <c r="L9" s="96">
        <f>J9-I9</f>
        <v>-1.3893184378108714E-3</v>
      </c>
    </row>
    <row r="10" spans="1:12" s="107" customFormat="1" ht="15.75" x14ac:dyDescent="0.25">
      <c r="A10" s="206" t="s">
        <v>6</v>
      </c>
      <c r="B10" s="97">
        <v>105.04858054213203</v>
      </c>
      <c r="C10" s="97">
        <v>183.37406182968277</v>
      </c>
      <c r="D10" s="97">
        <v>183.37406182968277</v>
      </c>
      <c r="E10" s="97"/>
      <c r="F10" s="97">
        <f t="shared" si="0"/>
        <v>0</v>
      </c>
      <c r="G10" s="97">
        <f t="shared" si="1"/>
        <v>74.56119909791316</v>
      </c>
      <c r="H10" s="97"/>
      <c r="I10" s="97">
        <v>3.0473334873930349</v>
      </c>
      <c r="J10" s="97">
        <v>3.0473334873930344</v>
      </c>
      <c r="L10" s="97">
        <f t="shared" si="2"/>
        <v>0</v>
      </c>
    </row>
    <row r="11" spans="1:12" ht="15.75" x14ac:dyDescent="0.25">
      <c r="A11" s="207" t="s">
        <v>7</v>
      </c>
      <c r="B11" s="96">
        <v>112.47887683833115</v>
      </c>
      <c r="C11" s="96">
        <v>135.29005292035293</v>
      </c>
      <c r="D11" s="96">
        <v>135.29005292035293</v>
      </c>
      <c r="E11" s="96"/>
      <c r="F11" s="96">
        <f t="shared" si="0"/>
        <v>0</v>
      </c>
      <c r="G11" s="96">
        <f t="shared" si="1"/>
        <v>20.280408840505125</v>
      </c>
      <c r="H11" s="96"/>
      <c r="I11" s="96">
        <v>0.23775314463433483</v>
      </c>
      <c r="J11" s="96">
        <v>0.23775314463433486</v>
      </c>
      <c r="L11" s="96">
        <f t="shared" si="2"/>
        <v>0</v>
      </c>
    </row>
    <row r="12" spans="1:12" s="107" customFormat="1" ht="15.75" x14ac:dyDescent="0.25">
      <c r="A12" s="206" t="s">
        <v>59</v>
      </c>
      <c r="B12" s="97">
        <v>104.91883304010096</v>
      </c>
      <c r="C12" s="97">
        <v>104.1500881253902</v>
      </c>
      <c r="D12" s="97">
        <v>104.14366239278476</v>
      </c>
      <c r="E12" s="97"/>
      <c r="F12" s="97">
        <f t="shared" si="0"/>
        <v>-6.1696852312831396E-3</v>
      </c>
      <c r="G12" s="97">
        <f t="shared" si="1"/>
        <v>-0.7388288878698468</v>
      </c>
      <c r="H12" s="97"/>
      <c r="I12" s="97">
        <v>0.57075623205294901</v>
      </c>
      <c r="J12" s="97">
        <v>0.57072101818999332</v>
      </c>
      <c r="L12" s="97">
        <f t="shared" si="2"/>
        <v>-3.5213862955685293E-5</v>
      </c>
    </row>
    <row r="13" spans="1:12" ht="15.75" x14ac:dyDescent="0.25">
      <c r="A13" s="207" t="s">
        <v>60</v>
      </c>
      <c r="B13" s="96">
        <v>98.208806682644422</v>
      </c>
      <c r="C13" s="96">
        <v>104.40888655591503</v>
      </c>
      <c r="D13" s="96">
        <v>104.40888655591503</v>
      </c>
      <c r="E13" s="96"/>
      <c r="F13" s="96">
        <f t="shared" si="0"/>
        <v>0</v>
      </c>
      <c r="G13" s="96">
        <f t="shared" si="1"/>
        <v>6.3131607874085782</v>
      </c>
      <c r="H13" s="96"/>
      <c r="I13" s="96">
        <v>0.41847105885219793</v>
      </c>
      <c r="J13" s="96">
        <v>0.41847105885219793</v>
      </c>
      <c r="L13" s="96">
        <f t="shared" si="2"/>
        <v>0</v>
      </c>
    </row>
    <row r="14" spans="1:12" s="107" customFormat="1" ht="15.75" x14ac:dyDescent="0.25">
      <c r="A14" s="206" t="s">
        <v>61</v>
      </c>
      <c r="B14" s="97">
        <v>108.36287477818934</v>
      </c>
      <c r="C14" s="97">
        <v>131.90982612137881</v>
      </c>
      <c r="D14" s="97">
        <v>131.85133077923817</v>
      </c>
      <c r="E14" s="97"/>
      <c r="F14" s="97">
        <f t="shared" si="0"/>
        <v>-4.4344946741736724E-2</v>
      </c>
      <c r="G14" s="97">
        <f t="shared" si="1"/>
        <v>21.67574092984146</v>
      </c>
      <c r="H14" s="97"/>
      <c r="I14" s="97">
        <v>3.0535713183734141</v>
      </c>
      <c r="J14" s="97">
        <v>3.0522172137985608</v>
      </c>
      <c r="L14" s="97">
        <f t="shared" si="2"/>
        <v>-1.3541045748532987E-3</v>
      </c>
    </row>
    <row r="15" spans="1:12" ht="15.75" x14ac:dyDescent="0.25">
      <c r="A15" s="205" t="s">
        <v>62</v>
      </c>
      <c r="B15" s="96">
        <v>94.413787331817971</v>
      </c>
      <c r="C15" s="96">
        <v>91.385712102249158</v>
      </c>
      <c r="D15" s="96">
        <v>91.034409498698381</v>
      </c>
      <c r="E15" s="96"/>
      <c r="F15" s="96">
        <f t="shared" si="0"/>
        <v>-0.38441742748331897</v>
      </c>
      <c r="G15" s="96">
        <f t="shared" si="1"/>
        <v>-3.5793266308052463</v>
      </c>
      <c r="H15" s="96"/>
      <c r="I15" s="96">
        <v>0.75699999367152226</v>
      </c>
      <c r="J15" s="96">
        <v>0.75408995376980126</v>
      </c>
      <c r="L15" s="96">
        <f t="shared" si="2"/>
        <v>-2.9100399017210066E-3</v>
      </c>
    </row>
    <row r="16" spans="1:12" s="107" customFormat="1" ht="15.75" x14ac:dyDescent="0.25">
      <c r="A16" s="206" t="s">
        <v>188</v>
      </c>
      <c r="B16" s="97">
        <v>142.55533145361849</v>
      </c>
      <c r="C16" s="97">
        <v>116.02073771524391</v>
      </c>
      <c r="D16" s="97">
        <v>116.02073771524391</v>
      </c>
      <c r="E16" s="97"/>
      <c r="F16" s="97">
        <f t="shared" si="0"/>
        <v>0</v>
      </c>
      <c r="G16" s="97">
        <f t="shared" si="1"/>
        <v>-18.613540067428357</v>
      </c>
      <c r="H16" s="97"/>
      <c r="I16" s="97">
        <v>3.5538730283416545E-2</v>
      </c>
      <c r="J16" s="97">
        <v>3.5538730283416545E-2</v>
      </c>
      <c r="L16" s="97">
        <f t="shared" si="2"/>
        <v>0</v>
      </c>
    </row>
    <row r="17" spans="1:12" ht="15.75" x14ac:dyDescent="0.25">
      <c r="A17" s="207" t="s">
        <v>187</v>
      </c>
      <c r="B17" s="96">
        <v>90.224703066668653</v>
      </c>
      <c r="C17" s="96">
        <v>89.561743389103356</v>
      </c>
      <c r="D17" s="96">
        <v>88.801481690810434</v>
      </c>
      <c r="E17" s="96"/>
      <c r="F17" s="96">
        <f t="shared" si="0"/>
        <v>-0.84886880215132576</v>
      </c>
      <c r="G17" s="96">
        <f t="shared" si="1"/>
        <v>-1.5774187417458951</v>
      </c>
      <c r="H17" s="96"/>
      <c r="I17" s="96">
        <v>0.52137815595650294</v>
      </c>
      <c r="J17" s="96">
        <v>0.51695233944935637</v>
      </c>
      <c r="L17" s="96">
        <f>J17-I17</f>
        <v>-4.4258165071465738E-3</v>
      </c>
    </row>
    <row r="18" spans="1:12" s="107" customFormat="1" ht="15.75" x14ac:dyDescent="0.25">
      <c r="A18" s="206" t="s">
        <v>189</v>
      </c>
      <c r="B18" s="97">
        <v>98.885445937893621</v>
      </c>
      <c r="C18" s="97">
        <v>92.810728807576837</v>
      </c>
      <c r="D18" s="97">
        <v>93.513838296753107</v>
      </c>
      <c r="E18" s="97"/>
      <c r="F18" s="97">
        <f t="shared" si="0"/>
        <v>0.75757350277252389</v>
      </c>
      <c r="G18" s="97">
        <f t="shared" si="1"/>
        <v>-5.4321519109234995</v>
      </c>
      <c r="H18" s="97"/>
      <c r="I18" s="97">
        <v>0.20008310743160271</v>
      </c>
      <c r="J18" s="97">
        <v>0.20159888403702841</v>
      </c>
      <c r="L18" s="97">
        <f t="shared" si="2"/>
        <v>1.515776605425706E-3</v>
      </c>
    </row>
    <row r="19" spans="1:12" ht="15.75" x14ac:dyDescent="0.25">
      <c r="A19" s="205" t="s">
        <v>63</v>
      </c>
      <c r="B19" s="96">
        <v>104.01210173274985</v>
      </c>
      <c r="C19" s="96">
        <v>114.79907312778515</v>
      </c>
      <c r="D19" s="96">
        <v>114.71296132423143</v>
      </c>
      <c r="E19" s="96"/>
      <c r="F19" s="96">
        <f t="shared" si="0"/>
        <v>-7.5010887464110887E-2</v>
      </c>
      <c r="G19" s="96">
        <f t="shared" si="1"/>
        <v>10.288090917513149</v>
      </c>
      <c r="H19" s="96"/>
      <c r="I19" s="96">
        <v>10.911167797473656</v>
      </c>
      <c r="J19" s="96">
        <v>10.902983233676071</v>
      </c>
      <c r="L19" s="96">
        <f t="shared" si="2"/>
        <v>-8.1845637975845875E-3</v>
      </c>
    </row>
    <row r="20" spans="1:12" s="107" customFormat="1" ht="15.75" x14ac:dyDescent="0.25">
      <c r="A20" s="206" t="s">
        <v>190</v>
      </c>
      <c r="B20" s="97">
        <v>108.34188414621816</v>
      </c>
      <c r="C20" s="97">
        <v>131.72652041522264</v>
      </c>
      <c r="D20" s="97">
        <v>133.39511006792716</v>
      </c>
      <c r="E20" s="97"/>
      <c r="F20" s="97">
        <f t="shared" si="0"/>
        <v>1.2667074537799028</v>
      </c>
      <c r="G20" s="97">
        <f t="shared" si="1"/>
        <v>23.12422948810562</v>
      </c>
      <c r="H20" s="97"/>
      <c r="I20" s="97">
        <v>5.2383506739653694</v>
      </c>
      <c r="J20" s="97">
        <v>5.3047052524076186</v>
      </c>
      <c r="L20" s="97">
        <f t="shared" si="2"/>
        <v>6.6354578442249235E-2</v>
      </c>
    </row>
    <row r="21" spans="1:12" ht="15.75" x14ac:dyDescent="0.25">
      <c r="A21" s="207" t="s">
        <v>191</v>
      </c>
      <c r="B21" s="96">
        <v>103.34947394251559</v>
      </c>
      <c r="C21" s="96">
        <v>101.240239321998</v>
      </c>
      <c r="D21" s="96">
        <v>90.954194100909191</v>
      </c>
      <c r="E21" s="96"/>
      <c r="F21" s="96">
        <f t="shared" si="0"/>
        <v>-10.160036453858723</v>
      </c>
      <c r="G21" s="96">
        <f t="shared" si="1"/>
        <v>-11.993558717580722</v>
      </c>
      <c r="H21" s="96"/>
      <c r="I21" s="96">
        <v>0.73055301600576383</v>
      </c>
      <c r="J21" s="96">
        <v>0.65632856326481381</v>
      </c>
      <c r="L21" s="96">
        <f t="shared" si="2"/>
        <v>-7.422445274095002E-2</v>
      </c>
    </row>
    <row r="22" spans="1:12" s="107" customFormat="1" ht="15.75" x14ac:dyDescent="0.25">
      <c r="A22" s="206" t="s">
        <v>192</v>
      </c>
      <c r="B22" s="97">
        <v>100.52915794293295</v>
      </c>
      <c r="C22" s="97">
        <v>102.82911961541656</v>
      </c>
      <c r="D22" s="97">
        <v>102.82257216197851</v>
      </c>
      <c r="E22" s="97"/>
      <c r="F22" s="97">
        <f t="shared" si="0"/>
        <v>-6.3673144947040683E-3</v>
      </c>
      <c r="G22" s="97">
        <f t="shared" si="1"/>
        <v>2.2813423149803391</v>
      </c>
      <c r="H22" s="97"/>
      <c r="I22" s="97">
        <v>4.942264107502524</v>
      </c>
      <c r="J22" s="97">
        <v>4.9419494180036407</v>
      </c>
      <c r="L22" s="97">
        <f t="shared" si="2"/>
        <v>-3.1468949888324715E-4</v>
      </c>
    </row>
    <row r="23" spans="1:12" ht="15.75" x14ac:dyDescent="0.25">
      <c r="A23" s="205" t="s">
        <v>152</v>
      </c>
      <c r="B23" s="96">
        <v>103.67340006642011</v>
      </c>
      <c r="C23" s="96">
        <v>102.08420366130603</v>
      </c>
      <c r="D23" s="96">
        <v>102.72923568082795</v>
      </c>
      <c r="E23" s="96"/>
      <c r="F23" s="96">
        <f t="shared" si="0"/>
        <v>0.63186271370838654</v>
      </c>
      <c r="G23" s="96">
        <f t="shared" si="1"/>
        <v>-0.91071035095527941</v>
      </c>
      <c r="H23" s="96"/>
      <c r="I23" s="96">
        <v>6.1250299934165477</v>
      </c>
      <c r="J23" s="96">
        <v>6.1637317741484026</v>
      </c>
      <c r="L23" s="96">
        <f t="shared" si="2"/>
        <v>3.8701780731854818E-2</v>
      </c>
    </row>
    <row r="24" spans="1:12" s="107" customFormat="1" ht="15.75" x14ac:dyDescent="0.25">
      <c r="A24" s="206" t="s">
        <v>64</v>
      </c>
      <c r="B24" s="97">
        <v>94.818698134400051</v>
      </c>
      <c r="C24" s="97">
        <v>95.283361069174688</v>
      </c>
      <c r="D24" s="97">
        <v>95.283361069174688</v>
      </c>
      <c r="E24" s="97"/>
      <c r="F24" s="97">
        <f t="shared" si="0"/>
        <v>0</v>
      </c>
      <c r="G24" s="97">
        <f t="shared" si="1"/>
        <v>0.4900541179293505</v>
      </c>
      <c r="H24" s="97"/>
      <c r="I24" s="97">
        <v>7.4352257354844298E-2</v>
      </c>
      <c r="J24" s="97">
        <v>7.4352257354844284E-2</v>
      </c>
      <c r="L24" s="97">
        <f t="shared" si="2"/>
        <v>0</v>
      </c>
    </row>
    <row r="25" spans="1:12" ht="15.75" x14ac:dyDescent="0.25">
      <c r="A25" s="207" t="s">
        <v>65</v>
      </c>
      <c r="B25" s="96">
        <v>103.14050809623063</v>
      </c>
      <c r="C25" s="96">
        <v>100.54627750693668</v>
      </c>
      <c r="D25" s="96">
        <v>101.62414008413815</v>
      </c>
      <c r="E25" s="96"/>
      <c r="F25" s="96">
        <f t="shared" si="0"/>
        <v>1.0720064471080093</v>
      </c>
      <c r="G25" s="96">
        <f t="shared" si="1"/>
        <v>-1.4701963758775638</v>
      </c>
      <c r="H25" s="96"/>
      <c r="I25" s="96">
        <v>3.8777142722464646</v>
      </c>
      <c r="J25" s="96">
        <v>3.9192836192453746</v>
      </c>
      <c r="L25" s="96">
        <f t="shared" si="2"/>
        <v>4.1569346998910017E-2</v>
      </c>
    </row>
    <row r="26" spans="1:12" s="107" customFormat="1" ht="15.75" x14ac:dyDescent="0.25">
      <c r="A26" s="206" t="s">
        <v>193</v>
      </c>
      <c r="B26" s="97">
        <v>98.153675741765426</v>
      </c>
      <c r="C26" s="97">
        <v>97.218595875301403</v>
      </c>
      <c r="D26" s="97">
        <v>97.218595875301403</v>
      </c>
      <c r="E26" s="97"/>
      <c r="F26" s="97">
        <f t="shared" si="0"/>
        <v>0</v>
      </c>
      <c r="G26" s="97">
        <f t="shared" si="1"/>
        <v>-0.9526692295499406</v>
      </c>
      <c r="H26" s="97"/>
      <c r="I26" s="97">
        <v>0.26857959638684231</v>
      </c>
      <c r="J26" s="97">
        <v>0.26857959638684226</v>
      </c>
      <c r="L26" s="97">
        <f t="shared" si="2"/>
        <v>0</v>
      </c>
    </row>
    <row r="27" spans="1:12" ht="15.75" x14ac:dyDescent="0.25">
      <c r="A27" s="207" t="s">
        <v>194</v>
      </c>
      <c r="B27" s="96">
        <v>98.039408384622178</v>
      </c>
      <c r="C27" s="96">
        <v>102.57456947205726</v>
      </c>
      <c r="D27" s="96">
        <v>102.57456947205726</v>
      </c>
      <c r="E27" s="96"/>
      <c r="F27" s="96">
        <f t="shared" si="0"/>
        <v>0</v>
      </c>
      <c r="G27" s="96">
        <f t="shared" si="1"/>
        <v>4.6258552169582856</v>
      </c>
      <c r="H27" s="96"/>
      <c r="I27" s="96">
        <v>2.8818342956383244E-2</v>
      </c>
      <c r="J27" s="96">
        <v>2.8818342956383244E-2</v>
      </c>
      <c r="L27" s="96">
        <f t="shared" si="2"/>
        <v>0</v>
      </c>
    </row>
    <row r="28" spans="1:12" s="107" customFormat="1" ht="15.75" x14ac:dyDescent="0.25">
      <c r="A28" s="206" t="s">
        <v>66</v>
      </c>
      <c r="B28" s="97">
        <v>99.368105026565601</v>
      </c>
      <c r="C28" s="97">
        <v>99.395515553946325</v>
      </c>
      <c r="D28" s="97">
        <v>99.396390452176348</v>
      </c>
      <c r="E28" s="97"/>
      <c r="F28" s="97">
        <f t="shared" si="0"/>
        <v>8.8021901707424632E-4</v>
      </c>
      <c r="G28" s="97">
        <f t="shared" si="1"/>
        <v>2.846529638780293E-2</v>
      </c>
      <c r="H28" s="97"/>
      <c r="I28" s="97">
        <v>1.0215112456095452</v>
      </c>
      <c r="J28" s="97">
        <v>1.0215202371457908</v>
      </c>
      <c r="L28" s="97">
        <f t="shared" si="2"/>
        <v>8.9915362455617043E-6</v>
      </c>
    </row>
    <row r="29" spans="1:12" ht="15.75" x14ac:dyDescent="0.25">
      <c r="A29" s="207" t="s">
        <v>8</v>
      </c>
      <c r="B29" s="96">
        <v>115.74891675408945</v>
      </c>
      <c r="C29" s="96">
        <v>116.48044607800573</v>
      </c>
      <c r="D29" s="96">
        <v>116.0881258890079</v>
      </c>
      <c r="E29" s="96"/>
      <c r="F29" s="96">
        <f t="shared" si="0"/>
        <v>-0.33681205919755541</v>
      </c>
      <c r="G29" s="96">
        <f t="shared" si="1"/>
        <v>0.29305599087299239</v>
      </c>
      <c r="H29" s="96"/>
      <c r="I29" s="96">
        <v>0.8540542788624681</v>
      </c>
      <c r="J29" s="96">
        <v>0.85117772105916656</v>
      </c>
      <c r="L29" s="96">
        <f t="shared" si="2"/>
        <v>-2.8765578033015382E-3</v>
      </c>
    </row>
    <row r="30" spans="1:12" s="107" customFormat="1" ht="15.75" x14ac:dyDescent="0.25">
      <c r="A30" s="208" t="s">
        <v>153</v>
      </c>
      <c r="B30" s="97">
        <v>89.683759483069494</v>
      </c>
      <c r="C30" s="97">
        <v>84.914531719153601</v>
      </c>
      <c r="D30" s="97">
        <v>84.914531719153601</v>
      </c>
      <c r="E30" s="97"/>
      <c r="F30" s="97">
        <f t="shared" si="0"/>
        <v>0</v>
      </c>
      <c r="G30" s="97">
        <f t="shared" si="1"/>
        <v>-5.3178276550909231</v>
      </c>
      <c r="H30" s="97"/>
      <c r="I30" s="97">
        <v>1.0548027031397713</v>
      </c>
      <c r="J30" s="97">
        <v>1.0548027031397711</v>
      </c>
      <c r="L30" s="97">
        <f t="shared" si="2"/>
        <v>0</v>
      </c>
    </row>
    <row r="31" spans="1:12" ht="15.75" x14ac:dyDescent="0.25">
      <c r="A31" s="207" t="s">
        <v>195</v>
      </c>
      <c r="B31" s="96">
        <v>96.439063827248987</v>
      </c>
      <c r="C31" s="96">
        <v>98.703810409167247</v>
      </c>
      <c r="D31" s="96">
        <v>98.703810409167247</v>
      </c>
      <c r="E31" s="96"/>
      <c r="F31" s="96">
        <f t="shared" si="0"/>
        <v>0</v>
      </c>
      <c r="G31" s="96">
        <f t="shared" si="1"/>
        <v>2.3483705586100356</v>
      </c>
      <c r="H31" s="96"/>
      <c r="I31" s="96">
        <v>4.6797353613069866E-2</v>
      </c>
      <c r="J31" s="96">
        <v>4.6797353613069859E-2</v>
      </c>
      <c r="L31" s="96">
        <f t="shared" si="2"/>
        <v>0</v>
      </c>
    </row>
    <row r="32" spans="1:12" s="107" customFormat="1" ht="15.75" x14ac:dyDescent="0.25">
      <c r="A32" s="206" t="s">
        <v>67</v>
      </c>
      <c r="B32" s="97">
        <v>111.83678451887363</v>
      </c>
      <c r="C32" s="97">
        <v>111.2685317850395</v>
      </c>
      <c r="D32" s="97">
        <v>111.2685317850395</v>
      </c>
      <c r="E32" s="97"/>
      <c r="F32" s="97">
        <f t="shared" si="0"/>
        <v>0</v>
      </c>
      <c r="G32" s="97">
        <f t="shared" si="1"/>
        <v>-0.50810896994112342</v>
      </c>
      <c r="H32" s="97"/>
      <c r="I32" s="97">
        <v>9.1474245487534033E-3</v>
      </c>
      <c r="J32" s="97">
        <v>9.1474245487534016E-3</v>
      </c>
      <c r="L32" s="97">
        <f t="shared" si="2"/>
        <v>0</v>
      </c>
    </row>
    <row r="33" spans="1:12" ht="15.75" x14ac:dyDescent="0.25">
      <c r="A33" s="207" t="s">
        <v>68</v>
      </c>
      <c r="B33" s="96">
        <v>89.260348598961798</v>
      </c>
      <c r="C33" s="96">
        <v>84.180955044797443</v>
      </c>
      <c r="D33" s="96">
        <v>84.180955044797443</v>
      </c>
      <c r="E33" s="96"/>
      <c r="F33" s="96">
        <f t="shared" si="0"/>
        <v>0</v>
      </c>
      <c r="G33" s="96">
        <f t="shared" si="1"/>
        <v>-5.6905374378332096</v>
      </c>
      <c r="H33" s="96"/>
      <c r="I33" s="96">
        <v>0.9988579249779479</v>
      </c>
      <c r="J33" s="96">
        <v>0.99885792497794801</v>
      </c>
      <c r="L33" s="96">
        <f t="shared" si="2"/>
        <v>0</v>
      </c>
    </row>
    <row r="34" spans="1:12" s="107" customFormat="1" ht="15.75" x14ac:dyDescent="0.25">
      <c r="A34" s="208" t="s">
        <v>69</v>
      </c>
      <c r="B34" s="97">
        <v>99.499221872093202</v>
      </c>
      <c r="C34" s="97">
        <v>100.34571173193662</v>
      </c>
      <c r="D34" s="97">
        <v>98.229467349521457</v>
      </c>
      <c r="E34" s="97"/>
      <c r="F34" s="97">
        <f t="shared" si="0"/>
        <v>-2.1089534828040213</v>
      </c>
      <c r="G34" s="97">
        <f t="shared" si="1"/>
        <v>-1.2761451785060385</v>
      </c>
      <c r="H34" s="97"/>
      <c r="I34" s="97">
        <v>2.033640940848418</v>
      </c>
      <c r="J34" s="97">
        <v>1.9907523993986667</v>
      </c>
      <c r="L34" s="97">
        <f t="shared" si="2"/>
        <v>-4.2888541449751294E-2</v>
      </c>
    </row>
    <row r="35" spans="1:12" ht="15.75" x14ac:dyDescent="0.25">
      <c r="A35" s="207" t="s">
        <v>70</v>
      </c>
      <c r="B35" s="96">
        <v>132.23425304083068</v>
      </c>
      <c r="C35" s="96">
        <v>104.98498357344913</v>
      </c>
      <c r="D35" s="96">
        <v>105.1586046323559</v>
      </c>
      <c r="E35" s="96"/>
      <c r="F35" s="96">
        <f t="shared" si="0"/>
        <v>0.16537704059866876</v>
      </c>
      <c r="G35" s="96">
        <f t="shared" si="1"/>
        <v>-20.475518094479263</v>
      </c>
      <c r="H35" s="96"/>
      <c r="I35" s="96">
        <v>0.27512660044201775</v>
      </c>
      <c r="J35" s="96">
        <v>0.27558159667172849</v>
      </c>
      <c r="L35" s="96">
        <f t="shared" si="2"/>
        <v>4.5499622971073572E-4</v>
      </c>
    </row>
    <row r="36" spans="1:12" s="107" customFormat="1" ht="15.75" x14ac:dyDescent="0.25">
      <c r="A36" s="206" t="s">
        <v>9</v>
      </c>
      <c r="B36" s="97">
        <v>110.96796152231572</v>
      </c>
      <c r="C36" s="97">
        <v>106.77440918456098</v>
      </c>
      <c r="D36" s="97">
        <v>106.77440918456098</v>
      </c>
      <c r="E36" s="97"/>
      <c r="F36" s="97">
        <f t="shared" si="0"/>
        <v>0</v>
      </c>
      <c r="G36" s="97">
        <f t="shared" si="1"/>
        <v>-3.7790658494807228</v>
      </c>
      <c r="H36" s="97"/>
      <c r="I36" s="97">
        <v>0.29390838861933893</v>
      </c>
      <c r="J36" s="97">
        <v>0.29390838861933893</v>
      </c>
      <c r="L36" s="97">
        <f t="shared" si="2"/>
        <v>0</v>
      </c>
    </row>
    <row r="37" spans="1:12" ht="15.75" x14ac:dyDescent="0.25">
      <c r="A37" s="207" t="s">
        <v>10</v>
      </c>
      <c r="B37" s="96">
        <v>102.18114647207661</v>
      </c>
      <c r="C37" s="96">
        <v>99.316175853969654</v>
      </c>
      <c r="D37" s="96">
        <v>101.7665210026008</v>
      </c>
      <c r="E37" s="96"/>
      <c r="F37" s="96">
        <f t="shared" si="0"/>
        <v>2.4672165712804173</v>
      </c>
      <c r="G37" s="96">
        <f t="shared" si="1"/>
        <v>-0.40577492403562898</v>
      </c>
      <c r="H37" s="96"/>
      <c r="I37" s="96">
        <v>0.15523491769729736</v>
      </c>
      <c r="J37" s="96">
        <v>0.15906489931113857</v>
      </c>
      <c r="L37" s="96">
        <f t="shared" si="2"/>
        <v>3.8299816138412102E-3</v>
      </c>
    </row>
    <row r="38" spans="1:12" s="107" customFormat="1" ht="15.75" x14ac:dyDescent="0.25">
      <c r="A38" s="206" t="s">
        <v>196</v>
      </c>
      <c r="B38" s="97">
        <v>68.134124677939326</v>
      </c>
      <c r="C38" s="97">
        <v>82.208406737632984</v>
      </c>
      <c r="D38" s="97">
        <v>74.15687984304661</v>
      </c>
      <c r="E38" s="97"/>
      <c r="F38" s="97">
        <f t="shared" si="0"/>
        <v>-9.7940432300101747</v>
      </c>
      <c r="G38" s="97">
        <f t="shared" si="1"/>
        <v>8.8395575544208072</v>
      </c>
      <c r="H38" s="97"/>
      <c r="I38" s="97">
        <v>0.46159519144514916</v>
      </c>
      <c r="J38" s="97">
        <v>0.41638635884736297</v>
      </c>
      <c r="L38" s="97">
        <f t="shared" si="2"/>
        <v>-4.5208832597786186E-2</v>
      </c>
    </row>
    <row r="39" spans="1:12" ht="15.75" x14ac:dyDescent="0.25">
      <c r="A39" s="207" t="s">
        <v>71</v>
      </c>
      <c r="B39" s="96">
        <v>110.04498093647406</v>
      </c>
      <c r="C39" s="96">
        <v>111.48691947927817</v>
      </c>
      <c r="D39" s="96">
        <v>111.41852727878246</v>
      </c>
      <c r="E39" s="96"/>
      <c r="F39" s="96">
        <f t="shared" si="0"/>
        <v>-6.1345493099229653E-2</v>
      </c>
      <c r="G39" s="96">
        <f t="shared" si="1"/>
        <v>1.2481680951004215</v>
      </c>
      <c r="H39" s="96"/>
      <c r="I39" s="96">
        <v>0.64891449216063735</v>
      </c>
      <c r="J39" s="96">
        <v>0.64851641236562907</v>
      </c>
      <c r="L39" s="96">
        <f t="shared" si="2"/>
        <v>-3.9807979500827706E-4</v>
      </c>
    </row>
    <row r="40" spans="1:12" s="107" customFormat="1" ht="15.75" x14ac:dyDescent="0.25">
      <c r="A40" s="206" t="s">
        <v>197</v>
      </c>
      <c r="B40" s="97">
        <v>95.90149202271715</v>
      </c>
      <c r="C40" s="97">
        <v>104.96290259563713</v>
      </c>
      <c r="D40" s="97">
        <v>104.13601689309331</v>
      </c>
      <c r="E40" s="97"/>
      <c r="F40" s="97">
        <f t="shared" si="0"/>
        <v>-0.78778852537009225</v>
      </c>
      <c r="G40" s="97">
        <f t="shared" si="1"/>
        <v>8.5864408328762742</v>
      </c>
      <c r="H40" s="97"/>
      <c r="I40" s="97">
        <v>0.19886135048397741</v>
      </c>
      <c r="J40" s="97">
        <v>0.1972947435834686</v>
      </c>
      <c r="L40" s="97">
        <f t="shared" si="2"/>
        <v>-1.5666069005088046E-3</v>
      </c>
    </row>
    <row r="41" spans="1:12" ht="15.75" x14ac:dyDescent="0.25">
      <c r="A41" s="205" t="s">
        <v>72</v>
      </c>
      <c r="B41" s="96">
        <v>119.92675873455426</v>
      </c>
      <c r="C41" s="96">
        <v>118.91920817704032</v>
      </c>
      <c r="D41" s="96">
        <v>117.86379998845011</v>
      </c>
      <c r="E41" s="96"/>
      <c r="F41" s="96">
        <f t="shared" si="0"/>
        <v>-0.88750018165187905</v>
      </c>
      <c r="G41" s="96">
        <f t="shared" si="1"/>
        <v>-1.7201821910907245</v>
      </c>
      <c r="H41" s="96"/>
      <c r="I41" s="96">
        <v>2.1870380545752153</v>
      </c>
      <c r="J41" s="96">
        <v>2.167628087868064</v>
      </c>
      <c r="L41" s="96">
        <f t="shared" si="2"/>
        <v>-1.9409966707151227E-2</v>
      </c>
    </row>
    <row r="42" spans="1:12" s="107" customFormat="1" ht="15.75" x14ac:dyDescent="0.25">
      <c r="A42" s="206" t="s">
        <v>11</v>
      </c>
      <c r="B42" s="97">
        <v>116.86240682819333</v>
      </c>
      <c r="C42" s="97">
        <v>93.008941265807778</v>
      </c>
      <c r="D42" s="97">
        <v>98.121149658586006</v>
      </c>
      <c r="E42" s="97"/>
      <c r="F42" s="97">
        <f t="shared" si="0"/>
        <v>5.4964698266677159</v>
      </c>
      <c r="G42" s="97">
        <f t="shared" si="1"/>
        <v>-16.037028226844583</v>
      </c>
      <c r="H42" s="97"/>
      <c r="I42" s="97">
        <v>5.0482159864040532E-2</v>
      </c>
      <c r="J42" s="97">
        <v>5.3256896548817684E-2</v>
      </c>
      <c r="L42" s="97">
        <f t="shared" si="2"/>
        <v>2.7747366847771515E-3</v>
      </c>
    </row>
    <row r="43" spans="1:12" ht="15.75" x14ac:dyDescent="0.25">
      <c r="A43" s="207" t="s">
        <v>198</v>
      </c>
      <c r="B43" s="96">
        <v>124.92647166174253</v>
      </c>
      <c r="C43" s="96">
        <v>112.74956105628847</v>
      </c>
      <c r="D43" s="96">
        <v>116.47035561649079</v>
      </c>
      <c r="E43" s="96"/>
      <c r="F43" s="96">
        <f t="shared" si="0"/>
        <v>3.3000523685806415</v>
      </c>
      <c r="G43" s="96">
        <f t="shared" si="1"/>
        <v>-6.7688744689339835</v>
      </c>
      <c r="H43" s="96"/>
      <c r="I43" s="96">
        <v>0.5048640679717008</v>
      </c>
      <c r="J43" s="96">
        <v>0.52152484660491349</v>
      </c>
      <c r="L43" s="96">
        <f t="shared" si="2"/>
        <v>1.6660778633212692E-2</v>
      </c>
    </row>
    <row r="44" spans="1:12" s="107" customFormat="1" ht="15.75" x14ac:dyDescent="0.25">
      <c r="A44" s="206" t="s">
        <v>199</v>
      </c>
      <c r="B44" s="97">
        <v>131.19243923304882</v>
      </c>
      <c r="C44" s="97">
        <v>138.14556249857188</v>
      </c>
      <c r="D44" s="97">
        <v>133.47410644430997</v>
      </c>
      <c r="E44" s="97"/>
      <c r="F44" s="97">
        <f t="shared" si="0"/>
        <v>-3.3815462254245032</v>
      </c>
      <c r="G44" s="97">
        <f t="shared" si="1"/>
        <v>1.7391758432115267</v>
      </c>
      <c r="H44" s="97"/>
      <c r="I44" s="97">
        <v>1.014340180999189</v>
      </c>
      <c r="J44" s="97">
        <v>0.98003979889564663</v>
      </c>
      <c r="L44" s="97">
        <f t="shared" si="2"/>
        <v>-3.430038210354236E-2</v>
      </c>
    </row>
    <row r="45" spans="1:12" ht="15.75" x14ac:dyDescent="0.25">
      <c r="A45" s="207" t="s">
        <v>73</v>
      </c>
      <c r="B45" s="96">
        <v>107.91392953650423</v>
      </c>
      <c r="C45" s="96">
        <v>101.48005662285263</v>
      </c>
      <c r="D45" s="96">
        <v>101.48005662285263</v>
      </c>
      <c r="E45" s="96"/>
      <c r="F45" s="96">
        <f t="shared" si="0"/>
        <v>0</v>
      </c>
      <c r="G45" s="96">
        <f t="shared" si="1"/>
        <v>-5.9620411760422432</v>
      </c>
      <c r="H45" s="96"/>
      <c r="I45" s="96">
        <v>8.3236341541050196E-2</v>
      </c>
      <c r="J45" s="96">
        <v>8.3236341541050196E-2</v>
      </c>
      <c r="L45" s="96">
        <f t="shared" si="2"/>
        <v>0</v>
      </c>
    </row>
    <row r="46" spans="1:12" s="107" customFormat="1" ht="15.75" x14ac:dyDescent="0.25">
      <c r="A46" s="206" t="s">
        <v>240</v>
      </c>
      <c r="B46" s="97">
        <v>102.77598159876331</v>
      </c>
      <c r="C46" s="97">
        <v>102.51819986718259</v>
      </c>
      <c r="D46" s="97">
        <v>102.51819986718259</v>
      </c>
      <c r="E46" s="97"/>
      <c r="F46" s="97">
        <f t="shared" si="0"/>
        <v>0</v>
      </c>
      <c r="G46" s="97">
        <f t="shared" si="1"/>
        <v>-0.25081904115213938</v>
      </c>
      <c r="H46" s="97"/>
      <c r="I46" s="97">
        <v>0.39136191138957283</v>
      </c>
      <c r="J46" s="97">
        <v>0.39136191138957283</v>
      </c>
      <c r="L46" s="97">
        <f t="shared" si="2"/>
        <v>0</v>
      </c>
    </row>
    <row r="47" spans="1:12" ht="15.75" x14ac:dyDescent="0.25">
      <c r="A47" s="207" t="s">
        <v>12</v>
      </c>
      <c r="B47" s="96">
        <v>99.701457669837168</v>
      </c>
      <c r="C47" s="96">
        <v>102.68655798129224</v>
      </c>
      <c r="D47" s="96">
        <v>99.417138898186607</v>
      </c>
      <c r="E47" s="96"/>
      <c r="F47" s="96">
        <f t="shared" si="0"/>
        <v>-3.1838822406543899</v>
      </c>
      <c r="G47" s="96">
        <f t="shared" si="1"/>
        <v>-0.28517012518722851</v>
      </c>
      <c r="H47" s="96"/>
      <c r="I47" s="96">
        <v>0.1427533928096619</v>
      </c>
      <c r="J47" s="96">
        <v>0.13820829288806349</v>
      </c>
      <c r="L47" s="96">
        <f t="shared" si="2"/>
        <v>-4.5450999215984056E-3</v>
      </c>
    </row>
    <row r="48" spans="1:12" s="107" customFormat="1" ht="15.75" x14ac:dyDescent="0.25">
      <c r="A48" s="208" t="s">
        <v>154</v>
      </c>
      <c r="B48" s="97">
        <v>102.8702634667242</v>
      </c>
      <c r="C48" s="97">
        <v>158.87096693615641</v>
      </c>
      <c r="D48" s="97">
        <v>158.86967233886475</v>
      </c>
      <c r="E48" s="97"/>
      <c r="F48" s="97">
        <f t="shared" si="0"/>
        <v>-8.1487342629138482E-4</v>
      </c>
      <c r="G48" s="97">
        <f t="shared" si="1"/>
        <v>54.436925681885583</v>
      </c>
      <c r="H48" s="97"/>
      <c r="I48" s="97">
        <v>2.18746245430563</v>
      </c>
      <c r="J48" s="97">
        <v>2.1874446292553795</v>
      </c>
      <c r="L48" s="97">
        <f t="shared" si="2"/>
        <v>-1.7825050250497299E-5</v>
      </c>
    </row>
    <row r="49" spans="1:12" ht="15.75" x14ac:dyDescent="0.25">
      <c r="A49" s="207" t="s">
        <v>239</v>
      </c>
      <c r="B49" s="96">
        <v>102.62159230033326</v>
      </c>
      <c r="C49" s="96">
        <v>188.6720371808872</v>
      </c>
      <c r="D49" s="96">
        <v>188.66915567761023</v>
      </c>
      <c r="E49" s="96"/>
      <c r="F49" s="96">
        <f t="shared" si="0"/>
        <v>-1.5272550824341202E-3</v>
      </c>
      <c r="G49" s="96">
        <f t="shared" si="1"/>
        <v>83.849374628147856</v>
      </c>
      <c r="H49" s="96"/>
      <c r="I49" s="96">
        <v>1.6888333843451726</v>
      </c>
      <c r="J49" s="96">
        <v>1.6888075915514764</v>
      </c>
      <c r="L49" s="96">
        <f t="shared" si="2"/>
        <v>-2.5792793696188809E-5</v>
      </c>
    </row>
    <row r="50" spans="1:12" s="107" customFormat="1" ht="15.75" x14ac:dyDescent="0.25">
      <c r="A50" s="206" t="s">
        <v>238</v>
      </c>
      <c r="B50" s="97">
        <v>106.66238732668126</v>
      </c>
      <c r="C50" s="97">
        <v>108.97097751937274</v>
      </c>
      <c r="D50" s="97">
        <v>109.00617697628547</v>
      </c>
      <c r="E50" s="97"/>
      <c r="F50" s="97">
        <f t="shared" si="0"/>
        <v>3.2301680423563184E-2</v>
      </c>
      <c r="G50" s="97">
        <f t="shared" si="1"/>
        <v>2.1973909532192915</v>
      </c>
      <c r="H50" s="97"/>
      <c r="I50" s="97">
        <v>2.4666653070192661E-2</v>
      </c>
      <c r="J50" s="97">
        <v>2.4674620813638581E-2</v>
      </c>
      <c r="L50" s="97">
        <f t="shared" si="2"/>
        <v>7.9677434459204943E-6</v>
      </c>
    </row>
    <row r="51" spans="1:12" ht="15.75" x14ac:dyDescent="0.25">
      <c r="A51" s="207" t="s">
        <v>237</v>
      </c>
      <c r="B51" s="96">
        <v>99.923610880975886</v>
      </c>
      <c r="C51" s="96">
        <v>100.66665580859258</v>
      </c>
      <c r="D51" s="96">
        <v>100.66665580859258</v>
      </c>
      <c r="E51" s="96"/>
      <c r="F51" s="96">
        <f t="shared" si="0"/>
        <v>0</v>
      </c>
      <c r="G51" s="96">
        <f t="shared" si="1"/>
        <v>0.74361296701115354</v>
      </c>
      <c r="H51" s="96"/>
      <c r="I51" s="96">
        <v>0.11189099520317665</v>
      </c>
      <c r="J51" s="96">
        <v>0.11189099520317664</v>
      </c>
      <c r="L51" s="96">
        <f t="shared" si="2"/>
        <v>0</v>
      </c>
    </row>
    <row r="52" spans="1:12" s="107" customFormat="1" ht="15.75" x14ac:dyDescent="0.25">
      <c r="A52" s="206" t="s">
        <v>74</v>
      </c>
      <c r="B52" s="97">
        <v>103.70097755734554</v>
      </c>
      <c r="C52" s="97">
        <v>102.61610410229834</v>
      </c>
      <c r="D52" s="97">
        <v>102.61610410229834</v>
      </c>
      <c r="E52" s="97"/>
      <c r="F52" s="97">
        <f t="shared" si="0"/>
        <v>0</v>
      </c>
      <c r="G52" s="97">
        <f t="shared" si="1"/>
        <v>-1.0461554756774349</v>
      </c>
      <c r="H52" s="97"/>
      <c r="I52" s="97">
        <v>0.12417007232565255</v>
      </c>
      <c r="J52" s="97">
        <v>0.12417007232565257</v>
      </c>
      <c r="L52" s="97">
        <f t="shared" si="2"/>
        <v>0</v>
      </c>
    </row>
    <row r="53" spans="1:12" ht="15.75" x14ac:dyDescent="0.25">
      <c r="A53" s="207" t="s">
        <v>236</v>
      </c>
      <c r="B53" s="96">
        <v>99.740856428693178</v>
      </c>
      <c r="C53" s="96">
        <v>96.856791018014803</v>
      </c>
      <c r="D53" s="96">
        <v>96.856791018014803</v>
      </c>
      <c r="E53" s="96"/>
      <c r="F53" s="96">
        <f t="shared" si="0"/>
        <v>0</v>
      </c>
      <c r="G53" s="96">
        <f t="shared" si="1"/>
        <v>-2.8915586991578035</v>
      </c>
      <c r="H53" s="96"/>
      <c r="I53" s="96">
        <v>0.14199098440695712</v>
      </c>
      <c r="J53" s="96">
        <v>0.14199098440695712</v>
      </c>
      <c r="L53" s="96">
        <f t="shared" si="2"/>
        <v>0</v>
      </c>
    </row>
    <row r="54" spans="1:12" s="107" customFormat="1" ht="15.75" x14ac:dyDescent="0.25">
      <c r="A54" s="206" t="s">
        <v>75</v>
      </c>
      <c r="B54" s="97">
        <v>113.10382179216208</v>
      </c>
      <c r="C54" s="97">
        <v>119.32907400856477</v>
      </c>
      <c r="D54" s="97">
        <v>119.32907400856477</v>
      </c>
      <c r="E54" s="97"/>
      <c r="F54" s="97">
        <f t="shared" si="0"/>
        <v>0</v>
      </c>
      <c r="G54" s="97">
        <f t="shared" si="1"/>
        <v>5.5040157951887103</v>
      </c>
      <c r="H54" s="97"/>
      <c r="I54" s="97">
        <v>9.5910364954478286E-2</v>
      </c>
      <c r="J54" s="97">
        <v>9.5910364954478286E-2</v>
      </c>
      <c r="L54" s="97">
        <f t="shared" si="2"/>
        <v>0</v>
      </c>
    </row>
    <row r="55" spans="1:12" ht="15.75" x14ac:dyDescent="0.25">
      <c r="A55" s="205" t="s">
        <v>155</v>
      </c>
      <c r="B55" s="96">
        <v>105.39598512583666</v>
      </c>
      <c r="C55" s="96">
        <v>118.06028601859141</v>
      </c>
      <c r="D55" s="96">
        <v>118.06780084945805</v>
      </c>
      <c r="E55" s="96"/>
      <c r="F55" s="96">
        <f t="shared" si="0"/>
        <v>6.3652487386489653E-3</v>
      </c>
      <c r="G55" s="96">
        <f t="shared" si="1"/>
        <v>12.023053542781525</v>
      </c>
      <c r="H55" s="96"/>
      <c r="I55" s="96">
        <v>2.4210067008474638</v>
      </c>
      <c r="J55" s="96">
        <v>2.421160803945952</v>
      </c>
      <c r="L55" s="96">
        <f t="shared" si="2"/>
        <v>1.541030984881786E-4</v>
      </c>
    </row>
    <row r="56" spans="1:12" s="107" customFormat="1" ht="15.75" x14ac:dyDescent="0.25">
      <c r="A56" s="206" t="s">
        <v>235</v>
      </c>
      <c r="B56" s="97">
        <v>105.03117320714986</v>
      </c>
      <c r="C56" s="97">
        <v>109.01362732287703</v>
      </c>
      <c r="D56" s="97">
        <v>109.03338768186697</v>
      </c>
      <c r="E56" s="97"/>
      <c r="F56" s="97">
        <f t="shared" si="0"/>
        <v>1.8126503516313619E-2</v>
      </c>
      <c r="G56" s="97">
        <f t="shared" si="1"/>
        <v>3.8105015420742294</v>
      </c>
      <c r="H56" s="97"/>
      <c r="I56" s="97">
        <v>0.85015346919981116</v>
      </c>
      <c r="J56" s="97">
        <v>0.85030757229829979</v>
      </c>
      <c r="L56" s="97">
        <f t="shared" si="2"/>
        <v>1.5410309848862269E-4</v>
      </c>
    </row>
    <row r="57" spans="1:12" ht="15.75" x14ac:dyDescent="0.25">
      <c r="A57" s="207" t="s">
        <v>234</v>
      </c>
      <c r="B57" s="96">
        <v>105.61986276014296</v>
      </c>
      <c r="C57" s="96">
        <v>123.61203595719863</v>
      </c>
      <c r="D57" s="96">
        <v>123.61203595719863</v>
      </c>
      <c r="E57" s="96"/>
      <c r="F57" s="96">
        <f t="shared" si="0"/>
        <v>0</v>
      </c>
      <c r="G57" s="96">
        <f t="shared" si="1"/>
        <v>17.034838643858997</v>
      </c>
      <c r="H57" s="96"/>
      <c r="I57" s="96">
        <v>1.5708532316476522</v>
      </c>
      <c r="J57" s="96">
        <v>1.5708532316476522</v>
      </c>
      <c r="L57" s="96">
        <f t="shared" si="2"/>
        <v>0</v>
      </c>
    </row>
    <row r="58" spans="1:12" s="107" customFormat="1" ht="15.75" x14ac:dyDescent="0.25">
      <c r="A58" s="204" t="s">
        <v>76</v>
      </c>
      <c r="B58" s="97">
        <v>104.69755807393061</v>
      </c>
      <c r="C58" s="97">
        <v>106.97235004658967</v>
      </c>
      <c r="D58" s="97">
        <v>107.53805850206136</v>
      </c>
      <c r="E58" s="97"/>
      <c r="F58" s="97">
        <f t="shared" si="0"/>
        <v>0.52883614805629975</v>
      </c>
      <c r="G58" s="97">
        <f t="shared" si="1"/>
        <v>2.7130531794494983</v>
      </c>
      <c r="H58" s="97"/>
      <c r="I58" s="97">
        <v>2.614346115892527</v>
      </c>
      <c r="J58" s="97">
        <v>2.6281717231886725</v>
      </c>
      <c r="L58" s="97">
        <f t="shared" si="2"/>
        <v>1.382560729614557E-2</v>
      </c>
    </row>
    <row r="59" spans="1:12" ht="15.75" x14ac:dyDescent="0.25">
      <c r="A59" s="205" t="s">
        <v>156</v>
      </c>
      <c r="B59" s="96">
        <v>105.60521695548039</v>
      </c>
      <c r="C59" s="96">
        <v>106.09379778586394</v>
      </c>
      <c r="D59" s="96">
        <v>106.09379778586394</v>
      </c>
      <c r="E59" s="96"/>
      <c r="F59" s="96">
        <f t="shared" si="0"/>
        <v>0</v>
      </c>
      <c r="G59" s="96">
        <f t="shared" si="1"/>
        <v>0.46264838468115244</v>
      </c>
      <c r="H59" s="96"/>
      <c r="I59" s="96">
        <v>0.80059794115023575</v>
      </c>
      <c r="J59" s="96">
        <v>0.80059794115023564</v>
      </c>
      <c r="L59" s="96">
        <f t="shared" si="2"/>
        <v>0</v>
      </c>
    </row>
    <row r="60" spans="1:12" s="107" customFormat="1" ht="15.75" x14ac:dyDescent="0.25">
      <c r="A60" s="206" t="s">
        <v>13</v>
      </c>
      <c r="B60" s="97">
        <v>108.08621800913848</v>
      </c>
      <c r="C60" s="97">
        <v>108.77312373914569</v>
      </c>
      <c r="D60" s="97">
        <v>108.77312373914569</v>
      </c>
      <c r="E60" s="97"/>
      <c r="F60" s="97">
        <f t="shared" si="0"/>
        <v>0</v>
      </c>
      <c r="G60" s="97">
        <f t="shared" si="1"/>
        <v>0.63551648180448783</v>
      </c>
      <c r="H60" s="97"/>
      <c r="I60" s="97">
        <v>0.63079951454621641</v>
      </c>
      <c r="J60" s="97">
        <v>0.63079951454621652</v>
      </c>
      <c r="L60" s="97">
        <f t="shared" si="2"/>
        <v>0</v>
      </c>
    </row>
    <row r="61" spans="1:12" ht="15.75" x14ac:dyDescent="0.25">
      <c r="A61" s="207" t="s">
        <v>14</v>
      </c>
      <c r="B61" s="96">
        <v>97.369035739045458</v>
      </c>
      <c r="C61" s="96">
        <v>97.199237238786026</v>
      </c>
      <c r="D61" s="96">
        <v>97.199237238786026</v>
      </c>
      <c r="E61" s="96"/>
      <c r="F61" s="96">
        <f t="shared" si="0"/>
        <v>0</v>
      </c>
      <c r="G61" s="96">
        <f t="shared" si="1"/>
        <v>-0.17438654801358311</v>
      </c>
      <c r="H61" s="96"/>
      <c r="I61" s="96">
        <v>0.16979842660401917</v>
      </c>
      <c r="J61" s="96">
        <v>0.1697984266040192</v>
      </c>
      <c r="L61" s="96">
        <f t="shared" si="2"/>
        <v>0</v>
      </c>
    </row>
    <row r="62" spans="1:12" s="107" customFormat="1" ht="15.75" x14ac:dyDescent="0.25">
      <c r="A62" s="208" t="s">
        <v>157</v>
      </c>
      <c r="B62" s="97">
        <v>104.29211298993515</v>
      </c>
      <c r="C62" s="97">
        <v>107.36479339990768</v>
      </c>
      <c r="D62" s="97">
        <v>108.18319999661718</v>
      </c>
      <c r="E62" s="97"/>
      <c r="F62" s="97">
        <f t="shared" si="0"/>
        <v>0.76226719280418909</v>
      </c>
      <c r="G62" s="97">
        <f t="shared" si="1"/>
        <v>3.7309503999190641</v>
      </c>
      <c r="H62" s="97"/>
      <c r="I62" s="97">
        <v>1.8137481747422914</v>
      </c>
      <c r="J62" s="97">
        <v>1.827573782038437</v>
      </c>
      <c r="L62" s="97">
        <f t="shared" si="2"/>
        <v>1.382560729614557E-2</v>
      </c>
    </row>
    <row r="63" spans="1:12" ht="15.75" x14ac:dyDescent="0.25">
      <c r="A63" s="207" t="s">
        <v>233</v>
      </c>
      <c r="B63" s="96">
        <v>110.14395494978919</v>
      </c>
      <c r="C63" s="96">
        <v>112.31879886699261</v>
      </c>
      <c r="D63" s="96">
        <v>112.97804111123551</v>
      </c>
      <c r="E63" s="96"/>
      <c r="F63" s="96">
        <f t="shared" si="0"/>
        <v>0.58693847414053035</v>
      </c>
      <c r="G63" s="96">
        <f t="shared" si="1"/>
        <v>2.5730746301404261</v>
      </c>
      <c r="H63" s="96"/>
      <c r="I63" s="96">
        <v>0.41079680851505485</v>
      </c>
      <c r="J63" s="96">
        <v>0.4132079330347711</v>
      </c>
      <c r="L63" s="96">
        <f t="shared" si="2"/>
        <v>2.4111245197162567E-3</v>
      </c>
    </row>
    <row r="64" spans="1:12" s="107" customFormat="1" ht="15.75" x14ac:dyDescent="0.25">
      <c r="A64" s="206" t="s">
        <v>77</v>
      </c>
      <c r="B64" s="97">
        <v>99.873838842920392</v>
      </c>
      <c r="C64" s="97">
        <v>108.82291677438768</v>
      </c>
      <c r="D64" s="97">
        <v>110.84993309529094</v>
      </c>
      <c r="E64" s="97"/>
      <c r="F64" s="97">
        <f t="shared" si="0"/>
        <v>1.8626741324216489</v>
      </c>
      <c r="G64" s="97">
        <f t="shared" si="1"/>
        <v>10.989959312201393</v>
      </c>
      <c r="H64" s="97"/>
      <c r="I64" s="97">
        <v>0.61280084249568789</v>
      </c>
      <c r="J64" s="97">
        <v>0.62421532527211698</v>
      </c>
      <c r="L64" s="97">
        <f t="shared" si="2"/>
        <v>1.1414482776429091E-2</v>
      </c>
    </row>
    <row r="65" spans="1:12" ht="15.75" x14ac:dyDescent="0.25">
      <c r="A65" s="207" t="s">
        <v>232</v>
      </c>
      <c r="B65" s="96">
        <v>104.7493862930116</v>
      </c>
      <c r="C65" s="96">
        <v>103.90249899255753</v>
      </c>
      <c r="D65" s="96">
        <v>103.90249899255753</v>
      </c>
      <c r="E65" s="96"/>
      <c r="F65" s="96">
        <f t="shared" si="0"/>
        <v>0</v>
      </c>
      <c r="G65" s="96">
        <f t="shared" si="1"/>
        <v>-0.80848903313390785</v>
      </c>
      <c r="H65" s="96"/>
      <c r="I65" s="96">
        <v>0.79015052373154893</v>
      </c>
      <c r="J65" s="96">
        <v>0.79015052373154882</v>
      </c>
      <c r="L65" s="96">
        <f t="shared" si="2"/>
        <v>0</v>
      </c>
    </row>
    <row r="66" spans="1:12" s="107" customFormat="1" ht="15.75" x14ac:dyDescent="0.25">
      <c r="A66" s="209" t="s">
        <v>247</v>
      </c>
      <c r="B66" s="98">
        <v>122.87682665889275</v>
      </c>
      <c r="C66" s="98">
        <v>159.76384398527972</v>
      </c>
      <c r="D66" s="98">
        <v>159.88814515958322</v>
      </c>
      <c r="E66" s="98"/>
      <c r="F66" s="98">
        <f t="shared" si="0"/>
        <v>7.7803069332094132E-2</v>
      </c>
      <c r="G66" s="98">
        <f t="shared" si="1"/>
        <v>30.120665960420865</v>
      </c>
      <c r="H66" s="98"/>
      <c r="I66" s="98">
        <v>4.966526490427305</v>
      </c>
      <c r="J66" s="98">
        <v>4.9703906004760485</v>
      </c>
      <c r="L66" s="98">
        <f t="shared" si="2"/>
        <v>3.8641100487435409E-3</v>
      </c>
    </row>
    <row r="67" spans="1:12" ht="15.75" x14ac:dyDescent="0.25">
      <c r="A67" s="210" t="s">
        <v>1</v>
      </c>
      <c r="B67" s="96">
        <v>121.11067297088088</v>
      </c>
      <c r="C67" s="96">
        <v>170.4102840442674</v>
      </c>
      <c r="D67" s="96">
        <v>170.2063492658487</v>
      </c>
      <c r="E67" s="96"/>
      <c r="F67" s="96">
        <f t="shared" si="0"/>
        <v>-0.11967281174516398</v>
      </c>
      <c r="G67" s="96">
        <f t="shared" si="1"/>
        <v>40.537861024661368</v>
      </c>
      <c r="H67" s="96"/>
      <c r="I67" s="96">
        <v>3.9988126949029872</v>
      </c>
      <c r="J67" s="96">
        <v>3.9940272033145741</v>
      </c>
      <c r="L67" s="96">
        <f t="shared" si="2"/>
        <v>-4.7854915884131266E-3</v>
      </c>
    </row>
    <row r="68" spans="1:12" s="107" customFormat="1" ht="15.75" x14ac:dyDescent="0.25">
      <c r="A68" s="208" t="s">
        <v>78</v>
      </c>
      <c r="B68" s="97">
        <v>121.11067297088088</v>
      </c>
      <c r="C68" s="97">
        <v>170.4102840442674</v>
      </c>
      <c r="D68" s="97">
        <v>170.2063492658487</v>
      </c>
      <c r="E68" s="97"/>
      <c r="F68" s="97">
        <f t="shared" si="0"/>
        <v>-0.11967281174516398</v>
      </c>
      <c r="G68" s="97">
        <f t="shared" si="1"/>
        <v>40.537861024661368</v>
      </c>
      <c r="H68" s="97"/>
      <c r="I68" s="97">
        <v>3.9988126949029872</v>
      </c>
      <c r="J68" s="97">
        <v>3.9940272033145741</v>
      </c>
      <c r="L68" s="97">
        <f t="shared" si="2"/>
        <v>-4.7854915884131266E-3</v>
      </c>
    </row>
    <row r="69" spans="1:12" ht="15.75" x14ac:dyDescent="0.25">
      <c r="A69" s="207" t="s">
        <v>15</v>
      </c>
      <c r="B69" s="96">
        <v>121.11067297088088</v>
      </c>
      <c r="C69" s="96">
        <v>170.4102840442674</v>
      </c>
      <c r="D69" s="96">
        <v>170.2063492658487</v>
      </c>
      <c r="E69" s="96"/>
      <c r="F69" s="96">
        <f t="shared" si="0"/>
        <v>-0.11967281174516398</v>
      </c>
      <c r="G69" s="96">
        <f t="shared" si="1"/>
        <v>40.537861024661368</v>
      </c>
      <c r="H69" s="96"/>
      <c r="I69" s="96">
        <v>3.9988126949029872</v>
      </c>
      <c r="J69" s="96">
        <v>3.9940272033145741</v>
      </c>
      <c r="L69" s="96">
        <f t="shared" si="2"/>
        <v>-4.7854915884131266E-3</v>
      </c>
    </row>
    <row r="70" spans="1:12" s="107" customFormat="1" ht="15.75" x14ac:dyDescent="0.25">
      <c r="A70" s="204" t="s">
        <v>16</v>
      </c>
      <c r="B70" s="97">
        <v>128.3150704392846</v>
      </c>
      <c r="C70" s="97">
        <v>126.9819084000037</v>
      </c>
      <c r="D70" s="97">
        <v>128.11689575666429</v>
      </c>
      <c r="E70" s="97"/>
      <c r="F70" s="97">
        <f t="shared" si="0"/>
        <v>0.89381815958009536</v>
      </c>
      <c r="G70" s="97">
        <f t="shared" si="1"/>
        <v>-0.1544438092438094</v>
      </c>
      <c r="H70" s="97"/>
      <c r="I70" s="97">
        <v>0.96771379552431647</v>
      </c>
      <c r="J70" s="97">
        <v>0.97636339716147469</v>
      </c>
      <c r="L70" s="97">
        <f t="shared" si="2"/>
        <v>8.6496016371582218E-3</v>
      </c>
    </row>
    <row r="71" spans="1:12" ht="15.75" x14ac:dyDescent="0.25">
      <c r="A71" s="205" t="s">
        <v>16</v>
      </c>
      <c r="B71" s="96">
        <v>128.3150704392846</v>
      </c>
      <c r="C71" s="96">
        <v>126.9819084000037</v>
      </c>
      <c r="D71" s="96">
        <v>128.11689575666429</v>
      </c>
      <c r="E71" s="96"/>
      <c r="F71" s="96">
        <f t="shared" ref="F71:F134" si="3">((D71/C71-1)*100)</f>
        <v>0.89381815958009536</v>
      </c>
      <c r="G71" s="96">
        <f t="shared" ref="G71:G134" si="4">((D71/B71-1)*100)</f>
        <v>-0.1544438092438094</v>
      </c>
      <c r="H71" s="96"/>
      <c r="I71" s="96">
        <v>0.96771379552431647</v>
      </c>
      <c r="J71" s="96">
        <v>0.97636339716147469</v>
      </c>
      <c r="L71" s="96">
        <f t="shared" si="2"/>
        <v>8.6496016371582218E-3</v>
      </c>
    </row>
    <row r="72" spans="1:12" s="107" customFormat="1" ht="15.75" x14ac:dyDescent="0.25">
      <c r="A72" s="206" t="s">
        <v>16</v>
      </c>
      <c r="B72" s="97">
        <v>128.3150704392846</v>
      </c>
      <c r="C72" s="97">
        <v>126.9819084000037</v>
      </c>
      <c r="D72" s="97">
        <v>128.11689575666429</v>
      </c>
      <c r="E72" s="97"/>
      <c r="F72" s="97">
        <f t="shared" si="3"/>
        <v>0.89381815958009536</v>
      </c>
      <c r="G72" s="97">
        <f t="shared" si="4"/>
        <v>-0.1544438092438094</v>
      </c>
      <c r="H72" s="97"/>
      <c r="I72" s="97">
        <v>0.96771379552431647</v>
      </c>
      <c r="J72" s="97">
        <v>0.97636339716147469</v>
      </c>
      <c r="L72" s="97">
        <f t="shared" ref="L72:L135" si="5">J72-I72</f>
        <v>8.6496016371582218E-3</v>
      </c>
    </row>
    <row r="73" spans="1:12" ht="15.75" x14ac:dyDescent="0.25">
      <c r="A73" s="203" t="s">
        <v>128</v>
      </c>
      <c r="B73" s="99">
        <v>102.64584054700805</v>
      </c>
      <c r="C73" s="99">
        <v>102.32134886034919</v>
      </c>
      <c r="D73" s="99">
        <v>102.31957857293285</v>
      </c>
      <c r="E73" s="99"/>
      <c r="F73" s="99">
        <f t="shared" si="3"/>
        <v>-1.7301251752921409E-3</v>
      </c>
      <c r="G73" s="99">
        <f t="shared" si="4"/>
        <v>-0.31785211396440083</v>
      </c>
      <c r="H73" s="99"/>
      <c r="I73" s="99">
        <v>4.4751670850205016</v>
      </c>
      <c r="J73" s="99">
        <v>4.4750896590281268</v>
      </c>
      <c r="L73" s="99">
        <f t="shared" si="5"/>
        <v>-7.7425992374813291E-5</v>
      </c>
    </row>
    <row r="74" spans="1:12" s="107" customFormat="1" ht="15.75" x14ac:dyDescent="0.25">
      <c r="A74" s="204" t="s">
        <v>79</v>
      </c>
      <c r="B74" s="97">
        <v>100.11924885223381</v>
      </c>
      <c r="C74" s="97">
        <v>102.43749332817781</v>
      </c>
      <c r="D74" s="97">
        <v>102.43512077452458</v>
      </c>
      <c r="E74" s="97"/>
      <c r="F74" s="97">
        <f t="shared" si="3"/>
        <v>-2.316098897137131E-3</v>
      </c>
      <c r="G74" s="97">
        <f t="shared" si="4"/>
        <v>2.3131135609185005</v>
      </c>
      <c r="H74" s="97"/>
      <c r="I74" s="97">
        <v>3.3429484582664242</v>
      </c>
      <c r="J74" s="97">
        <v>3.3428710322740502</v>
      </c>
      <c r="L74" s="97">
        <f t="shared" si="5"/>
        <v>-7.7425992373925112E-5</v>
      </c>
    </row>
    <row r="75" spans="1:12" ht="15.75" x14ac:dyDescent="0.25">
      <c r="A75" s="205" t="s">
        <v>80</v>
      </c>
      <c r="B75" s="96">
        <v>94.983613924989214</v>
      </c>
      <c r="C75" s="96">
        <v>97.192522008884538</v>
      </c>
      <c r="D75" s="96">
        <v>97.179354478655355</v>
      </c>
      <c r="E75" s="96"/>
      <c r="F75" s="96">
        <f t="shared" si="3"/>
        <v>-1.3547884093367824E-2</v>
      </c>
      <c r="G75" s="96">
        <f t="shared" si="4"/>
        <v>2.3117045803291658</v>
      </c>
      <c r="H75" s="96"/>
      <c r="I75" s="96">
        <v>0.5714987804738243</v>
      </c>
      <c r="J75" s="96">
        <v>0.57142135448145059</v>
      </c>
      <c r="L75" s="96">
        <f t="shared" si="5"/>
        <v>-7.7425992373703068E-5</v>
      </c>
    </row>
    <row r="76" spans="1:12" s="107" customFormat="1" ht="15.75" x14ac:dyDescent="0.25">
      <c r="A76" s="206" t="s">
        <v>81</v>
      </c>
      <c r="B76" s="97">
        <v>94.983613924989214</v>
      </c>
      <c r="C76" s="97">
        <v>97.192522008884538</v>
      </c>
      <c r="D76" s="97">
        <v>97.179354478655355</v>
      </c>
      <c r="E76" s="97"/>
      <c r="F76" s="97">
        <f t="shared" si="3"/>
        <v>-1.3547884093367824E-2</v>
      </c>
      <c r="G76" s="97">
        <f t="shared" si="4"/>
        <v>2.3117045803291658</v>
      </c>
      <c r="H76" s="97"/>
      <c r="I76" s="97">
        <v>0.5714987804738243</v>
      </c>
      <c r="J76" s="97">
        <v>0.57142135448145059</v>
      </c>
      <c r="L76" s="97">
        <f t="shared" si="5"/>
        <v>-7.7425992373703068E-5</v>
      </c>
    </row>
    <row r="77" spans="1:12" ht="15.75" x14ac:dyDescent="0.25">
      <c r="A77" s="205" t="s">
        <v>82</v>
      </c>
      <c r="B77" s="96">
        <v>102.37542199989637</v>
      </c>
      <c r="C77" s="96">
        <v>104.55215363441908</v>
      </c>
      <c r="D77" s="96">
        <v>104.55215363441908</v>
      </c>
      <c r="E77" s="96"/>
      <c r="F77" s="96">
        <f t="shared" si="3"/>
        <v>0</v>
      </c>
      <c r="G77" s="96">
        <f t="shared" si="4"/>
        <v>2.1262248223259173</v>
      </c>
      <c r="H77" s="96"/>
      <c r="I77" s="96">
        <v>2.3914995642248531</v>
      </c>
      <c r="J77" s="96">
        <v>2.3914995642248531</v>
      </c>
      <c r="L77" s="96">
        <f t="shared" si="5"/>
        <v>0</v>
      </c>
    </row>
    <row r="78" spans="1:12" s="107" customFormat="1" ht="15.75" x14ac:dyDescent="0.25">
      <c r="A78" s="206" t="s">
        <v>231</v>
      </c>
      <c r="B78" s="97">
        <v>100.442740280309</v>
      </c>
      <c r="C78" s="97">
        <v>101.51941290557194</v>
      </c>
      <c r="D78" s="97">
        <v>101.51941290557194</v>
      </c>
      <c r="E78" s="97"/>
      <c r="F78" s="97">
        <f t="shared" si="3"/>
        <v>0</v>
      </c>
      <c r="G78" s="97">
        <f t="shared" si="4"/>
        <v>1.0719267736605254</v>
      </c>
      <c r="H78" s="97"/>
      <c r="I78" s="97">
        <v>1.1037600716515499</v>
      </c>
      <c r="J78" s="97">
        <v>1.1037600716515499</v>
      </c>
      <c r="L78" s="97">
        <f t="shared" si="5"/>
        <v>0</v>
      </c>
    </row>
    <row r="79" spans="1:12" ht="15.75" x14ac:dyDescent="0.25">
      <c r="A79" s="207" t="s">
        <v>230</v>
      </c>
      <c r="B79" s="96">
        <v>104.41094389665029</v>
      </c>
      <c r="C79" s="96">
        <v>106.38733949234836</v>
      </c>
      <c r="D79" s="96">
        <v>106.38733949234836</v>
      </c>
      <c r="E79" s="96"/>
      <c r="F79" s="96">
        <f t="shared" si="3"/>
        <v>0</v>
      </c>
      <c r="G79" s="96">
        <f t="shared" si="4"/>
        <v>1.8929008032475769</v>
      </c>
      <c r="H79" s="96"/>
      <c r="I79" s="96">
        <v>0.65108627607066549</v>
      </c>
      <c r="J79" s="96">
        <v>0.65108627607066549</v>
      </c>
      <c r="L79" s="96">
        <f t="shared" si="5"/>
        <v>0</v>
      </c>
    </row>
    <row r="80" spans="1:12" s="107" customFormat="1" ht="15.75" x14ac:dyDescent="0.25">
      <c r="A80" s="206" t="s">
        <v>229</v>
      </c>
      <c r="B80" s="97">
        <v>103.83011098582944</v>
      </c>
      <c r="C80" s="97">
        <v>108.24888904155722</v>
      </c>
      <c r="D80" s="97">
        <v>108.24888904155722</v>
      </c>
      <c r="E80" s="97"/>
      <c r="F80" s="97">
        <f t="shared" si="3"/>
        <v>0</v>
      </c>
      <c r="G80" s="97">
        <f t="shared" si="4"/>
        <v>4.2557770706137976</v>
      </c>
      <c r="H80" s="97"/>
      <c r="I80" s="97">
        <v>0.6366532165026374</v>
      </c>
      <c r="J80" s="97">
        <v>0.6366532165026374</v>
      </c>
      <c r="L80" s="97">
        <f t="shared" si="5"/>
        <v>0</v>
      </c>
    </row>
    <row r="81" spans="1:12" ht="15.75" x14ac:dyDescent="0.25">
      <c r="A81" s="205" t="s">
        <v>158</v>
      </c>
      <c r="B81" s="96">
        <v>94.601708342661155</v>
      </c>
      <c r="C81" s="96">
        <v>97.919854714288789</v>
      </c>
      <c r="D81" s="96">
        <v>97.919854714288789</v>
      </c>
      <c r="E81" s="96"/>
      <c r="F81" s="96">
        <f t="shared" si="3"/>
        <v>0</v>
      </c>
      <c r="G81" s="96">
        <f t="shared" si="4"/>
        <v>3.5074909637031304</v>
      </c>
      <c r="H81" s="96"/>
      <c r="I81" s="96">
        <v>0.37995011356774666</v>
      </c>
      <c r="J81" s="96">
        <v>0.37995011356774661</v>
      </c>
      <c r="L81" s="96">
        <f t="shared" si="5"/>
        <v>0</v>
      </c>
    </row>
    <row r="82" spans="1:12" s="107" customFormat="1" ht="15.75" x14ac:dyDescent="0.25">
      <c r="A82" s="206" t="s">
        <v>228</v>
      </c>
      <c r="B82" s="97">
        <v>94.601708342661155</v>
      </c>
      <c r="C82" s="97">
        <v>97.919854714288789</v>
      </c>
      <c r="D82" s="97">
        <v>97.919854714288789</v>
      </c>
      <c r="E82" s="97"/>
      <c r="F82" s="97">
        <f t="shared" si="3"/>
        <v>0</v>
      </c>
      <c r="G82" s="97">
        <f t="shared" si="4"/>
        <v>3.5074909637031304</v>
      </c>
      <c r="H82" s="97"/>
      <c r="I82" s="97">
        <v>0.37995011356774666</v>
      </c>
      <c r="J82" s="97">
        <v>0.37995011356774661</v>
      </c>
      <c r="L82" s="97">
        <f t="shared" si="5"/>
        <v>0</v>
      </c>
    </row>
    <row r="83" spans="1:12" ht="15.75" x14ac:dyDescent="0.25">
      <c r="A83" s="210" t="s">
        <v>83</v>
      </c>
      <c r="B83" s="96">
        <v>110.07244560855214</v>
      </c>
      <c r="C83" s="96">
        <v>101.97995650382751</v>
      </c>
      <c r="D83" s="96">
        <v>101.97995650382751</v>
      </c>
      <c r="E83" s="96"/>
      <c r="F83" s="96">
        <f t="shared" si="3"/>
        <v>0</v>
      </c>
      <c r="G83" s="96">
        <f t="shared" si="4"/>
        <v>-7.351966298181245</v>
      </c>
      <c r="H83" s="96"/>
      <c r="I83" s="96">
        <v>1.1322186267540768</v>
      </c>
      <c r="J83" s="96">
        <v>1.1322186267540768</v>
      </c>
      <c r="L83" s="96">
        <f t="shared" si="5"/>
        <v>0</v>
      </c>
    </row>
    <row r="84" spans="1:12" s="107" customFormat="1" ht="15.75" x14ac:dyDescent="0.25">
      <c r="A84" s="208" t="s">
        <v>159</v>
      </c>
      <c r="B84" s="97">
        <v>110.07244560855214</v>
      </c>
      <c r="C84" s="97">
        <v>101.97995650382751</v>
      </c>
      <c r="D84" s="97">
        <v>101.97995650382751</v>
      </c>
      <c r="E84" s="97"/>
      <c r="F84" s="97">
        <f t="shared" si="3"/>
        <v>0</v>
      </c>
      <c r="G84" s="97">
        <f t="shared" si="4"/>
        <v>-7.351966298181245</v>
      </c>
      <c r="H84" s="97"/>
      <c r="I84" s="97">
        <v>1.1322186267540768</v>
      </c>
      <c r="J84" s="97">
        <v>1.1322186267540768</v>
      </c>
      <c r="L84" s="97">
        <f t="shared" si="5"/>
        <v>0</v>
      </c>
    </row>
    <row r="85" spans="1:12" ht="15.75" x14ac:dyDescent="0.25">
      <c r="A85" s="207" t="s">
        <v>159</v>
      </c>
      <c r="B85" s="96">
        <v>110.07244560855214</v>
      </c>
      <c r="C85" s="96">
        <v>101.97995650382751</v>
      </c>
      <c r="D85" s="96">
        <v>101.97995650382751</v>
      </c>
      <c r="E85" s="96"/>
      <c r="F85" s="96">
        <f t="shared" si="3"/>
        <v>0</v>
      </c>
      <c r="G85" s="96">
        <f t="shared" si="4"/>
        <v>-7.351966298181245</v>
      </c>
      <c r="H85" s="96"/>
      <c r="I85" s="96">
        <v>1.1322186267540768</v>
      </c>
      <c r="J85" s="96">
        <v>1.1322186267540768</v>
      </c>
      <c r="L85" s="96">
        <f t="shared" si="5"/>
        <v>0</v>
      </c>
    </row>
    <row r="86" spans="1:12" s="107" customFormat="1" ht="15.75" x14ac:dyDescent="0.25">
      <c r="A86" s="209" t="s">
        <v>129</v>
      </c>
      <c r="B86" s="98">
        <v>100.31175157840659</v>
      </c>
      <c r="C86" s="98">
        <v>103.60777245342159</v>
      </c>
      <c r="D86" s="98">
        <v>103.4836111863692</v>
      </c>
      <c r="E86" s="98"/>
      <c r="F86" s="98">
        <f t="shared" si="3"/>
        <v>-0.11983779219671975</v>
      </c>
      <c r="G86" s="98">
        <f t="shared" si="4"/>
        <v>3.1620020167661078</v>
      </c>
      <c r="H86" s="98"/>
      <c r="I86" s="98">
        <v>15.301834766261434</v>
      </c>
      <c r="J86" s="98">
        <v>15.283497385311955</v>
      </c>
      <c r="L86" s="98">
        <f t="shared" si="5"/>
        <v>-1.8337380949478899E-2</v>
      </c>
    </row>
    <row r="87" spans="1:12" ht="15.75" x14ac:dyDescent="0.25">
      <c r="A87" s="210" t="s">
        <v>149</v>
      </c>
      <c r="B87" s="96">
        <v>98.048558859712344</v>
      </c>
      <c r="C87" s="96">
        <v>106.8532425139463</v>
      </c>
      <c r="D87" s="96">
        <v>106.8532425139463</v>
      </c>
      <c r="E87" s="96"/>
      <c r="F87" s="96">
        <f t="shared" si="3"/>
        <v>0</v>
      </c>
      <c r="G87" s="96">
        <f t="shared" si="4"/>
        <v>8.9799215374819283</v>
      </c>
      <c r="H87" s="96"/>
      <c r="I87" s="96">
        <v>1.2076282274368091</v>
      </c>
      <c r="J87" s="96">
        <v>1.2076282274368091</v>
      </c>
      <c r="L87" s="96">
        <f t="shared" si="5"/>
        <v>0</v>
      </c>
    </row>
    <row r="88" spans="1:12" s="107" customFormat="1" ht="15.75" x14ac:dyDescent="0.25">
      <c r="A88" s="208" t="s">
        <v>160</v>
      </c>
      <c r="B88" s="97">
        <v>98.048558859712344</v>
      </c>
      <c r="C88" s="97">
        <v>106.8532425139463</v>
      </c>
      <c r="D88" s="97">
        <v>106.8532425139463</v>
      </c>
      <c r="E88" s="97"/>
      <c r="F88" s="97">
        <f t="shared" si="3"/>
        <v>0</v>
      </c>
      <c r="G88" s="97">
        <f t="shared" si="4"/>
        <v>8.9799215374819283</v>
      </c>
      <c r="H88" s="97"/>
      <c r="I88" s="97">
        <v>1.2076282274368091</v>
      </c>
      <c r="J88" s="97">
        <v>1.2076282274368091</v>
      </c>
      <c r="L88" s="97">
        <f t="shared" si="5"/>
        <v>0</v>
      </c>
    </row>
    <row r="89" spans="1:12" ht="15.75" x14ac:dyDescent="0.25">
      <c r="A89" s="207" t="s">
        <v>160</v>
      </c>
      <c r="B89" s="96">
        <v>98.048558859712344</v>
      </c>
      <c r="C89" s="96">
        <v>106.8532425139463</v>
      </c>
      <c r="D89" s="96">
        <v>106.8532425139463</v>
      </c>
      <c r="E89" s="96"/>
      <c r="F89" s="96">
        <f t="shared" si="3"/>
        <v>0</v>
      </c>
      <c r="G89" s="96">
        <f t="shared" si="4"/>
        <v>8.9799215374819283</v>
      </c>
      <c r="H89" s="96"/>
      <c r="I89" s="96">
        <v>1.2076282274368091</v>
      </c>
      <c r="J89" s="96">
        <v>1.2076282274368091</v>
      </c>
      <c r="L89" s="96">
        <f t="shared" si="5"/>
        <v>0</v>
      </c>
    </row>
    <row r="90" spans="1:12" s="107" customFormat="1" ht="15.75" x14ac:dyDescent="0.25">
      <c r="A90" s="204" t="s">
        <v>148</v>
      </c>
      <c r="B90" s="97">
        <v>107.24672196429977</v>
      </c>
      <c r="C90" s="97">
        <v>107.41895289659318</v>
      </c>
      <c r="D90" s="97">
        <v>107.26029823080063</v>
      </c>
      <c r="E90" s="97"/>
      <c r="F90" s="97">
        <f t="shared" si="3"/>
        <v>-0.14769708837627515</v>
      </c>
      <c r="G90" s="97">
        <f t="shared" si="4"/>
        <v>1.2658910456386785E-2</v>
      </c>
      <c r="H90" s="97"/>
      <c r="I90" s="97">
        <v>5.0769892402147461</v>
      </c>
      <c r="J90" s="97">
        <v>5.0694906749297717</v>
      </c>
      <c r="L90" s="97">
        <f t="shared" si="5"/>
        <v>-7.49856528497439E-3</v>
      </c>
    </row>
    <row r="91" spans="1:12" ht="15.75" x14ac:dyDescent="0.25">
      <c r="A91" s="205" t="s">
        <v>161</v>
      </c>
      <c r="B91" s="96">
        <v>105.43407752297317</v>
      </c>
      <c r="C91" s="96">
        <v>105.22987369564962</v>
      </c>
      <c r="D91" s="96">
        <v>105.04796855536524</v>
      </c>
      <c r="E91" s="96"/>
      <c r="F91" s="96">
        <f t="shared" si="3"/>
        <v>-0.17286454301986831</v>
      </c>
      <c r="G91" s="96">
        <f t="shared" si="4"/>
        <v>-0.36620889249379118</v>
      </c>
      <c r="H91" s="96"/>
      <c r="I91" s="96">
        <v>4.337827268668323</v>
      </c>
      <c r="J91" s="96">
        <v>4.3303287033833486</v>
      </c>
      <c r="L91" s="96">
        <f t="shared" si="5"/>
        <v>-7.49856528497439E-3</v>
      </c>
    </row>
    <row r="92" spans="1:12" s="107" customFormat="1" ht="15.75" x14ac:dyDescent="0.25">
      <c r="A92" s="206" t="s">
        <v>227</v>
      </c>
      <c r="B92" s="97">
        <v>105.43407752297317</v>
      </c>
      <c r="C92" s="97">
        <v>105.22987369564962</v>
      </c>
      <c r="D92" s="97">
        <v>105.04796855536524</v>
      </c>
      <c r="E92" s="97"/>
      <c r="F92" s="97">
        <f t="shared" si="3"/>
        <v>-0.17286454301986831</v>
      </c>
      <c r="G92" s="97">
        <f t="shared" si="4"/>
        <v>-0.36620889249379118</v>
      </c>
      <c r="H92" s="97"/>
      <c r="I92" s="97">
        <v>4.337827268668323</v>
      </c>
      <c r="J92" s="97">
        <v>4.3303287033833486</v>
      </c>
      <c r="L92" s="97">
        <f t="shared" si="5"/>
        <v>-7.49856528497439E-3</v>
      </c>
    </row>
    <row r="93" spans="1:12" ht="15.75" x14ac:dyDescent="0.25">
      <c r="A93" s="205" t="s">
        <v>162</v>
      </c>
      <c r="B93" s="96">
        <v>119.61569525733252</v>
      </c>
      <c r="C93" s="96">
        <v>122.35661058360637</v>
      </c>
      <c r="D93" s="96">
        <v>122.35661058360637</v>
      </c>
      <c r="E93" s="96"/>
      <c r="F93" s="96">
        <f t="shared" si="3"/>
        <v>0</v>
      </c>
      <c r="G93" s="96">
        <f t="shared" si="4"/>
        <v>2.2914345148245419</v>
      </c>
      <c r="H93" s="96"/>
      <c r="I93" s="96">
        <v>0.73916197154642305</v>
      </c>
      <c r="J93" s="96">
        <v>0.73916197154642305</v>
      </c>
      <c r="L93" s="96">
        <f t="shared" si="5"/>
        <v>0</v>
      </c>
    </row>
    <row r="94" spans="1:12" s="107" customFormat="1" ht="15.75" x14ac:dyDescent="0.25">
      <c r="A94" s="206" t="s">
        <v>226</v>
      </c>
      <c r="B94" s="97">
        <v>119.61569525733252</v>
      </c>
      <c r="C94" s="97">
        <v>122.35661058360637</v>
      </c>
      <c r="D94" s="97">
        <v>122.35661058360637</v>
      </c>
      <c r="E94" s="97"/>
      <c r="F94" s="97">
        <f t="shared" si="3"/>
        <v>0</v>
      </c>
      <c r="G94" s="97">
        <f t="shared" si="4"/>
        <v>2.2914345148245419</v>
      </c>
      <c r="H94" s="97"/>
      <c r="I94" s="97">
        <v>0.73916197154642305</v>
      </c>
      <c r="J94" s="97">
        <v>0.73916197154642305</v>
      </c>
      <c r="L94" s="97">
        <f t="shared" si="5"/>
        <v>0</v>
      </c>
    </row>
    <row r="95" spans="1:12" ht="15.75" x14ac:dyDescent="0.25">
      <c r="A95" s="210" t="s">
        <v>147</v>
      </c>
      <c r="B95" s="96">
        <v>107.12407773123068</v>
      </c>
      <c r="C95" s="96">
        <v>108.48689886243125</v>
      </c>
      <c r="D95" s="96">
        <v>108.48689886243125</v>
      </c>
      <c r="E95" s="96"/>
      <c r="F95" s="96">
        <f t="shared" si="3"/>
        <v>0</v>
      </c>
      <c r="G95" s="96">
        <f t="shared" si="4"/>
        <v>1.2721893714873422</v>
      </c>
      <c r="H95" s="96"/>
      <c r="I95" s="96">
        <v>0.35246204551742616</v>
      </c>
      <c r="J95" s="96">
        <v>0.3524620455174261</v>
      </c>
      <c r="L95" s="96">
        <f t="shared" si="5"/>
        <v>0</v>
      </c>
    </row>
    <row r="96" spans="1:12" s="107" customFormat="1" ht="15.75" x14ac:dyDescent="0.25">
      <c r="A96" s="208" t="s">
        <v>84</v>
      </c>
      <c r="B96" s="97">
        <v>99.999999999999986</v>
      </c>
      <c r="C96" s="97">
        <v>99.999999999999986</v>
      </c>
      <c r="D96" s="97">
        <v>99.999999999999986</v>
      </c>
      <c r="E96" s="97"/>
      <c r="F96" s="97">
        <f t="shared" si="3"/>
        <v>0</v>
      </c>
      <c r="G96" s="97">
        <f t="shared" si="4"/>
        <v>0</v>
      </c>
      <c r="H96" s="97"/>
      <c r="I96" s="97">
        <v>0.20600390916610054</v>
      </c>
      <c r="J96" s="97">
        <v>0.20600390916610054</v>
      </c>
      <c r="L96" s="97">
        <f t="shared" si="5"/>
        <v>0</v>
      </c>
    </row>
    <row r="97" spans="1:12" ht="15.75" x14ac:dyDescent="0.25">
      <c r="A97" s="207" t="s">
        <v>85</v>
      </c>
      <c r="B97" s="96">
        <v>99.999999999999986</v>
      </c>
      <c r="C97" s="96">
        <v>99.999999999999986</v>
      </c>
      <c r="D97" s="96">
        <v>99.999999999999986</v>
      </c>
      <c r="E97" s="96"/>
      <c r="F97" s="96">
        <f t="shared" si="3"/>
        <v>0</v>
      </c>
      <c r="G97" s="96">
        <f t="shared" si="4"/>
        <v>0</v>
      </c>
      <c r="H97" s="96"/>
      <c r="I97" s="96">
        <v>0.20600390916610054</v>
      </c>
      <c r="J97" s="96">
        <v>0.20600390916610054</v>
      </c>
      <c r="L97" s="96">
        <f t="shared" si="5"/>
        <v>0</v>
      </c>
    </row>
    <row r="98" spans="1:12" s="107" customFormat="1" ht="15.75" x14ac:dyDescent="0.25">
      <c r="A98" s="208" t="s">
        <v>86</v>
      </c>
      <c r="B98" s="97">
        <v>119.46866478771129</v>
      </c>
      <c r="C98" s="97">
        <v>123.19297953692291</v>
      </c>
      <c r="D98" s="97">
        <v>123.19297953692291</v>
      </c>
      <c r="E98" s="97"/>
      <c r="F98" s="97">
        <f t="shared" si="3"/>
        <v>0</v>
      </c>
      <c r="G98" s="97">
        <f t="shared" si="4"/>
        <v>3.1173988223853533</v>
      </c>
      <c r="H98" s="97"/>
      <c r="I98" s="97">
        <v>0.1464581363513256</v>
      </c>
      <c r="J98" s="97">
        <v>0.14645813635132557</v>
      </c>
      <c r="L98" s="97">
        <f t="shared" si="5"/>
        <v>0</v>
      </c>
    </row>
    <row r="99" spans="1:12" ht="15.75" x14ac:dyDescent="0.25">
      <c r="A99" s="207" t="s">
        <v>87</v>
      </c>
      <c r="B99" s="96">
        <v>119.46866478771129</v>
      </c>
      <c r="C99" s="96">
        <v>123.19297953692291</v>
      </c>
      <c r="D99" s="96">
        <v>123.19297953692291</v>
      </c>
      <c r="E99" s="96"/>
      <c r="F99" s="96">
        <f t="shared" si="3"/>
        <v>0</v>
      </c>
      <c r="G99" s="96">
        <f t="shared" si="4"/>
        <v>3.1173988223853533</v>
      </c>
      <c r="H99" s="96"/>
      <c r="I99" s="96">
        <v>0.1464581363513256</v>
      </c>
      <c r="J99" s="96">
        <v>0.14645813635132557</v>
      </c>
      <c r="L99" s="96">
        <f t="shared" si="5"/>
        <v>0</v>
      </c>
    </row>
    <row r="100" spans="1:12" s="107" customFormat="1" ht="15.75" x14ac:dyDescent="0.25">
      <c r="A100" s="204" t="s">
        <v>146</v>
      </c>
      <c r="B100" s="97">
        <v>96.535082730168867</v>
      </c>
      <c r="C100" s="97">
        <v>100.89850726396241</v>
      </c>
      <c r="D100" s="97">
        <v>100.77229246745476</v>
      </c>
      <c r="E100" s="97"/>
      <c r="F100" s="97">
        <f t="shared" si="3"/>
        <v>-0.12509084616827426</v>
      </c>
      <c r="G100" s="97">
        <f t="shared" si="4"/>
        <v>4.3892951841452144</v>
      </c>
      <c r="H100" s="97"/>
      <c r="I100" s="97">
        <v>8.6647552530924532</v>
      </c>
      <c r="J100" s="97">
        <v>8.6539164374279505</v>
      </c>
      <c r="L100" s="97">
        <f t="shared" si="5"/>
        <v>-1.0838815664502732E-2</v>
      </c>
    </row>
    <row r="101" spans="1:12" ht="15.75" x14ac:dyDescent="0.25">
      <c r="A101" s="205" t="s">
        <v>17</v>
      </c>
      <c r="B101" s="96">
        <v>90.079663852100452</v>
      </c>
      <c r="C101" s="96">
        <v>97.058054061984635</v>
      </c>
      <c r="D101" s="96">
        <v>96.867071695262425</v>
      </c>
      <c r="E101" s="96"/>
      <c r="F101" s="96">
        <f t="shared" si="3"/>
        <v>-0.19677127114071657</v>
      </c>
      <c r="G101" s="96">
        <f t="shared" si="4"/>
        <v>7.5348947286326906</v>
      </c>
      <c r="H101" s="96"/>
      <c r="I101" s="96">
        <v>5.5083323910404438</v>
      </c>
      <c r="J101" s="96">
        <v>5.4974935753759375</v>
      </c>
      <c r="L101" s="96">
        <f t="shared" si="5"/>
        <v>-1.0838815664506285E-2</v>
      </c>
    </row>
    <row r="102" spans="1:12" s="107" customFormat="1" ht="15.75" x14ac:dyDescent="0.25">
      <c r="A102" s="206" t="s">
        <v>17</v>
      </c>
      <c r="B102" s="97">
        <v>90.079663852100452</v>
      </c>
      <c r="C102" s="97">
        <v>97.058054061984635</v>
      </c>
      <c r="D102" s="97">
        <v>96.867071695262425</v>
      </c>
      <c r="E102" s="97"/>
      <c r="F102" s="97">
        <f t="shared" si="3"/>
        <v>-0.19677127114071657</v>
      </c>
      <c r="G102" s="97">
        <f t="shared" si="4"/>
        <v>7.5348947286326906</v>
      </c>
      <c r="H102" s="97"/>
      <c r="I102" s="97">
        <v>5.5083323910404438</v>
      </c>
      <c r="J102" s="97">
        <v>5.4974935753759375</v>
      </c>
      <c r="L102" s="97">
        <f t="shared" si="5"/>
        <v>-1.0838815664506285E-2</v>
      </c>
    </row>
    <row r="103" spans="1:12" ht="15.75" x14ac:dyDescent="0.25">
      <c r="A103" s="205" t="s">
        <v>88</v>
      </c>
      <c r="B103" s="96">
        <v>102.31088131787573</v>
      </c>
      <c r="C103" s="96">
        <v>101.37911846308744</v>
      </c>
      <c r="D103" s="96">
        <v>101.37911846308744</v>
      </c>
      <c r="E103" s="96"/>
      <c r="F103" s="96">
        <f t="shared" si="3"/>
        <v>0</v>
      </c>
      <c r="G103" s="96">
        <f t="shared" si="4"/>
        <v>-0.91071725977350804</v>
      </c>
      <c r="H103" s="96"/>
      <c r="I103" s="96">
        <v>2.3209005235199509</v>
      </c>
      <c r="J103" s="96">
        <v>2.3209005235199509</v>
      </c>
      <c r="L103" s="96">
        <f t="shared" si="5"/>
        <v>0</v>
      </c>
    </row>
    <row r="104" spans="1:12" s="107" customFormat="1" ht="15.75" x14ac:dyDescent="0.25">
      <c r="A104" s="206" t="s">
        <v>89</v>
      </c>
      <c r="B104" s="97">
        <v>102.31088131787573</v>
      </c>
      <c r="C104" s="97">
        <v>101.37911846308744</v>
      </c>
      <c r="D104" s="97">
        <v>101.37911846308744</v>
      </c>
      <c r="E104" s="97"/>
      <c r="F104" s="97">
        <f t="shared" si="3"/>
        <v>0</v>
      </c>
      <c r="G104" s="97">
        <f t="shared" si="4"/>
        <v>-0.91071725977350804</v>
      </c>
      <c r="H104" s="97"/>
      <c r="I104" s="97">
        <v>2.3209005235199509</v>
      </c>
      <c r="J104" s="97">
        <v>2.3209005235199509</v>
      </c>
      <c r="L104" s="97">
        <f t="shared" si="5"/>
        <v>0</v>
      </c>
    </row>
    <row r="105" spans="1:12" ht="15.75" x14ac:dyDescent="0.25">
      <c r="A105" s="205" t="s">
        <v>90</v>
      </c>
      <c r="B105" s="96">
        <v>134.11907242766719</v>
      </c>
      <c r="C105" s="96">
        <v>134.11907242766719</v>
      </c>
      <c r="D105" s="96">
        <v>134.11907242766719</v>
      </c>
      <c r="E105" s="96"/>
      <c r="F105" s="96">
        <f t="shared" si="3"/>
        <v>0</v>
      </c>
      <c r="G105" s="96">
        <f t="shared" si="4"/>
        <v>0</v>
      </c>
      <c r="H105" s="96"/>
      <c r="I105" s="96">
        <v>0.83552233853205971</v>
      </c>
      <c r="J105" s="96">
        <v>0.83552233853205959</v>
      </c>
      <c r="L105" s="96">
        <f t="shared" si="5"/>
        <v>0</v>
      </c>
    </row>
    <row r="106" spans="1:12" s="107" customFormat="1" ht="15.75" x14ac:dyDescent="0.25">
      <c r="A106" s="206" t="s">
        <v>91</v>
      </c>
      <c r="B106" s="97">
        <v>134.11907242766719</v>
      </c>
      <c r="C106" s="97">
        <v>134.11907242766719</v>
      </c>
      <c r="D106" s="97">
        <v>134.11907242766719</v>
      </c>
      <c r="E106" s="97"/>
      <c r="F106" s="97">
        <f t="shared" si="3"/>
        <v>0</v>
      </c>
      <c r="G106" s="97">
        <f t="shared" si="4"/>
        <v>0</v>
      </c>
      <c r="H106" s="97"/>
      <c r="I106" s="97">
        <v>0.83552233853205971</v>
      </c>
      <c r="J106" s="97">
        <v>0.83552233853205959</v>
      </c>
      <c r="L106" s="97">
        <f t="shared" si="5"/>
        <v>0</v>
      </c>
    </row>
    <row r="107" spans="1:12" ht="15.75" x14ac:dyDescent="0.25">
      <c r="A107" s="203" t="s">
        <v>250</v>
      </c>
      <c r="B107" s="99">
        <v>96.75315141227901</v>
      </c>
      <c r="C107" s="99">
        <v>101.08337931681302</v>
      </c>
      <c r="D107" s="99">
        <v>100.90185972219595</v>
      </c>
      <c r="E107" s="99"/>
      <c r="F107" s="99">
        <f t="shared" si="3"/>
        <v>-0.17957412568109232</v>
      </c>
      <c r="G107" s="99">
        <f t="shared" si="4"/>
        <v>4.2879309349198369</v>
      </c>
      <c r="H107" s="99"/>
      <c r="I107" s="99">
        <v>9.9631740176414088</v>
      </c>
      <c r="J107" s="99">
        <v>9.9452827350091422</v>
      </c>
      <c r="L107" s="99">
        <f t="shared" si="5"/>
        <v>-1.7891282632266581E-2</v>
      </c>
    </row>
    <row r="108" spans="1:12" s="107" customFormat="1" ht="15.75" x14ac:dyDescent="0.25">
      <c r="A108" s="204" t="s">
        <v>145</v>
      </c>
      <c r="B108" s="97">
        <v>103.40783617825008</v>
      </c>
      <c r="C108" s="97">
        <v>103.62294577494708</v>
      </c>
      <c r="D108" s="97">
        <v>103.62294577494708</v>
      </c>
      <c r="E108" s="97"/>
      <c r="F108" s="97">
        <f t="shared" si="3"/>
        <v>0</v>
      </c>
      <c r="G108" s="97">
        <f t="shared" si="4"/>
        <v>0.20802059558253649</v>
      </c>
      <c r="H108" s="97"/>
      <c r="I108" s="97">
        <v>2.0398469555735765</v>
      </c>
      <c r="J108" s="97">
        <v>2.039846955573577</v>
      </c>
      <c r="L108" s="97">
        <f t="shared" si="5"/>
        <v>0</v>
      </c>
    </row>
    <row r="109" spans="1:12" ht="15.75" x14ac:dyDescent="0.25">
      <c r="A109" s="205" t="s">
        <v>163</v>
      </c>
      <c r="B109" s="96">
        <v>103.40783617825008</v>
      </c>
      <c r="C109" s="96">
        <v>103.62294577494708</v>
      </c>
      <c r="D109" s="96">
        <v>103.62294577494708</v>
      </c>
      <c r="E109" s="96"/>
      <c r="F109" s="96">
        <f t="shared" si="3"/>
        <v>0</v>
      </c>
      <c r="G109" s="96">
        <f t="shared" si="4"/>
        <v>0.20802059558253649</v>
      </c>
      <c r="H109" s="96"/>
      <c r="I109" s="96">
        <v>2.0398469555735765</v>
      </c>
      <c r="J109" s="96">
        <v>2.039846955573577</v>
      </c>
      <c r="L109" s="96">
        <f t="shared" si="5"/>
        <v>0</v>
      </c>
    </row>
    <row r="110" spans="1:12" s="107" customFormat="1" ht="15.75" x14ac:dyDescent="0.25">
      <c r="A110" s="206" t="s">
        <v>225</v>
      </c>
      <c r="B110" s="97">
        <v>103.40783617825008</v>
      </c>
      <c r="C110" s="97">
        <v>103.62294577494708</v>
      </c>
      <c r="D110" s="97">
        <v>103.62294577494708</v>
      </c>
      <c r="E110" s="97"/>
      <c r="F110" s="97">
        <f t="shared" si="3"/>
        <v>0</v>
      </c>
      <c r="G110" s="97">
        <f t="shared" si="4"/>
        <v>0.20802059558253649</v>
      </c>
      <c r="H110" s="97"/>
      <c r="I110" s="97">
        <v>2.0398469555735765</v>
      </c>
      <c r="J110" s="97">
        <v>2.039846955573577</v>
      </c>
      <c r="L110" s="97">
        <f t="shared" si="5"/>
        <v>0</v>
      </c>
    </row>
    <row r="111" spans="1:12" ht="15.75" x14ac:dyDescent="0.25">
      <c r="A111" s="210" t="s">
        <v>92</v>
      </c>
      <c r="B111" s="96">
        <v>98.332445097329483</v>
      </c>
      <c r="C111" s="96">
        <v>98.332445097329483</v>
      </c>
      <c r="D111" s="96">
        <v>98.332445097329483</v>
      </c>
      <c r="E111" s="96"/>
      <c r="F111" s="96">
        <f t="shared" si="3"/>
        <v>0</v>
      </c>
      <c r="G111" s="96">
        <f t="shared" si="4"/>
        <v>0</v>
      </c>
      <c r="H111" s="96"/>
      <c r="I111" s="96">
        <v>0.30153395110688819</v>
      </c>
      <c r="J111" s="96">
        <v>0.30153395110688819</v>
      </c>
      <c r="L111" s="96">
        <f t="shared" si="5"/>
        <v>0</v>
      </c>
    </row>
    <row r="112" spans="1:12" s="107" customFormat="1" ht="15.75" x14ac:dyDescent="0.25">
      <c r="A112" s="208" t="s">
        <v>93</v>
      </c>
      <c r="B112" s="97">
        <v>98.332445097329483</v>
      </c>
      <c r="C112" s="97">
        <v>98.332445097329483</v>
      </c>
      <c r="D112" s="97">
        <v>98.332445097329483</v>
      </c>
      <c r="E112" s="97"/>
      <c r="F112" s="97">
        <f t="shared" si="3"/>
        <v>0</v>
      </c>
      <c r="G112" s="97">
        <f t="shared" si="4"/>
        <v>0</v>
      </c>
      <c r="H112" s="97"/>
      <c r="I112" s="97">
        <v>0.30153395110688819</v>
      </c>
      <c r="J112" s="97">
        <v>0.30153395110688819</v>
      </c>
      <c r="L112" s="97">
        <f t="shared" si="5"/>
        <v>0</v>
      </c>
    </row>
    <row r="113" spans="1:12" ht="15.75" x14ac:dyDescent="0.25">
      <c r="A113" s="207" t="s">
        <v>92</v>
      </c>
      <c r="B113" s="96">
        <v>98.332445097329483</v>
      </c>
      <c r="C113" s="96">
        <v>98.332445097329483</v>
      </c>
      <c r="D113" s="96">
        <v>98.332445097329483</v>
      </c>
      <c r="E113" s="96"/>
      <c r="F113" s="96">
        <f t="shared" si="3"/>
        <v>0</v>
      </c>
      <c r="G113" s="96">
        <f t="shared" si="4"/>
        <v>0</v>
      </c>
      <c r="H113" s="96"/>
      <c r="I113" s="96">
        <v>0.30153395110688819</v>
      </c>
      <c r="J113" s="96">
        <v>0.30153395110688819</v>
      </c>
      <c r="L113" s="96">
        <f t="shared" si="5"/>
        <v>0</v>
      </c>
    </row>
    <row r="114" spans="1:12" s="107" customFormat="1" ht="15.75" x14ac:dyDescent="0.25">
      <c r="A114" s="204" t="s">
        <v>94</v>
      </c>
      <c r="B114" s="97">
        <v>85.431730255542533</v>
      </c>
      <c r="C114" s="97">
        <v>90.994206606270112</v>
      </c>
      <c r="D114" s="97">
        <v>90.350851216092565</v>
      </c>
      <c r="E114" s="97"/>
      <c r="F114" s="97">
        <f t="shared" si="3"/>
        <v>-0.70702895730639925</v>
      </c>
      <c r="G114" s="97">
        <f t="shared" si="4"/>
        <v>5.7579554409538547</v>
      </c>
      <c r="H114" s="97"/>
      <c r="I114" s="97">
        <v>2.573950838375906</v>
      </c>
      <c r="J114" s="97">
        <v>2.555752260601758</v>
      </c>
      <c r="L114" s="97">
        <f t="shared" si="5"/>
        <v>-1.8198577774148017E-2</v>
      </c>
    </row>
    <row r="115" spans="1:12" ht="15.75" x14ac:dyDescent="0.25">
      <c r="A115" s="205" t="s">
        <v>164</v>
      </c>
      <c r="B115" s="96">
        <v>83.596062455529875</v>
      </c>
      <c r="C115" s="96">
        <v>89.604427731790011</v>
      </c>
      <c r="D115" s="96">
        <v>89.075048395797779</v>
      </c>
      <c r="E115" s="96"/>
      <c r="F115" s="96">
        <f t="shared" si="3"/>
        <v>-0.59079595662036022</v>
      </c>
      <c r="G115" s="96">
        <f t="shared" si="4"/>
        <v>6.5541196311519112</v>
      </c>
      <c r="H115" s="96"/>
      <c r="I115" s="96">
        <v>2.2608688323579771</v>
      </c>
      <c r="J115" s="96">
        <v>2.2475117107119158</v>
      </c>
      <c r="L115" s="96">
        <f t="shared" si="5"/>
        <v>-1.3357121646061287E-2</v>
      </c>
    </row>
    <row r="116" spans="1:12" s="107" customFormat="1" ht="15.75" x14ac:dyDescent="0.25">
      <c r="A116" s="206" t="s">
        <v>224</v>
      </c>
      <c r="B116" s="97">
        <v>73.301095736173579</v>
      </c>
      <c r="C116" s="97">
        <v>76.778152590029691</v>
      </c>
      <c r="D116" s="97">
        <v>75.35855391555917</v>
      </c>
      <c r="E116" s="97"/>
      <c r="F116" s="97">
        <f t="shared" si="3"/>
        <v>-1.8489617509432899</v>
      </c>
      <c r="G116" s="97">
        <f t="shared" si="4"/>
        <v>2.806858695251746</v>
      </c>
      <c r="H116" s="97"/>
      <c r="I116" s="97">
        <v>0.46294975185672621</v>
      </c>
      <c r="J116" s="97">
        <v>0.45438998801880848</v>
      </c>
      <c r="L116" s="97">
        <f t="shared" si="5"/>
        <v>-8.5597638379177332E-3</v>
      </c>
    </row>
    <row r="117" spans="1:12" ht="15.75" x14ac:dyDescent="0.25">
      <c r="A117" s="207" t="s">
        <v>223</v>
      </c>
      <c r="B117" s="96">
        <v>80.07903041527014</v>
      </c>
      <c r="C117" s="96">
        <v>86.1091593133754</v>
      </c>
      <c r="D117" s="96">
        <v>85.546601007041644</v>
      </c>
      <c r="E117" s="96"/>
      <c r="F117" s="96">
        <f t="shared" si="3"/>
        <v>-0.65330832494421287</v>
      </c>
      <c r="G117" s="96">
        <f t="shared" si="4"/>
        <v>6.8277182720845042</v>
      </c>
      <c r="H117" s="96"/>
      <c r="I117" s="96">
        <v>0.73431756874573284</v>
      </c>
      <c r="J117" s="96">
        <v>0.72952021093758912</v>
      </c>
      <c r="L117" s="96">
        <f t="shared" si="5"/>
        <v>-4.7973578081437207E-3</v>
      </c>
    </row>
    <row r="118" spans="1:12" s="107" customFormat="1" ht="15.75" x14ac:dyDescent="0.25">
      <c r="A118" s="206" t="s">
        <v>18</v>
      </c>
      <c r="B118" s="97">
        <v>98.261064932022208</v>
      </c>
      <c r="C118" s="97">
        <v>99.750488289520462</v>
      </c>
      <c r="D118" s="97">
        <v>99.750488289520462</v>
      </c>
      <c r="E118" s="97"/>
      <c r="F118" s="97">
        <f t="shared" si="3"/>
        <v>0</v>
      </c>
      <c r="G118" s="97">
        <f t="shared" si="4"/>
        <v>1.5157818191047001</v>
      </c>
      <c r="H118" s="97"/>
      <c r="I118" s="97">
        <v>0.27530895433926095</v>
      </c>
      <c r="J118" s="97">
        <v>0.27530895433926095</v>
      </c>
      <c r="L118" s="97">
        <f t="shared" si="5"/>
        <v>0</v>
      </c>
    </row>
    <row r="119" spans="1:12" ht="15.75" x14ac:dyDescent="0.25">
      <c r="A119" s="207" t="s">
        <v>95</v>
      </c>
      <c r="B119" s="96">
        <v>79.086374669905055</v>
      </c>
      <c r="C119" s="96">
        <v>92.870390563760296</v>
      </c>
      <c r="D119" s="96">
        <v>92.870390563760296</v>
      </c>
      <c r="E119" s="96"/>
      <c r="F119" s="96">
        <f t="shared" si="3"/>
        <v>0</v>
      </c>
      <c r="G119" s="96">
        <f t="shared" si="4"/>
        <v>17.429065311676894</v>
      </c>
      <c r="H119" s="96"/>
      <c r="I119" s="96">
        <v>0.39441748043989955</v>
      </c>
      <c r="J119" s="96">
        <v>0.39441748043989955</v>
      </c>
      <c r="L119" s="96">
        <f t="shared" si="5"/>
        <v>0</v>
      </c>
    </row>
    <row r="120" spans="1:12" s="107" customFormat="1" ht="15.75" x14ac:dyDescent="0.25">
      <c r="A120" s="206" t="s">
        <v>96</v>
      </c>
      <c r="B120" s="97">
        <v>102.8871423002555</v>
      </c>
      <c r="C120" s="97">
        <v>107.4030298919982</v>
      </c>
      <c r="D120" s="97">
        <v>107.4030298919982</v>
      </c>
      <c r="E120" s="97"/>
      <c r="F120" s="97">
        <f t="shared" si="3"/>
        <v>0</v>
      </c>
      <c r="G120" s="97">
        <f t="shared" si="4"/>
        <v>4.3891661200619048</v>
      </c>
      <c r="H120" s="97"/>
      <c r="I120" s="97">
        <v>0.39387507697635732</v>
      </c>
      <c r="J120" s="97">
        <v>0.39387507697635726</v>
      </c>
      <c r="L120" s="97">
        <f t="shared" si="5"/>
        <v>0</v>
      </c>
    </row>
    <row r="121" spans="1:12" ht="15.75" x14ac:dyDescent="0.25">
      <c r="A121" s="205" t="s">
        <v>97</v>
      </c>
      <c r="B121" s="96">
        <v>100.59122080811268</v>
      </c>
      <c r="C121" s="96">
        <v>102.47141382083136</v>
      </c>
      <c r="D121" s="96">
        <v>100.8868102829064</v>
      </c>
      <c r="E121" s="96"/>
      <c r="F121" s="96">
        <f t="shared" si="3"/>
        <v>-1.5463859420302373</v>
      </c>
      <c r="G121" s="96">
        <f t="shared" si="4"/>
        <v>0.29385215968058542</v>
      </c>
      <c r="H121" s="96"/>
      <c r="I121" s="96">
        <v>0.31308200601792963</v>
      </c>
      <c r="J121" s="96">
        <v>0.30824054988984206</v>
      </c>
      <c r="L121" s="96">
        <f t="shared" si="5"/>
        <v>-4.8414561280875623E-3</v>
      </c>
    </row>
    <row r="122" spans="1:12" s="107" customFormat="1" ht="15.75" x14ac:dyDescent="0.25">
      <c r="A122" s="206" t="s">
        <v>98</v>
      </c>
      <c r="B122" s="97">
        <v>100.59122080811268</v>
      </c>
      <c r="C122" s="97">
        <v>102.47141382083136</v>
      </c>
      <c r="D122" s="97">
        <v>100.8868102829064</v>
      </c>
      <c r="E122" s="97"/>
      <c r="F122" s="97">
        <f t="shared" si="3"/>
        <v>-1.5463859420302373</v>
      </c>
      <c r="G122" s="97">
        <f t="shared" si="4"/>
        <v>0.29385215968058542</v>
      </c>
      <c r="H122" s="97"/>
      <c r="I122" s="97">
        <v>0.31308200601792963</v>
      </c>
      <c r="J122" s="97">
        <v>0.30824054988984206</v>
      </c>
      <c r="L122" s="97">
        <f t="shared" si="5"/>
        <v>-4.8414561280875623E-3</v>
      </c>
    </row>
    <row r="123" spans="1:12" ht="15.75" x14ac:dyDescent="0.25">
      <c r="A123" s="210" t="s">
        <v>144</v>
      </c>
      <c r="B123" s="96">
        <v>101.3851980426241</v>
      </c>
      <c r="C123" s="96">
        <v>101.37849274287134</v>
      </c>
      <c r="D123" s="96">
        <v>101.37849274287134</v>
      </c>
      <c r="E123" s="96"/>
      <c r="F123" s="96">
        <f t="shared" si="3"/>
        <v>0</v>
      </c>
      <c r="G123" s="96">
        <f t="shared" si="4"/>
        <v>-6.613687088652398E-3</v>
      </c>
      <c r="H123" s="96"/>
      <c r="I123" s="96">
        <v>1.010576938401049</v>
      </c>
      <c r="J123" s="96">
        <v>1.010576938401049</v>
      </c>
      <c r="L123" s="96">
        <f t="shared" si="5"/>
        <v>0</v>
      </c>
    </row>
    <row r="124" spans="1:12" s="107" customFormat="1" ht="15.75" x14ac:dyDescent="0.25">
      <c r="A124" s="208" t="s">
        <v>165</v>
      </c>
      <c r="B124" s="97">
        <v>101.3851980426241</v>
      </c>
      <c r="C124" s="97">
        <v>101.37849274287134</v>
      </c>
      <c r="D124" s="97">
        <v>101.37849274287134</v>
      </c>
      <c r="E124" s="97"/>
      <c r="F124" s="97">
        <f t="shared" si="3"/>
        <v>0</v>
      </c>
      <c r="G124" s="97">
        <f t="shared" si="4"/>
        <v>-6.613687088652398E-3</v>
      </c>
      <c r="H124" s="97"/>
      <c r="I124" s="97">
        <v>1.010576938401049</v>
      </c>
      <c r="J124" s="97">
        <v>1.010576938401049</v>
      </c>
      <c r="L124" s="97">
        <f t="shared" si="5"/>
        <v>0</v>
      </c>
    </row>
    <row r="125" spans="1:12" ht="15.75" x14ac:dyDescent="0.25">
      <c r="A125" s="207" t="s">
        <v>222</v>
      </c>
      <c r="B125" s="96">
        <v>101.3851980426241</v>
      </c>
      <c r="C125" s="96">
        <v>101.37849274287134</v>
      </c>
      <c r="D125" s="96">
        <v>101.37849274287134</v>
      </c>
      <c r="E125" s="96"/>
      <c r="F125" s="96">
        <f t="shared" si="3"/>
        <v>0</v>
      </c>
      <c r="G125" s="96">
        <f t="shared" si="4"/>
        <v>-6.613687088652398E-3</v>
      </c>
      <c r="H125" s="96"/>
      <c r="I125" s="96">
        <v>1.010576938401049</v>
      </c>
      <c r="J125" s="96">
        <v>1.010576938401049</v>
      </c>
      <c r="L125" s="96">
        <f t="shared" si="5"/>
        <v>0</v>
      </c>
    </row>
    <row r="126" spans="1:12" s="107" customFormat="1" ht="15.75" x14ac:dyDescent="0.25">
      <c r="A126" s="204" t="s">
        <v>143</v>
      </c>
      <c r="B126" s="97">
        <v>97.062790554905703</v>
      </c>
      <c r="C126" s="97">
        <v>100.36810508643966</v>
      </c>
      <c r="D126" s="97">
        <v>100.36810508643966</v>
      </c>
      <c r="E126" s="97"/>
      <c r="F126" s="97">
        <f t="shared" si="3"/>
        <v>0</v>
      </c>
      <c r="G126" s="97">
        <f t="shared" si="4"/>
        <v>3.4053363937277537</v>
      </c>
      <c r="H126" s="97"/>
      <c r="I126" s="97">
        <v>0.7923144496946255</v>
      </c>
      <c r="J126" s="97">
        <v>0.7923144496946255</v>
      </c>
      <c r="L126" s="97">
        <f t="shared" si="5"/>
        <v>0</v>
      </c>
    </row>
    <row r="127" spans="1:12" ht="15.75" x14ac:dyDescent="0.25">
      <c r="A127" s="205" t="s">
        <v>166</v>
      </c>
      <c r="B127" s="96">
        <v>97.062790554905703</v>
      </c>
      <c r="C127" s="96">
        <v>100.36810508643966</v>
      </c>
      <c r="D127" s="96">
        <v>100.36810508643966</v>
      </c>
      <c r="E127" s="96"/>
      <c r="F127" s="96">
        <f t="shared" si="3"/>
        <v>0</v>
      </c>
      <c r="G127" s="96">
        <f t="shared" si="4"/>
        <v>3.4053363937277537</v>
      </c>
      <c r="H127" s="96"/>
      <c r="I127" s="96">
        <v>0.7923144496946255</v>
      </c>
      <c r="J127" s="96">
        <v>0.7923144496946255</v>
      </c>
      <c r="L127" s="96">
        <f t="shared" si="5"/>
        <v>0</v>
      </c>
    </row>
    <row r="128" spans="1:12" s="107" customFormat="1" ht="15.75" x14ac:dyDescent="0.25">
      <c r="A128" s="206" t="s">
        <v>221</v>
      </c>
      <c r="B128" s="97">
        <v>97.062790554905703</v>
      </c>
      <c r="C128" s="97">
        <v>100.36810508643966</v>
      </c>
      <c r="D128" s="97">
        <v>100.36810508643966</v>
      </c>
      <c r="E128" s="97"/>
      <c r="F128" s="97">
        <f t="shared" si="3"/>
        <v>0</v>
      </c>
      <c r="G128" s="97">
        <f t="shared" si="4"/>
        <v>3.4053363937277537</v>
      </c>
      <c r="H128" s="97"/>
      <c r="I128" s="97">
        <v>0.7923144496946255</v>
      </c>
      <c r="J128" s="97">
        <v>0.7923144496946255</v>
      </c>
      <c r="L128" s="97">
        <f t="shared" si="5"/>
        <v>0</v>
      </c>
    </row>
    <row r="129" spans="1:12" ht="15.75" x14ac:dyDescent="0.25">
      <c r="A129" s="210" t="s">
        <v>142</v>
      </c>
      <c r="B129" s="96">
        <v>101.33089142104863</v>
      </c>
      <c r="C129" s="96">
        <v>109.39482873352388</v>
      </c>
      <c r="D129" s="96">
        <v>109.40518836626214</v>
      </c>
      <c r="E129" s="96"/>
      <c r="F129" s="96">
        <f t="shared" si="3"/>
        <v>9.4699473989656724E-3</v>
      </c>
      <c r="G129" s="96">
        <f t="shared" si="4"/>
        <v>7.9682482133343724</v>
      </c>
      <c r="H129" s="96"/>
      <c r="I129" s="96">
        <v>3.2449508844893615</v>
      </c>
      <c r="J129" s="96">
        <v>3.2452581796312447</v>
      </c>
      <c r="L129" s="96">
        <f t="shared" si="5"/>
        <v>3.0729514188321261E-4</v>
      </c>
    </row>
    <row r="130" spans="1:12" s="107" customFormat="1" ht="15.75" x14ac:dyDescent="0.25">
      <c r="A130" s="208" t="s">
        <v>99</v>
      </c>
      <c r="B130" s="97">
        <v>99.229400597056696</v>
      </c>
      <c r="C130" s="97">
        <v>99.865645681671538</v>
      </c>
      <c r="D130" s="97">
        <v>99.879021328847301</v>
      </c>
      <c r="E130" s="97"/>
      <c r="F130" s="97">
        <f t="shared" si="3"/>
        <v>1.3393642112324855E-2</v>
      </c>
      <c r="G130" s="97">
        <f t="shared" si="4"/>
        <v>0.65466558084790183</v>
      </c>
      <c r="H130" s="97"/>
      <c r="I130" s="97">
        <v>2.2943359192850163</v>
      </c>
      <c r="J130" s="97">
        <v>2.2946432144269</v>
      </c>
      <c r="L130" s="97">
        <f t="shared" si="5"/>
        <v>3.072951418836567E-4</v>
      </c>
    </row>
    <row r="131" spans="1:12" ht="15.75" x14ac:dyDescent="0.25">
      <c r="A131" s="207" t="s">
        <v>220</v>
      </c>
      <c r="B131" s="96">
        <v>97.890676295541681</v>
      </c>
      <c r="C131" s="96">
        <v>96.057305839541939</v>
      </c>
      <c r="D131" s="96">
        <v>96.076867487996992</v>
      </c>
      <c r="E131" s="96"/>
      <c r="F131" s="96">
        <f t="shared" si="3"/>
        <v>2.0364560804697618E-2</v>
      </c>
      <c r="G131" s="96">
        <f t="shared" si="4"/>
        <v>-1.8528923041338685</v>
      </c>
      <c r="H131" s="96"/>
      <c r="I131" s="96">
        <v>1.5089701409722245</v>
      </c>
      <c r="J131" s="96">
        <v>1.5092774361141077</v>
      </c>
      <c r="L131" s="96">
        <f t="shared" si="5"/>
        <v>3.0729514188321261E-4</v>
      </c>
    </row>
    <row r="132" spans="1:12" s="107" customFormat="1" ht="15.75" x14ac:dyDescent="0.25">
      <c r="A132" s="206" t="s">
        <v>100</v>
      </c>
      <c r="B132" s="97">
        <v>102.12404984043123</v>
      </c>
      <c r="C132" s="97">
        <v>108.10020751793503</v>
      </c>
      <c r="D132" s="97">
        <v>108.10020751793503</v>
      </c>
      <c r="E132" s="97"/>
      <c r="F132" s="97">
        <f t="shared" si="3"/>
        <v>0</v>
      </c>
      <c r="G132" s="97">
        <f t="shared" si="4"/>
        <v>5.8518612284193194</v>
      </c>
      <c r="H132" s="97"/>
      <c r="I132" s="97">
        <v>0.78536577831279242</v>
      </c>
      <c r="J132" s="97">
        <v>0.78536577831279242</v>
      </c>
      <c r="L132" s="97">
        <f t="shared" si="5"/>
        <v>0</v>
      </c>
    </row>
    <row r="133" spans="1:12" ht="15.75" x14ac:dyDescent="0.25">
      <c r="A133" s="205" t="s">
        <v>167</v>
      </c>
      <c r="B133" s="96">
        <v>108.54924981769032</v>
      </c>
      <c r="C133" s="96">
        <v>142.12638183391462</v>
      </c>
      <c r="D133" s="96">
        <v>142.12638183391462</v>
      </c>
      <c r="E133" s="96"/>
      <c r="F133" s="96">
        <f t="shared" si="3"/>
        <v>0</v>
      </c>
      <c r="G133" s="96">
        <f t="shared" si="4"/>
        <v>30.932624658961227</v>
      </c>
      <c r="H133" s="96"/>
      <c r="I133" s="96">
        <v>0.95061496520434452</v>
      </c>
      <c r="J133" s="96">
        <v>0.95061496520434452</v>
      </c>
      <c r="L133" s="96">
        <f t="shared" si="5"/>
        <v>0</v>
      </c>
    </row>
    <row r="134" spans="1:12" s="107" customFormat="1" ht="15.75" x14ac:dyDescent="0.25">
      <c r="A134" s="206" t="s">
        <v>101</v>
      </c>
      <c r="B134" s="97">
        <v>108.54924981769032</v>
      </c>
      <c r="C134" s="97">
        <v>142.12638183391462</v>
      </c>
      <c r="D134" s="97">
        <v>142.12638183391462</v>
      </c>
      <c r="E134" s="97"/>
      <c r="F134" s="97">
        <f t="shared" si="3"/>
        <v>0</v>
      </c>
      <c r="G134" s="97">
        <f t="shared" si="4"/>
        <v>30.932624658961227</v>
      </c>
      <c r="H134" s="97"/>
      <c r="I134" s="97">
        <v>0.95061496520434452</v>
      </c>
      <c r="J134" s="97">
        <v>0.95061496520434452</v>
      </c>
      <c r="L134" s="97">
        <f t="shared" si="5"/>
        <v>0</v>
      </c>
    </row>
    <row r="135" spans="1:12" s="211" customFormat="1" ht="15.75" x14ac:dyDescent="0.25">
      <c r="A135" s="203" t="s">
        <v>2</v>
      </c>
      <c r="B135" s="99">
        <v>124.79318454906128</v>
      </c>
      <c r="C135" s="99">
        <v>123.99959955642946</v>
      </c>
      <c r="D135" s="99">
        <v>124.01254460300299</v>
      </c>
      <c r="E135" s="99"/>
      <c r="F135" s="99">
        <f t="shared" ref="F135:F198" si="6">((D135/C135-1)*100)</f>
        <v>1.0439587401767092E-2</v>
      </c>
      <c r="G135" s="99">
        <f t="shared" ref="G135:G198" si="7">((D135/B135-1)*100)</f>
        <v>-0.62554693902485692</v>
      </c>
      <c r="H135" s="99"/>
      <c r="I135" s="99">
        <v>8.9215553963636474</v>
      </c>
      <c r="J135" s="99">
        <v>8.9224867699368478</v>
      </c>
      <c r="L135" s="99">
        <f t="shared" si="5"/>
        <v>9.3137357320038916E-4</v>
      </c>
    </row>
    <row r="136" spans="1:12" s="107" customFormat="1" ht="15.75" x14ac:dyDescent="0.25">
      <c r="A136" s="204" t="s">
        <v>141</v>
      </c>
      <c r="B136" s="97">
        <v>104.85778389184408</v>
      </c>
      <c r="C136" s="97">
        <v>103.53505621847083</v>
      </c>
      <c r="D136" s="97">
        <v>103.55663269924464</v>
      </c>
      <c r="E136" s="97"/>
      <c r="F136" s="97">
        <f t="shared" si="6"/>
        <v>2.0839782738213408E-2</v>
      </c>
      <c r="G136" s="97">
        <f t="shared" si="7"/>
        <v>-1.2408722979893483</v>
      </c>
      <c r="H136" s="97"/>
      <c r="I136" s="97">
        <v>4.4692096117299895</v>
      </c>
      <c r="J136" s="97">
        <v>4.470140985303189</v>
      </c>
      <c r="L136" s="97">
        <f t="shared" ref="L136:L199" si="8">J136-I136</f>
        <v>9.3137357319950098E-4</v>
      </c>
    </row>
    <row r="137" spans="1:12" ht="15.75" x14ac:dyDescent="0.25">
      <c r="A137" s="205" t="s">
        <v>102</v>
      </c>
      <c r="B137" s="96">
        <v>107.57539043055023</v>
      </c>
      <c r="C137" s="96">
        <v>105.88328978244793</v>
      </c>
      <c r="D137" s="96">
        <v>105.91031698468827</v>
      </c>
      <c r="E137" s="96"/>
      <c r="F137" s="96">
        <f t="shared" si="6"/>
        <v>2.5525465156839289E-2</v>
      </c>
      <c r="G137" s="96">
        <f t="shared" si="7"/>
        <v>-1.5478200350450222</v>
      </c>
      <c r="H137" s="96"/>
      <c r="I137" s="96">
        <v>3.6488015692494247</v>
      </c>
      <c r="J137" s="96">
        <v>3.6497329428226259</v>
      </c>
      <c r="L137" s="96">
        <f t="shared" si="8"/>
        <v>9.3137357320127734E-4</v>
      </c>
    </row>
    <row r="138" spans="1:12" s="107" customFormat="1" ht="15.75" x14ac:dyDescent="0.25">
      <c r="A138" s="206" t="s">
        <v>103</v>
      </c>
      <c r="B138" s="97">
        <v>107.57539043055023</v>
      </c>
      <c r="C138" s="97">
        <v>105.88328978244793</v>
      </c>
      <c r="D138" s="97">
        <v>105.91031698468827</v>
      </c>
      <c r="E138" s="97"/>
      <c r="F138" s="97">
        <f t="shared" si="6"/>
        <v>2.5525465156839289E-2</v>
      </c>
      <c r="G138" s="97">
        <f t="shared" si="7"/>
        <v>-1.5478200350450222</v>
      </c>
      <c r="H138" s="97"/>
      <c r="I138" s="97">
        <v>3.6488015692494247</v>
      </c>
      <c r="J138" s="97">
        <v>3.6497329428226259</v>
      </c>
      <c r="L138" s="97">
        <f t="shared" si="8"/>
        <v>9.3137357320127734E-4</v>
      </c>
    </row>
    <row r="139" spans="1:12" ht="15.75" x14ac:dyDescent="0.25">
      <c r="A139" s="205" t="s">
        <v>168</v>
      </c>
      <c r="B139" s="96">
        <v>94.100238199274784</v>
      </c>
      <c r="C139" s="96">
        <v>94.239659882938284</v>
      </c>
      <c r="D139" s="96">
        <v>94.239659882938284</v>
      </c>
      <c r="E139" s="96"/>
      <c r="F139" s="96">
        <f t="shared" si="6"/>
        <v>0</v>
      </c>
      <c r="G139" s="96">
        <f t="shared" si="7"/>
        <v>0.14816294446380329</v>
      </c>
      <c r="H139" s="96"/>
      <c r="I139" s="96">
        <v>0.82040804248056376</v>
      </c>
      <c r="J139" s="96">
        <v>0.82040804248056376</v>
      </c>
      <c r="L139" s="96">
        <f t="shared" si="8"/>
        <v>0</v>
      </c>
    </row>
    <row r="140" spans="1:12" s="107" customFormat="1" ht="15.75" x14ac:dyDescent="0.25">
      <c r="A140" s="206" t="s">
        <v>219</v>
      </c>
      <c r="B140" s="97">
        <v>94.100238199274784</v>
      </c>
      <c r="C140" s="97">
        <v>94.239659882938284</v>
      </c>
      <c r="D140" s="97">
        <v>94.239659882938284</v>
      </c>
      <c r="E140" s="97"/>
      <c r="F140" s="97">
        <f t="shared" si="6"/>
        <v>0</v>
      </c>
      <c r="G140" s="97">
        <f t="shared" si="7"/>
        <v>0.14816294446380329</v>
      </c>
      <c r="H140" s="97"/>
      <c r="I140" s="97">
        <v>0.82040804248056376</v>
      </c>
      <c r="J140" s="97">
        <v>0.82040804248056376</v>
      </c>
      <c r="L140" s="97">
        <f t="shared" si="8"/>
        <v>0</v>
      </c>
    </row>
    <row r="141" spans="1:12" ht="15.75" x14ac:dyDescent="0.25">
      <c r="A141" s="210" t="s">
        <v>104</v>
      </c>
      <c r="B141" s="96">
        <v>154.69142439904226</v>
      </c>
      <c r="C141" s="96">
        <v>154.69142439904226</v>
      </c>
      <c r="D141" s="96">
        <v>154.69142439904226</v>
      </c>
      <c r="E141" s="96"/>
      <c r="F141" s="96">
        <f t="shared" si="6"/>
        <v>0</v>
      </c>
      <c r="G141" s="96">
        <f t="shared" si="7"/>
        <v>0</v>
      </c>
      <c r="H141" s="96"/>
      <c r="I141" s="96">
        <v>4.4523457846336587</v>
      </c>
      <c r="J141" s="96">
        <v>4.4523457846336587</v>
      </c>
      <c r="L141" s="96">
        <f t="shared" si="8"/>
        <v>0</v>
      </c>
    </row>
    <row r="142" spans="1:12" s="107" customFormat="1" ht="15.75" x14ac:dyDescent="0.25">
      <c r="A142" s="208" t="s">
        <v>19</v>
      </c>
      <c r="B142" s="97">
        <v>160.90089003441557</v>
      </c>
      <c r="C142" s="97">
        <v>160.90089003441557</v>
      </c>
      <c r="D142" s="97">
        <v>160.90089003441557</v>
      </c>
      <c r="E142" s="97"/>
      <c r="F142" s="97">
        <f t="shared" si="6"/>
        <v>0</v>
      </c>
      <c r="G142" s="97">
        <f t="shared" si="7"/>
        <v>0</v>
      </c>
      <c r="H142" s="97"/>
      <c r="I142" s="97">
        <v>3.5920135893946696</v>
      </c>
      <c r="J142" s="97">
        <v>3.5920135893946696</v>
      </c>
      <c r="L142" s="97">
        <f t="shared" si="8"/>
        <v>0</v>
      </c>
    </row>
    <row r="143" spans="1:12" ht="15.75" x14ac:dyDescent="0.25">
      <c r="A143" s="207" t="s">
        <v>105</v>
      </c>
      <c r="B143" s="96">
        <v>160.90089003441557</v>
      </c>
      <c r="C143" s="96">
        <v>160.90089003441557</v>
      </c>
      <c r="D143" s="96">
        <v>160.90089003441557</v>
      </c>
      <c r="E143" s="96"/>
      <c r="F143" s="96">
        <f t="shared" si="6"/>
        <v>0</v>
      </c>
      <c r="G143" s="96">
        <f t="shared" si="7"/>
        <v>0</v>
      </c>
      <c r="H143" s="96"/>
      <c r="I143" s="96">
        <v>3.5920135893946696</v>
      </c>
      <c r="J143" s="96">
        <v>3.5920135893946696</v>
      </c>
      <c r="L143" s="96">
        <f t="shared" si="8"/>
        <v>0</v>
      </c>
    </row>
    <row r="144" spans="1:12" s="107" customFormat="1" ht="15.75" x14ac:dyDescent="0.25">
      <c r="A144" s="208" t="s">
        <v>106</v>
      </c>
      <c r="B144" s="97">
        <v>146.66666666666669</v>
      </c>
      <c r="C144" s="97">
        <v>146.66666666666669</v>
      </c>
      <c r="D144" s="97">
        <v>146.66666666666669</v>
      </c>
      <c r="E144" s="97"/>
      <c r="F144" s="97">
        <f t="shared" si="6"/>
        <v>0</v>
      </c>
      <c r="G144" s="97">
        <f t="shared" si="7"/>
        <v>0</v>
      </c>
      <c r="H144" s="97"/>
      <c r="I144" s="97">
        <v>7.3648347879621115E-2</v>
      </c>
      <c r="J144" s="97">
        <v>7.3648347879621115E-2</v>
      </c>
      <c r="L144" s="97">
        <f t="shared" si="8"/>
        <v>0</v>
      </c>
    </row>
    <row r="145" spans="1:12" ht="15.75" x14ac:dyDescent="0.25">
      <c r="A145" s="207" t="s">
        <v>107</v>
      </c>
      <c r="B145" s="96">
        <v>146.66666666666669</v>
      </c>
      <c r="C145" s="96">
        <v>146.66666666666669</v>
      </c>
      <c r="D145" s="96">
        <v>146.66666666666669</v>
      </c>
      <c r="E145" s="96"/>
      <c r="F145" s="96">
        <f t="shared" si="6"/>
        <v>0</v>
      </c>
      <c r="G145" s="96">
        <f t="shared" si="7"/>
        <v>0</v>
      </c>
      <c r="H145" s="96"/>
      <c r="I145" s="96">
        <v>7.3648347879621115E-2</v>
      </c>
      <c r="J145" s="96">
        <v>7.3648347879621115E-2</v>
      </c>
      <c r="L145" s="96">
        <f t="shared" si="8"/>
        <v>0</v>
      </c>
    </row>
    <row r="146" spans="1:12" s="107" customFormat="1" ht="15.75" x14ac:dyDescent="0.25">
      <c r="A146" s="208" t="s">
        <v>108</v>
      </c>
      <c r="B146" s="97">
        <v>132.09195402298857</v>
      </c>
      <c r="C146" s="97">
        <v>132.09195402298857</v>
      </c>
      <c r="D146" s="97">
        <v>132.09195402298857</v>
      </c>
      <c r="E146" s="97"/>
      <c r="F146" s="97">
        <f t="shared" si="6"/>
        <v>0</v>
      </c>
      <c r="G146" s="97">
        <f t="shared" si="7"/>
        <v>0</v>
      </c>
      <c r="H146" s="97"/>
      <c r="I146" s="97">
        <v>0.78668384735936758</v>
      </c>
      <c r="J146" s="97">
        <v>0.78668384735936758</v>
      </c>
      <c r="L146" s="97">
        <f t="shared" si="8"/>
        <v>0</v>
      </c>
    </row>
    <row r="147" spans="1:12" ht="15.75" x14ac:dyDescent="0.25">
      <c r="A147" s="207" t="s">
        <v>218</v>
      </c>
      <c r="B147" s="96">
        <v>132.09195402298857</v>
      </c>
      <c r="C147" s="96">
        <v>132.09195402298857</v>
      </c>
      <c r="D147" s="96">
        <v>132.09195402298857</v>
      </c>
      <c r="E147" s="96"/>
      <c r="F147" s="96">
        <f t="shared" si="6"/>
        <v>0</v>
      </c>
      <c r="G147" s="96">
        <f t="shared" si="7"/>
        <v>0</v>
      </c>
      <c r="H147" s="96"/>
      <c r="I147" s="96">
        <v>0.78668384735936758</v>
      </c>
      <c r="J147" s="96">
        <v>0.78668384735936758</v>
      </c>
      <c r="L147" s="96">
        <f t="shared" si="8"/>
        <v>0</v>
      </c>
    </row>
    <row r="148" spans="1:12" s="107" customFormat="1" ht="15.75" x14ac:dyDescent="0.25">
      <c r="A148" s="209" t="s">
        <v>3</v>
      </c>
      <c r="B148" s="98">
        <v>97.507948073097381</v>
      </c>
      <c r="C148" s="98">
        <v>100.29109782540567</v>
      </c>
      <c r="D148" s="98">
        <v>100.04516619223442</v>
      </c>
      <c r="E148" s="98"/>
      <c r="F148" s="98">
        <f t="shared" si="6"/>
        <v>-0.24521780946040739</v>
      </c>
      <c r="G148" s="98">
        <f t="shared" si="7"/>
        <v>2.6020628772077004</v>
      </c>
      <c r="H148" s="98"/>
      <c r="I148" s="98">
        <v>5.8080790884717324</v>
      </c>
      <c r="J148" s="98">
        <v>5.7938366441592546</v>
      </c>
      <c r="L148" s="98">
        <f t="shared" si="8"/>
        <v>-1.4242444312477787E-2</v>
      </c>
    </row>
    <row r="149" spans="1:12" ht="15.75" x14ac:dyDescent="0.25">
      <c r="A149" s="210" t="s">
        <v>150</v>
      </c>
      <c r="B149" s="96">
        <v>87.115076307018413</v>
      </c>
      <c r="C149" s="96">
        <v>87.363938186594865</v>
      </c>
      <c r="D149" s="96">
        <v>87.356434620396087</v>
      </c>
      <c r="E149" s="96"/>
      <c r="F149" s="96">
        <f t="shared" si="6"/>
        <v>-8.5888598368222269E-3</v>
      </c>
      <c r="G149" s="96">
        <f t="shared" si="7"/>
        <v>0.27705688109260773</v>
      </c>
      <c r="H149" s="96"/>
      <c r="I149" s="96">
        <v>2.0403012876214115</v>
      </c>
      <c r="J149" s="96">
        <v>2.0401260490035686</v>
      </c>
      <c r="L149" s="96">
        <f t="shared" si="8"/>
        <v>-1.7523861784285444E-4</v>
      </c>
    </row>
    <row r="150" spans="1:12" s="107" customFormat="1" ht="15.75" x14ac:dyDescent="0.25">
      <c r="A150" s="208" t="s">
        <v>109</v>
      </c>
      <c r="B150" s="97">
        <v>101.45409708273554</v>
      </c>
      <c r="C150" s="97">
        <v>99.813757054029509</v>
      </c>
      <c r="D150" s="97">
        <v>99.813757054029509</v>
      </c>
      <c r="E150" s="97"/>
      <c r="F150" s="97">
        <f t="shared" si="6"/>
        <v>0</v>
      </c>
      <c r="G150" s="97">
        <f t="shared" si="7"/>
        <v>-1.6168297544142951</v>
      </c>
      <c r="H150" s="97"/>
      <c r="I150" s="97">
        <v>1.261596340094046</v>
      </c>
      <c r="J150" s="97">
        <v>1.261596340094046</v>
      </c>
      <c r="L150" s="97">
        <f t="shared" si="8"/>
        <v>0</v>
      </c>
    </row>
    <row r="151" spans="1:12" ht="15.75" x14ac:dyDescent="0.25">
      <c r="A151" s="207" t="s">
        <v>110</v>
      </c>
      <c r="B151" s="96">
        <v>101.45409708273554</v>
      </c>
      <c r="C151" s="96">
        <v>99.813757054029509</v>
      </c>
      <c r="D151" s="96">
        <v>99.813757054029509</v>
      </c>
      <c r="E151" s="96"/>
      <c r="F151" s="96">
        <f t="shared" si="6"/>
        <v>0</v>
      </c>
      <c r="G151" s="96">
        <f t="shared" si="7"/>
        <v>-1.6168297544142951</v>
      </c>
      <c r="H151" s="96"/>
      <c r="I151" s="96">
        <v>1.261596340094046</v>
      </c>
      <c r="J151" s="96">
        <v>1.261596340094046</v>
      </c>
      <c r="L151" s="96">
        <f t="shared" si="8"/>
        <v>0</v>
      </c>
    </row>
    <row r="152" spans="1:12" s="107" customFormat="1" ht="15.75" x14ac:dyDescent="0.25">
      <c r="A152" s="208" t="s">
        <v>169</v>
      </c>
      <c r="B152" s="97">
        <v>63.720059313426844</v>
      </c>
      <c r="C152" s="97">
        <v>66.406071379304748</v>
      </c>
      <c r="D152" s="97">
        <v>66.38666343916519</v>
      </c>
      <c r="E152" s="97"/>
      <c r="F152" s="97">
        <f t="shared" si="6"/>
        <v>-2.9226153176120651E-2</v>
      </c>
      <c r="G152" s="97">
        <f t="shared" si="7"/>
        <v>4.1848738913154993</v>
      </c>
      <c r="H152" s="97"/>
      <c r="I152" s="97">
        <v>0.59959522139897292</v>
      </c>
      <c r="J152" s="97">
        <v>0.59941998278113018</v>
      </c>
      <c r="L152" s="97">
        <f t="shared" si="8"/>
        <v>-1.7523861784274342E-4</v>
      </c>
    </row>
    <row r="153" spans="1:12" ht="15.75" x14ac:dyDescent="0.25">
      <c r="A153" s="207" t="s">
        <v>217</v>
      </c>
      <c r="B153" s="96">
        <v>63.720059313426844</v>
      </c>
      <c r="C153" s="96">
        <v>66.406071379304748</v>
      </c>
      <c r="D153" s="96">
        <v>66.38666343916519</v>
      </c>
      <c r="E153" s="96"/>
      <c r="F153" s="96">
        <f t="shared" si="6"/>
        <v>-2.9226153176120651E-2</v>
      </c>
      <c r="G153" s="96">
        <f t="shared" si="7"/>
        <v>4.1848738913154993</v>
      </c>
      <c r="H153" s="96"/>
      <c r="I153" s="96">
        <v>0.59959522139897292</v>
      </c>
      <c r="J153" s="96">
        <v>0.59941998278113018</v>
      </c>
      <c r="L153" s="96">
        <f t="shared" si="8"/>
        <v>-1.7523861784274342E-4</v>
      </c>
    </row>
    <row r="154" spans="1:12" s="107" customFormat="1" ht="15.75" x14ac:dyDescent="0.25">
      <c r="A154" s="208" t="s">
        <v>170</v>
      </c>
      <c r="B154" s="97">
        <v>104.91629932947525</v>
      </c>
      <c r="C154" s="97">
        <v>106.27652543887797</v>
      </c>
      <c r="D154" s="97">
        <v>106.27652543887797</v>
      </c>
      <c r="E154" s="97"/>
      <c r="F154" s="97">
        <f t="shared" si="6"/>
        <v>0</v>
      </c>
      <c r="G154" s="97">
        <f t="shared" si="7"/>
        <v>1.2964869311022031</v>
      </c>
      <c r="H154" s="97"/>
      <c r="I154" s="97">
        <v>0.17910972612839254</v>
      </c>
      <c r="J154" s="97">
        <v>0.17910972612839254</v>
      </c>
      <c r="L154" s="97">
        <f t="shared" si="8"/>
        <v>0</v>
      </c>
    </row>
    <row r="155" spans="1:12" ht="15.75" x14ac:dyDescent="0.25">
      <c r="A155" s="207" t="s">
        <v>216</v>
      </c>
      <c r="B155" s="96">
        <v>104.91629932947525</v>
      </c>
      <c r="C155" s="96">
        <v>106.27652543887797</v>
      </c>
      <c r="D155" s="96">
        <v>106.27652543887797</v>
      </c>
      <c r="E155" s="96"/>
      <c r="F155" s="96">
        <f t="shared" si="6"/>
        <v>0</v>
      </c>
      <c r="G155" s="96">
        <f t="shared" si="7"/>
        <v>1.2964869311022031</v>
      </c>
      <c r="H155" s="96"/>
      <c r="I155" s="96">
        <v>0.17910972612839254</v>
      </c>
      <c r="J155" s="96">
        <v>0.17910972612839254</v>
      </c>
      <c r="L155" s="96">
        <f t="shared" si="8"/>
        <v>0</v>
      </c>
    </row>
    <row r="156" spans="1:12" s="107" customFormat="1" ht="15.75" x14ac:dyDescent="0.25">
      <c r="A156" s="204" t="s">
        <v>111</v>
      </c>
      <c r="B156" s="97">
        <v>104.53134141018651</v>
      </c>
      <c r="C156" s="97">
        <v>109.02713622925158</v>
      </c>
      <c r="D156" s="97">
        <v>108.62007741827608</v>
      </c>
      <c r="E156" s="97"/>
      <c r="F156" s="97">
        <f t="shared" si="6"/>
        <v>-0.37335550125757733</v>
      </c>
      <c r="G156" s="97">
        <f t="shared" si="7"/>
        <v>3.9114929100978024</v>
      </c>
      <c r="H156" s="97"/>
      <c r="I156" s="97">
        <v>3.7677778008503213</v>
      </c>
      <c r="J156" s="97">
        <v>3.7537105951556851</v>
      </c>
      <c r="L156" s="97">
        <f t="shared" si="8"/>
        <v>-1.4067205694636264E-2</v>
      </c>
    </row>
    <row r="157" spans="1:12" ht="15.75" x14ac:dyDescent="0.25">
      <c r="A157" s="205" t="s">
        <v>171</v>
      </c>
      <c r="B157" s="96">
        <v>103.98277170353322</v>
      </c>
      <c r="C157" s="96">
        <v>103.98277170353322</v>
      </c>
      <c r="D157" s="96">
        <v>103.98277170353322</v>
      </c>
      <c r="E157" s="96"/>
      <c r="F157" s="96">
        <f t="shared" si="6"/>
        <v>0</v>
      </c>
      <c r="G157" s="96">
        <f t="shared" si="7"/>
        <v>0</v>
      </c>
      <c r="H157" s="96"/>
      <c r="I157" s="96">
        <v>1.2238495241934986</v>
      </c>
      <c r="J157" s="96">
        <v>1.2238495241934984</v>
      </c>
      <c r="L157" s="96">
        <f t="shared" si="8"/>
        <v>0</v>
      </c>
    </row>
    <row r="158" spans="1:12" s="107" customFormat="1" ht="15.75" x14ac:dyDescent="0.25">
      <c r="A158" s="206" t="s">
        <v>215</v>
      </c>
      <c r="B158" s="97">
        <v>103.98277170353322</v>
      </c>
      <c r="C158" s="97">
        <v>103.98277170353322</v>
      </c>
      <c r="D158" s="97">
        <v>103.98277170353322</v>
      </c>
      <c r="E158" s="97"/>
      <c r="F158" s="97">
        <f t="shared" si="6"/>
        <v>0</v>
      </c>
      <c r="G158" s="97">
        <f t="shared" si="7"/>
        <v>0</v>
      </c>
      <c r="H158" s="97"/>
      <c r="I158" s="97">
        <v>1.2238495241934986</v>
      </c>
      <c r="J158" s="97">
        <v>1.2238495241934984</v>
      </c>
      <c r="L158" s="97">
        <f t="shared" si="8"/>
        <v>0</v>
      </c>
    </row>
    <row r="159" spans="1:12" ht="15.75" x14ac:dyDescent="0.25">
      <c r="A159" s="205" t="s">
        <v>172</v>
      </c>
      <c r="B159" s="96">
        <v>103.61823797634638</v>
      </c>
      <c r="C159" s="96">
        <v>103.61823797634641</v>
      </c>
      <c r="D159" s="96">
        <v>100.33349798408992</v>
      </c>
      <c r="E159" s="96"/>
      <c r="F159" s="96">
        <f t="shared" si="6"/>
        <v>-3.1700403871047445</v>
      </c>
      <c r="G159" s="96">
        <f t="shared" si="7"/>
        <v>-3.1700403871047222</v>
      </c>
      <c r="H159" s="96"/>
      <c r="I159" s="96">
        <v>0.44375477838892624</v>
      </c>
      <c r="J159" s="96">
        <v>0.42968757269429014</v>
      </c>
      <c r="L159" s="96">
        <f t="shared" si="8"/>
        <v>-1.4067205694636098E-2</v>
      </c>
    </row>
    <row r="160" spans="1:12" s="107" customFormat="1" ht="15.75" x14ac:dyDescent="0.25">
      <c r="A160" s="206" t="s">
        <v>214</v>
      </c>
      <c r="B160" s="97">
        <v>103.61823797634638</v>
      </c>
      <c r="C160" s="97">
        <v>103.61823797634641</v>
      </c>
      <c r="D160" s="97">
        <v>100.33349798408992</v>
      </c>
      <c r="E160" s="97"/>
      <c r="F160" s="97">
        <f t="shared" si="6"/>
        <v>-3.1700403871047445</v>
      </c>
      <c r="G160" s="97">
        <f t="shared" si="7"/>
        <v>-3.1700403871047222</v>
      </c>
      <c r="H160" s="97"/>
      <c r="I160" s="97">
        <v>0.44375477838892624</v>
      </c>
      <c r="J160" s="97">
        <v>0.42968757269429014</v>
      </c>
      <c r="L160" s="97">
        <f t="shared" si="8"/>
        <v>-1.4067205694636098E-2</v>
      </c>
    </row>
    <row r="161" spans="1:12" ht="15.75" x14ac:dyDescent="0.25">
      <c r="A161" s="205" t="s">
        <v>173</v>
      </c>
      <c r="B161" s="96">
        <v>105.09154137660811</v>
      </c>
      <c r="C161" s="96">
        <v>113.48707675862873</v>
      </c>
      <c r="D161" s="96">
        <v>113.48707675862873</v>
      </c>
      <c r="E161" s="96"/>
      <c r="F161" s="96">
        <f t="shared" si="6"/>
        <v>0</v>
      </c>
      <c r="G161" s="96">
        <f t="shared" si="7"/>
        <v>7.988783180878678</v>
      </c>
      <c r="H161" s="96"/>
      <c r="I161" s="96">
        <v>2.100173498267897</v>
      </c>
      <c r="J161" s="96">
        <v>2.100173498267897</v>
      </c>
      <c r="L161" s="96">
        <f t="shared" si="8"/>
        <v>0</v>
      </c>
    </row>
    <row r="162" spans="1:12" s="107" customFormat="1" ht="15.75" x14ac:dyDescent="0.25">
      <c r="A162" s="206" t="s">
        <v>213</v>
      </c>
      <c r="B162" s="97">
        <v>105.09154137660811</v>
      </c>
      <c r="C162" s="97">
        <v>113.48707675862873</v>
      </c>
      <c r="D162" s="97">
        <v>113.48707675862873</v>
      </c>
      <c r="E162" s="97"/>
      <c r="F162" s="97">
        <f t="shared" si="6"/>
        <v>0</v>
      </c>
      <c r="G162" s="97">
        <f t="shared" si="7"/>
        <v>7.988783180878678</v>
      </c>
      <c r="H162" s="97"/>
      <c r="I162" s="97">
        <v>2.100173498267897</v>
      </c>
      <c r="J162" s="97">
        <v>2.100173498267897</v>
      </c>
      <c r="L162" s="97">
        <f t="shared" si="8"/>
        <v>0</v>
      </c>
    </row>
    <row r="163" spans="1:12" ht="15.75" x14ac:dyDescent="0.25">
      <c r="A163" s="203" t="s">
        <v>4</v>
      </c>
      <c r="B163" s="99">
        <v>104.66814832729912</v>
      </c>
      <c r="C163" s="99">
        <v>102.5011130507078</v>
      </c>
      <c r="D163" s="99">
        <v>102.5011130507078</v>
      </c>
      <c r="E163" s="99"/>
      <c r="F163" s="99">
        <f t="shared" si="6"/>
        <v>0</v>
      </c>
      <c r="G163" s="99">
        <f t="shared" si="7"/>
        <v>-2.0703865609764671</v>
      </c>
      <c r="H163" s="99"/>
      <c r="I163" s="99">
        <v>4.6954774977698257</v>
      </c>
      <c r="J163" s="99">
        <v>4.6954774977698266</v>
      </c>
      <c r="L163" s="99">
        <f t="shared" si="8"/>
        <v>0</v>
      </c>
    </row>
    <row r="164" spans="1:12" s="107" customFormat="1" ht="15.75" x14ac:dyDescent="0.25">
      <c r="A164" s="204" t="s">
        <v>140</v>
      </c>
      <c r="B164" s="97">
        <v>99.246414817095356</v>
      </c>
      <c r="C164" s="97">
        <v>89.328793733949823</v>
      </c>
      <c r="D164" s="97">
        <v>89.328793733949823</v>
      </c>
      <c r="E164" s="97"/>
      <c r="F164" s="97">
        <f t="shared" si="6"/>
        <v>0</v>
      </c>
      <c r="G164" s="97">
        <f t="shared" si="7"/>
        <v>-9.9929262950435689</v>
      </c>
      <c r="H164" s="97"/>
      <c r="I164" s="97">
        <v>0.89413093624743301</v>
      </c>
      <c r="J164" s="97">
        <v>0.89413093624743312</v>
      </c>
      <c r="L164" s="97">
        <f t="shared" si="8"/>
        <v>0</v>
      </c>
    </row>
    <row r="165" spans="1:12" ht="15.75" x14ac:dyDescent="0.25">
      <c r="A165" s="205" t="s">
        <v>174</v>
      </c>
      <c r="B165" s="96">
        <v>99.246414817095356</v>
      </c>
      <c r="C165" s="96">
        <v>89.328793733949823</v>
      </c>
      <c r="D165" s="96">
        <v>89.328793733949823</v>
      </c>
      <c r="E165" s="96"/>
      <c r="F165" s="96">
        <f t="shared" si="6"/>
        <v>0</v>
      </c>
      <c r="G165" s="96">
        <f t="shared" si="7"/>
        <v>-9.9929262950435689</v>
      </c>
      <c r="H165" s="96"/>
      <c r="I165" s="96">
        <v>0.89413093624743301</v>
      </c>
      <c r="J165" s="96">
        <v>0.89413093624743312</v>
      </c>
      <c r="L165" s="96">
        <f t="shared" si="8"/>
        <v>0</v>
      </c>
    </row>
    <row r="166" spans="1:12" s="107" customFormat="1" ht="15.75" x14ac:dyDescent="0.25">
      <c r="A166" s="206" t="s">
        <v>140</v>
      </c>
      <c r="B166" s="97">
        <v>99.246414817095356</v>
      </c>
      <c r="C166" s="97">
        <v>89.328793733949823</v>
      </c>
      <c r="D166" s="97">
        <v>89.328793733949823</v>
      </c>
      <c r="E166" s="97"/>
      <c r="F166" s="97">
        <f t="shared" si="6"/>
        <v>0</v>
      </c>
      <c r="G166" s="97">
        <f t="shared" si="7"/>
        <v>-9.9929262950435689</v>
      </c>
      <c r="H166" s="97"/>
      <c r="I166" s="97">
        <v>0.89413093624743301</v>
      </c>
      <c r="J166" s="97">
        <v>0.89413093624743312</v>
      </c>
      <c r="L166" s="97">
        <f t="shared" si="8"/>
        <v>0</v>
      </c>
    </row>
    <row r="167" spans="1:12" ht="15.75" x14ac:dyDescent="0.25">
      <c r="A167" s="210" t="s">
        <v>139</v>
      </c>
      <c r="B167" s="96">
        <v>106.18404506983349</v>
      </c>
      <c r="C167" s="96">
        <v>106.18404506983349</v>
      </c>
      <c r="D167" s="96">
        <v>106.18404506983349</v>
      </c>
      <c r="E167" s="96"/>
      <c r="F167" s="96">
        <f t="shared" si="6"/>
        <v>0</v>
      </c>
      <c r="G167" s="96">
        <f t="shared" si="7"/>
        <v>0</v>
      </c>
      <c r="H167" s="96"/>
      <c r="I167" s="96">
        <v>3.8013465615223931</v>
      </c>
      <c r="J167" s="96">
        <v>3.8013465615223931</v>
      </c>
      <c r="L167" s="96">
        <f t="shared" si="8"/>
        <v>0</v>
      </c>
    </row>
    <row r="168" spans="1:12" s="107" customFormat="1" ht="15.75" x14ac:dyDescent="0.25">
      <c r="A168" s="208" t="s">
        <v>175</v>
      </c>
      <c r="B168" s="97">
        <v>106.18404506983349</v>
      </c>
      <c r="C168" s="97">
        <v>106.18404506983349</v>
      </c>
      <c r="D168" s="97">
        <v>106.18404506983349</v>
      </c>
      <c r="E168" s="97"/>
      <c r="F168" s="97">
        <f t="shared" si="6"/>
        <v>0</v>
      </c>
      <c r="G168" s="97">
        <f t="shared" si="7"/>
        <v>0</v>
      </c>
      <c r="H168" s="97"/>
      <c r="I168" s="97">
        <v>3.8013465615223931</v>
      </c>
      <c r="J168" s="97">
        <v>3.8013465615223931</v>
      </c>
      <c r="L168" s="97">
        <f t="shared" si="8"/>
        <v>0</v>
      </c>
    </row>
    <row r="169" spans="1:12" ht="15.75" x14ac:dyDescent="0.25">
      <c r="A169" s="207" t="s">
        <v>212</v>
      </c>
      <c r="B169" s="96">
        <v>106.18404506983349</v>
      </c>
      <c r="C169" s="96">
        <v>106.18404506983349</v>
      </c>
      <c r="D169" s="96">
        <v>106.18404506983349</v>
      </c>
      <c r="E169" s="96"/>
      <c r="F169" s="96">
        <f t="shared" si="6"/>
        <v>0</v>
      </c>
      <c r="G169" s="96">
        <f t="shared" si="7"/>
        <v>0</v>
      </c>
      <c r="H169" s="96"/>
      <c r="I169" s="96">
        <v>3.8013465615223931</v>
      </c>
      <c r="J169" s="96">
        <v>3.8013465615223931</v>
      </c>
      <c r="L169" s="96">
        <f t="shared" si="8"/>
        <v>0</v>
      </c>
    </row>
    <row r="170" spans="1:12" s="107" customFormat="1" ht="15.75" x14ac:dyDescent="0.25">
      <c r="A170" s="209" t="s">
        <v>130</v>
      </c>
      <c r="B170" s="98">
        <v>98.675432903402367</v>
      </c>
      <c r="C170" s="98">
        <v>101.37001031319875</v>
      </c>
      <c r="D170" s="98">
        <v>101.37001031319875</v>
      </c>
      <c r="E170" s="98"/>
      <c r="F170" s="98">
        <f t="shared" si="6"/>
        <v>0</v>
      </c>
      <c r="G170" s="98">
        <f t="shared" si="7"/>
        <v>2.7307479992859207</v>
      </c>
      <c r="H170" s="98"/>
      <c r="I170" s="98">
        <v>6.2371522081019481</v>
      </c>
      <c r="J170" s="98">
        <v>6.2371522081019481</v>
      </c>
      <c r="L170" s="98">
        <f t="shared" si="8"/>
        <v>0</v>
      </c>
    </row>
    <row r="171" spans="1:12" ht="15.75" x14ac:dyDescent="0.25">
      <c r="A171" s="210" t="s">
        <v>138</v>
      </c>
      <c r="B171" s="96">
        <v>84.000863749957347</v>
      </c>
      <c r="C171" s="96">
        <v>89.238381532784231</v>
      </c>
      <c r="D171" s="96">
        <v>89.238381532784231</v>
      </c>
      <c r="E171" s="96"/>
      <c r="F171" s="96">
        <f t="shared" si="6"/>
        <v>0</v>
      </c>
      <c r="G171" s="96">
        <f t="shared" si="7"/>
        <v>6.2350761039996483</v>
      </c>
      <c r="H171" s="96"/>
      <c r="I171" s="96">
        <v>2.9086162468656358</v>
      </c>
      <c r="J171" s="96">
        <v>2.9086162468656358</v>
      </c>
      <c r="L171" s="96">
        <f t="shared" si="8"/>
        <v>0</v>
      </c>
    </row>
    <row r="172" spans="1:12" s="107" customFormat="1" ht="15.75" x14ac:dyDescent="0.25">
      <c r="A172" s="208" t="s">
        <v>176</v>
      </c>
      <c r="B172" s="97">
        <v>71.626857416273211</v>
      </c>
      <c r="C172" s="97">
        <v>71.824146501743755</v>
      </c>
      <c r="D172" s="97">
        <v>71.824146501743755</v>
      </c>
      <c r="E172" s="97"/>
      <c r="F172" s="97">
        <f t="shared" si="6"/>
        <v>0</v>
      </c>
      <c r="G172" s="97">
        <f t="shared" si="7"/>
        <v>0.27544009689544069</v>
      </c>
      <c r="H172" s="97"/>
      <c r="I172" s="97">
        <v>0.95561945947300697</v>
      </c>
      <c r="J172" s="97">
        <v>0.95561945947300708</v>
      </c>
      <c r="L172" s="97">
        <f t="shared" si="8"/>
        <v>0</v>
      </c>
    </row>
    <row r="173" spans="1:12" ht="15.75" x14ac:dyDescent="0.25">
      <c r="A173" s="207" t="s">
        <v>211</v>
      </c>
      <c r="B173" s="96">
        <v>82.764544580820584</v>
      </c>
      <c r="C173" s="96">
        <v>82.766112674171609</v>
      </c>
      <c r="D173" s="96">
        <v>82.766112674171609</v>
      </c>
      <c r="E173" s="96"/>
      <c r="F173" s="96">
        <f t="shared" si="6"/>
        <v>0</v>
      </c>
      <c r="G173" s="96">
        <f t="shared" si="7"/>
        <v>1.8946438465450299E-3</v>
      </c>
      <c r="H173" s="96"/>
      <c r="I173" s="96">
        <v>0.22176740306748829</v>
      </c>
      <c r="J173" s="96">
        <v>0.22176740306748832</v>
      </c>
      <c r="L173" s="96">
        <f t="shared" si="8"/>
        <v>0</v>
      </c>
    </row>
    <row r="174" spans="1:12" s="107" customFormat="1" ht="15.75" x14ac:dyDescent="0.25">
      <c r="A174" s="206" t="s">
        <v>210</v>
      </c>
      <c r="B174" s="97">
        <v>68.818262647907332</v>
      </c>
      <c r="C174" s="97">
        <v>69.064906769697799</v>
      </c>
      <c r="D174" s="97">
        <v>69.064906769697799</v>
      </c>
      <c r="E174" s="97"/>
      <c r="F174" s="97">
        <f t="shared" si="6"/>
        <v>0</v>
      </c>
      <c r="G174" s="97">
        <f t="shared" si="7"/>
        <v>0.35839922761835563</v>
      </c>
      <c r="H174" s="97"/>
      <c r="I174" s="97">
        <v>0.73385205640551865</v>
      </c>
      <c r="J174" s="97">
        <v>0.73385205640551865</v>
      </c>
      <c r="L174" s="97">
        <f t="shared" si="8"/>
        <v>0</v>
      </c>
    </row>
    <row r="175" spans="1:12" ht="15.75" x14ac:dyDescent="0.25">
      <c r="A175" s="205" t="s">
        <v>177</v>
      </c>
      <c r="B175" s="96">
        <v>103.1122759868037</v>
      </c>
      <c r="C175" s="96">
        <v>99.262187476460824</v>
      </c>
      <c r="D175" s="96">
        <v>99.262187476460824</v>
      </c>
      <c r="E175" s="96"/>
      <c r="F175" s="96">
        <f t="shared" si="6"/>
        <v>0</v>
      </c>
      <c r="G175" s="96">
        <f t="shared" si="7"/>
        <v>-3.7338798639607207</v>
      </c>
      <c r="H175" s="96"/>
      <c r="I175" s="96">
        <v>0.13008285012995838</v>
      </c>
      <c r="J175" s="96">
        <v>0.13008285012995835</v>
      </c>
      <c r="L175" s="96">
        <f t="shared" si="8"/>
        <v>0</v>
      </c>
    </row>
    <row r="176" spans="1:12" s="107" customFormat="1" ht="15.75" x14ac:dyDescent="0.25">
      <c r="A176" s="206" t="s">
        <v>209</v>
      </c>
      <c r="B176" s="97">
        <v>103.1122759868037</v>
      </c>
      <c r="C176" s="97">
        <v>99.262187476460824</v>
      </c>
      <c r="D176" s="97">
        <v>99.262187476460824</v>
      </c>
      <c r="E176" s="97"/>
      <c r="F176" s="97">
        <f t="shared" si="6"/>
        <v>0</v>
      </c>
      <c r="G176" s="97">
        <f t="shared" si="7"/>
        <v>-3.7338798639607207</v>
      </c>
      <c r="H176" s="97"/>
      <c r="I176" s="97">
        <v>0.13008285012995838</v>
      </c>
      <c r="J176" s="97">
        <v>0.13008285012995835</v>
      </c>
      <c r="L176" s="97">
        <f t="shared" si="8"/>
        <v>0</v>
      </c>
    </row>
    <row r="177" spans="1:12" ht="15.75" x14ac:dyDescent="0.25">
      <c r="A177" s="205" t="s">
        <v>112</v>
      </c>
      <c r="B177" s="96">
        <v>91.664327057657843</v>
      </c>
      <c r="C177" s="96">
        <v>101.47373662419359</v>
      </c>
      <c r="D177" s="96">
        <v>101.47373662419359</v>
      </c>
      <c r="E177" s="96"/>
      <c r="F177" s="96">
        <f t="shared" si="6"/>
        <v>0</v>
      </c>
      <c r="G177" s="96">
        <f t="shared" si="7"/>
        <v>10.701447205700344</v>
      </c>
      <c r="H177" s="96"/>
      <c r="I177" s="96">
        <v>1.7808359979079784</v>
      </c>
      <c r="J177" s="96">
        <v>1.7808359979079782</v>
      </c>
      <c r="L177" s="96">
        <f t="shared" si="8"/>
        <v>0</v>
      </c>
    </row>
    <row r="178" spans="1:12" s="107" customFormat="1" ht="15.75" x14ac:dyDescent="0.25">
      <c r="A178" s="206" t="s">
        <v>113</v>
      </c>
      <c r="B178" s="97">
        <v>91.664327057657843</v>
      </c>
      <c r="C178" s="97">
        <v>101.47373662419359</v>
      </c>
      <c r="D178" s="97">
        <v>101.47373662419359</v>
      </c>
      <c r="E178" s="97"/>
      <c r="F178" s="97">
        <f t="shared" si="6"/>
        <v>0</v>
      </c>
      <c r="G178" s="97">
        <f t="shared" si="7"/>
        <v>10.701447205700344</v>
      </c>
      <c r="H178" s="97"/>
      <c r="I178" s="97">
        <v>1.7808359979079784</v>
      </c>
      <c r="J178" s="97">
        <v>1.7808359979079782</v>
      </c>
      <c r="L178" s="97">
        <f t="shared" si="8"/>
        <v>0</v>
      </c>
    </row>
    <row r="179" spans="1:12" ht="15.75" x14ac:dyDescent="0.25">
      <c r="A179" s="205" t="s">
        <v>178</v>
      </c>
      <c r="B179" s="96">
        <v>95.898292058715697</v>
      </c>
      <c r="C179" s="96">
        <v>98.181892359425817</v>
      </c>
      <c r="D179" s="96">
        <v>98.181892359425817</v>
      </c>
      <c r="E179" s="96"/>
      <c r="F179" s="96">
        <f t="shared" si="6"/>
        <v>0</v>
      </c>
      <c r="G179" s="96">
        <f t="shared" si="7"/>
        <v>2.3812731714887514</v>
      </c>
      <c r="H179" s="96"/>
      <c r="I179" s="96">
        <v>4.2077939354692173E-2</v>
      </c>
      <c r="J179" s="96">
        <v>4.207793935469218E-2</v>
      </c>
      <c r="L179" s="96">
        <f t="shared" si="8"/>
        <v>0</v>
      </c>
    </row>
    <row r="180" spans="1:12" s="107" customFormat="1" ht="15.75" x14ac:dyDescent="0.25">
      <c r="A180" s="206" t="s">
        <v>208</v>
      </c>
      <c r="B180" s="97">
        <v>95.898292058715697</v>
      </c>
      <c r="C180" s="97">
        <v>98.181892359425817</v>
      </c>
      <c r="D180" s="97">
        <v>98.181892359425817</v>
      </c>
      <c r="E180" s="97"/>
      <c r="F180" s="97">
        <f t="shared" si="6"/>
        <v>0</v>
      </c>
      <c r="G180" s="97">
        <f t="shared" si="7"/>
        <v>2.3812731714887514</v>
      </c>
      <c r="H180" s="97"/>
      <c r="I180" s="97">
        <v>4.2077939354692173E-2</v>
      </c>
      <c r="J180" s="97">
        <v>4.207793935469218E-2</v>
      </c>
      <c r="L180" s="97">
        <f t="shared" si="8"/>
        <v>0</v>
      </c>
    </row>
    <row r="181" spans="1:12" ht="15.75" x14ac:dyDescent="0.25">
      <c r="A181" s="210" t="s">
        <v>137</v>
      </c>
      <c r="B181" s="96">
        <v>112.24415828095503</v>
      </c>
      <c r="C181" s="96">
        <v>112.45262386481691</v>
      </c>
      <c r="D181" s="96">
        <v>112.45262386481691</v>
      </c>
      <c r="E181" s="96"/>
      <c r="F181" s="96">
        <f t="shared" si="6"/>
        <v>0</v>
      </c>
      <c r="G181" s="96">
        <f t="shared" si="7"/>
        <v>0.18572510770678008</v>
      </c>
      <c r="H181" s="96"/>
      <c r="I181" s="96">
        <v>0.97556985271723651</v>
      </c>
      <c r="J181" s="96">
        <v>0.97556985271723651</v>
      </c>
      <c r="L181" s="96">
        <f t="shared" si="8"/>
        <v>0</v>
      </c>
    </row>
    <row r="182" spans="1:12" s="107" customFormat="1" ht="15.75" x14ac:dyDescent="0.25">
      <c r="A182" s="208" t="s">
        <v>179</v>
      </c>
      <c r="B182" s="97">
        <v>112.24415828095503</v>
      </c>
      <c r="C182" s="97">
        <v>112.45262386481691</v>
      </c>
      <c r="D182" s="97">
        <v>112.45262386481691</v>
      </c>
      <c r="E182" s="97"/>
      <c r="F182" s="97">
        <f t="shared" si="6"/>
        <v>0</v>
      </c>
      <c r="G182" s="97">
        <f t="shared" si="7"/>
        <v>0.18572510770678008</v>
      </c>
      <c r="H182" s="97"/>
      <c r="I182" s="97">
        <v>0.97556985271723651</v>
      </c>
      <c r="J182" s="97">
        <v>0.97556985271723651</v>
      </c>
      <c r="L182" s="97">
        <f t="shared" si="8"/>
        <v>0</v>
      </c>
    </row>
    <row r="183" spans="1:12" ht="15.75" x14ac:dyDescent="0.25">
      <c r="A183" s="207" t="s">
        <v>207</v>
      </c>
      <c r="B183" s="96">
        <v>112.24415828095503</v>
      </c>
      <c r="C183" s="96">
        <v>112.45262386481691</v>
      </c>
      <c r="D183" s="96">
        <v>112.45262386481691</v>
      </c>
      <c r="E183" s="96"/>
      <c r="F183" s="96">
        <f t="shared" si="6"/>
        <v>0</v>
      </c>
      <c r="G183" s="96">
        <f t="shared" si="7"/>
        <v>0.18572510770678008</v>
      </c>
      <c r="H183" s="96"/>
      <c r="I183" s="96">
        <v>0.97556985271723651</v>
      </c>
      <c r="J183" s="96">
        <v>0.97556985271723651</v>
      </c>
      <c r="L183" s="96">
        <f t="shared" si="8"/>
        <v>0</v>
      </c>
    </row>
    <row r="184" spans="1:12" s="107" customFormat="1" ht="15.75" x14ac:dyDescent="0.25">
      <c r="A184" s="204" t="s">
        <v>136</v>
      </c>
      <c r="B184" s="97">
        <v>124.32880323467771</v>
      </c>
      <c r="C184" s="97">
        <v>124.32880323467771</v>
      </c>
      <c r="D184" s="97">
        <v>124.32880323467771</v>
      </c>
      <c r="E184" s="97"/>
      <c r="F184" s="97">
        <f t="shared" si="6"/>
        <v>0</v>
      </c>
      <c r="G184" s="97">
        <f t="shared" si="7"/>
        <v>0</v>
      </c>
      <c r="H184" s="97"/>
      <c r="I184" s="97">
        <v>1.2496276051925737</v>
      </c>
      <c r="J184" s="97">
        <v>1.2496276051925737</v>
      </c>
      <c r="L184" s="97">
        <f t="shared" si="8"/>
        <v>0</v>
      </c>
    </row>
    <row r="185" spans="1:12" ht="15.75" x14ac:dyDescent="0.25">
      <c r="A185" s="205" t="s">
        <v>180</v>
      </c>
      <c r="B185" s="96">
        <v>131.27868056662001</v>
      </c>
      <c r="C185" s="96">
        <v>131.27868056662001</v>
      </c>
      <c r="D185" s="96">
        <v>131.27868056662001</v>
      </c>
      <c r="E185" s="96"/>
      <c r="F185" s="96">
        <f t="shared" si="6"/>
        <v>0</v>
      </c>
      <c r="G185" s="96">
        <f t="shared" si="7"/>
        <v>0</v>
      </c>
      <c r="H185" s="96"/>
      <c r="I185" s="96">
        <v>8.4353585272818013E-2</v>
      </c>
      <c r="J185" s="96">
        <v>8.4353585272818027E-2</v>
      </c>
      <c r="L185" s="96">
        <f t="shared" si="8"/>
        <v>0</v>
      </c>
    </row>
    <row r="186" spans="1:12" s="107" customFormat="1" ht="15.75" x14ac:dyDescent="0.25">
      <c r="A186" s="206" t="s">
        <v>206</v>
      </c>
      <c r="B186" s="97">
        <v>131.27868056662001</v>
      </c>
      <c r="C186" s="97">
        <v>131.27868056662001</v>
      </c>
      <c r="D186" s="97">
        <v>131.27868056662001</v>
      </c>
      <c r="E186" s="97"/>
      <c r="F186" s="97">
        <f t="shared" si="6"/>
        <v>0</v>
      </c>
      <c r="G186" s="97">
        <f t="shared" si="7"/>
        <v>0</v>
      </c>
      <c r="H186" s="97"/>
      <c r="I186" s="97">
        <v>8.4353585272818013E-2</v>
      </c>
      <c r="J186" s="97">
        <v>8.4353585272818027E-2</v>
      </c>
      <c r="L186" s="97">
        <f t="shared" si="8"/>
        <v>0</v>
      </c>
    </row>
    <row r="187" spans="1:12" ht="15.75" x14ac:dyDescent="0.25">
      <c r="A187" s="205" t="s">
        <v>114</v>
      </c>
      <c r="B187" s="96">
        <v>123.85415812578725</v>
      </c>
      <c r="C187" s="96">
        <v>123.85415812578725</v>
      </c>
      <c r="D187" s="96">
        <v>123.85415812578725</v>
      </c>
      <c r="E187" s="96"/>
      <c r="F187" s="96">
        <f t="shared" si="6"/>
        <v>0</v>
      </c>
      <c r="G187" s="96">
        <f t="shared" si="7"/>
        <v>0</v>
      </c>
      <c r="H187" s="96"/>
      <c r="I187" s="96">
        <v>1.1652740199197555</v>
      </c>
      <c r="J187" s="96">
        <v>1.1652740199197553</v>
      </c>
      <c r="L187" s="96">
        <f t="shared" si="8"/>
        <v>0</v>
      </c>
    </row>
    <row r="188" spans="1:12" s="107" customFormat="1" ht="15.75" x14ac:dyDescent="0.25">
      <c r="A188" s="206" t="s">
        <v>205</v>
      </c>
      <c r="B188" s="97">
        <v>118.25928708363642</v>
      </c>
      <c r="C188" s="97">
        <v>118.25928708363642</v>
      </c>
      <c r="D188" s="97">
        <v>118.25928708363642</v>
      </c>
      <c r="E188" s="97"/>
      <c r="F188" s="97">
        <f t="shared" si="6"/>
        <v>0</v>
      </c>
      <c r="G188" s="97">
        <f t="shared" si="7"/>
        <v>0</v>
      </c>
      <c r="H188" s="97"/>
      <c r="I188" s="97">
        <v>0.90799380462021839</v>
      </c>
      <c r="J188" s="97">
        <v>0.90799380462021839</v>
      </c>
      <c r="L188" s="97">
        <f t="shared" si="8"/>
        <v>0</v>
      </c>
    </row>
    <row r="189" spans="1:12" ht="15.75" x14ac:dyDescent="0.25">
      <c r="A189" s="207" t="s">
        <v>115</v>
      </c>
      <c r="B189" s="96">
        <v>148.67861982628793</v>
      </c>
      <c r="C189" s="96">
        <v>148.67861982628793</v>
      </c>
      <c r="D189" s="96">
        <v>148.67861982628793</v>
      </c>
      <c r="E189" s="96"/>
      <c r="F189" s="96">
        <f t="shared" si="6"/>
        <v>0</v>
      </c>
      <c r="G189" s="96">
        <f t="shared" si="7"/>
        <v>0</v>
      </c>
      <c r="H189" s="96"/>
      <c r="I189" s="96">
        <v>0.25728021529953715</v>
      </c>
      <c r="J189" s="96">
        <v>0.25728021529953715</v>
      </c>
      <c r="L189" s="96">
        <f t="shared" si="8"/>
        <v>0</v>
      </c>
    </row>
    <row r="190" spans="1:12" s="107" customFormat="1" ht="15.75" x14ac:dyDescent="0.25">
      <c r="A190" s="204" t="s">
        <v>151</v>
      </c>
      <c r="B190" s="97">
        <v>108.74006711427019</v>
      </c>
      <c r="C190" s="97">
        <v>108.08124615054639</v>
      </c>
      <c r="D190" s="97">
        <v>108.08124615054639</v>
      </c>
      <c r="E190" s="97"/>
      <c r="F190" s="97">
        <f t="shared" si="6"/>
        <v>0</v>
      </c>
      <c r="G190" s="97">
        <f t="shared" si="7"/>
        <v>-0.6058677185029393</v>
      </c>
      <c r="H190" s="97"/>
      <c r="I190" s="97">
        <v>1.103338503326502</v>
      </c>
      <c r="J190" s="97">
        <v>1.1033385033265017</v>
      </c>
      <c r="L190" s="97">
        <f t="shared" si="8"/>
        <v>0</v>
      </c>
    </row>
    <row r="191" spans="1:12" ht="15.75" x14ac:dyDescent="0.25">
      <c r="A191" s="205" t="s">
        <v>116</v>
      </c>
      <c r="B191" s="96">
        <v>109.56881755361073</v>
      </c>
      <c r="C191" s="96">
        <v>111.32480777392232</v>
      </c>
      <c r="D191" s="96">
        <v>111.32480777392232</v>
      </c>
      <c r="E191" s="96"/>
      <c r="F191" s="96">
        <f t="shared" si="6"/>
        <v>0</v>
      </c>
      <c r="G191" s="96">
        <f t="shared" si="7"/>
        <v>1.6026368263510671</v>
      </c>
      <c r="H191" s="96"/>
      <c r="I191" s="96">
        <v>0.3832595483399952</v>
      </c>
      <c r="J191" s="96">
        <v>0.3832595483399952</v>
      </c>
      <c r="L191" s="96">
        <f t="shared" si="8"/>
        <v>0</v>
      </c>
    </row>
    <row r="192" spans="1:12" s="107" customFormat="1" ht="15.75" x14ac:dyDescent="0.25">
      <c r="A192" s="206" t="s">
        <v>20</v>
      </c>
      <c r="B192" s="97">
        <v>109.56881755361073</v>
      </c>
      <c r="C192" s="97">
        <v>111.32480777392232</v>
      </c>
      <c r="D192" s="97">
        <v>111.32480777392232</v>
      </c>
      <c r="E192" s="97"/>
      <c r="F192" s="97">
        <f t="shared" si="6"/>
        <v>0</v>
      </c>
      <c r="G192" s="97">
        <f t="shared" si="7"/>
        <v>1.6026368263510671</v>
      </c>
      <c r="H192" s="97"/>
      <c r="I192" s="97">
        <v>0.3832595483399952</v>
      </c>
      <c r="J192" s="97">
        <v>0.3832595483399952</v>
      </c>
      <c r="L192" s="97">
        <f t="shared" si="8"/>
        <v>0</v>
      </c>
    </row>
    <row r="193" spans="1:12" ht="15.75" x14ac:dyDescent="0.25">
      <c r="A193" s="205" t="s">
        <v>181</v>
      </c>
      <c r="B193" s="96">
        <v>108.31835908360617</v>
      </c>
      <c r="C193" s="96">
        <v>106.43076619952572</v>
      </c>
      <c r="D193" s="96">
        <v>106.43076619952572</v>
      </c>
      <c r="E193" s="96"/>
      <c r="F193" s="96">
        <f t="shared" si="6"/>
        <v>0</v>
      </c>
      <c r="G193" s="96">
        <f t="shared" si="7"/>
        <v>-1.7426343050705673</v>
      </c>
      <c r="H193" s="96"/>
      <c r="I193" s="96">
        <v>0.72007895498650676</v>
      </c>
      <c r="J193" s="96">
        <v>0.72007895498650676</v>
      </c>
      <c r="L193" s="96">
        <f t="shared" si="8"/>
        <v>0</v>
      </c>
    </row>
    <row r="194" spans="1:12" s="107" customFormat="1" ht="15.75" x14ac:dyDescent="0.25">
      <c r="A194" s="206" t="s">
        <v>204</v>
      </c>
      <c r="B194" s="97">
        <v>108.31835908360617</v>
      </c>
      <c r="C194" s="97">
        <v>106.43076619952572</v>
      </c>
      <c r="D194" s="97">
        <v>106.43076619952572</v>
      </c>
      <c r="E194" s="97"/>
      <c r="F194" s="97">
        <f t="shared" si="6"/>
        <v>0</v>
      </c>
      <c r="G194" s="97">
        <f t="shared" si="7"/>
        <v>-1.7426343050705673</v>
      </c>
      <c r="H194" s="97"/>
      <c r="I194" s="97">
        <v>0.72007895498650676</v>
      </c>
      <c r="J194" s="97">
        <v>0.72007895498650676</v>
      </c>
      <c r="L194" s="97">
        <f t="shared" si="8"/>
        <v>0</v>
      </c>
    </row>
    <row r="195" spans="1:12" ht="15.75" x14ac:dyDescent="0.25">
      <c r="A195" s="203" t="s">
        <v>117</v>
      </c>
      <c r="B195" s="99">
        <v>124.00208409719309</v>
      </c>
      <c r="C195" s="99">
        <v>133.23816424501564</v>
      </c>
      <c r="D195" s="99">
        <v>133.23816424501564</v>
      </c>
      <c r="E195" s="99"/>
      <c r="F195" s="99">
        <f t="shared" si="6"/>
        <v>0</v>
      </c>
      <c r="G195" s="99">
        <f t="shared" si="7"/>
        <v>7.4483265463371584</v>
      </c>
      <c r="H195" s="99"/>
      <c r="I195" s="99">
        <v>2.5889071829917301</v>
      </c>
      <c r="J195" s="99">
        <v>2.5889071829917301</v>
      </c>
      <c r="L195" s="99">
        <f t="shared" si="8"/>
        <v>0</v>
      </c>
    </row>
    <row r="196" spans="1:12" s="107" customFormat="1" ht="15.75" x14ac:dyDescent="0.25">
      <c r="A196" s="204" t="s">
        <v>135</v>
      </c>
      <c r="B196" s="97">
        <v>123.25389080531031</v>
      </c>
      <c r="C196" s="97">
        <v>123.25389080531031</v>
      </c>
      <c r="D196" s="97">
        <v>123.25389080531031</v>
      </c>
      <c r="E196" s="97"/>
      <c r="F196" s="97">
        <f t="shared" si="6"/>
        <v>0</v>
      </c>
      <c r="G196" s="97">
        <f t="shared" si="7"/>
        <v>0</v>
      </c>
      <c r="H196" s="97"/>
      <c r="I196" s="97">
        <v>0.76188066361603479</v>
      </c>
      <c r="J196" s="97">
        <v>0.76188066361603479</v>
      </c>
      <c r="L196" s="97">
        <f t="shared" si="8"/>
        <v>0</v>
      </c>
    </row>
    <row r="197" spans="1:12" ht="15.75" x14ac:dyDescent="0.25">
      <c r="A197" s="205" t="s">
        <v>182</v>
      </c>
      <c r="B197" s="96">
        <v>123.25389080531031</v>
      </c>
      <c r="C197" s="96">
        <v>123.25389080531031</v>
      </c>
      <c r="D197" s="96">
        <v>123.25389080531031</v>
      </c>
      <c r="E197" s="96"/>
      <c r="F197" s="96">
        <f t="shared" si="6"/>
        <v>0</v>
      </c>
      <c r="G197" s="96">
        <f t="shared" si="7"/>
        <v>0</v>
      </c>
      <c r="H197" s="96"/>
      <c r="I197" s="96">
        <v>0.76188066361603479</v>
      </c>
      <c r="J197" s="96">
        <v>0.76188066361603479</v>
      </c>
      <c r="L197" s="96">
        <f t="shared" si="8"/>
        <v>0</v>
      </c>
    </row>
    <row r="198" spans="1:12" s="107" customFormat="1" ht="15.75" x14ac:dyDescent="0.25">
      <c r="A198" s="206" t="s">
        <v>135</v>
      </c>
      <c r="B198" s="97">
        <v>123.25389080531031</v>
      </c>
      <c r="C198" s="97">
        <v>123.25389080531031</v>
      </c>
      <c r="D198" s="97">
        <v>123.25389080531031</v>
      </c>
      <c r="E198" s="97"/>
      <c r="F198" s="97">
        <f t="shared" si="6"/>
        <v>0</v>
      </c>
      <c r="G198" s="97">
        <f t="shared" si="7"/>
        <v>0</v>
      </c>
      <c r="H198" s="97"/>
      <c r="I198" s="97">
        <v>0.76188066361603479</v>
      </c>
      <c r="J198" s="97">
        <v>0.76188066361603479</v>
      </c>
      <c r="L198" s="97">
        <f t="shared" si="8"/>
        <v>0</v>
      </c>
    </row>
    <row r="199" spans="1:12" ht="15.75" x14ac:dyDescent="0.25">
      <c r="A199" s="210" t="s">
        <v>118</v>
      </c>
      <c r="B199" s="96">
        <v>125.09447818612115</v>
      </c>
      <c r="C199" s="96">
        <v>139.88714267147293</v>
      </c>
      <c r="D199" s="96">
        <v>139.88714267147293</v>
      </c>
      <c r="E199" s="96"/>
      <c r="F199" s="96">
        <f t="shared" ref="F199:F224" si="9">((D199/C199-1)*100)</f>
        <v>0</v>
      </c>
      <c r="G199" s="96">
        <f t="shared" ref="G199:G225" si="10">((D199/B199-1)*100)</f>
        <v>11.82519380539131</v>
      </c>
      <c r="H199" s="96"/>
      <c r="I199" s="96">
        <v>1.6970980145401511</v>
      </c>
      <c r="J199" s="96">
        <v>1.6970980145401511</v>
      </c>
      <c r="L199" s="96">
        <f t="shared" si="8"/>
        <v>0</v>
      </c>
    </row>
    <row r="200" spans="1:12" s="107" customFormat="1" ht="15.75" x14ac:dyDescent="0.25">
      <c r="A200" s="208" t="s">
        <v>119</v>
      </c>
      <c r="B200" s="97">
        <v>125.09447818612115</v>
      </c>
      <c r="C200" s="97">
        <v>139.88714267147293</v>
      </c>
      <c r="D200" s="97">
        <v>139.88714267147293</v>
      </c>
      <c r="E200" s="97"/>
      <c r="F200" s="97">
        <f t="shared" si="9"/>
        <v>0</v>
      </c>
      <c r="G200" s="97">
        <f t="shared" si="10"/>
        <v>11.82519380539131</v>
      </c>
      <c r="H200" s="97"/>
      <c r="I200" s="97">
        <v>1.6970980145401511</v>
      </c>
      <c r="J200" s="97">
        <v>1.6970980145401511</v>
      </c>
      <c r="L200" s="97">
        <f t="shared" ref="L200:L224" si="11">J200-I200</f>
        <v>0</v>
      </c>
    </row>
    <row r="201" spans="1:12" ht="15.75" x14ac:dyDescent="0.25">
      <c r="A201" s="207" t="s">
        <v>118</v>
      </c>
      <c r="B201" s="96">
        <v>125.09447818612115</v>
      </c>
      <c r="C201" s="96">
        <v>139.88714267147293</v>
      </c>
      <c r="D201" s="96">
        <v>139.88714267147293</v>
      </c>
      <c r="E201" s="96"/>
      <c r="F201" s="96">
        <f t="shared" si="9"/>
        <v>0</v>
      </c>
      <c r="G201" s="96">
        <f t="shared" si="10"/>
        <v>11.82519380539131</v>
      </c>
      <c r="H201" s="96"/>
      <c r="I201" s="96">
        <v>1.6970980145401511</v>
      </c>
      <c r="J201" s="96">
        <v>1.6970980145401511</v>
      </c>
      <c r="L201" s="96">
        <f t="shared" si="11"/>
        <v>0</v>
      </c>
    </row>
    <row r="202" spans="1:12" s="107" customFormat="1" ht="15.75" x14ac:dyDescent="0.25">
      <c r="A202" s="204" t="s">
        <v>120</v>
      </c>
      <c r="B202" s="97">
        <v>116.28043992448846</v>
      </c>
      <c r="C202" s="97">
        <v>116.28043992448846</v>
      </c>
      <c r="D202" s="97">
        <v>116.28043992448846</v>
      </c>
      <c r="E202" s="97"/>
      <c r="F202" s="97">
        <f t="shared" si="9"/>
        <v>0</v>
      </c>
      <c r="G202" s="97">
        <f t="shared" si="10"/>
        <v>0</v>
      </c>
      <c r="H202" s="97"/>
      <c r="I202" s="97">
        <v>0.12992850483554472</v>
      </c>
      <c r="J202" s="97">
        <v>0.12992850483554472</v>
      </c>
      <c r="L202" s="97">
        <f t="shared" si="11"/>
        <v>0</v>
      </c>
    </row>
    <row r="203" spans="1:12" ht="15.75" x14ac:dyDescent="0.25">
      <c r="A203" s="205" t="s">
        <v>121</v>
      </c>
      <c r="B203" s="96">
        <v>116.28043992448846</v>
      </c>
      <c r="C203" s="96">
        <v>116.28043992448846</v>
      </c>
      <c r="D203" s="96">
        <v>116.28043992448846</v>
      </c>
      <c r="E203" s="96"/>
      <c r="F203" s="96">
        <f t="shared" si="9"/>
        <v>0</v>
      </c>
      <c r="G203" s="96">
        <f t="shared" si="10"/>
        <v>0</v>
      </c>
      <c r="H203" s="96"/>
      <c r="I203" s="96">
        <v>0.12992850483554472</v>
      </c>
      <c r="J203" s="96">
        <v>0.12992850483554472</v>
      </c>
      <c r="L203" s="96">
        <f t="shared" si="11"/>
        <v>0</v>
      </c>
    </row>
    <row r="204" spans="1:12" s="107" customFormat="1" ht="15.75" x14ac:dyDescent="0.25">
      <c r="A204" s="206" t="s">
        <v>120</v>
      </c>
      <c r="B204" s="97">
        <v>116.28043992448846</v>
      </c>
      <c r="C204" s="97">
        <v>116.28043992448846</v>
      </c>
      <c r="D204" s="97">
        <v>116.28043992448846</v>
      </c>
      <c r="E204" s="97"/>
      <c r="F204" s="97">
        <f t="shared" si="9"/>
        <v>0</v>
      </c>
      <c r="G204" s="97">
        <f t="shared" si="10"/>
        <v>0</v>
      </c>
      <c r="H204" s="97"/>
      <c r="I204" s="97">
        <v>0.12992850483554472</v>
      </c>
      <c r="J204" s="97">
        <v>0.12992850483554472</v>
      </c>
      <c r="L204" s="97">
        <f t="shared" si="11"/>
        <v>0</v>
      </c>
    </row>
    <row r="205" spans="1:12" ht="15.75" x14ac:dyDescent="0.25">
      <c r="A205" s="203" t="s">
        <v>131</v>
      </c>
      <c r="B205" s="99">
        <v>113.65590065064119</v>
      </c>
      <c r="C205" s="99">
        <v>121.64326226545897</v>
      </c>
      <c r="D205" s="99">
        <v>121.64326226545897</v>
      </c>
      <c r="E205" s="99"/>
      <c r="F205" s="99">
        <f t="shared" si="9"/>
        <v>0</v>
      </c>
      <c r="G205" s="99">
        <f t="shared" si="10"/>
        <v>7.0276699837781065</v>
      </c>
      <c r="H205" s="99"/>
      <c r="I205" s="99">
        <v>2.5682907142325444</v>
      </c>
      <c r="J205" s="99">
        <v>2.5682907142325444</v>
      </c>
      <c r="L205" s="99">
        <f t="shared" si="11"/>
        <v>0</v>
      </c>
    </row>
    <row r="206" spans="1:12" s="107" customFormat="1" ht="15.75" x14ac:dyDescent="0.25">
      <c r="A206" s="204" t="s">
        <v>122</v>
      </c>
      <c r="B206" s="97">
        <v>113.29031299030224</v>
      </c>
      <c r="C206" s="97">
        <v>121.59102064247249</v>
      </c>
      <c r="D206" s="97">
        <v>121.59102064247249</v>
      </c>
      <c r="E206" s="97"/>
      <c r="F206" s="97">
        <f t="shared" si="9"/>
        <v>0</v>
      </c>
      <c r="G206" s="97">
        <f t="shared" si="10"/>
        <v>7.3269350512614295</v>
      </c>
      <c r="H206" s="97"/>
      <c r="I206" s="97">
        <v>2.470278140284742</v>
      </c>
      <c r="J206" s="97">
        <v>2.470278140284742</v>
      </c>
      <c r="L206" s="97">
        <f t="shared" si="11"/>
        <v>0</v>
      </c>
    </row>
    <row r="207" spans="1:12" ht="15.75" x14ac:dyDescent="0.25">
      <c r="A207" s="205" t="s">
        <v>183</v>
      </c>
      <c r="B207" s="96">
        <v>113.29031299030224</v>
      </c>
      <c r="C207" s="96">
        <v>121.59102064247249</v>
      </c>
      <c r="D207" s="96">
        <v>121.59102064247249</v>
      </c>
      <c r="E207" s="96"/>
      <c r="F207" s="96">
        <f t="shared" si="9"/>
        <v>0</v>
      </c>
      <c r="G207" s="96">
        <f t="shared" si="10"/>
        <v>7.3269350512614295</v>
      </c>
      <c r="H207" s="96"/>
      <c r="I207" s="96">
        <v>2.470278140284742</v>
      </c>
      <c r="J207" s="96">
        <v>2.470278140284742</v>
      </c>
      <c r="L207" s="96">
        <f t="shared" si="11"/>
        <v>0</v>
      </c>
    </row>
    <row r="208" spans="1:12" s="107" customFormat="1" ht="15.75" x14ac:dyDescent="0.25">
      <c r="A208" s="206" t="s">
        <v>21</v>
      </c>
      <c r="B208" s="97">
        <v>110.17113164870294</v>
      </c>
      <c r="C208" s="97">
        <v>113.46665033419752</v>
      </c>
      <c r="D208" s="97">
        <v>113.46665033419752</v>
      </c>
      <c r="E208" s="97"/>
      <c r="F208" s="97">
        <f t="shared" si="9"/>
        <v>0</v>
      </c>
      <c r="G208" s="97">
        <f t="shared" si="10"/>
        <v>2.9912724287909143</v>
      </c>
      <c r="H208" s="97"/>
      <c r="I208" s="97">
        <v>0.57732234270091987</v>
      </c>
      <c r="J208" s="97">
        <v>0.57732234270091976</v>
      </c>
      <c r="L208" s="97">
        <f t="shared" si="11"/>
        <v>0</v>
      </c>
    </row>
    <row r="209" spans="1:12" ht="15.75" x14ac:dyDescent="0.25">
      <c r="A209" s="207" t="s">
        <v>203</v>
      </c>
      <c r="B209" s="96">
        <v>114.33248810335365</v>
      </c>
      <c r="C209" s="96">
        <v>124.30552025542433</v>
      </c>
      <c r="D209" s="96">
        <v>124.30552025542433</v>
      </c>
      <c r="E209" s="96"/>
      <c r="F209" s="96">
        <f t="shared" si="9"/>
        <v>0</v>
      </c>
      <c r="G209" s="96">
        <f t="shared" si="10"/>
        <v>8.7228331312577687</v>
      </c>
      <c r="H209" s="96"/>
      <c r="I209" s="96">
        <v>1.8929557975838223</v>
      </c>
      <c r="J209" s="96">
        <v>1.892955797583822</v>
      </c>
      <c r="L209" s="96">
        <f t="shared" si="11"/>
        <v>0</v>
      </c>
    </row>
    <row r="210" spans="1:12" s="107" customFormat="1" ht="15.75" x14ac:dyDescent="0.25">
      <c r="A210" s="204" t="s">
        <v>123</v>
      </c>
      <c r="B210" s="97">
        <v>122.97492976527282</v>
      </c>
      <c r="C210" s="97">
        <v>122.97492976527282</v>
      </c>
      <c r="D210" s="97">
        <v>122.97492976527282</v>
      </c>
      <c r="E210" s="97"/>
      <c r="F210" s="97">
        <f t="shared" si="9"/>
        <v>0</v>
      </c>
      <c r="G210" s="97">
        <f t="shared" si="10"/>
        <v>0</v>
      </c>
      <c r="H210" s="97"/>
      <c r="I210" s="97">
        <v>9.8012573947802675E-2</v>
      </c>
      <c r="J210" s="97">
        <v>9.8012573947802689E-2</v>
      </c>
      <c r="L210" s="97">
        <f t="shared" si="11"/>
        <v>0</v>
      </c>
    </row>
    <row r="211" spans="1:12" ht="15.75" x14ac:dyDescent="0.25">
      <c r="A211" s="205" t="s">
        <v>124</v>
      </c>
      <c r="B211" s="96">
        <v>122.97492976527282</v>
      </c>
      <c r="C211" s="96">
        <v>122.97492976527282</v>
      </c>
      <c r="D211" s="96">
        <v>122.97492976527282</v>
      </c>
      <c r="E211" s="96"/>
      <c r="F211" s="96">
        <f t="shared" si="9"/>
        <v>0</v>
      </c>
      <c r="G211" s="96">
        <f t="shared" si="10"/>
        <v>0</v>
      </c>
      <c r="H211" s="96"/>
      <c r="I211" s="96">
        <v>9.8012573947802675E-2</v>
      </c>
      <c r="J211" s="96">
        <v>9.8012573947802689E-2</v>
      </c>
      <c r="L211" s="96">
        <f t="shared" si="11"/>
        <v>0</v>
      </c>
    </row>
    <row r="212" spans="1:12" s="107" customFormat="1" ht="15.75" x14ac:dyDescent="0.25">
      <c r="A212" s="206" t="s">
        <v>123</v>
      </c>
      <c r="B212" s="97">
        <v>122.97492976527282</v>
      </c>
      <c r="C212" s="97">
        <v>122.97492976527282</v>
      </c>
      <c r="D212" s="97">
        <v>122.97492976527282</v>
      </c>
      <c r="E212" s="97"/>
      <c r="F212" s="97">
        <f t="shared" si="9"/>
        <v>0</v>
      </c>
      <c r="G212" s="97">
        <f t="shared" si="10"/>
        <v>0</v>
      </c>
      <c r="H212" s="97"/>
      <c r="I212" s="97">
        <v>9.8012573947802675E-2</v>
      </c>
      <c r="J212" s="97">
        <v>9.8012573947802689E-2</v>
      </c>
      <c r="L212" s="97">
        <f t="shared" si="11"/>
        <v>0</v>
      </c>
    </row>
    <row r="213" spans="1:12" ht="15.75" x14ac:dyDescent="0.25">
      <c r="A213" s="203" t="s">
        <v>132</v>
      </c>
      <c r="B213" s="99">
        <v>98.774621123717949</v>
      </c>
      <c r="C213" s="99">
        <v>98.698460190084447</v>
      </c>
      <c r="D213" s="99">
        <v>98.819042008029911</v>
      </c>
      <c r="E213" s="99"/>
      <c r="F213" s="99">
        <f t="shared" si="9"/>
        <v>0.12217193430701379</v>
      </c>
      <c r="G213" s="99">
        <f t="shared" si="10"/>
        <v>4.4971961225059864E-2</v>
      </c>
      <c r="H213" s="99"/>
      <c r="I213" s="99">
        <v>7.6042444672578169</v>
      </c>
      <c r="J213" s="99">
        <v>7.6135347198129004</v>
      </c>
      <c r="L213" s="99">
        <f t="shared" si="11"/>
        <v>9.2902525550835335E-3</v>
      </c>
    </row>
    <row r="214" spans="1:12" s="107" customFormat="1" ht="15.75" x14ac:dyDescent="0.25">
      <c r="A214" s="204" t="s">
        <v>125</v>
      </c>
      <c r="B214" s="97">
        <v>98.926131118883035</v>
      </c>
      <c r="C214" s="97">
        <v>98.540915663580293</v>
      </c>
      <c r="D214" s="97">
        <v>98.699529989215478</v>
      </c>
      <c r="E214" s="97"/>
      <c r="F214" s="97">
        <f t="shared" si="9"/>
        <v>0.16096291024603193</v>
      </c>
      <c r="G214" s="97">
        <f t="shared" si="10"/>
        <v>-0.22906094386249132</v>
      </c>
      <c r="H214" s="97"/>
      <c r="I214" s="97">
        <v>5.7716728287793453</v>
      </c>
      <c r="J214" s="97">
        <v>5.7809630813344279</v>
      </c>
      <c r="L214" s="97">
        <f t="shared" si="11"/>
        <v>9.2902525550826454E-3</v>
      </c>
    </row>
    <row r="215" spans="1:12" ht="15.75" x14ac:dyDescent="0.25">
      <c r="A215" s="205" t="s">
        <v>184</v>
      </c>
      <c r="B215" s="96">
        <v>111.64350541796179</v>
      </c>
      <c r="C215" s="96">
        <v>121.92711574326775</v>
      </c>
      <c r="D215" s="96">
        <v>121.92711574326775</v>
      </c>
      <c r="E215" s="96"/>
      <c r="F215" s="96">
        <f t="shared" si="9"/>
        <v>0</v>
      </c>
      <c r="G215" s="96">
        <f t="shared" si="10"/>
        <v>9.2111137918923447</v>
      </c>
      <c r="H215" s="96"/>
      <c r="I215" s="96">
        <v>9.5948105722564028E-2</v>
      </c>
      <c r="J215" s="96">
        <v>9.5948105722564028E-2</v>
      </c>
      <c r="L215" s="96">
        <f t="shared" si="11"/>
        <v>0</v>
      </c>
    </row>
    <row r="216" spans="1:12" s="107" customFormat="1" ht="15.75" x14ac:dyDescent="0.25">
      <c r="A216" s="206" t="s">
        <v>202</v>
      </c>
      <c r="B216" s="97">
        <v>111.64350541796179</v>
      </c>
      <c r="C216" s="97">
        <v>121.92711574326775</v>
      </c>
      <c r="D216" s="97">
        <v>121.92711574326775</v>
      </c>
      <c r="E216" s="97"/>
      <c r="F216" s="97">
        <f t="shared" si="9"/>
        <v>0</v>
      </c>
      <c r="G216" s="97">
        <f t="shared" si="10"/>
        <v>9.2111137918923447</v>
      </c>
      <c r="H216" s="97"/>
      <c r="I216" s="97">
        <v>9.5948105722564028E-2</v>
      </c>
      <c r="J216" s="97">
        <v>9.5948105722564028E-2</v>
      </c>
      <c r="L216" s="97">
        <f t="shared" si="11"/>
        <v>0</v>
      </c>
    </row>
    <row r="217" spans="1:12" ht="15.75" x14ac:dyDescent="0.25">
      <c r="A217" s="205" t="s">
        <v>185</v>
      </c>
      <c r="B217" s="96">
        <v>98.752941074207087</v>
      </c>
      <c r="C217" s="96">
        <v>98.222433487829974</v>
      </c>
      <c r="D217" s="96">
        <v>98.383207883735736</v>
      </c>
      <c r="E217" s="96"/>
      <c r="F217" s="96">
        <f t="shared" si="9"/>
        <v>0.1636839876561158</v>
      </c>
      <c r="G217" s="96">
        <f t="shared" si="10"/>
        <v>-0.37440220660721613</v>
      </c>
      <c r="H217" s="96"/>
      <c r="I217" s="96">
        <v>5.6757247230567804</v>
      </c>
      <c r="J217" s="96">
        <v>5.685014975611864</v>
      </c>
      <c r="L217" s="96">
        <f t="shared" si="11"/>
        <v>9.2902525550835335E-3</v>
      </c>
    </row>
    <row r="218" spans="1:12" s="107" customFormat="1" ht="15.75" x14ac:dyDescent="0.25">
      <c r="A218" s="206" t="s">
        <v>201</v>
      </c>
      <c r="B218" s="97">
        <v>98.752941074207087</v>
      </c>
      <c r="C218" s="97">
        <v>98.222433487829974</v>
      </c>
      <c r="D218" s="97">
        <v>98.383207883735736</v>
      </c>
      <c r="E218" s="97"/>
      <c r="F218" s="97">
        <f t="shared" si="9"/>
        <v>0.1636839876561158</v>
      </c>
      <c r="G218" s="97">
        <f t="shared" si="10"/>
        <v>-0.37440220660721613</v>
      </c>
      <c r="H218" s="97"/>
      <c r="I218" s="97">
        <v>5.6757247230567804</v>
      </c>
      <c r="J218" s="97">
        <v>5.685014975611864</v>
      </c>
      <c r="L218" s="97">
        <f t="shared" si="11"/>
        <v>9.2902525550835335E-3</v>
      </c>
    </row>
    <row r="219" spans="1:12" ht="15.75" x14ac:dyDescent="0.25">
      <c r="A219" s="210" t="s">
        <v>134</v>
      </c>
      <c r="B219" s="96">
        <v>93.721481730756821</v>
      </c>
      <c r="C219" s="96">
        <v>97.047815636735692</v>
      </c>
      <c r="D219" s="96">
        <v>97.047815636735692</v>
      </c>
      <c r="E219" s="96"/>
      <c r="F219" s="96">
        <f t="shared" si="9"/>
        <v>0</v>
      </c>
      <c r="G219" s="96">
        <f t="shared" si="10"/>
        <v>3.5491691387624202</v>
      </c>
      <c r="H219" s="96"/>
      <c r="I219" s="96">
        <v>0.48707940402014677</v>
      </c>
      <c r="J219" s="96">
        <v>0.48707940402014671</v>
      </c>
      <c r="L219" s="96">
        <f t="shared" si="11"/>
        <v>0</v>
      </c>
    </row>
    <row r="220" spans="1:12" s="107" customFormat="1" ht="15.75" x14ac:dyDescent="0.25">
      <c r="A220" s="208" t="s">
        <v>126</v>
      </c>
      <c r="B220" s="97">
        <v>93.721481730756821</v>
      </c>
      <c r="C220" s="97">
        <v>97.047815636735692</v>
      </c>
      <c r="D220" s="97">
        <v>97.047815636735692</v>
      </c>
      <c r="E220" s="97"/>
      <c r="F220" s="97">
        <f t="shared" si="9"/>
        <v>0</v>
      </c>
      <c r="G220" s="97">
        <f t="shared" si="10"/>
        <v>3.5491691387624202</v>
      </c>
      <c r="H220" s="97"/>
      <c r="I220" s="97">
        <v>0.48707940402014677</v>
      </c>
      <c r="J220" s="97">
        <v>0.48707940402014671</v>
      </c>
      <c r="L220" s="97">
        <f t="shared" si="11"/>
        <v>0</v>
      </c>
    </row>
    <row r="221" spans="1:12" ht="15.75" x14ac:dyDescent="0.25">
      <c r="A221" s="207" t="s">
        <v>200</v>
      </c>
      <c r="B221" s="96">
        <v>93.721481730756821</v>
      </c>
      <c r="C221" s="96">
        <v>97.047815636735692</v>
      </c>
      <c r="D221" s="96">
        <v>97.047815636735692</v>
      </c>
      <c r="E221" s="96"/>
      <c r="F221" s="96">
        <f t="shared" si="9"/>
        <v>0</v>
      </c>
      <c r="G221" s="96">
        <f t="shared" si="10"/>
        <v>3.5491691387624202</v>
      </c>
      <c r="H221" s="96"/>
      <c r="I221" s="96">
        <v>0.48707940402014677</v>
      </c>
      <c r="J221" s="96">
        <v>0.48707940402014671</v>
      </c>
      <c r="L221" s="96">
        <f t="shared" si="11"/>
        <v>0</v>
      </c>
    </row>
    <row r="222" spans="1:12" s="107" customFormat="1" ht="15.75" x14ac:dyDescent="0.25">
      <c r="A222" s="204" t="s">
        <v>133</v>
      </c>
      <c r="B222" s="97">
        <v>100</v>
      </c>
      <c r="C222" s="97">
        <v>100</v>
      </c>
      <c r="D222" s="97">
        <v>100</v>
      </c>
      <c r="E222" s="97"/>
      <c r="F222" s="97">
        <f t="shared" si="9"/>
        <v>0</v>
      </c>
      <c r="G222" s="97">
        <f t="shared" si="10"/>
        <v>0</v>
      </c>
      <c r="H222" s="97"/>
      <c r="I222" s="97">
        <v>1.3454922344583253</v>
      </c>
      <c r="J222" s="97">
        <v>1.3454922344583253</v>
      </c>
      <c r="L222" s="97">
        <f t="shared" si="11"/>
        <v>0</v>
      </c>
    </row>
    <row r="223" spans="1:12" ht="15.75" x14ac:dyDescent="0.25">
      <c r="A223" s="205" t="s">
        <v>186</v>
      </c>
      <c r="B223" s="96">
        <v>100</v>
      </c>
      <c r="C223" s="96">
        <v>100</v>
      </c>
      <c r="D223" s="96">
        <v>100</v>
      </c>
      <c r="E223" s="96"/>
      <c r="F223" s="96">
        <f t="shared" si="9"/>
        <v>0</v>
      </c>
      <c r="G223" s="96">
        <f t="shared" si="10"/>
        <v>0</v>
      </c>
      <c r="H223" s="96"/>
      <c r="I223" s="96">
        <v>1.3454922344583253</v>
      </c>
      <c r="J223" s="96">
        <v>1.3454922344583253</v>
      </c>
      <c r="L223" s="96">
        <f t="shared" si="11"/>
        <v>0</v>
      </c>
    </row>
    <row r="224" spans="1:12" s="107" customFormat="1" ht="15.75" x14ac:dyDescent="0.25">
      <c r="A224" s="206" t="s">
        <v>133</v>
      </c>
      <c r="B224" s="97">
        <v>100</v>
      </c>
      <c r="C224" s="97">
        <v>100</v>
      </c>
      <c r="D224" s="97">
        <v>100</v>
      </c>
      <c r="E224" s="97"/>
      <c r="F224" s="97">
        <f t="shared" si="9"/>
        <v>0</v>
      </c>
      <c r="G224" s="97">
        <f t="shared" si="10"/>
        <v>0</v>
      </c>
      <c r="H224" s="97"/>
      <c r="I224" s="97">
        <v>1.3454922344583253</v>
      </c>
      <c r="J224" s="97">
        <v>1.3454922344583253</v>
      </c>
      <c r="L224" s="97">
        <f t="shared" si="11"/>
        <v>0</v>
      </c>
    </row>
    <row r="225" spans="1:12" ht="6.75" customHeight="1" x14ac:dyDescent="0.25">
      <c r="A225" s="193"/>
      <c r="B225" s="193"/>
      <c r="C225" s="92"/>
      <c r="D225" s="92"/>
      <c r="E225" s="92"/>
      <c r="F225" s="92"/>
      <c r="G225" s="92"/>
      <c r="H225" s="92"/>
      <c r="I225" s="92"/>
      <c r="J225" s="92"/>
      <c r="K225" s="87"/>
      <c r="L225" s="92"/>
    </row>
    <row r="226" spans="1:12" x14ac:dyDescent="0.25">
      <c r="A226" s="212" t="s">
        <v>54</v>
      </c>
      <c r="B226" s="213"/>
      <c r="C226" s="213"/>
      <c r="D226" s="213"/>
    </row>
    <row r="227" spans="1:12" x14ac:dyDescent="0.25">
      <c r="A227" s="194"/>
      <c r="B227" s="194"/>
      <c r="C227" s="100"/>
      <c r="D227" s="100"/>
    </row>
  </sheetData>
  <mergeCells count="5">
    <mergeCell ref="I3:J3"/>
    <mergeCell ref="A226:D226"/>
    <mergeCell ref="A3:A4"/>
    <mergeCell ref="B3:D3"/>
    <mergeCell ref="F3:G3"/>
  </mergeCells>
  <pageMargins left="0.7" right="0.7" top="0.75" bottom="0.75" header="0.3" footer="0.3"/>
  <pageSetup scale="60" orientation="portrait" horizontalDpi="4294967295" verticalDpi="4294967295"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P498"/>
  <sheetViews>
    <sheetView workbookViewId="0">
      <pane xSplit="1" ySplit="4" topLeftCell="B5" activePane="bottomRight" state="frozen"/>
      <selection sqref="A1:XFD1048576"/>
      <selection pane="topRight" sqref="A1:XFD1048576"/>
      <selection pane="bottomLeft" sqref="A1:XFD1048576"/>
      <selection pane="bottomRight" activeCell="E7" sqref="E7"/>
    </sheetView>
  </sheetViews>
  <sheetFormatPr defaultRowHeight="15" x14ac:dyDescent="0.25"/>
  <cols>
    <col min="1" max="1" width="53.85546875" bestFit="1" customWidth="1"/>
    <col min="2" max="3" width="9.7109375" bestFit="1" customWidth="1"/>
    <col min="4" max="4" width="1.85546875" customWidth="1"/>
    <col min="5" max="5" width="10.7109375" customWidth="1"/>
    <col min="6" max="6" width="1.85546875" customWidth="1"/>
    <col min="7" max="8" width="9.7109375" bestFit="1" customWidth="1"/>
    <col min="9" max="9" width="11.7109375" customWidth="1"/>
    <col min="10" max="10" width="26.7109375" customWidth="1"/>
  </cols>
  <sheetData>
    <row r="1" spans="1:16" ht="15.75" x14ac:dyDescent="0.25">
      <c r="A1" s="118" t="s">
        <v>260</v>
      </c>
      <c r="B1" s="84"/>
      <c r="C1" s="84"/>
      <c r="D1" s="43"/>
      <c r="E1" s="43"/>
      <c r="F1" s="43"/>
      <c r="G1" s="43"/>
      <c r="H1" s="43"/>
      <c r="I1" s="43"/>
    </row>
    <row r="2" spans="1:16" ht="6" customHeight="1" x14ac:dyDescent="0.25">
      <c r="A2" s="31"/>
      <c r="B2" s="31"/>
      <c r="C2" s="31"/>
      <c r="D2" s="31"/>
      <c r="E2" s="31"/>
      <c r="F2" s="31"/>
      <c r="G2" s="31"/>
      <c r="H2" s="31"/>
      <c r="I2" s="31"/>
    </row>
    <row r="3" spans="1:16" ht="60" customHeight="1" x14ac:dyDescent="0.25">
      <c r="A3" s="152"/>
      <c r="B3" s="151" t="s">
        <v>242</v>
      </c>
      <c r="C3" s="151"/>
      <c r="D3" s="31"/>
      <c r="E3" s="47" t="s">
        <v>243</v>
      </c>
      <c r="F3" s="43"/>
      <c r="G3" s="154" t="s">
        <v>244</v>
      </c>
      <c r="H3" s="154"/>
      <c r="I3" s="141" t="s">
        <v>245</v>
      </c>
    </row>
    <row r="4" spans="1:16" ht="30" x14ac:dyDescent="0.25">
      <c r="A4" s="153"/>
      <c r="B4" s="119">
        <v>42795</v>
      </c>
      <c r="C4" s="119">
        <v>42826</v>
      </c>
      <c r="D4" s="87"/>
      <c r="E4" s="88" t="s">
        <v>269</v>
      </c>
      <c r="F4" s="87"/>
      <c r="G4" s="119">
        <v>42795</v>
      </c>
      <c r="H4" s="119">
        <v>42826</v>
      </c>
      <c r="I4" s="88" t="s">
        <v>269</v>
      </c>
    </row>
    <row r="5" spans="1:16" ht="15.75" x14ac:dyDescent="0.25">
      <c r="A5" s="48" t="s">
        <v>38</v>
      </c>
      <c r="B5" s="115"/>
      <c r="C5" s="115"/>
      <c r="D5" s="115"/>
      <c r="E5" s="115"/>
      <c r="F5" s="115"/>
      <c r="G5" s="28"/>
      <c r="H5" s="28"/>
    </row>
    <row r="6" spans="1:16" ht="7.5" customHeight="1" x14ac:dyDescent="0.25">
      <c r="A6" s="49"/>
      <c r="B6" s="115"/>
      <c r="C6" s="115"/>
      <c r="D6" s="115"/>
      <c r="E6" s="115"/>
      <c r="F6" s="115"/>
      <c r="G6" s="28"/>
      <c r="H6" s="28"/>
    </row>
    <row r="7" spans="1:16" ht="15.75" x14ac:dyDescent="0.25">
      <c r="A7" s="41" t="s">
        <v>241</v>
      </c>
      <c r="B7" s="137">
        <v>110.60323178045907</v>
      </c>
      <c r="C7" s="137">
        <v>110.59194937513206</v>
      </c>
      <c r="D7" s="96"/>
      <c r="E7" s="99">
        <f>((C7/B7-1)*100)</f>
        <v>-1.0200791735814896E-2</v>
      </c>
      <c r="F7" s="96"/>
      <c r="G7" s="116">
        <v>110.60323178045907</v>
      </c>
      <c r="H7" s="116">
        <v>110.59194937513206</v>
      </c>
      <c r="I7" s="99">
        <f t="shared" ref="I7:I21" si="0">H7-G7</f>
        <v>-1.128240532700886E-2</v>
      </c>
      <c r="J7" s="1"/>
      <c r="K7" s="1"/>
      <c r="L7" s="1"/>
      <c r="N7" s="1"/>
      <c r="P7" s="1"/>
    </row>
    <row r="8" spans="1:16" x14ac:dyDescent="0.25">
      <c r="A8" s="15" t="s">
        <v>0</v>
      </c>
      <c r="B8" s="137">
        <v>108.90856604768052</v>
      </c>
      <c r="C8" s="137">
        <v>108.65115150556609</v>
      </c>
      <c r="D8" s="115"/>
      <c r="E8" s="96">
        <f>((C8/B8-1)*100)</f>
        <v>-0.23635839810960402</v>
      </c>
      <c r="F8" s="115"/>
      <c r="G8" s="116">
        <v>9.416598289551926</v>
      </c>
      <c r="H8" s="116">
        <v>9.3943413686783241</v>
      </c>
      <c r="I8" s="117">
        <f t="shared" si="0"/>
        <v>-2.2256920873601871E-2</v>
      </c>
      <c r="K8" s="1"/>
      <c r="L8" s="1"/>
      <c r="N8" s="1"/>
      <c r="P8" s="1"/>
    </row>
    <row r="9" spans="1:16" x14ac:dyDescent="0.25">
      <c r="A9" s="15" t="s">
        <v>246</v>
      </c>
      <c r="B9" s="137">
        <v>119.02618439989749</v>
      </c>
      <c r="C9" s="137">
        <v>119.39085674294863</v>
      </c>
      <c r="D9" s="115"/>
      <c r="E9" s="115">
        <f>((C9/B9-1)*100)</f>
        <v>0.30637993218864956</v>
      </c>
      <c r="F9" s="115"/>
      <c r="G9" s="116">
        <v>13.902732548171667</v>
      </c>
      <c r="H9" s="116">
        <v>13.945327730725122</v>
      </c>
      <c r="I9" s="117">
        <f t="shared" si="0"/>
        <v>4.2595182553455402E-2</v>
      </c>
      <c r="K9" s="1"/>
      <c r="L9" s="1"/>
      <c r="N9" s="1"/>
      <c r="P9" s="1"/>
    </row>
    <row r="10" spans="1:16" x14ac:dyDescent="0.25">
      <c r="A10" s="42" t="s">
        <v>22</v>
      </c>
      <c r="B10" s="1">
        <v>110.76362650176397</v>
      </c>
      <c r="C10" s="1">
        <v>110.77563972029991</v>
      </c>
      <c r="D10" s="28"/>
      <c r="E10" s="28">
        <f>((C10/B10-1)*100)</f>
        <v>1.0845815467908082E-2</v>
      </c>
      <c r="F10" s="28"/>
      <c r="G10" s="1">
        <v>101.18663349090714</v>
      </c>
      <c r="H10" s="1">
        <v>101.19760800645375</v>
      </c>
      <c r="I10" s="117">
        <f t="shared" si="0"/>
        <v>1.0974515546607222E-2</v>
      </c>
      <c r="J10" s="1"/>
      <c r="K10" s="1"/>
      <c r="L10" s="1"/>
      <c r="M10" s="116"/>
      <c r="N10" s="1"/>
      <c r="O10" s="1"/>
      <c r="P10" s="1"/>
    </row>
    <row r="11" spans="1:16" x14ac:dyDescent="0.25">
      <c r="A11" s="42" t="s">
        <v>23</v>
      </c>
      <c r="B11" s="1">
        <v>115.42087987362792</v>
      </c>
      <c r="C11" s="1">
        <v>115.32305299431519</v>
      </c>
      <c r="D11" s="28"/>
      <c r="E11" s="28">
        <f t="shared" ref="E11:E22" si="1">((C11/B11-1)*100)</f>
        <v>-8.4756657044937622E-2</v>
      </c>
      <c r="F11" s="28"/>
      <c r="G11" s="1">
        <v>22.840590846021325</v>
      </c>
      <c r="H11" s="1">
        <v>22.821231924770927</v>
      </c>
      <c r="I11" s="117">
        <f t="shared" si="0"/>
        <v>-1.9358921250397287E-2</v>
      </c>
      <c r="J11" s="1"/>
      <c r="K11" s="1"/>
      <c r="L11" s="1"/>
      <c r="M11" s="116"/>
      <c r="N11" s="1"/>
      <c r="O11" s="1"/>
      <c r="P11" s="1"/>
    </row>
    <row r="12" spans="1:16" x14ac:dyDescent="0.25">
      <c r="A12" s="42" t="s">
        <v>24</v>
      </c>
      <c r="B12" s="1">
        <v>109.47581018726446</v>
      </c>
      <c r="C12" s="1">
        <v>109.5181962154161</v>
      </c>
      <c r="D12" s="28"/>
      <c r="E12" s="28">
        <f>((C12/B12-1)*100)</f>
        <v>3.8717254596365436E-2</v>
      </c>
      <c r="F12" s="28"/>
      <c r="G12" s="1">
        <v>78.346042644885827</v>
      </c>
      <c r="H12" s="1">
        <v>78.376376081682821</v>
      </c>
      <c r="I12" s="117">
        <f t="shared" si="0"/>
        <v>3.0333436796993851E-2</v>
      </c>
      <c r="J12" s="1"/>
      <c r="K12" s="1"/>
      <c r="L12" s="1"/>
      <c r="M12" s="116"/>
      <c r="N12" s="1"/>
      <c r="O12" s="1"/>
      <c r="P12" s="1"/>
    </row>
    <row r="13" spans="1:16" x14ac:dyDescent="0.25">
      <c r="A13" s="42" t="s">
        <v>248</v>
      </c>
      <c r="B13" s="1">
        <v>109.47728649088761</v>
      </c>
      <c r="C13" s="1">
        <v>109.45288260371326</v>
      </c>
      <c r="D13" s="28"/>
      <c r="E13" s="28">
        <f t="shared" si="1"/>
        <v>-2.2291278818253879E-2</v>
      </c>
      <c r="F13" s="28"/>
      <c r="G13" s="1">
        <v>107.00948884136653</v>
      </c>
      <c r="H13" s="1">
        <v>106.98563505784691</v>
      </c>
      <c r="I13" s="117">
        <f t="shared" si="0"/>
        <v>-2.3853783519626859E-2</v>
      </c>
      <c r="J13" s="1"/>
      <c r="K13" s="1"/>
      <c r="L13" s="1"/>
      <c r="M13" s="116"/>
      <c r="N13" s="1"/>
      <c r="O13" s="1"/>
      <c r="P13" s="1"/>
    </row>
    <row r="14" spans="1:16" x14ac:dyDescent="0.25">
      <c r="A14" s="42" t="s">
        <v>25</v>
      </c>
      <c r="B14" s="1">
        <v>111.01069537214482</v>
      </c>
      <c r="C14" s="1">
        <v>110.99838960999992</v>
      </c>
      <c r="D14" s="28"/>
      <c r="E14" s="28">
        <f t="shared" si="1"/>
        <v>-1.1085204091054734E-2</v>
      </c>
      <c r="F14" s="28"/>
      <c r="G14" s="1">
        <v>106.69203172109087</v>
      </c>
      <c r="H14" s="1">
        <v>106.68020469162569</v>
      </c>
      <c r="I14" s="117">
        <f t="shared" si="0"/>
        <v>-1.1827029465180772E-2</v>
      </c>
      <c r="J14" s="1"/>
      <c r="K14" s="1"/>
      <c r="L14" s="1"/>
      <c r="M14" s="116"/>
      <c r="N14" s="1"/>
      <c r="O14" s="1"/>
      <c r="P14" s="1"/>
    </row>
    <row r="15" spans="1:16" x14ac:dyDescent="0.25">
      <c r="A15" s="42" t="s">
        <v>26</v>
      </c>
      <c r="B15" s="1">
        <v>110.71034838385188</v>
      </c>
      <c r="C15" s="1">
        <v>110.65399224560738</v>
      </c>
      <c r="D15" s="28"/>
      <c r="E15" s="28">
        <f t="shared" si="1"/>
        <v>-5.090412871712191E-2</v>
      </c>
      <c r="F15" s="28"/>
      <c r="G15" s="1">
        <v>84.92538892283244</v>
      </c>
      <c r="H15" s="1">
        <v>84.882158393541644</v>
      </c>
      <c r="I15" s="117">
        <f>H15-G15</f>
        <v>-4.3230529290795516E-2</v>
      </c>
      <c r="J15" s="1"/>
      <c r="K15" s="1"/>
      <c r="L15" s="1"/>
      <c r="M15" s="116"/>
      <c r="N15" s="1"/>
      <c r="O15" s="1"/>
      <c r="P15" s="1"/>
    </row>
    <row r="16" spans="1:16" x14ac:dyDescent="0.25">
      <c r="A16" s="42" t="s">
        <v>27</v>
      </c>
      <c r="B16" s="1">
        <v>111.57058869341368</v>
      </c>
      <c r="C16" s="1">
        <v>111.56879300841352</v>
      </c>
      <c r="D16" s="28"/>
      <c r="E16" s="28">
        <f>((C16/B16-1)*100)</f>
        <v>-1.6094608993211246E-3</v>
      </c>
      <c r="F16" s="28"/>
      <c r="G16" s="1">
        <v>101.84814355477447</v>
      </c>
      <c r="H16" s="1">
        <v>101.84650434872725</v>
      </c>
      <c r="I16" s="117">
        <f t="shared" si="0"/>
        <v>-1.63920604721568E-3</v>
      </c>
      <c r="J16" s="1"/>
      <c r="K16" s="1"/>
      <c r="L16" s="1"/>
      <c r="M16" s="116"/>
      <c r="N16" s="1"/>
      <c r="O16" s="1"/>
      <c r="P16" s="1"/>
    </row>
    <row r="17" spans="1:16" x14ac:dyDescent="0.25">
      <c r="A17" s="42" t="s">
        <v>28</v>
      </c>
      <c r="B17" s="1">
        <v>109.7560725499155</v>
      </c>
      <c r="C17" s="1">
        <v>109.74361286355668</v>
      </c>
      <c r="D17" s="28"/>
      <c r="E17" s="28">
        <f t="shared" si="1"/>
        <v>-1.1352161269395644E-2</v>
      </c>
      <c r="F17" s="28"/>
      <c r="G17" s="1">
        <v>103.80759121229985</v>
      </c>
      <c r="H17" s="1">
        <v>103.79580680713556</v>
      </c>
      <c r="I17" s="117">
        <f t="shared" si="0"/>
        <v>-1.1784405164291911E-2</v>
      </c>
      <c r="J17" s="1"/>
      <c r="K17" s="1"/>
      <c r="L17" s="1"/>
      <c r="M17" s="116"/>
      <c r="N17" s="1"/>
      <c r="O17" s="1"/>
      <c r="P17" s="1"/>
    </row>
    <row r="18" spans="1:16" x14ac:dyDescent="0.25">
      <c r="A18" s="42" t="s">
        <v>29</v>
      </c>
      <c r="B18" s="1">
        <v>111.03073256540148</v>
      </c>
      <c r="C18" s="1">
        <v>111.03355160858892</v>
      </c>
      <c r="D18" s="28"/>
      <c r="E18" s="28">
        <f t="shared" si="1"/>
        <v>2.5389755811788817E-3</v>
      </c>
      <c r="F18" s="28"/>
      <c r="G18" s="1">
        <v>104.99302310917645</v>
      </c>
      <c r="H18" s="1">
        <v>104.99568885639513</v>
      </c>
      <c r="I18" s="117">
        <f>H18-G18</f>
        <v>2.6657472186855102E-3</v>
      </c>
      <c r="J18" s="1"/>
      <c r="K18" s="1"/>
      <c r="L18" s="1"/>
      <c r="M18" s="116"/>
      <c r="N18" s="1"/>
      <c r="O18" s="1"/>
      <c r="P18" s="1"/>
    </row>
    <row r="19" spans="1:16" x14ac:dyDescent="0.25">
      <c r="A19" s="42" t="s">
        <v>30</v>
      </c>
      <c r="B19" s="1">
        <v>111.16919675786903</v>
      </c>
      <c r="C19" s="1">
        <v>111.15735158472613</v>
      </c>
      <c r="D19" s="28"/>
      <c r="E19" s="28">
        <f t="shared" si="1"/>
        <v>-1.0655085660737917E-2</v>
      </c>
      <c r="F19" s="28"/>
      <c r="G19" s="1">
        <v>105.88751405886555</v>
      </c>
      <c r="H19" s="1">
        <v>105.87623165353854</v>
      </c>
      <c r="I19" s="117">
        <f t="shared" si="0"/>
        <v>-1.128240532700886E-2</v>
      </c>
      <c r="J19" s="1"/>
      <c r="K19" s="1"/>
      <c r="L19" s="1"/>
      <c r="M19" s="116"/>
      <c r="N19" s="1"/>
      <c r="O19" s="1"/>
      <c r="P19" s="1"/>
    </row>
    <row r="20" spans="1:16" x14ac:dyDescent="0.25">
      <c r="A20" s="42" t="s">
        <v>31</v>
      </c>
      <c r="B20" s="1">
        <v>111.0788223442742</v>
      </c>
      <c r="C20" s="1">
        <v>111.06693321286392</v>
      </c>
      <c r="D20" s="28"/>
      <c r="E20" s="28">
        <f t="shared" si="1"/>
        <v>-1.0703328644801058E-2</v>
      </c>
      <c r="F20" s="28"/>
      <c r="G20" s="1">
        <v>105.41024854428201</v>
      </c>
      <c r="H20" s="1">
        <v>105.398966138955</v>
      </c>
      <c r="I20" s="117">
        <f t="shared" si="0"/>
        <v>-1.128240532700886E-2</v>
      </c>
      <c r="J20" s="1"/>
      <c r="K20" s="1"/>
      <c r="L20" s="1"/>
      <c r="M20" s="116"/>
      <c r="N20" s="1"/>
      <c r="O20" s="1"/>
      <c r="P20" s="1"/>
    </row>
    <row r="21" spans="1:16" x14ac:dyDescent="0.25">
      <c r="A21" s="42" t="s">
        <v>32</v>
      </c>
      <c r="B21" s="1">
        <v>110.10421980628811</v>
      </c>
      <c r="C21" s="1">
        <v>110.09264830480301</v>
      </c>
      <c r="D21" s="28"/>
      <c r="E21" s="28">
        <f>((C21/B21-1)*100)</f>
        <v>-1.0509589464846592E-2</v>
      </c>
      <c r="F21" s="28"/>
      <c r="G21" s="1">
        <v>107.35343530529418</v>
      </c>
      <c r="H21" s="1">
        <v>107.34215289996719</v>
      </c>
      <c r="I21" s="117">
        <f t="shared" si="0"/>
        <v>-1.1282405326994649E-2</v>
      </c>
      <c r="J21" s="1"/>
      <c r="K21" s="1"/>
      <c r="L21" s="1"/>
      <c r="M21" s="116"/>
      <c r="N21" s="1"/>
      <c r="O21" s="1"/>
      <c r="P21" s="1"/>
    </row>
    <row r="22" spans="1:16" x14ac:dyDescent="0.25">
      <c r="A22" s="42" t="s">
        <v>33</v>
      </c>
      <c r="B22" s="1">
        <v>110.14570910764786</v>
      </c>
      <c r="C22" s="1">
        <v>110.13407484169838</v>
      </c>
      <c r="D22" s="28"/>
      <c r="E22" s="28">
        <f t="shared" si="1"/>
        <v>-1.0562613871878401E-2</v>
      </c>
      <c r="F22" s="28"/>
      <c r="G22" s="1">
        <v>106.8145201922318</v>
      </c>
      <c r="H22" s="1">
        <v>106.80323778690479</v>
      </c>
      <c r="I22" s="117">
        <f>H22-G22</f>
        <v>-1.128240532700886E-2</v>
      </c>
      <c r="J22" s="1"/>
      <c r="K22" s="1"/>
      <c r="L22" s="1"/>
      <c r="M22" s="116"/>
      <c r="N22" s="1"/>
      <c r="O22" s="1"/>
      <c r="P22" s="1"/>
    </row>
    <row r="23" spans="1:16" x14ac:dyDescent="0.25">
      <c r="A23" s="42" t="s">
        <v>34</v>
      </c>
      <c r="B23" s="1">
        <v>111.55927198791979</v>
      </c>
      <c r="C23" s="1">
        <v>111.53811136042091</v>
      </c>
      <c r="D23" s="28"/>
      <c r="E23" s="28">
        <f>((C23/B23-1)*100)</f>
        <v>-1.8968058075141681E-2</v>
      </c>
      <c r="F23" s="28"/>
      <c r="G23" s="1">
        <v>103.54812147794976</v>
      </c>
      <c r="H23" s="1">
        <v>103.5284804101321</v>
      </c>
      <c r="I23" s="117">
        <f>H23-G23</f>
        <v>-1.9641067817659064E-2</v>
      </c>
      <c r="J23" s="1"/>
      <c r="K23" s="1"/>
      <c r="L23" s="1"/>
      <c r="M23" s="116"/>
      <c r="N23" s="1"/>
      <c r="O23" s="1"/>
      <c r="P23" s="1"/>
    </row>
    <row r="24" spans="1:16" ht="7.5" customHeight="1" x14ac:dyDescent="0.25">
      <c r="A24" s="15"/>
      <c r="B24" s="28"/>
      <c r="C24" s="28"/>
      <c r="D24" s="28"/>
      <c r="E24" s="28"/>
      <c r="F24" s="28"/>
      <c r="G24" s="28"/>
      <c r="H24" s="28"/>
    </row>
    <row r="25" spans="1:16" ht="15.75" x14ac:dyDescent="0.25">
      <c r="A25" s="16" t="s">
        <v>36</v>
      </c>
      <c r="B25" s="28"/>
      <c r="C25" s="28"/>
      <c r="D25" s="28"/>
      <c r="E25" s="28"/>
      <c r="F25" s="28"/>
      <c r="G25" s="142"/>
      <c r="H25" s="142"/>
      <c r="I25" s="43"/>
    </row>
    <row r="26" spans="1:16" ht="7.5" customHeight="1" x14ac:dyDescent="0.25">
      <c r="A26" s="49"/>
      <c r="B26" s="28"/>
      <c r="C26" s="28"/>
      <c r="D26" s="28"/>
      <c r="E26" s="28"/>
      <c r="F26" s="28"/>
      <c r="G26" s="28"/>
      <c r="H26" s="28"/>
    </row>
    <row r="27" spans="1:16" ht="15.75" x14ac:dyDescent="0.25">
      <c r="A27" s="41" t="s">
        <v>241</v>
      </c>
      <c r="B27" s="134">
        <v>110.43188535416721</v>
      </c>
      <c r="C27" s="134">
        <v>110.4759024861235</v>
      </c>
      <c r="E27" s="39">
        <f>((C27/B27-1)*100)</f>
        <v>3.9859078576021112E-2</v>
      </c>
      <c r="G27" s="116">
        <v>110.43188535416721</v>
      </c>
      <c r="H27" s="116">
        <v>110.4759024861235</v>
      </c>
      <c r="I27" s="39">
        <f>H27-G27</f>
        <v>4.4017131956294975E-2</v>
      </c>
      <c r="K27" s="1"/>
      <c r="L27" s="1"/>
      <c r="N27" s="1"/>
      <c r="P27" s="1"/>
    </row>
    <row r="28" spans="1:16" x14ac:dyDescent="0.25">
      <c r="A28" s="15" t="s">
        <v>0</v>
      </c>
      <c r="B28" s="133">
        <v>100.34422045251124</v>
      </c>
      <c r="C28" s="133">
        <v>99.837744864466188</v>
      </c>
      <c r="D28" s="28"/>
      <c r="E28" s="28">
        <f t="shared" ref="E28:E43" si="2">((C28/B28-1)*100)</f>
        <v>-0.50473817601158766</v>
      </c>
      <c r="F28" s="28"/>
      <c r="G28" s="116">
        <v>7.6692309332147479</v>
      </c>
      <c r="H28" s="116">
        <v>7.630521396888323</v>
      </c>
      <c r="I28" s="117">
        <f t="shared" ref="I28:I43" si="3">H28-G28</f>
        <v>-3.8709536326424931E-2</v>
      </c>
      <c r="K28" s="1"/>
      <c r="L28" s="1"/>
      <c r="N28" s="1"/>
      <c r="P28" s="1"/>
    </row>
    <row r="29" spans="1:16" x14ac:dyDescent="0.25">
      <c r="A29" s="15" t="s">
        <v>246</v>
      </c>
      <c r="B29" s="133">
        <v>119.69595213470119</v>
      </c>
      <c r="C29" s="133">
        <v>120.08068912370557</v>
      </c>
      <c r="D29" s="28"/>
      <c r="E29" s="28">
        <f t="shared" si="2"/>
        <v>0.3214285714285614</v>
      </c>
      <c r="F29" s="28"/>
      <c r="G29" s="116">
        <v>28.745140852214885</v>
      </c>
      <c r="H29" s="116">
        <v>28.837535947811279</v>
      </c>
      <c r="I29" s="117">
        <f t="shared" si="3"/>
        <v>9.2395095596394583E-2</v>
      </c>
      <c r="K29" s="1"/>
      <c r="L29" s="1"/>
      <c r="N29" s="1"/>
      <c r="P29" s="1"/>
    </row>
    <row r="30" spans="1:16" x14ac:dyDescent="0.25">
      <c r="A30" s="42" t="s">
        <v>22</v>
      </c>
      <c r="B30" s="116">
        <v>111.26668050341912</v>
      </c>
      <c r="C30" s="116">
        <v>111.35625313873874</v>
      </c>
      <c r="D30" s="115"/>
      <c r="E30" s="115">
        <f t="shared" si="2"/>
        <v>8.050265804133705E-2</v>
      </c>
      <c r="F30" s="115"/>
      <c r="G30" s="1">
        <v>102.76265442095247</v>
      </c>
      <c r="H30" s="1">
        <v>97.326491067928146</v>
      </c>
      <c r="I30" s="117">
        <f>H30-G30</f>
        <v>-5.4361633530243267</v>
      </c>
      <c r="J30" s="1"/>
      <c r="K30" s="1"/>
      <c r="L30" s="1"/>
      <c r="N30" s="1"/>
      <c r="P30" s="1"/>
    </row>
    <row r="31" spans="1:16" x14ac:dyDescent="0.25">
      <c r="A31" s="42" t="s">
        <v>23</v>
      </c>
      <c r="B31" s="1">
        <v>113.49090959318865</v>
      </c>
      <c r="C31" s="1">
        <v>113.33168216221961</v>
      </c>
      <c r="D31" s="115"/>
      <c r="E31" s="115">
        <f t="shared" si="2"/>
        <v>-0.14029972227713738</v>
      </c>
      <c r="F31" s="115"/>
      <c r="G31" s="1">
        <v>18.318783555490544</v>
      </c>
      <c r="H31" s="1">
        <v>25.831729683745479</v>
      </c>
      <c r="I31" s="117">
        <f t="shared" si="3"/>
        <v>7.512946128254935</v>
      </c>
      <c r="J31" s="1"/>
      <c r="K31" s="1"/>
      <c r="L31" s="1"/>
      <c r="N31" s="1"/>
      <c r="P31" s="1"/>
    </row>
    <row r="32" spans="1:16" x14ac:dyDescent="0.25">
      <c r="A32" s="42" t="s">
        <v>24</v>
      </c>
      <c r="B32" s="1">
        <v>110.79562773510183</v>
      </c>
      <c r="C32" s="1">
        <v>110.93789186722898</v>
      </c>
      <c r="D32" s="115"/>
      <c r="E32" s="115">
        <f t="shared" si="2"/>
        <v>0.12840229802866254</v>
      </c>
      <c r="F32" s="115"/>
      <c r="G32" s="1">
        <v>84.443870865461918</v>
      </c>
      <c r="H32" s="1">
        <v>71.494761384182681</v>
      </c>
      <c r="I32" s="117">
        <f t="shared" si="3"/>
        <v>-12.949109481279237</v>
      </c>
      <c r="J32" s="1"/>
      <c r="K32" s="1"/>
      <c r="L32" s="1"/>
      <c r="N32" s="1"/>
      <c r="P32" s="1"/>
    </row>
    <row r="33" spans="1:16" x14ac:dyDescent="0.25">
      <c r="A33" s="42" t="s">
        <v>248</v>
      </c>
      <c r="B33" s="1">
        <v>109.82152338272169</v>
      </c>
      <c r="C33" s="1">
        <v>109.84305938803809</v>
      </c>
      <c r="D33" s="115"/>
      <c r="E33" s="115">
        <f t="shared" si="2"/>
        <v>1.9610004171344286E-2</v>
      </c>
      <c r="F33" s="115"/>
      <c r="G33" s="1">
        <v>108.44312441972869</v>
      </c>
      <c r="H33" s="1">
        <v>106.54604242335864</v>
      </c>
      <c r="I33" s="117">
        <f t="shared" si="3"/>
        <v>-1.8970819963700478</v>
      </c>
      <c r="J33" s="1"/>
      <c r="K33" s="1"/>
      <c r="L33" s="1"/>
      <c r="N33" s="1"/>
      <c r="P33" s="1"/>
    </row>
    <row r="34" spans="1:16" x14ac:dyDescent="0.25">
      <c r="A34" s="42" t="s">
        <v>25</v>
      </c>
      <c r="B34" s="1">
        <v>110.86661939252329</v>
      </c>
      <c r="C34" s="1">
        <v>110.91083490351414</v>
      </c>
      <c r="D34" s="115"/>
      <c r="E34" s="115">
        <f t="shared" si="2"/>
        <v>3.9881716636736009E-2</v>
      </c>
      <c r="F34" s="115"/>
      <c r="G34" s="1">
        <v>107.18004410377524</v>
      </c>
      <c r="H34" s="1">
        <v>102.45014296581246</v>
      </c>
      <c r="I34" s="117">
        <f t="shared" si="3"/>
        <v>-4.7299011379627842</v>
      </c>
      <c r="J34" s="1"/>
      <c r="K34" s="1"/>
      <c r="L34" s="1"/>
      <c r="N34" s="1"/>
      <c r="P34" s="1"/>
    </row>
    <row r="35" spans="1:16" x14ac:dyDescent="0.25">
      <c r="A35" s="42" t="s">
        <v>26</v>
      </c>
      <c r="B35" s="1">
        <v>108.8038570713295</v>
      </c>
      <c r="C35" s="1">
        <v>108.73385811105399</v>
      </c>
      <c r="D35" s="115"/>
      <c r="E35" s="115">
        <f t="shared" si="2"/>
        <v>-6.433499892345429E-2</v>
      </c>
      <c r="F35" s="115"/>
      <c r="G35" s="1">
        <v>72.622992229662287</v>
      </c>
      <c r="H35" s="1">
        <v>93.571035173730181</v>
      </c>
      <c r="I35" s="117">
        <f t="shared" si="3"/>
        <v>20.948042944067893</v>
      </c>
      <c r="J35" s="1"/>
      <c r="K35" s="1"/>
      <c r="L35" s="1"/>
      <c r="N35" s="1"/>
      <c r="P35" s="1"/>
    </row>
    <row r="36" spans="1:16" x14ac:dyDescent="0.25">
      <c r="A36" s="42" t="s">
        <v>27</v>
      </c>
      <c r="B36" s="1">
        <v>111.30189787160381</v>
      </c>
      <c r="C36" s="1">
        <v>111.34942165876666</v>
      </c>
      <c r="D36" s="115"/>
      <c r="E36" s="115">
        <f t="shared" si="2"/>
        <v>4.269809237005262E-2</v>
      </c>
      <c r="F36" s="115"/>
      <c r="G36" s="1">
        <v>103.08922369367826</v>
      </c>
      <c r="H36" s="1">
        <v>100.35022026121773</v>
      </c>
      <c r="I36" s="117">
        <f t="shared" si="3"/>
        <v>-2.7390034324605352</v>
      </c>
      <c r="J36" s="1"/>
      <c r="K36" s="1"/>
      <c r="L36" s="1"/>
      <c r="N36" s="1"/>
      <c r="P36" s="1"/>
    </row>
    <row r="37" spans="1:16" x14ac:dyDescent="0.25">
      <c r="A37" s="42" t="s">
        <v>28</v>
      </c>
      <c r="B37" s="1">
        <v>109.79366760178122</v>
      </c>
      <c r="C37" s="1">
        <v>109.83920777183704</v>
      </c>
      <c r="D37" s="115"/>
      <c r="E37" s="115">
        <f t="shared" si="2"/>
        <v>4.1477956835356267E-2</v>
      </c>
      <c r="F37" s="115"/>
      <c r="G37" s="1">
        <v>106.12174589751076</v>
      </c>
      <c r="H37" s="1">
        <v>102.30567400136458</v>
      </c>
      <c r="I37" s="117">
        <f t="shared" si="3"/>
        <v>-3.8160718961461839</v>
      </c>
      <c r="J37" s="1"/>
      <c r="K37" s="1"/>
      <c r="L37" s="1"/>
      <c r="N37" s="1"/>
      <c r="P37" s="1"/>
    </row>
    <row r="38" spans="1:16" x14ac:dyDescent="0.25">
      <c r="A38" s="42" t="s">
        <v>29</v>
      </c>
      <c r="B38" s="1">
        <v>110.61094674950215</v>
      </c>
      <c r="C38" s="1">
        <v>110.67161647036497</v>
      </c>
      <c r="D38" s="115"/>
      <c r="E38" s="115">
        <f t="shared" si="2"/>
        <v>5.4849653353228334E-2</v>
      </c>
      <c r="F38" s="115"/>
      <c r="G38" s="1">
        <v>105.05301574470037</v>
      </c>
      <c r="H38" s="1">
        <v>105.14728446150957</v>
      </c>
      <c r="I38" s="117">
        <f t="shared" si="3"/>
        <v>9.4268716809196462E-2</v>
      </c>
      <c r="J38" s="1"/>
      <c r="K38" s="1"/>
      <c r="L38" s="1"/>
      <c r="N38" s="1"/>
      <c r="P38" s="1"/>
    </row>
    <row r="39" spans="1:16" x14ac:dyDescent="0.25">
      <c r="A39" s="42" t="s">
        <v>30</v>
      </c>
      <c r="B39" s="1">
        <v>111.19666487852535</v>
      </c>
      <c r="C39" s="1">
        <v>111.24297429585262</v>
      </c>
      <c r="D39" s="115"/>
      <c r="E39" s="115">
        <f>((C39/B39-1)*100)</f>
        <v>4.1646408530193746E-2</v>
      </c>
      <c r="F39" s="115"/>
      <c r="G39" s="1">
        <v>105.69250389113706</v>
      </c>
      <c r="H39" s="1">
        <v>103.96262483325883</v>
      </c>
      <c r="I39" s="117">
        <f t="shared" si="3"/>
        <v>-1.7298790578782359</v>
      </c>
      <c r="J39" s="1"/>
      <c r="K39" s="1"/>
      <c r="L39" s="1"/>
      <c r="N39" s="1"/>
      <c r="P39" s="1"/>
    </row>
    <row r="40" spans="1:16" x14ac:dyDescent="0.25">
      <c r="A40" s="42" t="s">
        <v>31</v>
      </c>
      <c r="B40" s="1">
        <v>110.75244870026147</v>
      </c>
      <c r="C40" s="1">
        <v>110.79824073027321</v>
      </c>
      <c r="D40" s="115"/>
      <c r="E40" s="115">
        <f t="shared" si="2"/>
        <v>4.1346291255073275E-2</v>
      </c>
      <c r="F40" s="115"/>
      <c r="G40" s="1">
        <v>106.4596862744787</v>
      </c>
      <c r="H40" s="1">
        <v>104.7891874663745</v>
      </c>
      <c r="I40" s="117">
        <f t="shared" si="3"/>
        <v>-1.6704988081041989</v>
      </c>
      <c r="J40" s="1"/>
      <c r="K40" s="1"/>
      <c r="L40" s="1"/>
      <c r="N40" s="1"/>
      <c r="P40" s="1"/>
    </row>
    <row r="41" spans="1:16" x14ac:dyDescent="0.25">
      <c r="A41" s="42" t="s">
        <v>32</v>
      </c>
      <c r="B41" s="1">
        <v>109.86754682369708</v>
      </c>
      <c r="C41" s="1">
        <v>109.91299444084237</v>
      </c>
      <c r="D41" s="115"/>
      <c r="E41" s="115">
        <f t="shared" si="2"/>
        <v>4.1365824994898936E-2</v>
      </c>
      <c r="F41" s="115"/>
      <c r="G41" s="1">
        <v>106.40941395878268</v>
      </c>
      <c r="H41" s="1">
        <v>108.44846730244656</v>
      </c>
      <c r="I41" s="117">
        <f t="shared" si="3"/>
        <v>2.0390533436638805</v>
      </c>
      <c r="J41" s="1"/>
      <c r="K41" s="1"/>
      <c r="L41" s="1"/>
      <c r="N41" s="1"/>
      <c r="P41" s="1"/>
    </row>
    <row r="42" spans="1:16" x14ac:dyDescent="0.25">
      <c r="A42" s="42" t="s">
        <v>33</v>
      </c>
      <c r="B42" s="1">
        <v>109.70524089140024</v>
      </c>
      <c r="C42" s="1">
        <v>109.75113595599225</v>
      </c>
      <c r="D42" s="115"/>
      <c r="E42" s="115">
        <f t="shared" si="2"/>
        <v>4.1834887940717103E-2</v>
      </c>
      <c r="F42" s="115"/>
      <c r="G42" s="1">
        <v>105.21632571042444</v>
      </c>
      <c r="H42" s="1">
        <v>106.29020128750373</v>
      </c>
      <c r="I42" s="117">
        <f t="shared" si="3"/>
        <v>1.073875577079292</v>
      </c>
      <c r="J42" s="1"/>
      <c r="K42" s="1"/>
      <c r="L42" s="1"/>
      <c r="N42" s="1"/>
      <c r="P42" s="1"/>
    </row>
    <row r="43" spans="1:16" x14ac:dyDescent="0.25">
      <c r="A43" s="42" t="s">
        <v>34</v>
      </c>
      <c r="B43" s="1">
        <v>111.3323015841958</v>
      </c>
      <c r="C43" s="1">
        <v>111.37163292458747</v>
      </c>
      <c r="D43" s="115"/>
      <c r="E43" s="115">
        <f t="shared" si="2"/>
        <v>3.532787864080067E-2</v>
      </c>
      <c r="F43" s="115"/>
      <c r="G43" s="1">
        <v>104.01879210649888</v>
      </c>
      <c r="H43" s="1">
        <v>100.31494105683761</v>
      </c>
      <c r="I43" s="117">
        <f t="shared" si="3"/>
        <v>-3.7038510496612673</v>
      </c>
      <c r="J43" s="1"/>
      <c r="K43" s="1"/>
      <c r="L43" s="1"/>
      <c r="N43" s="1"/>
      <c r="P43" s="1"/>
    </row>
    <row r="44" spans="1:16" ht="7.5" customHeight="1" x14ac:dyDescent="0.25">
      <c r="A44" s="15"/>
      <c r="B44" s="115"/>
      <c r="C44" s="115"/>
      <c r="D44" s="115"/>
      <c r="E44" s="115"/>
      <c r="F44" s="115"/>
      <c r="G44" s="115"/>
      <c r="H44" s="115"/>
    </row>
    <row r="45" spans="1:16" ht="15.75" x14ac:dyDescent="0.25">
      <c r="A45" s="16" t="s">
        <v>37</v>
      </c>
      <c r="B45" s="115"/>
      <c r="C45" s="115"/>
      <c r="D45" s="115"/>
      <c r="E45" s="115"/>
      <c r="F45" s="115"/>
      <c r="G45" s="115"/>
      <c r="H45" s="115"/>
      <c r="I45" s="117"/>
    </row>
    <row r="46" spans="1:16" ht="7.5" customHeight="1" x14ac:dyDescent="0.25">
      <c r="A46" s="49"/>
      <c r="B46" s="115"/>
      <c r="C46" s="115"/>
      <c r="D46" s="115"/>
      <c r="E46" s="115"/>
      <c r="F46" s="115"/>
      <c r="G46" s="115"/>
      <c r="H46" s="115"/>
    </row>
    <row r="47" spans="1:16" ht="15.75" x14ac:dyDescent="0.25">
      <c r="A47" s="41" t="s">
        <v>241</v>
      </c>
      <c r="B47" s="133">
        <v>110.74978891001659</v>
      </c>
      <c r="C47" s="133">
        <v>110.69120734808921</v>
      </c>
      <c r="E47" s="39">
        <f>((C47/B47-1)*100)</f>
        <v>-5.2895416328946343E-2</v>
      </c>
      <c r="G47" s="116">
        <v>110.74978891001659</v>
      </c>
      <c r="H47" s="116">
        <v>110.69120734808921</v>
      </c>
      <c r="I47" s="39">
        <f>H47-G47</f>
        <v>-5.8581561927383063E-2</v>
      </c>
      <c r="K47" s="1"/>
      <c r="L47" s="1"/>
      <c r="N47" s="1"/>
      <c r="P47" s="1"/>
    </row>
    <row r="48" spans="1:16" x14ac:dyDescent="0.25">
      <c r="A48" s="15" t="s">
        <v>0</v>
      </c>
      <c r="B48" s="133">
        <v>114.79907312778515</v>
      </c>
      <c r="C48" s="133">
        <v>114.71296132423143</v>
      </c>
      <c r="D48" s="28"/>
      <c r="E48" s="117">
        <f t="shared" ref="E48:E63" si="4">((C48/B48-1)*100)</f>
        <v>-7.5010887464110887E-2</v>
      </c>
      <c r="F48" s="28"/>
      <c r="G48" s="1">
        <v>10.911167797473656</v>
      </c>
      <c r="H48" s="1">
        <v>10.902983233676071</v>
      </c>
      <c r="I48" s="117">
        <f t="shared" ref="I48:I63" si="5">H48-G48</f>
        <v>-8.1845637975845875E-3</v>
      </c>
      <c r="K48" s="1"/>
      <c r="L48" s="1"/>
      <c r="N48" s="1"/>
      <c r="P48" s="1"/>
    </row>
    <row r="49" spans="1:16" x14ac:dyDescent="0.25">
      <c r="A49" s="15" t="s">
        <v>246</v>
      </c>
      <c r="B49" s="133">
        <v>106.8532425139463</v>
      </c>
      <c r="C49" s="133">
        <v>106.8532425139463</v>
      </c>
      <c r="D49" s="28"/>
      <c r="E49" s="117">
        <f t="shared" si="4"/>
        <v>0</v>
      </c>
      <c r="F49" s="28"/>
      <c r="G49" s="116">
        <v>1.2076282274368091</v>
      </c>
      <c r="H49" s="116">
        <v>1.2076282274368089</v>
      </c>
      <c r="I49" s="117">
        <f t="shared" si="5"/>
        <v>0</v>
      </c>
      <c r="K49" s="1"/>
      <c r="L49" s="1"/>
      <c r="N49" s="1"/>
      <c r="P49" s="1"/>
    </row>
    <row r="50" spans="1:16" x14ac:dyDescent="0.25">
      <c r="A50" s="42" t="s">
        <v>22</v>
      </c>
      <c r="B50" s="1">
        <v>110.32449956166305</v>
      </c>
      <c r="C50" s="1">
        <v>110.26880945360543</v>
      </c>
      <c r="D50" s="28"/>
      <c r="E50" s="117">
        <f t="shared" si="4"/>
        <v>-5.0478459706482237E-2</v>
      </c>
      <c r="F50" s="28"/>
      <c r="G50" s="1">
        <v>99.838621112542938</v>
      </c>
      <c r="H50" s="1">
        <v>99.78822411441314</v>
      </c>
      <c r="I50" s="117">
        <f t="shared" si="5"/>
        <v>-5.0396998129798476E-2</v>
      </c>
      <c r="J50" s="1"/>
      <c r="K50" s="1"/>
      <c r="L50" s="1"/>
      <c r="M50" s="1"/>
      <c r="N50" s="1"/>
      <c r="P50" s="1"/>
    </row>
    <row r="51" spans="1:16" x14ac:dyDescent="0.25">
      <c r="A51" s="42" t="s">
        <v>23</v>
      </c>
      <c r="B51" s="1">
        <v>116.58396656041208</v>
      </c>
      <c r="C51" s="1">
        <v>116.52314240850735</v>
      </c>
      <c r="D51" s="28"/>
      <c r="E51" s="117">
        <f t="shared" si="4"/>
        <v>-5.2171969867920165E-2</v>
      </c>
      <c r="F51" s="28"/>
      <c r="G51" s="1">
        <v>26.708212198003029</v>
      </c>
      <c r="H51" s="1">
        <v>26.694277997582823</v>
      </c>
      <c r="I51" s="117">
        <f t="shared" si="5"/>
        <v>-1.3934200420205656E-2</v>
      </c>
      <c r="J51" s="1"/>
      <c r="K51" s="1"/>
      <c r="L51" s="1"/>
      <c r="M51" s="1"/>
      <c r="N51" s="1"/>
      <c r="P51" s="1"/>
    </row>
    <row r="52" spans="1:16" x14ac:dyDescent="0.25">
      <c r="A52" s="42" t="s">
        <v>24</v>
      </c>
      <c r="B52" s="1">
        <v>108.20280021256089</v>
      </c>
      <c r="C52" s="1">
        <v>108.14885033214422</v>
      </c>
      <c r="D52" s="28"/>
      <c r="E52" s="117">
        <f t="shared" si="4"/>
        <v>-4.9859966942333855E-2</v>
      </c>
      <c r="F52" s="28"/>
      <c r="G52" s="1">
        <v>73.130408914539899</v>
      </c>
      <c r="H52" s="1">
        <v>73.093946116830324</v>
      </c>
      <c r="I52" s="117">
        <f t="shared" si="5"/>
        <v>-3.6462797709575057E-2</v>
      </c>
      <c r="J52" s="1"/>
      <c r="K52" s="1"/>
      <c r="L52" s="1"/>
      <c r="M52" s="1"/>
      <c r="N52" s="1"/>
      <c r="P52" s="1"/>
    </row>
    <row r="53" spans="1:16" x14ac:dyDescent="0.25">
      <c r="A53" s="42" t="s">
        <v>248</v>
      </c>
      <c r="B53" s="1">
        <v>109.17721900458091</v>
      </c>
      <c r="C53" s="1">
        <v>109.11276982189089</v>
      </c>
      <c r="D53" s="28"/>
      <c r="E53" s="117">
        <f t="shared" si="4"/>
        <v>-5.9031713096946437E-2</v>
      </c>
      <c r="F53" s="28"/>
      <c r="G53" s="1">
        <v>105.78326241958928</v>
      </c>
      <c r="H53" s="1">
        <v>105.72081674761316</v>
      </c>
      <c r="I53" s="117">
        <f t="shared" si="5"/>
        <v>-6.2445671976121275E-2</v>
      </c>
      <c r="J53" s="1"/>
      <c r="K53" s="1"/>
      <c r="L53" s="1"/>
      <c r="M53" s="1"/>
      <c r="N53" s="1"/>
      <c r="P53" s="1"/>
    </row>
    <row r="54" spans="1:16" x14ac:dyDescent="0.25">
      <c r="A54" s="42" t="s">
        <v>25</v>
      </c>
      <c r="B54" s="1">
        <v>111.13527842840104</v>
      </c>
      <c r="C54" s="1">
        <v>111.07409850298991</v>
      </c>
      <c r="D54" s="28"/>
      <c r="E54" s="117">
        <f t="shared" si="4"/>
        <v>-5.5049959181541208E-2</v>
      </c>
      <c r="F54" s="28"/>
      <c r="G54" s="1">
        <v>106.27462182499609</v>
      </c>
      <c r="H54" s="1">
        <v>106.21611768906108</v>
      </c>
      <c r="I54" s="117">
        <f t="shared" si="5"/>
        <v>-5.8504135935010027E-2</v>
      </c>
      <c r="J54" s="1"/>
      <c r="K54" s="1"/>
      <c r="L54" s="1"/>
      <c r="M54" s="1"/>
      <c r="N54" s="1"/>
      <c r="P54" s="1"/>
    </row>
    <row r="55" spans="1:16" x14ac:dyDescent="0.25">
      <c r="A55" s="42" t="s">
        <v>26</v>
      </c>
      <c r="B55" s="1">
        <v>111.98737223203386</v>
      </c>
      <c r="C55" s="1">
        <v>111.94015445648515</v>
      </c>
      <c r="D55" s="28"/>
      <c r="E55" s="117">
        <f t="shared" si="4"/>
        <v>-4.2163482013746201E-2</v>
      </c>
      <c r="F55" s="28"/>
      <c r="G55" s="1">
        <v>95.447954143755155</v>
      </c>
      <c r="H55" s="1">
        <v>95.407709962777261</v>
      </c>
      <c r="I55" s="117">
        <f t="shared" si="5"/>
        <v>-4.0244180977893507E-2</v>
      </c>
      <c r="J55" s="1"/>
      <c r="K55" s="1"/>
      <c r="L55" s="1"/>
      <c r="M55" s="1"/>
      <c r="N55" s="1"/>
      <c r="P55" s="1"/>
    </row>
    <row r="56" spans="1:16" x14ac:dyDescent="0.25">
      <c r="A56" s="42" t="s">
        <v>27</v>
      </c>
      <c r="B56" s="1">
        <v>111.80672376422014</v>
      </c>
      <c r="C56" s="1">
        <v>111.76158436925289</v>
      </c>
      <c r="D56" s="28"/>
      <c r="E56" s="117">
        <f t="shared" si="4"/>
        <v>-4.0372701611790518E-2</v>
      </c>
      <c r="F56" s="28"/>
      <c r="G56" s="1">
        <v>100.78661489237518</v>
      </c>
      <c r="H56" s="1">
        <v>100.74592461308006</v>
      </c>
      <c r="I56" s="117">
        <f t="shared" si="5"/>
        <v>-4.0690279295120035E-2</v>
      </c>
      <c r="J56" s="1"/>
      <c r="K56" s="1"/>
      <c r="L56" s="1"/>
      <c r="M56" s="1"/>
      <c r="N56" s="1"/>
      <c r="P56" s="1"/>
    </row>
    <row r="57" spans="1:16" x14ac:dyDescent="0.25">
      <c r="A57" s="42" t="s">
        <v>28</v>
      </c>
      <c r="B57" s="1">
        <v>109.72258236913304</v>
      </c>
      <c r="C57" s="1">
        <v>109.65845562606609</v>
      </c>
      <c r="D57" s="28"/>
      <c r="E57" s="117">
        <f t="shared" si="4"/>
        <v>-5.8444434757476404E-2</v>
      </c>
      <c r="F57" s="28"/>
      <c r="G57" s="1">
        <v>101.82823351365295</v>
      </c>
      <c r="H57" s="1">
        <v>101.76872057815235</v>
      </c>
      <c r="I57" s="117">
        <f t="shared" si="5"/>
        <v>-5.9512935500592334E-2</v>
      </c>
      <c r="J57" s="1"/>
      <c r="K57" s="1"/>
      <c r="L57" s="1"/>
      <c r="M57" s="1"/>
      <c r="N57" s="1"/>
      <c r="P57" s="1"/>
    </row>
    <row r="58" spans="1:16" x14ac:dyDescent="0.25">
      <c r="A58" s="42" t="s">
        <v>29</v>
      </c>
      <c r="B58" s="1">
        <v>111.39270766720016</v>
      </c>
      <c r="C58" s="1">
        <v>111.34564292644933</v>
      </c>
      <c r="D58" s="28"/>
      <c r="E58" s="117">
        <f t="shared" si="4"/>
        <v>-4.2251186578068367E-2</v>
      </c>
      <c r="F58" s="28"/>
      <c r="G58" s="1">
        <v>104.94170982154486</v>
      </c>
      <c r="H58" s="1">
        <v>104.89737070392994</v>
      </c>
      <c r="I58" s="117">
        <f t="shared" si="5"/>
        <v>-4.4339117614924817E-2</v>
      </c>
      <c r="J58" s="1"/>
      <c r="K58" s="1"/>
      <c r="L58" s="1"/>
      <c r="M58" s="1"/>
      <c r="N58" s="1"/>
      <c r="P58" s="1"/>
    </row>
    <row r="59" spans="1:16" x14ac:dyDescent="0.25">
      <c r="A59" s="42" t="s">
        <v>30</v>
      </c>
      <c r="B59" s="1">
        <v>111.14579341082896</v>
      </c>
      <c r="C59" s="1">
        <v>111.08439945057444</v>
      </c>
      <c r="D59" s="28"/>
      <c r="E59" s="117">
        <f t="shared" si="4"/>
        <v>-5.5237322412726719E-2</v>
      </c>
      <c r="F59" s="28"/>
      <c r="G59" s="1">
        <v>106.05431141224676</v>
      </c>
      <c r="H59" s="1">
        <v>105.99572985031938</v>
      </c>
      <c r="I59" s="117">
        <f t="shared" si="5"/>
        <v>-5.8581561927383063E-2</v>
      </c>
      <c r="J59" s="1"/>
      <c r="K59" s="1"/>
      <c r="L59" s="1"/>
      <c r="M59" s="1"/>
      <c r="N59" s="1"/>
      <c r="P59" s="1"/>
    </row>
    <row r="60" spans="1:16" x14ac:dyDescent="0.25">
      <c r="A60" s="42" t="s">
        <v>31</v>
      </c>
      <c r="B60" s="1">
        <v>111.36475105823698</v>
      </c>
      <c r="C60" s="1">
        <v>111.30232874007029</v>
      </c>
      <c r="D60" s="28"/>
      <c r="E60" s="117">
        <f t="shared" si="4"/>
        <v>-5.6052132809991662E-2</v>
      </c>
      <c r="F60" s="28"/>
      <c r="G60" s="1">
        <v>104.51263670191463</v>
      </c>
      <c r="H60" s="1">
        <v>104.45405513998725</v>
      </c>
      <c r="I60" s="117">
        <f t="shared" si="5"/>
        <v>-5.8581561927383063E-2</v>
      </c>
      <c r="J60" s="1"/>
      <c r="K60" s="1"/>
      <c r="L60" s="1"/>
      <c r="M60" s="1"/>
      <c r="N60" s="1"/>
      <c r="P60" s="1"/>
    </row>
    <row r="61" spans="1:16" x14ac:dyDescent="0.25">
      <c r="A61" s="42" t="s">
        <v>32</v>
      </c>
      <c r="B61" s="1">
        <v>110.30416589043082</v>
      </c>
      <c r="C61" s="1">
        <v>110.24442349353296</v>
      </c>
      <c r="D61" s="28"/>
      <c r="E61" s="117">
        <f t="shared" si="4"/>
        <v>-5.416150552028931E-2</v>
      </c>
      <c r="F61" s="28"/>
      <c r="G61" s="1">
        <v>108.16088172702486</v>
      </c>
      <c r="H61" s="1">
        <v>108.10230016509747</v>
      </c>
      <c r="I61" s="117">
        <f t="shared" si="5"/>
        <v>-5.8581561927383063E-2</v>
      </c>
      <c r="J61" s="1"/>
      <c r="K61" s="1"/>
      <c r="L61" s="1"/>
      <c r="M61" s="1"/>
      <c r="N61" s="1"/>
      <c r="P61" s="1"/>
    </row>
    <row r="62" spans="1:16" x14ac:dyDescent="0.25">
      <c r="A62" s="42" t="s">
        <v>33</v>
      </c>
      <c r="B62" s="1">
        <v>110.51483099988604</v>
      </c>
      <c r="C62" s="1">
        <v>110.45498591062321</v>
      </c>
      <c r="D62" s="28"/>
      <c r="E62" s="117">
        <f t="shared" si="4"/>
        <v>-5.4151183801653957E-2</v>
      </c>
      <c r="F62" s="28"/>
      <c r="G62" s="1">
        <v>108.18149819578404</v>
      </c>
      <c r="H62" s="1">
        <v>108.12291663385666</v>
      </c>
      <c r="I62" s="117">
        <f t="shared" si="5"/>
        <v>-5.8581561927383063E-2</v>
      </c>
      <c r="J62" s="1"/>
      <c r="K62" s="1"/>
      <c r="L62" s="1"/>
      <c r="M62" s="1"/>
      <c r="N62" s="1"/>
      <c r="P62" s="1"/>
    </row>
    <row r="63" spans="1:16" x14ac:dyDescent="0.25">
      <c r="A63" s="42" t="s">
        <v>34</v>
      </c>
      <c r="B63" s="1">
        <v>111.75579405550766</v>
      </c>
      <c r="C63" s="1">
        <v>111.68225652596672</v>
      </c>
      <c r="D63" s="28"/>
      <c r="E63" s="117">
        <f t="shared" si="4"/>
        <v>-6.5801983836666356E-2</v>
      </c>
      <c r="F63" s="28"/>
      <c r="G63" s="1">
        <v>103.14554444275878</v>
      </c>
      <c r="H63" s="1">
        <v>103.0776726282763</v>
      </c>
      <c r="I63" s="117">
        <f t="shared" si="5"/>
        <v>-6.7871814482472814E-2</v>
      </c>
      <c r="J63" s="1"/>
      <c r="K63" s="1"/>
      <c r="L63" s="1"/>
      <c r="M63" s="1"/>
      <c r="N63" s="1"/>
      <c r="P63" s="1"/>
    </row>
    <row r="64" spans="1:16" ht="8.25" customHeight="1" x14ac:dyDescent="0.25">
      <c r="A64" s="50"/>
      <c r="B64" s="51"/>
      <c r="C64" s="51"/>
      <c r="D64" s="51"/>
      <c r="E64" s="51"/>
      <c r="F64" s="51"/>
      <c r="G64" s="51"/>
      <c r="H64" s="51"/>
      <c r="I64" s="51"/>
    </row>
    <row r="65" spans="1:7" x14ac:dyDescent="0.25">
      <c r="G65" s="114"/>
    </row>
    <row r="66" spans="1:7" x14ac:dyDescent="0.25">
      <c r="A66" s="147" t="s">
        <v>54</v>
      </c>
      <c r="B66" s="148"/>
      <c r="C66" s="148"/>
      <c r="D66" s="148"/>
      <c r="G66" s="114"/>
    </row>
    <row r="67" spans="1:7" x14ac:dyDescent="0.25">
      <c r="A67" s="23"/>
      <c r="B67" s="8"/>
      <c r="C67" s="8"/>
      <c r="D67" s="8"/>
      <c r="G67" s="114"/>
    </row>
    <row r="68" spans="1:7" x14ac:dyDescent="0.25">
      <c r="G68" s="114"/>
    </row>
    <row r="69" spans="1:7" x14ac:dyDescent="0.25">
      <c r="G69" s="114"/>
    </row>
    <row r="70" spans="1:7" x14ac:dyDescent="0.25">
      <c r="G70" s="114"/>
    </row>
    <row r="71" spans="1:7" x14ac:dyDescent="0.25">
      <c r="G71" s="114"/>
    </row>
    <row r="72" spans="1:7" x14ac:dyDescent="0.25">
      <c r="G72" s="114"/>
    </row>
    <row r="73" spans="1:7" x14ac:dyDescent="0.25">
      <c r="G73" s="114"/>
    </row>
    <row r="74" spans="1:7" x14ac:dyDescent="0.25">
      <c r="G74" s="114"/>
    </row>
    <row r="75" spans="1:7" x14ac:dyDescent="0.25">
      <c r="G75" s="114"/>
    </row>
    <row r="76" spans="1:7" x14ac:dyDescent="0.25">
      <c r="G76" s="114"/>
    </row>
    <row r="77" spans="1:7" x14ac:dyDescent="0.25">
      <c r="G77" s="114"/>
    </row>
    <row r="78" spans="1:7" x14ac:dyDescent="0.25">
      <c r="G78" s="114"/>
    </row>
    <row r="79" spans="1:7" x14ac:dyDescent="0.25">
      <c r="G79" s="114"/>
    </row>
    <row r="80" spans="1:7" x14ac:dyDescent="0.25">
      <c r="G80" s="114"/>
    </row>
    <row r="81" spans="7:7" x14ac:dyDescent="0.25">
      <c r="G81" s="114"/>
    </row>
    <row r="82" spans="7:7" x14ac:dyDescent="0.25">
      <c r="G82" s="114"/>
    </row>
    <row r="83" spans="7:7" x14ac:dyDescent="0.25">
      <c r="G83" s="114"/>
    </row>
    <row r="84" spans="7:7" x14ac:dyDescent="0.25">
      <c r="G84" s="114"/>
    </row>
    <row r="85" spans="7:7" x14ac:dyDescent="0.25">
      <c r="G85" s="114"/>
    </row>
    <row r="86" spans="7:7" x14ac:dyDescent="0.25">
      <c r="G86" s="114"/>
    </row>
    <row r="87" spans="7:7" x14ac:dyDescent="0.25">
      <c r="G87" s="114"/>
    </row>
    <row r="88" spans="7:7" x14ac:dyDescent="0.25">
      <c r="G88" s="114"/>
    </row>
    <row r="89" spans="7:7" x14ac:dyDescent="0.25">
      <c r="G89" s="114"/>
    </row>
    <row r="90" spans="7:7" x14ac:dyDescent="0.25">
      <c r="G90" s="114"/>
    </row>
    <row r="91" spans="7:7" x14ac:dyDescent="0.25">
      <c r="G91" s="114"/>
    </row>
    <row r="92" spans="7:7" x14ac:dyDescent="0.25">
      <c r="G92" s="114"/>
    </row>
    <row r="93" spans="7:7" x14ac:dyDescent="0.25">
      <c r="G93" s="114"/>
    </row>
    <row r="94" spans="7:7" x14ac:dyDescent="0.25">
      <c r="G94" s="114"/>
    </row>
    <row r="95" spans="7:7" x14ac:dyDescent="0.25">
      <c r="G95" s="114"/>
    </row>
    <row r="96" spans="7:7" x14ac:dyDescent="0.25">
      <c r="G96" s="114"/>
    </row>
    <row r="97" spans="7:7" x14ac:dyDescent="0.25">
      <c r="G97" s="114"/>
    </row>
    <row r="98" spans="7:7" x14ac:dyDescent="0.25">
      <c r="G98" s="114"/>
    </row>
    <row r="99" spans="7:7" x14ac:dyDescent="0.25">
      <c r="G99" s="114"/>
    </row>
    <row r="100" spans="7:7" x14ac:dyDescent="0.25">
      <c r="G100" s="114"/>
    </row>
    <row r="101" spans="7:7" x14ac:dyDescent="0.25">
      <c r="G101" s="114"/>
    </row>
    <row r="102" spans="7:7" x14ac:dyDescent="0.25">
      <c r="G102" s="114"/>
    </row>
    <row r="103" spans="7:7" x14ac:dyDescent="0.25">
      <c r="G103" s="114"/>
    </row>
    <row r="104" spans="7:7" x14ac:dyDescent="0.25">
      <c r="G104" s="114"/>
    </row>
    <row r="105" spans="7:7" x14ac:dyDescent="0.25">
      <c r="G105" s="114"/>
    </row>
    <row r="106" spans="7:7" x14ac:dyDescent="0.25">
      <c r="G106" s="114"/>
    </row>
    <row r="107" spans="7:7" x14ac:dyDescent="0.25">
      <c r="G107" s="114"/>
    </row>
    <row r="108" spans="7:7" x14ac:dyDescent="0.25">
      <c r="G108" s="114"/>
    </row>
    <row r="109" spans="7:7" x14ac:dyDescent="0.25">
      <c r="G109" s="114"/>
    </row>
    <row r="110" spans="7:7" x14ac:dyDescent="0.25">
      <c r="G110" s="114"/>
    </row>
    <row r="111" spans="7:7" x14ac:dyDescent="0.25">
      <c r="G111" s="114"/>
    </row>
    <row r="112" spans="7:7" x14ac:dyDescent="0.25">
      <c r="G112" s="114"/>
    </row>
    <row r="113" spans="7:7" x14ac:dyDescent="0.25">
      <c r="G113" s="114"/>
    </row>
    <row r="114" spans="7:7" x14ac:dyDescent="0.25">
      <c r="G114" s="114"/>
    </row>
    <row r="115" spans="7:7" x14ac:dyDescent="0.25">
      <c r="G115" s="114"/>
    </row>
    <row r="116" spans="7:7" x14ac:dyDescent="0.25">
      <c r="G116" s="114"/>
    </row>
    <row r="117" spans="7:7" x14ac:dyDescent="0.25">
      <c r="G117" s="114"/>
    </row>
    <row r="118" spans="7:7" x14ac:dyDescent="0.25">
      <c r="G118" s="114"/>
    </row>
    <row r="119" spans="7:7" x14ac:dyDescent="0.25">
      <c r="G119" s="114"/>
    </row>
    <row r="120" spans="7:7" x14ac:dyDescent="0.25">
      <c r="G120" s="114"/>
    </row>
    <row r="121" spans="7:7" x14ac:dyDescent="0.25">
      <c r="G121" s="114"/>
    </row>
    <row r="122" spans="7:7" x14ac:dyDescent="0.25">
      <c r="G122" s="114"/>
    </row>
    <row r="123" spans="7:7" x14ac:dyDescent="0.25">
      <c r="G123" s="114"/>
    </row>
    <row r="124" spans="7:7" x14ac:dyDescent="0.25">
      <c r="G124" s="114"/>
    </row>
    <row r="125" spans="7:7" x14ac:dyDescent="0.25">
      <c r="G125" s="114"/>
    </row>
    <row r="126" spans="7:7" x14ac:dyDescent="0.25">
      <c r="G126" s="114"/>
    </row>
    <row r="127" spans="7:7" x14ac:dyDescent="0.25">
      <c r="G127" s="114"/>
    </row>
    <row r="128" spans="7:7" x14ac:dyDescent="0.25">
      <c r="G128" s="114"/>
    </row>
    <row r="129" spans="7:7" x14ac:dyDescent="0.25">
      <c r="G129" s="114"/>
    </row>
    <row r="130" spans="7:7" x14ac:dyDescent="0.25">
      <c r="G130" s="114"/>
    </row>
    <row r="131" spans="7:7" x14ac:dyDescent="0.25">
      <c r="G131" s="114"/>
    </row>
    <row r="132" spans="7:7" x14ac:dyDescent="0.25">
      <c r="G132" s="114"/>
    </row>
    <row r="133" spans="7:7" x14ac:dyDescent="0.25">
      <c r="G133" s="114"/>
    </row>
    <row r="134" spans="7:7" x14ac:dyDescent="0.25">
      <c r="G134" s="114"/>
    </row>
    <row r="135" spans="7:7" x14ac:dyDescent="0.25">
      <c r="G135" s="114"/>
    </row>
    <row r="136" spans="7:7" x14ac:dyDescent="0.25">
      <c r="G136" s="114"/>
    </row>
    <row r="137" spans="7:7" x14ac:dyDescent="0.25">
      <c r="G137" s="114"/>
    </row>
    <row r="138" spans="7:7" x14ac:dyDescent="0.25">
      <c r="G138" s="114"/>
    </row>
    <row r="139" spans="7:7" x14ac:dyDescent="0.25">
      <c r="G139" s="114"/>
    </row>
    <row r="140" spans="7:7" x14ac:dyDescent="0.25">
      <c r="G140" s="114"/>
    </row>
    <row r="141" spans="7:7" x14ac:dyDescent="0.25">
      <c r="G141" s="114"/>
    </row>
    <row r="142" spans="7:7" x14ac:dyDescent="0.25">
      <c r="G142" s="114"/>
    </row>
    <row r="143" spans="7:7" x14ac:dyDescent="0.25">
      <c r="G143" s="114"/>
    </row>
    <row r="144" spans="7:7" x14ac:dyDescent="0.25">
      <c r="G144" s="114"/>
    </row>
    <row r="145" spans="7:7" x14ac:dyDescent="0.25">
      <c r="G145" s="114"/>
    </row>
    <row r="146" spans="7:7" x14ac:dyDescent="0.25">
      <c r="G146" s="114"/>
    </row>
    <row r="147" spans="7:7" x14ac:dyDescent="0.25">
      <c r="G147" s="114"/>
    </row>
    <row r="148" spans="7:7" x14ac:dyDescent="0.25">
      <c r="G148" s="114"/>
    </row>
    <row r="149" spans="7:7" x14ac:dyDescent="0.25">
      <c r="G149" s="114"/>
    </row>
    <row r="150" spans="7:7" x14ac:dyDescent="0.25">
      <c r="G150" s="114"/>
    </row>
    <row r="151" spans="7:7" x14ac:dyDescent="0.25">
      <c r="G151" s="114"/>
    </row>
    <row r="152" spans="7:7" x14ac:dyDescent="0.25">
      <c r="G152" s="114"/>
    </row>
    <row r="153" spans="7:7" x14ac:dyDescent="0.25">
      <c r="G153" s="114"/>
    </row>
    <row r="154" spans="7:7" x14ac:dyDescent="0.25">
      <c r="G154" s="114"/>
    </row>
    <row r="155" spans="7:7" x14ac:dyDescent="0.25">
      <c r="G155" s="114"/>
    </row>
    <row r="156" spans="7:7" x14ac:dyDescent="0.25">
      <c r="G156" s="114"/>
    </row>
    <row r="157" spans="7:7" x14ac:dyDescent="0.25">
      <c r="G157" s="114"/>
    </row>
    <row r="158" spans="7:7" x14ac:dyDescent="0.25">
      <c r="G158" s="114"/>
    </row>
    <row r="159" spans="7:7" x14ac:dyDescent="0.25">
      <c r="G159" s="114"/>
    </row>
    <row r="160" spans="7:7" x14ac:dyDescent="0.25">
      <c r="G160" s="114"/>
    </row>
    <row r="161" spans="7:7" x14ac:dyDescent="0.25">
      <c r="G161" s="114"/>
    </row>
    <row r="162" spans="7:7" x14ac:dyDescent="0.25">
      <c r="G162" s="114"/>
    </row>
    <row r="163" spans="7:7" x14ac:dyDescent="0.25">
      <c r="G163" s="114"/>
    </row>
    <row r="164" spans="7:7" x14ac:dyDescent="0.25">
      <c r="G164" s="114"/>
    </row>
    <row r="165" spans="7:7" x14ac:dyDescent="0.25">
      <c r="G165" s="114"/>
    </row>
    <row r="166" spans="7:7" x14ac:dyDescent="0.25">
      <c r="G166" s="114"/>
    </row>
    <row r="167" spans="7:7" x14ac:dyDescent="0.25">
      <c r="G167" s="114"/>
    </row>
    <row r="168" spans="7:7" x14ac:dyDescent="0.25">
      <c r="G168" s="114"/>
    </row>
    <row r="169" spans="7:7" x14ac:dyDescent="0.25">
      <c r="G169" s="114"/>
    </row>
    <row r="170" spans="7:7" x14ac:dyDescent="0.25">
      <c r="G170" s="114"/>
    </row>
    <row r="171" spans="7:7" x14ac:dyDescent="0.25">
      <c r="G171" s="114"/>
    </row>
    <row r="172" spans="7:7" x14ac:dyDescent="0.25">
      <c r="G172" s="114"/>
    </row>
    <row r="173" spans="7:7" x14ac:dyDescent="0.25">
      <c r="G173" s="114"/>
    </row>
    <row r="174" spans="7:7" x14ac:dyDescent="0.25">
      <c r="G174" s="114"/>
    </row>
    <row r="175" spans="7:7" x14ac:dyDescent="0.25">
      <c r="G175" s="114"/>
    </row>
    <row r="176" spans="7:7" x14ac:dyDescent="0.25">
      <c r="G176" s="114"/>
    </row>
    <row r="177" spans="7:7" x14ac:dyDescent="0.25">
      <c r="G177" s="114"/>
    </row>
    <row r="178" spans="7:7" x14ac:dyDescent="0.25">
      <c r="G178" s="114"/>
    </row>
    <row r="179" spans="7:7" x14ac:dyDescent="0.25">
      <c r="G179" s="114"/>
    </row>
    <row r="180" spans="7:7" x14ac:dyDescent="0.25">
      <c r="G180" s="114"/>
    </row>
    <row r="181" spans="7:7" x14ac:dyDescent="0.25">
      <c r="G181" s="114"/>
    </row>
    <row r="182" spans="7:7" x14ac:dyDescent="0.25">
      <c r="G182" s="114"/>
    </row>
    <row r="183" spans="7:7" x14ac:dyDescent="0.25">
      <c r="G183" s="114"/>
    </row>
    <row r="184" spans="7:7" x14ac:dyDescent="0.25">
      <c r="G184" s="114"/>
    </row>
    <row r="185" spans="7:7" x14ac:dyDescent="0.25">
      <c r="G185" s="114"/>
    </row>
    <row r="186" spans="7:7" x14ac:dyDescent="0.25">
      <c r="G186" s="114"/>
    </row>
    <row r="187" spans="7:7" x14ac:dyDescent="0.25">
      <c r="G187" s="114"/>
    </row>
    <row r="188" spans="7:7" x14ac:dyDescent="0.25">
      <c r="G188" s="114"/>
    </row>
    <row r="189" spans="7:7" x14ac:dyDescent="0.25">
      <c r="G189" s="114"/>
    </row>
    <row r="190" spans="7:7" x14ac:dyDescent="0.25">
      <c r="G190" s="114"/>
    </row>
    <row r="191" spans="7:7" x14ac:dyDescent="0.25">
      <c r="G191" s="114"/>
    </row>
    <row r="192" spans="7:7" x14ac:dyDescent="0.25">
      <c r="G192" s="114"/>
    </row>
    <row r="193" spans="7:7" x14ac:dyDescent="0.25">
      <c r="G193" s="114"/>
    </row>
    <row r="194" spans="7:7" x14ac:dyDescent="0.25">
      <c r="G194" s="114"/>
    </row>
    <row r="195" spans="7:7" x14ac:dyDescent="0.25">
      <c r="G195" s="114"/>
    </row>
    <row r="196" spans="7:7" x14ac:dyDescent="0.25">
      <c r="G196" s="114"/>
    </row>
    <row r="197" spans="7:7" x14ac:dyDescent="0.25">
      <c r="G197" s="114"/>
    </row>
    <row r="198" spans="7:7" x14ac:dyDescent="0.25">
      <c r="G198" s="114"/>
    </row>
    <row r="199" spans="7:7" x14ac:dyDescent="0.25">
      <c r="G199" s="114"/>
    </row>
    <row r="200" spans="7:7" x14ac:dyDescent="0.25">
      <c r="G200" s="114"/>
    </row>
    <row r="201" spans="7:7" x14ac:dyDescent="0.25">
      <c r="G201" s="114"/>
    </row>
    <row r="202" spans="7:7" x14ac:dyDescent="0.25">
      <c r="G202" s="114"/>
    </row>
    <row r="203" spans="7:7" x14ac:dyDescent="0.25">
      <c r="G203" s="114"/>
    </row>
    <row r="204" spans="7:7" x14ac:dyDescent="0.25">
      <c r="G204" s="114"/>
    </row>
    <row r="205" spans="7:7" x14ac:dyDescent="0.25">
      <c r="G205" s="114"/>
    </row>
    <row r="206" spans="7:7" x14ac:dyDescent="0.25">
      <c r="G206" s="114"/>
    </row>
    <row r="207" spans="7:7" x14ac:dyDescent="0.25">
      <c r="G207" s="114"/>
    </row>
    <row r="208" spans="7:7" x14ac:dyDescent="0.25">
      <c r="G208" s="114"/>
    </row>
    <row r="209" spans="7:7" x14ac:dyDescent="0.25">
      <c r="G209" s="114"/>
    </row>
    <row r="210" spans="7:7" x14ac:dyDescent="0.25">
      <c r="G210" s="114"/>
    </row>
    <row r="211" spans="7:7" x14ac:dyDescent="0.25">
      <c r="G211" s="114"/>
    </row>
    <row r="212" spans="7:7" x14ac:dyDescent="0.25">
      <c r="G212" s="114"/>
    </row>
    <row r="213" spans="7:7" x14ac:dyDescent="0.25">
      <c r="G213" s="114"/>
    </row>
    <row r="214" spans="7:7" x14ac:dyDescent="0.25">
      <c r="G214" s="114"/>
    </row>
    <row r="215" spans="7:7" x14ac:dyDescent="0.25">
      <c r="G215" s="114"/>
    </row>
    <row r="216" spans="7:7" x14ac:dyDescent="0.25">
      <c r="G216" s="114"/>
    </row>
    <row r="217" spans="7:7" x14ac:dyDescent="0.25">
      <c r="G217" s="114"/>
    </row>
    <row r="218" spans="7:7" x14ac:dyDescent="0.25">
      <c r="G218" s="114"/>
    </row>
    <row r="219" spans="7:7" x14ac:dyDescent="0.25">
      <c r="G219" s="114"/>
    </row>
    <row r="220" spans="7:7" x14ac:dyDescent="0.25">
      <c r="G220" s="114"/>
    </row>
    <row r="221" spans="7:7" x14ac:dyDescent="0.25">
      <c r="G221" s="114"/>
    </row>
    <row r="222" spans="7:7" x14ac:dyDescent="0.25">
      <c r="G222" s="114"/>
    </row>
    <row r="223" spans="7:7" x14ac:dyDescent="0.25">
      <c r="G223" s="114"/>
    </row>
    <row r="224" spans="7:7" x14ac:dyDescent="0.25">
      <c r="G224" s="114"/>
    </row>
    <row r="225" spans="7:7" x14ac:dyDescent="0.25">
      <c r="G225" s="114"/>
    </row>
    <row r="226" spans="7:7" x14ac:dyDescent="0.25">
      <c r="G226" s="114"/>
    </row>
    <row r="227" spans="7:7" x14ac:dyDescent="0.25">
      <c r="G227" s="114"/>
    </row>
    <row r="228" spans="7:7" x14ac:dyDescent="0.25">
      <c r="G228" s="114"/>
    </row>
    <row r="229" spans="7:7" x14ac:dyDescent="0.25">
      <c r="G229" s="114"/>
    </row>
    <row r="230" spans="7:7" x14ac:dyDescent="0.25">
      <c r="G230" s="114"/>
    </row>
    <row r="231" spans="7:7" x14ac:dyDescent="0.25">
      <c r="G231" s="114"/>
    </row>
    <row r="232" spans="7:7" x14ac:dyDescent="0.25">
      <c r="G232" s="114"/>
    </row>
    <row r="233" spans="7:7" x14ac:dyDescent="0.25">
      <c r="G233" s="114"/>
    </row>
    <row r="234" spans="7:7" x14ac:dyDescent="0.25">
      <c r="G234" s="114"/>
    </row>
    <row r="235" spans="7:7" x14ac:dyDescent="0.25">
      <c r="G235" s="114"/>
    </row>
    <row r="236" spans="7:7" x14ac:dyDescent="0.25">
      <c r="G236" s="114"/>
    </row>
    <row r="237" spans="7:7" x14ac:dyDescent="0.25">
      <c r="G237" s="114"/>
    </row>
    <row r="238" spans="7:7" x14ac:dyDescent="0.25">
      <c r="G238" s="114"/>
    </row>
    <row r="239" spans="7:7" x14ac:dyDescent="0.25">
      <c r="G239" s="114"/>
    </row>
    <row r="240" spans="7:7" x14ac:dyDescent="0.25">
      <c r="G240" s="114"/>
    </row>
    <row r="241" spans="7:7" x14ac:dyDescent="0.25">
      <c r="G241" s="114"/>
    </row>
    <row r="242" spans="7:7" x14ac:dyDescent="0.25">
      <c r="G242" s="114"/>
    </row>
    <row r="243" spans="7:7" x14ac:dyDescent="0.25">
      <c r="G243" s="114"/>
    </row>
    <row r="244" spans="7:7" x14ac:dyDescent="0.25">
      <c r="G244" s="114"/>
    </row>
    <row r="245" spans="7:7" x14ac:dyDescent="0.25">
      <c r="G245" s="114"/>
    </row>
    <row r="246" spans="7:7" x14ac:dyDescent="0.25">
      <c r="G246" s="114"/>
    </row>
    <row r="247" spans="7:7" x14ac:dyDescent="0.25">
      <c r="G247" s="114"/>
    </row>
    <row r="248" spans="7:7" x14ac:dyDescent="0.25">
      <c r="G248" s="114"/>
    </row>
    <row r="249" spans="7:7" x14ac:dyDescent="0.25">
      <c r="G249" s="114"/>
    </row>
    <row r="250" spans="7:7" x14ac:dyDescent="0.25">
      <c r="G250" s="114"/>
    </row>
    <row r="251" spans="7:7" x14ac:dyDescent="0.25">
      <c r="G251" s="114"/>
    </row>
    <row r="252" spans="7:7" x14ac:dyDescent="0.25">
      <c r="G252" s="114"/>
    </row>
    <row r="253" spans="7:7" x14ac:dyDescent="0.25">
      <c r="G253" s="114"/>
    </row>
    <row r="254" spans="7:7" x14ac:dyDescent="0.25">
      <c r="G254" s="114"/>
    </row>
    <row r="255" spans="7:7" x14ac:dyDescent="0.25">
      <c r="G255" s="114"/>
    </row>
    <row r="256" spans="7:7" x14ac:dyDescent="0.25">
      <c r="G256" s="114"/>
    </row>
    <row r="257" spans="7:7" x14ac:dyDescent="0.25">
      <c r="G257" s="114"/>
    </row>
    <row r="258" spans="7:7" x14ac:dyDescent="0.25">
      <c r="G258" s="114"/>
    </row>
    <row r="259" spans="7:7" x14ac:dyDescent="0.25">
      <c r="G259" s="114"/>
    </row>
    <row r="260" spans="7:7" x14ac:dyDescent="0.25">
      <c r="G260" s="114"/>
    </row>
    <row r="261" spans="7:7" x14ac:dyDescent="0.25">
      <c r="G261" s="114"/>
    </row>
    <row r="262" spans="7:7" x14ac:dyDescent="0.25">
      <c r="G262" s="114"/>
    </row>
    <row r="263" spans="7:7" x14ac:dyDescent="0.25">
      <c r="G263" s="114"/>
    </row>
    <row r="264" spans="7:7" x14ac:dyDescent="0.25">
      <c r="G264" s="114"/>
    </row>
    <row r="265" spans="7:7" x14ac:dyDescent="0.25">
      <c r="G265" s="114"/>
    </row>
    <row r="266" spans="7:7" x14ac:dyDescent="0.25">
      <c r="G266" s="114"/>
    </row>
    <row r="267" spans="7:7" x14ac:dyDescent="0.25">
      <c r="G267" s="114"/>
    </row>
    <row r="268" spans="7:7" x14ac:dyDescent="0.25">
      <c r="G268" s="114"/>
    </row>
    <row r="269" spans="7:7" x14ac:dyDescent="0.25">
      <c r="G269" s="114"/>
    </row>
    <row r="270" spans="7:7" x14ac:dyDescent="0.25">
      <c r="G270" s="114"/>
    </row>
    <row r="271" spans="7:7" x14ac:dyDescent="0.25">
      <c r="G271" s="114"/>
    </row>
    <row r="272" spans="7:7" x14ac:dyDescent="0.25">
      <c r="G272" s="114"/>
    </row>
    <row r="273" spans="7:7" x14ac:dyDescent="0.25">
      <c r="G273" s="114"/>
    </row>
    <row r="274" spans="7:7" x14ac:dyDescent="0.25">
      <c r="G274" s="114"/>
    </row>
    <row r="275" spans="7:7" x14ac:dyDescent="0.25">
      <c r="G275" s="114"/>
    </row>
    <row r="276" spans="7:7" x14ac:dyDescent="0.25">
      <c r="G276" s="114"/>
    </row>
    <row r="277" spans="7:7" x14ac:dyDescent="0.25">
      <c r="G277" s="114"/>
    </row>
    <row r="278" spans="7:7" x14ac:dyDescent="0.25">
      <c r="G278" s="114"/>
    </row>
    <row r="279" spans="7:7" x14ac:dyDescent="0.25">
      <c r="G279" s="114"/>
    </row>
    <row r="280" spans="7:7" x14ac:dyDescent="0.25">
      <c r="G280" s="114"/>
    </row>
    <row r="281" spans="7:7" x14ac:dyDescent="0.25">
      <c r="G281" s="114"/>
    </row>
    <row r="282" spans="7:7" x14ac:dyDescent="0.25">
      <c r="G282" s="114"/>
    </row>
    <row r="283" spans="7:7" x14ac:dyDescent="0.25">
      <c r="G283" s="114"/>
    </row>
    <row r="284" spans="7:7" x14ac:dyDescent="0.25">
      <c r="G284" s="114"/>
    </row>
    <row r="285" spans="7:7" x14ac:dyDescent="0.25">
      <c r="G285" s="114"/>
    </row>
    <row r="286" spans="7:7" x14ac:dyDescent="0.25">
      <c r="G286" s="114"/>
    </row>
    <row r="287" spans="7:7" x14ac:dyDescent="0.25">
      <c r="G287" s="114"/>
    </row>
    <row r="288" spans="7:7" x14ac:dyDescent="0.25">
      <c r="G288" s="114"/>
    </row>
    <row r="289" spans="7:7" x14ac:dyDescent="0.25">
      <c r="G289" s="114"/>
    </row>
    <row r="290" spans="7:7" x14ac:dyDescent="0.25">
      <c r="G290" s="114"/>
    </row>
    <row r="291" spans="7:7" x14ac:dyDescent="0.25">
      <c r="G291" s="114"/>
    </row>
    <row r="292" spans="7:7" x14ac:dyDescent="0.25">
      <c r="G292" s="114"/>
    </row>
    <row r="293" spans="7:7" x14ac:dyDescent="0.25">
      <c r="G293" s="114"/>
    </row>
    <row r="294" spans="7:7" x14ac:dyDescent="0.25">
      <c r="G294" s="114"/>
    </row>
    <row r="295" spans="7:7" x14ac:dyDescent="0.25">
      <c r="G295" s="114"/>
    </row>
    <row r="296" spans="7:7" x14ac:dyDescent="0.25">
      <c r="G296" s="114"/>
    </row>
    <row r="297" spans="7:7" x14ac:dyDescent="0.25">
      <c r="G297" s="114"/>
    </row>
    <row r="298" spans="7:7" x14ac:dyDescent="0.25">
      <c r="G298" s="114"/>
    </row>
    <row r="299" spans="7:7" x14ac:dyDescent="0.25">
      <c r="G299" s="114"/>
    </row>
    <row r="300" spans="7:7" x14ac:dyDescent="0.25">
      <c r="G300" s="114"/>
    </row>
    <row r="301" spans="7:7" x14ac:dyDescent="0.25">
      <c r="G301" s="114"/>
    </row>
    <row r="302" spans="7:7" x14ac:dyDescent="0.25">
      <c r="G302" s="114"/>
    </row>
    <row r="303" spans="7:7" x14ac:dyDescent="0.25">
      <c r="G303" s="114"/>
    </row>
    <row r="304" spans="7:7" x14ac:dyDescent="0.25">
      <c r="G304" s="114"/>
    </row>
    <row r="305" spans="7:7" x14ac:dyDescent="0.25">
      <c r="G305" s="114"/>
    </row>
    <row r="306" spans="7:7" x14ac:dyDescent="0.25">
      <c r="G306" s="114"/>
    </row>
    <row r="307" spans="7:7" x14ac:dyDescent="0.25">
      <c r="G307" s="114"/>
    </row>
    <row r="308" spans="7:7" x14ac:dyDescent="0.25">
      <c r="G308" s="114"/>
    </row>
    <row r="309" spans="7:7" x14ac:dyDescent="0.25">
      <c r="G309" s="114"/>
    </row>
    <row r="310" spans="7:7" x14ac:dyDescent="0.25">
      <c r="G310" s="114"/>
    </row>
    <row r="311" spans="7:7" x14ac:dyDescent="0.25">
      <c r="G311" s="114"/>
    </row>
    <row r="312" spans="7:7" x14ac:dyDescent="0.25">
      <c r="G312" s="114"/>
    </row>
    <row r="313" spans="7:7" x14ac:dyDescent="0.25">
      <c r="G313" s="114"/>
    </row>
    <row r="314" spans="7:7" x14ac:dyDescent="0.25">
      <c r="G314" s="114"/>
    </row>
    <row r="315" spans="7:7" x14ac:dyDescent="0.25">
      <c r="G315" s="114"/>
    </row>
    <row r="316" spans="7:7" x14ac:dyDescent="0.25">
      <c r="G316" s="114"/>
    </row>
    <row r="317" spans="7:7" x14ac:dyDescent="0.25">
      <c r="G317" s="114"/>
    </row>
    <row r="318" spans="7:7" x14ac:dyDescent="0.25">
      <c r="G318" s="114"/>
    </row>
    <row r="319" spans="7:7" x14ac:dyDescent="0.25">
      <c r="G319" s="114"/>
    </row>
    <row r="320" spans="7:7" x14ac:dyDescent="0.25">
      <c r="G320" s="114"/>
    </row>
    <row r="321" spans="7:7" x14ac:dyDescent="0.25">
      <c r="G321" s="114"/>
    </row>
    <row r="322" spans="7:7" x14ac:dyDescent="0.25">
      <c r="G322" s="114"/>
    </row>
    <row r="323" spans="7:7" x14ac:dyDescent="0.25">
      <c r="G323" s="114"/>
    </row>
    <row r="324" spans="7:7" x14ac:dyDescent="0.25">
      <c r="G324" s="114"/>
    </row>
    <row r="325" spans="7:7" x14ac:dyDescent="0.25">
      <c r="G325" s="114"/>
    </row>
    <row r="326" spans="7:7" x14ac:dyDescent="0.25">
      <c r="G326" s="114"/>
    </row>
    <row r="327" spans="7:7" x14ac:dyDescent="0.25">
      <c r="G327" s="114"/>
    </row>
    <row r="328" spans="7:7" x14ac:dyDescent="0.25">
      <c r="G328" s="114"/>
    </row>
    <row r="329" spans="7:7" x14ac:dyDescent="0.25">
      <c r="G329" s="114"/>
    </row>
    <row r="330" spans="7:7" x14ac:dyDescent="0.25">
      <c r="G330" s="114"/>
    </row>
    <row r="331" spans="7:7" x14ac:dyDescent="0.25">
      <c r="G331" s="114"/>
    </row>
    <row r="332" spans="7:7" x14ac:dyDescent="0.25">
      <c r="G332" s="114"/>
    </row>
    <row r="333" spans="7:7" x14ac:dyDescent="0.25">
      <c r="G333" s="114"/>
    </row>
    <row r="334" spans="7:7" x14ac:dyDescent="0.25">
      <c r="G334" s="114"/>
    </row>
    <row r="335" spans="7:7" x14ac:dyDescent="0.25">
      <c r="G335" s="114"/>
    </row>
    <row r="336" spans="7:7" x14ac:dyDescent="0.25">
      <c r="G336" s="114"/>
    </row>
    <row r="337" spans="7:7" x14ac:dyDescent="0.25">
      <c r="G337" s="114"/>
    </row>
    <row r="338" spans="7:7" x14ac:dyDescent="0.25">
      <c r="G338" s="114"/>
    </row>
    <row r="339" spans="7:7" x14ac:dyDescent="0.25">
      <c r="G339" s="114"/>
    </row>
    <row r="340" spans="7:7" x14ac:dyDescent="0.25">
      <c r="G340" s="114"/>
    </row>
    <row r="341" spans="7:7" x14ac:dyDescent="0.25">
      <c r="G341" s="114"/>
    </row>
    <row r="342" spans="7:7" x14ac:dyDescent="0.25">
      <c r="G342" s="114"/>
    </row>
    <row r="343" spans="7:7" x14ac:dyDescent="0.25">
      <c r="G343" s="114"/>
    </row>
    <row r="344" spans="7:7" x14ac:dyDescent="0.25">
      <c r="G344" s="114"/>
    </row>
    <row r="345" spans="7:7" x14ac:dyDescent="0.25">
      <c r="G345" s="114"/>
    </row>
    <row r="346" spans="7:7" x14ac:dyDescent="0.25">
      <c r="G346" s="114"/>
    </row>
    <row r="347" spans="7:7" x14ac:dyDescent="0.25">
      <c r="G347" s="114"/>
    </row>
    <row r="348" spans="7:7" x14ac:dyDescent="0.25">
      <c r="G348" s="114"/>
    </row>
    <row r="349" spans="7:7" x14ac:dyDescent="0.25">
      <c r="G349" s="114"/>
    </row>
    <row r="350" spans="7:7" x14ac:dyDescent="0.25">
      <c r="G350" s="114"/>
    </row>
    <row r="351" spans="7:7" x14ac:dyDescent="0.25">
      <c r="G351" s="114"/>
    </row>
    <row r="352" spans="7:7" x14ac:dyDescent="0.25">
      <c r="G352" s="114"/>
    </row>
    <row r="353" spans="7:7" x14ac:dyDescent="0.25">
      <c r="G353" s="114"/>
    </row>
    <row r="354" spans="7:7" x14ac:dyDescent="0.25">
      <c r="G354" s="114"/>
    </row>
    <row r="355" spans="7:7" x14ac:dyDescent="0.25">
      <c r="G355" s="114"/>
    </row>
    <row r="356" spans="7:7" x14ac:dyDescent="0.25">
      <c r="G356" s="114"/>
    </row>
    <row r="357" spans="7:7" x14ac:dyDescent="0.25">
      <c r="G357" s="114"/>
    </row>
    <row r="358" spans="7:7" x14ac:dyDescent="0.25">
      <c r="G358" s="114"/>
    </row>
    <row r="359" spans="7:7" x14ac:dyDescent="0.25">
      <c r="G359" s="114"/>
    </row>
    <row r="360" spans="7:7" x14ac:dyDescent="0.25">
      <c r="G360" s="114"/>
    </row>
    <row r="361" spans="7:7" x14ac:dyDescent="0.25">
      <c r="G361" s="114"/>
    </row>
    <row r="362" spans="7:7" x14ac:dyDescent="0.25">
      <c r="G362" s="114"/>
    </row>
    <row r="363" spans="7:7" x14ac:dyDescent="0.25">
      <c r="G363" s="114"/>
    </row>
    <row r="364" spans="7:7" x14ac:dyDescent="0.25">
      <c r="G364" s="114"/>
    </row>
    <row r="365" spans="7:7" x14ac:dyDescent="0.25">
      <c r="G365" s="114"/>
    </row>
    <row r="366" spans="7:7" x14ac:dyDescent="0.25">
      <c r="G366" s="114"/>
    </row>
    <row r="367" spans="7:7" x14ac:dyDescent="0.25">
      <c r="G367" s="114"/>
    </row>
    <row r="368" spans="7:7" x14ac:dyDescent="0.25">
      <c r="G368" s="114"/>
    </row>
    <row r="369" spans="7:7" x14ac:dyDescent="0.25">
      <c r="G369" s="114"/>
    </row>
    <row r="370" spans="7:7" x14ac:dyDescent="0.25">
      <c r="G370" s="114"/>
    </row>
    <row r="371" spans="7:7" x14ac:dyDescent="0.25">
      <c r="G371" s="114"/>
    </row>
    <row r="372" spans="7:7" x14ac:dyDescent="0.25">
      <c r="G372" s="114"/>
    </row>
    <row r="373" spans="7:7" x14ac:dyDescent="0.25">
      <c r="G373" s="114"/>
    </row>
    <row r="374" spans="7:7" x14ac:dyDescent="0.25">
      <c r="G374" s="114"/>
    </row>
    <row r="375" spans="7:7" x14ac:dyDescent="0.25">
      <c r="G375" s="114"/>
    </row>
    <row r="376" spans="7:7" x14ac:dyDescent="0.25">
      <c r="G376" s="114"/>
    </row>
    <row r="377" spans="7:7" x14ac:dyDescent="0.25">
      <c r="G377" s="114"/>
    </row>
    <row r="378" spans="7:7" x14ac:dyDescent="0.25">
      <c r="G378" s="114"/>
    </row>
    <row r="379" spans="7:7" x14ac:dyDescent="0.25">
      <c r="G379" s="114"/>
    </row>
    <row r="380" spans="7:7" x14ac:dyDescent="0.25">
      <c r="G380" s="114"/>
    </row>
    <row r="381" spans="7:7" x14ac:dyDescent="0.25">
      <c r="G381" s="114"/>
    </row>
    <row r="382" spans="7:7" x14ac:dyDescent="0.25">
      <c r="G382" s="114"/>
    </row>
    <row r="383" spans="7:7" x14ac:dyDescent="0.25">
      <c r="G383" s="114"/>
    </row>
    <row r="384" spans="7:7" x14ac:dyDescent="0.25">
      <c r="G384" s="114"/>
    </row>
    <row r="385" spans="7:7" x14ac:dyDescent="0.25">
      <c r="G385" s="114"/>
    </row>
    <row r="386" spans="7:7" x14ac:dyDescent="0.25">
      <c r="G386" s="114"/>
    </row>
    <row r="387" spans="7:7" x14ac:dyDescent="0.25">
      <c r="G387" s="114"/>
    </row>
    <row r="388" spans="7:7" x14ac:dyDescent="0.25">
      <c r="G388" s="114"/>
    </row>
    <row r="389" spans="7:7" x14ac:dyDescent="0.25">
      <c r="G389" s="114"/>
    </row>
    <row r="390" spans="7:7" x14ac:dyDescent="0.25">
      <c r="G390" s="114"/>
    </row>
    <row r="391" spans="7:7" x14ac:dyDescent="0.25">
      <c r="G391" s="114"/>
    </row>
    <row r="392" spans="7:7" x14ac:dyDescent="0.25">
      <c r="G392" s="114"/>
    </row>
    <row r="393" spans="7:7" x14ac:dyDescent="0.25">
      <c r="G393" s="114"/>
    </row>
    <row r="394" spans="7:7" x14ac:dyDescent="0.25">
      <c r="G394" s="114"/>
    </row>
    <row r="395" spans="7:7" x14ac:dyDescent="0.25">
      <c r="G395" s="114"/>
    </row>
    <row r="396" spans="7:7" x14ac:dyDescent="0.25">
      <c r="G396" s="114"/>
    </row>
    <row r="397" spans="7:7" x14ac:dyDescent="0.25">
      <c r="G397" s="114"/>
    </row>
    <row r="398" spans="7:7" x14ac:dyDescent="0.25">
      <c r="G398" s="114"/>
    </row>
    <row r="399" spans="7:7" x14ac:dyDescent="0.25">
      <c r="G399" s="114"/>
    </row>
    <row r="400" spans="7:7" x14ac:dyDescent="0.25">
      <c r="G400" s="114"/>
    </row>
    <row r="401" spans="7:7" x14ac:dyDescent="0.25">
      <c r="G401" s="114"/>
    </row>
    <row r="402" spans="7:7" x14ac:dyDescent="0.25">
      <c r="G402" s="114"/>
    </row>
    <row r="403" spans="7:7" x14ac:dyDescent="0.25">
      <c r="G403" s="114"/>
    </row>
    <row r="404" spans="7:7" x14ac:dyDescent="0.25">
      <c r="G404" s="114"/>
    </row>
    <row r="405" spans="7:7" x14ac:dyDescent="0.25">
      <c r="G405" s="114"/>
    </row>
    <row r="406" spans="7:7" x14ac:dyDescent="0.25">
      <c r="G406" s="114"/>
    </row>
    <row r="407" spans="7:7" x14ac:dyDescent="0.25">
      <c r="G407" s="114"/>
    </row>
    <row r="408" spans="7:7" x14ac:dyDescent="0.25">
      <c r="G408" s="114"/>
    </row>
    <row r="409" spans="7:7" x14ac:dyDescent="0.25">
      <c r="G409" s="114"/>
    </row>
    <row r="410" spans="7:7" x14ac:dyDescent="0.25">
      <c r="G410" s="114"/>
    </row>
    <row r="411" spans="7:7" x14ac:dyDescent="0.25">
      <c r="G411" s="114"/>
    </row>
    <row r="412" spans="7:7" x14ac:dyDescent="0.25">
      <c r="G412" s="114"/>
    </row>
    <row r="413" spans="7:7" x14ac:dyDescent="0.25">
      <c r="G413" s="114"/>
    </row>
    <row r="414" spans="7:7" x14ac:dyDescent="0.25">
      <c r="G414" s="114"/>
    </row>
    <row r="415" spans="7:7" x14ac:dyDescent="0.25">
      <c r="G415" s="114"/>
    </row>
    <row r="416" spans="7:7" x14ac:dyDescent="0.25">
      <c r="G416" s="114"/>
    </row>
    <row r="417" spans="7:7" x14ac:dyDescent="0.25">
      <c r="G417" s="114"/>
    </row>
    <row r="418" spans="7:7" x14ac:dyDescent="0.25">
      <c r="G418" s="114"/>
    </row>
    <row r="419" spans="7:7" x14ac:dyDescent="0.25">
      <c r="G419" s="114"/>
    </row>
    <row r="420" spans="7:7" x14ac:dyDescent="0.25">
      <c r="G420" s="114"/>
    </row>
    <row r="421" spans="7:7" x14ac:dyDescent="0.25">
      <c r="G421" s="114"/>
    </row>
    <row r="422" spans="7:7" x14ac:dyDescent="0.25">
      <c r="G422" s="114"/>
    </row>
    <row r="423" spans="7:7" x14ac:dyDescent="0.25">
      <c r="G423" s="114"/>
    </row>
    <row r="424" spans="7:7" x14ac:dyDescent="0.25">
      <c r="G424" s="114"/>
    </row>
    <row r="425" spans="7:7" x14ac:dyDescent="0.25">
      <c r="G425" s="114"/>
    </row>
    <row r="426" spans="7:7" x14ac:dyDescent="0.25">
      <c r="G426" s="114"/>
    </row>
    <row r="427" spans="7:7" x14ac:dyDescent="0.25">
      <c r="G427" s="114"/>
    </row>
    <row r="428" spans="7:7" x14ac:dyDescent="0.25">
      <c r="G428" s="114"/>
    </row>
    <row r="429" spans="7:7" x14ac:dyDescent="0.25">
      <c r="G429" s="114"/>
    </row>
    <row r="430" spans="7:7" x14ac:dyDescent="0.25">
      <c r="G430" s="114"/>
    </row>
    <row r="431" spans="7:7" x14ac:dyDescent="0.25">
      <c r="G431" s="114"/>
    </row>
    <row r="432" spans="7:7" x14ac:dyDescent="0.25">
      <c r="G432" s="114"/>
    </row>
    <row r="433" spans="7:7" x14ac:dyDescent="0.25">
      <c r="G433" s="114"/>
    </row>
    <row r="434" spans="7:7" x14ac:dyDescent="0.25">
      <c r="G434" s="114"/>
    </row>
    <row r="435" spans="7:7" x14ac:dyDescent="0.25">
      <c r="G435" s="114"/>
    </row>
    <row r="436" spans="7:7" x14ac:dyDescent="0.25">
      <c r="G436" s="114"/>
    </row>
    <row r="437" spans="7:7" x14ac:dyDescent="0.25">
      <c r="G437" s="114"/>
    </row>
    <row r="438" spans="7:7" x14ac:dyDescent="0.25">
      <c r="G438" s="114"/>
    </row>
    <row r="439" spans="7:7" x14ac:dyDescent="0.25">
      <c r="G439" s="114"/>
    </row>
    <row r="440" spans="7:7" x14ac:dyDescent="0.25">
      <c r="G440" s="114"/>
    </row>
    <row r="441" spans="7:7" x14ac:dyDescent="0.25">
      <c r="G441" s="114"/>
    </row>
    <row r="442" spans="7:7" x14ac:dyDescent="0.25">
      <c r="G442" s="114"/>
    </row>
    <row r="443" spans="7:7" x14ac:dyDescent="0.25">
      <c r="G443" s="114"/>
    </row>
    <row r="444" spans="7:7" x14ac:dyDescent="0.25">
      <c r="G444" s="114"/>
    </row>
    <row r="445" spans="7:7" x14ac:dyDescent="0.25">
      <c r="G445" s="114"/>
    </row>
    <row r="446" spans="7:7" x14ac:dyDescent="0.25">
      <c r="G446" s="114"/>
    </row>
    <row r="447" spans="7:7" x14ac:dyDescent="0.25">
      <c r="G447" s="114"/>
    </row>
    <row r="448" spans="7:7" x14ac:dyDescent="0.25">
      <c r="G448" s="114"/>
    </row>
    <row r="449" spans="7:7" x14ac:dyDescent="0.25">
      <c r="G449" s="114"/>
    </row>
    <row r="450" spans="7:7" x14ac:dyDescent="0.25">
      <c r="G450" s="114"/>
    </row>
    <row r="451" spans="7:7" x14ac:dyDescent="0.25">
      <c r="G451" s="114"/>
    </row>
    <row r="452" spans="7:7" x14ac:dyDescent="0.25">
      <c r="G452" s="114"/>
    </row>
    <row r="453" spans="7:7" x14ac:dyDescent="0.25">
      <c r="G453" s="114"/>
    </row>
    <row r="454" spans="7:7" x14ac:dyDescent="0.25">
      <c r="G454" s="114"/>
    </row>
    <row r="455" spans="7:7" x14ac:dyDescent="0.25">
      <c r="G455" s="114"/>
    </row>
    <row r="456" spans="7:7" x14ac:dyDescent="0.25">
      <c r="G456" s="114"/>
    </row>
    <row r="457" spans="7:7" x14ac:dyDescent="0.25">
      <c r="G457" s="114"/>
    </row>
    <row r="458" spans="7:7" x14ac:dyDescent="0.25">
      <c r="G458" s="114"/>
    </row>
    <row r="459" spans="7:7" x14ac:dyDescent="0.25">
      <c r="G459" s="114"/>
    </row>
    <row r="460" spans="7:7" x14ac:dyDescent="0.25">
      <c r="G460" s="114"/>
    </row>
    <row r="461" spans="7:7" x14ac:dyDescent="0.25">
      <c r="G461" s="114"/>
    </row>
    <row r="462" spans="7:7" x14ac:dyDescent="0.25">
      <c r="G462" s="114"/>
    </row>
    <row r="463" spans="7:7" x14ac:dyDescent="0.25">
      <c r="G463" s="114"/>
    </row>
    <row r="464" spans="7:7" x14ac:dyDescent="0.25">
      <c r="G464" s="114"/>
    </row>
    <row r="465" spans="7:7" x14ac:dyDescent="0.25">
      <c r="G465" s="114"/>
    </row>
    <row r="466" spans="7:7" x14ac:dyDescent="0.25">
      <c r="G466" s="114"/>
    </row>
    <row r="467" spans="7:7" x14ac:dyDescent="0.25">
      <c r="G467" s="114"/>
    </row>
    <row r="468" spans="7:7" x14ac:dyDescent="0.25">
      <c r="G468" s="114"/>
    </row>
    <row r="469" spans="7:7" x14ac:dyDescent="0.25">
      <c r="G469" s="114"/>
    </row>
    <row r="470" spans="7:7" x14ac:dyDescent="0.25">
      <c r="G470" s="114"/>
    </row>
    <row r="471" spans="7:7" x14ac:dyDescent="0.25">
      <c r="G471" s="114"/>
    </row>
    <row r="472" spans="7:7" x14ac:dyDescent="0.25">
      <c r="G472" s="114"/>
    </row>
    <row r="473" spans="7:7" x14ac:dyDescent="0.25">
      <c r="G473" s="114"/>
    </row>
    <row r="474" spans="7:7" x14ac:dyDescent="0.25">
      <c r="G474" s="114"/>
    </row>
    <row r="475" spans="7:7" x14ac:dyDescent="0.25">
      <c r="G475" s="114"/>
    </row>
    <row r="476" spans="7:7" x14ac:dyDescent="0.25">
      <c r="G476" s="114"/>
    </row>
    <row r="477" spans="7:7" x14ac:dyDescent="0.25">
      <c r="G477" s="114"/>
    </row>
    <row r="478" spans="7:7" x14ac:dyDescent="0.25">
      <c r="G478" s="114"/>
    </row>
    <row r="479" spans="7:7" x14ac:dyDescent="0.25">
      <c r="G479" s="114"/>
    </row>
    <row r="480" spans="7:7" x14ac:dyDescent="0.25">
      <c r="G480" s="114"/>
    </row>
    <row r="481" spans="7:7" x14ac:dyDescent="0.25">
      <c r="G481" s="114"/>
    </row>
    <row r="482" spans="7:7" x14ac:dyDescent="0.25">
      <c r="G482" s="114"/>
    </row>
    <row r="483" spans="7:7" x14ac:dyDescent="0.25">
      <c r="G483" s="114"/>
    </row>
    <row r="484" spans="7:7" x14ac:dyDescent="0.25">
      <c r="G484" s="114"/>
    </row>
    <row r="485" spans="7:7" x14ac:dyDescent="0.25">
      <c r="G485" s="114"/>
    </row>
    <row r="486" spans="7:7" x14ac:dyDescent="0.25">
      <c r="G486" s="114"/>
    </row>
    <row r="487" spans="7:7" x14ac:dyDescent="0.25">
      <c r="G487" s="114"/>
    </row>
    <row r="488" spans="7:7" x14ac:dyDescent="0.25">
      <c r="G488" s="114"/>
    </row>
    <row r="489" spans="7:7" x14ac:dyDescent="0.25">
      <c r="G489" s="114"/>
    </row>
    <row r="490" spans="7:7" x14ac:dyDescent="0.25">
      <c r="G490" s="114"/>
    </row>
    <row r="491" spans="7:7" x14ac:dyDescent="0.25">
      <c r="G491" s="114"/>
    </row>
    <row r="492" spans="7:7" x14ac:dyDescent="0.25">
      <c r="G492" s="114"/>
    </row>
    <row r="493" spans="7:7" x14ac:dyDescent="0.25">
      <c r="G493" s="114"/>
    </row>
    <row r="494" spans="7:7" x14ac:dyDescent="0.25">
      <c r="G494" s="114"/>
    </row>
    <row r="495" spans="7:7" x14ac:dyDescent="0.25">
      <c r="G495" s="114"/>
    </row>
    <row r="496" spans="7:7" x14ac:dyDescent="0.25">
      <c r="G496" s="114"/>
    </row>
    <row r="497" spans="7:7" x14ac:dyDescent="0.25">
      <c r="G497" s="114"/>
    </row>
    <row r="498" spans="7:7" x14ac:dyDescent="0.25">
      <c r="G498" s="114"/>
    </row>
  </sheetData>
  <mergeCells count="4">
    <mergeCell ref="B3:C3"/>
    <mergeCell ref="A66:D66"/>
    <mergeCell ref="A3:A4"/>
    <mergeCell ref="G3:H3"/>
  </mergeCells>
  <pageMargins left="0.7" right="0.7" top="0.75" bottom="0.75" header="0.3" footer="0.3"/>
  <pageSetup scale="66"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I247"/>
  <sheetViews>
    <sheetView workbookViewId="0">
      <pane ySplit="133" topLeftCell="A210" activePane="bottomLeft" state="frozen"/>
      <selection sqref="A1:XFD1048576"/>
      <selection pane="bottomLeft" sqref="A1:XFD1048576"/>
    </sheetView>
  </sheetViews>
  <sheetFormatPr defaultColWidth="9.140625" defaultRowHeight="15" x14ac:dyDescent="0.25"/>
  <cols>
    <col min="1" max="1" width="3.42578125" style="9" customWidth="1"/>
    <col min="2" max="2" width="13.42578125" style="10" customWidth="1"/>
    <col min="3" max="5" width="18.5703125" style="8" customWidth="1"/>
    <col min="6" max="6" width="9.140625" style="5"/>
    <col min="7" max="7" width="9.85546875" style="5" bestFit="1" customWidth="1"/>
    <col min="8" max="16384" width="9.140625" style="5"/>
  </cols>
  <sheetData>
    <row r="1" spans="1:5" ht="15.75" x14ac:dyDescent="0.25">
      <c r="A1" s="54" t="s">
        <v>258</v>
      </c>
      <c r="B1" s="14"/>
      <c r="C1" s="6"/>
      <c r="D1" s="6"/>
    </row>
    <row r="2" spans="1:5" ht="11.25" customHeight="1" x14ac:dyDescent="0.25">
      <c r="A2" s="20"/>
      <c r="B2" s="21"/>
      <c r="C2" s="19"/>
      <c r="D2" s="19"/>
      <c r="E2" s="22"/>
    </row>
    <row r="3" spans="1:5" x14ac:dyDescent="0.25">
      <c r="A3" s="163" t="s">
        <v>44</v>
      </c>
      <c r="B3" s="164"/>
      <c r="C3" s="52" t="s">
        <v>38</v>
      </c>
      <c r="D3" s="52" t="s">
        <v>36</v>
      </c>
      <c r="E3" s="52" t="s">
        <v>39</v>
      </c>
    </row>
    <row r="4" spans="1:5" hidden="1" x14ac:dyDescent="0.25">
      <c r="A4" s="156">
        <v>2000</v>
      </c>
      <c r="B4" s="158"/>
      <c r="C4" s="30"/>
      <c r="D4" s="30"/>
      <c r="E4" s="30"/>
    </row>
    <row r="5" spans="1:5" hidden="1" x14ac:dyDescent="0.25">
      <c r="A5" s="11"/>
      <c r="B5" s="12" t="s">
        <v>45</v>
      </c>
      <c r="C5" s="28">
        <v>55.430973913058686</v>
      </c>
      <c r="D5" s="28">
        <v>55.430973913058686</v>
      </c>
      <c r="E5" s="29" t="s">
        <v>5</v>
      </c>
    </row>
    <row r="6" spans="1:5" hidden="1" x14ac:dyDescent="0.25">
      <c r="A6" s="11"/>
      <c r="B6" s="12" t="s">
        <v>46</v>
      </c>
      <c r="C6" s="28">
        <v>55.112531626402678</v>
      </c>
      <c r="D6" s="28">
        <v>55.112531626402678</v>
      </c>
      <c r="E6" s="29" t="s">
        <v>5</v>
      </c>
    </row>
    <row r="7" spans="1:5" hidden="1" x14ac:dyDescent="0.25">
      <c r="A7" s="11"/>
      <c r="B7" s="12" t="s">
        <v>43</v>
      </c>
      <c r="C7" s="28">
        <v>55.791956935976827</v>
      </c>
      <c r="D7" s="28">
        <v>55.791956935976827</v>
      </c>
      <c r="E7" s="29" t="s">
        <v>5</v>
      </c>
    </row>
    <row r="8" spans="1:5" hidden="1" x14ac:dyDescent="0.25">
      <c r="A8" s="11"/>
      <c r="B8" s="12" t="s">
        <v>47</v>
      </c>
      <c r="C8" s="28">
        <v>59.184550107167397</v>
      </c>
      <c r="D8" s="28">
        <v>59.184550107167397</v>
      </c>
      <c r="E8" s="29" t="s">
        <v>5</v>
      </c>
    </row>
    <row r="9" spans="1:5" hidden="1" x14ac:dyDescent="0.25">
      <c r="A9" s="11"/>
      <c r="B9" s="12" t="s">
        <v>35</v>
      </c>
      <c r="C9" s="28">
        <v>60.840945597823151</v>
      </c>
      <c r="D9" s="28">
        <v>60.840945597823151</v>
      </c>
      <c r="E9" s="29" t="s">
        <v>5</v>
      </c>
    </row>
    <row r="10" spans="1:5" hidden="1" x14ac:dyDescent="0.25">
      <c r="A10" s="11"/>
      <c r="B10" s="12" t="s">
        <v>42</v>
      </c>
      <c r="C10" s="28">
        <v>61.585253055553927</v>
      </c>
      <c r="D10" s="28">
        <v>61.585253055553927</v>
      </c>
      <c r="E10" s="29" t="s">
        <v>5</v>
      </c>
    </row>
    <row r="11" spans="1:5" hidden="1" x14ac:dyDescent="0.25">
      <c r="A11" s="11"/>
      <c r="B11" s="12" t="s">
        <v>48</v>
      </c>
      <c r="C11" s="28">
        <v>57.748438091898002</v>
      </c>
      <c r="D11" s="28">
        <v>57.748438091898002</v>
      </c>
      <c r="E11" s="29" t="s">
        <v>5</v>
      </c>
    </row>
    <row r="12" spans="1:5" hidden="1" x14ac:dyDescent="0.25">
      <c r="A12" s="11"/>
      <c r="B12" s="12" t="s">
        <v>49</v>
      </c>
      <c r="C12" s="28">
        <v>57.735270511222687</v>
      </c>
      <c r="D12" s="28">
        <v>57.735270511222687</v>
      </c>
      <c r="E12" s="29" t="s">
        <v>5</v>
      </c>
    </row>
    <row r="13" spans="1:5" hidden="1" x14ac:dyDescent="0.25">
      <c r="A13" s="11"/>
      <c r="B13" s="12" t="s">
        <v>41</v>
      </c>
      <c r="C13" s="28">
        <v>56.42988101665032</v>
      </c>
      <c r="D13" s="28">
        <v>56.42988101665032</v>
      </c>
      <c r="E13" s="29" t="s">
        <v>5</v>
      </c>
    </row>
    <row r="14" spans="1:5" hidden="1" x14ac:dyDescent="0.25">
      <c r="A14" s="11"/>
      <c r="B14" s="12" t="s">
        <v>50</v>
      </c>
      <c r="C14" s="28">
        <v>57.019242367036448</v>
      </c>
      <c r="D14" s="28">
        <v>57.019242367036448</v>
      </c>
      <c r="E14" s="29" t="s">
        <v>5</v>
      </c>
    </row>
    <row r="15" spans="1:5" hidden="1" x14ac:dyDescent="0.25">
      <c r="A15" s="11"/>
      <c r="B15" s="12" t="s">
        <v>51</v>
      </c>
      <c r="C15" s="28">
        <v>54.505605651695248</v>
      </c>
      <c r="D15" s="28">
        <v>54.505605651695248</v>
      </c>
      <c r="E15" s="29" t="s">
        <v>5</v>
      </c>
    </row>
    <row r="16" spans="1:5" hidden="1" x14ac:dyDescent="0.25">
      <c r="A16" s="11"/>
      <c r="B16" s="12" t="s">
        <v>40</v>
      </c>
      <c r="C16" s="28">
        <v>55.865826498947683</v>
      </c>
      <c r="D16" s="28">
        <v>55.865826498947683</v>
      </c>
      <c r="E16" s="29" t="s">
        <v>5</v>
      </c>
    </row>
    <row r="17" spans="1:5" hidden="1" x14ac:dyDescent="0.25">
      <c r="A17" s="165">
        <v>2001</v>
      </c>
      <c r="B17" s="165"/>
      <c r="C17" s="28"/>
      <c r="D17" s="28"/>
      <c r="E17" s="29"/>
    </row>
    <row r="18" spans="1:5" hidden="1" x14ac:dyDescent="0.25">
      <c r="A18" s="11"/>
      <c r="B18" s="12" t="s">
        <v>45</v>
      </c>
      <c r="C18" s="28">
        <v>54.874190801759468</v>
      </c>
      <c r="D18" s="28">
        <v>54.874190801759468</v>
      </c>
      <c r="E18" s="29" t="s">
        <v>5</v>
      </c>
    </row>
    <row r="19" spans="1:5" hidden="1" x14ac:dyDescent="0.25">
      <c r="A19" s="11"/>
      <c r="B19" s="12" t="s">
        <v>46</v>
      </c>
      <c r="C19" s="28">
        <v>56.078470220293546</v>
      </c>
      <c r="D19" s="28">
        <v>56.078470220293546</v>
      </c>
      <c r="E19" s="29" t="s">
        <v>5</v>
      </c>
    </row>
    <row r="20" spans="1:5" hidden="1" x14ac:dyDescent="0.25">
      <c r="A20" s="11"/>
      <c r="B20" s="12" t="s">
        <v>43</v>
      </c>
      <c r="C20" s="28">
        <v>55.703380294548339</v>
      </c>
      <c r="D20" s="28">
        <v>55.703380294548339</v>
      </c>
      <c r="E20" s="29" t="s">
        <v>5</v>
      </c>
    </row>
    <row r="21" spans="1:5" hidden="1" x14ac:dyDescent="0.25">
      <c r="A21" s="11"/>
      <c r="B21" s="12" t="s">
        <v>47</v>
      </c>
      <c r="C21" s="28">
        <v>56.883526303016772</v>
      </c>
      <c r="D21" s="28">
        <v>56.883526303016772</v>
      </c>
      <c r="E21" s="29" t="s">
        <v>5</v>
      </c>
    </row>
    <row r="22" spans="1:5" hidden="1" x14ac:dyDescent="0.25">
      <c r="A22" s="11"/>
      <c r="B22" s="12" t="s">
        <v>35</v>
      </c>
      <c r="C22" s="28">
        <v>58.450435908276667</v>
      </c>
      <c r="D22" s="28">
        <v>58.450435908276667</v>
      </c>
      <c r="E22" s="29" t="s">
        <v>5</v>
      </c>
    </row>
    <row r="23" spans="1:5" hidden="1" x14ac:dyDescent="0.25">
      <c r="A23" s="11"/>
      <c r="B23" s="12" t="s">
        <v>42</v>
      </c>
      <c r="C23" s="28">
        <v>60.501104165203927</v>
      </c>
      <c r="D23" s="28">
        <v>60.501104165203927</v>
      </c>
      <c r="E23" s="29" t="s">
        <v>5</v>
      </c>
    </row>
    <row r="24" spans="1:5" hidden="1" x14ac:dyDescent="0.25">
      <c r="A24" s="11"/>
      <c r="B24" s="12" t="s">
        <v>48</v>
      </c>
      <c r="C24" s="28">
        <v>57.051011519057305</v>
      </c>
      <c r="D24" s="28">
        <v>57.051011519057305</v>
      </c>
      <c r="E24" s="29" t="s">
        <v>5</v>
      </c>
    </row>
    <row r="25" spans="1:5" hidden="1" x14ac:dyDescent="0.25">
      <c r="A25" s="11"/>
      <c r="B25" s="12" t="s">
        <v>49</v>
      </c>
      <c r="C25" s="28">
        <v>57.08583865526996</v>
      </c>
      <c r="D25" s="28">
        <v>57.08583865526996</v>
      </c>
      <c r="E25" s="29" t="s">
        <v>5</v>
      </c>
    </row>
    <row r="26" spans="1:5" hidden="1" x14ac:dyDescent="0.25">
      <c r="A26" s="11"/>
      <c r="B26" s="12" t="s">
        <v>41</v>
      </c>
      <c r="C26" s="28">
        <v>58.446018623060567</v>
      </c>
      <c r="D26" s="28">
        <v>58.446018623060567</v>
      </c>
      <c r="E26" s="29" t="s">
        <v>5</v>
      </c>
    </row>
    <row r="27" spans="1:5" hidden="1" x14ac:dyDescent="0.25">
      <c r="A27" s="11"/>
      <c r="B27" s="12" t="s">
        <v>50</v>
      </c>
      <c r="C27" s="28">
        <v>58.39791891526086</v>
      </c>
      <c r="D27" s="28">
        <v>58.39791891526086</v>
      </c>
      <c r="E27" s="29" t="s">
        <v>5</v>
      </c>
    </row>
    <row r="28" spans="1:5" hidden="1" x14ac:dyDescent="0.25">
      <c r="A28" s="11"/>
      <c r="B28" s="12" t="s">
        <v>51</v>
      </c>
      <c r="C28" s="28">
        <v>58.674789194564134</v>
      </c>
      <c r="D28" s="28">
        <v>58.674789194564134</v>
      </c>
      <c r="E28" s="29" t="s">
        <v>5</v>
      </c>
    </row>
    <row r="29" spans="1:5" hidden="1" x14ac:dyDescent="0.25">
      <c r="A29" s="11"/>
      <c r="B29" s="12" t="s">
        <v>40</v>
      </c>
      <c r="C29" s="28">
        <v>59.726081946129973</v>
      </c>
      <c r="D29" s="28">
        <v>59.726081946129973</v>
      </c>
      <c r="E29" s="29" t="s">
        <v>5</v>
      </c>
    </row>
    <row r="30" spans="1:5" hidden="1" x14ac:dyDescent="0.25">
      <c r="A30" s="165">
        <v>2002</v>
      </c>
      <c r="B30" s="165"/>
      <c r="C30" s="28"/>
      <c r="D30" s="28"/>
      <c r="E30" s="29"/>
    </row>
    <row r="31" spans="1:5" hidden="1" x14ac:dyDescent="0.25">
      <c r="A31" s="11"/>
      <c r="B31" s="12" t="s">
        <v>45</v>
      </c>
      <c r="C31" s="28">
        <v>61.044486023476992</v>
      </c>
      <c r="D31" s="28">
        <v>61.044486023476992</v>
      </c>
      <c r="E31" s="29" t="s">
        <v>5</v>
      </c>
    </row>
    <row r="32" spans="1:5" hidden="1" x14ac:dyDescent="0.25">
      <c r="A32" s="11"/>
      <c r="B32" s="12" t="s">
        <v>46</v>
      </c>
      <c r="C32" s="28">
        <v>60.684061448052184</v>
      </c>
      <c r="D32" s="28">
        <v>60.684061448052184</v>
      </c>
      <c r="E32" s="29" t="s">
        <v>5</v>
      </c>
    </row>
    <row r="33" spans="1:5" hidden="1" x14ac:dyDescent="0.25">
      <c r="A33" s="11"/>
      <c r="B33" s="12" t="s">
        <v>43</v>
      </c>
      <c r="C33" s="28">
        <v>60.203611933148217</v>
      </c>
      <c r="D33" s="28">
        <v>60.203611933148217</v>
      </c>
      <c r="E33" s="29" t="s">
        <v>5</v>
      </c>
    </row>
    <row r="34" spans="1:5" hidden="1" x14ac:dyDescent="0.25">
      <c r="A34" s="11"/>
      <c r="B34" s="12" t="s">
        <v>47</v>
      </c>
      <c r="C34" s="28">
        <v>58.859787295065075</v>
      </c>
      <c r="D34" s="28">
        <v>58.859787295065075</v>
      </c>
      <c r="E34" s="29" t="s">
        <v>5</v>
      </c>
    </row>
    <row r="35" spans="1:5" hidden="1" x14ac:dyDescent="0.25">
      <c r="A35" s="11"/>
      <c r="B35" s="12" t="s">
        <v>35</v>
      </c>
      <c r="C35" s="28">
        <v>60.524922018825315</v>
      </c>
      <c r="D35" s="28">
        <v>60.524922018825315</v>
      </c>
      <c r="E35" s="29" t="s">
        <v>5</v>
      </c>
    </row>
    <row r="36" spans="1:5" hidden="1" x14ac:dyDescent="0.25">
      <c r="A36" s="11"/>
      <c r="B36" s="12" t="s">
        <v>42</v>
      </c>
      <c r="C36" s="28">
        <v>60.621280068829719</v>
      </c>
      <c r="D36" s="28">
        <v>60.621280068829719</v>
      </c>
      <c r="E36" s="29" t="s">
        <v>5</v>
      </c>
    </row>
    <row r="37" spans="1:5" hidden="1" x14ac:dyDescent="0.25">
      <c r="A37" s="11"/>
      <c r="B37" s="12" t="s">
        <v>48</v>
      </c>
      <c r="C37" s="28">
        <v>60.554709655578044</v>
      </c>
      <c r="D37" s="28">
        <v>60.554709655578044</v>
      </c>
      <c r="E37" s="29" t="s">
        <v>5</v>
      </c>
    </row>
    <row r="38" spans="1:5" hidden="1" x14ac:dyDescent="0.25">
      <c r="A38" s="11"/>
      <c r="B38" s="12" t="s">
        <v>49</v>
      </c>
      <c r="C38" s="28">
        <v>60.088891641309949</v>
      </c>
      <c r="D38" s="28">
        <v>60.088891641309949</v>
      </c>
      <c r="E38" s="29" t="s">
        <v>5</v>
      </c>
    </row>
    <row r="39" spans="1:5" hidden="1" x14ac:dyDescent="0.25">
      <c r="A39" s="11"/>
      <c r="B39" s="12" t="s">
        <v>41</v>
      </c>
      <c r="C39" s="28">
        <v>58.90100032673665</v>
      </c>
      <c r="D39" s="28">
        <v>58.90100032673665</v>
      </c>
      <c r="E39" s="29" t="s">
        <v>5</v>
      </c>
    </row>
    <row r="40" spans="1:5" hidden="1" x14ac:dyDescent="0.25">
      <c r="A40" s="11"/>
      <c r="B40" s="12" t="s">
        <v>50</v>
      </c>
      <c r="C40" s="28">
        <v>59.811417764709255</v>
      </c>
      <c r="D40" s="28">
        <v>59.811417764709255</v>
      </c>
      <c r="E40" s="29" t="s">
        <v>5</v>
      </c>
    </row>
    <row r="41" spans="1:5" hidden="1" x14ac:dyDescent="0.25">
      <c r="A41" s="11"/>
      <c r="B41" s="12" t="s">
        <v>51</v>
      </c>
      <c r="C41" s="28">
        <v>59.73184805009582</v>
      </c>
      <c r="D41" s="28">
        <v>59.73184805009582</v>
      </c>
      <c r="E41" s="29" t="s">
        <v>5</v>
      </c>
    </row>
    <row r="42" spans="1:5" hidden="1" x14ac:dyDescent="0.25">
      <c r="A42" s="11"/>
      <c r="B42" s="12" t="s">
        <v>40</v>
      </c>
      <c r="C42" s="28">
        <v>59.757846652819332</v>
      </c>
      <c r="D42" s="28">
        <v>59.757846652819332</v>
      </c>
      <c r="E42" s="29" t="s">
        <v>5</v>
      </c>
    </row>
    <row r="43" spans="1:5" hidden="1" x14ac:dyDescent="0.25">
      <c r="A43" s="165">
        <v>2003</v>
      </c>
      <c r="B43" s="165"/>
      <c r="C43" s="28"/>
      <c r="D43" s="28"/>
      <c r="E43" s="29"/>
    </row>
    <row r="44" spans="1:5" hidden="1" x14ac:dyDescent="0.25">
      <c r="A44" s="11"/>
      <c r="B44" s="12" t="s">
        <v>45</v>
      </c>
      <c r="C44" s="28">
        <v>59.40773990852022</v>
      </c>
      <c r="D44" s="28">
        <v>59.40773990852022</v>
      </c>
      <c r="E44" s="29" t="s">
        <v>5</v>
      </c>
    </row>
    <row r="45" spans="1:5" hidden="1" x14ac:dyDescent="0.25">
      <c r="A45" s="11"/>
      <c r="B45" s="12" t="s">
        <v>46</v>
      </c>
      <c r="C45" s="28">
        <v>58.967570739988332</v>
      </c>
      <c r="D45" s="28">
        <v>58.967570739988332</v>
      </c>
      <c r="E45" s="29" t="s">
        <v>5</v>
      </c>
    </row>
    <row r="46" spans="1:5" hidden="1" x14ac:dyDescent="0.25">
      <c r="A46" s="11"/>
      <c r="B46" s="12" t="s">
        <v>43</v>
      </c>
      <c r="C46" s="28">
        <v>59.25944294590002</v>
      </c>
      <c r="D46" s="28">
        <v>59.25944294590002</v>
      </c>
      <c r="E46" s="29" t="s">
        <v>5</v>
      </c>
    </row>
    <row r="47" spans="1:5" hidden="1" x14ac:dyDescent="0.25">
      <c r="A47" s="11"/>
      <c r="B47" s="12" t="s">
        <v>47</v>
      </c>
      <c r="C47" s="28">
        <v>58.769025356857668</v>
      </c>
      <c r="D47" s="28">
        <v>58.769025356857668</v>
      </c>
      <c r="E47" s="29" t="s">
        <v>5</v>
      </c>
    </row>
    <row r="48" spans="1:5" hidden="1" x14ac:dyDescent="0.25">
      <c r="A48" s="11"/>
      <c r="B48" s="12" t="s">
        <v>35</v>
      </c>
      <c r="C48" s="28">
        <v>59.976619648382858</v>
      </c>
      <c r="D48" s="28">
        <v>59.976619648382858</v>
      </c>
      <c r="E48" s="29" t="s">
        <v>5</v>
      </c>
    </row>
    <row r="49" spans="1:5" hidden="1" x14ac:dyDescent="0.25">
      <c r="A49" s="11"/>
      <c r="B49" s="12" t="s">
        <v>42</v>
      </c>
      <c r="C49" s="28">
        <v>59.77819085091464</v>
      </c>
      <c r="D49" s="28">
        <v>59.77819085091464</v>
      </c>
      <c r="E49" s="29" t="s">
        <v>5</v>
      </c>
    </row>
    <row r="50" spans="1:5" hidden="1" x14ac:dyDescent="0.25">
      <c r="A50" s="11"/>
      <c r="B50" s="12" t="s">
        <v>48</v>
      </c>
      <c r="C50" s="28">
        <v>59.953419101557841</v>
      </c>
      <c r="D50" s="28">
        <v>59.953419101557841</v>
      </c>
      <c r="E50" s="29" t="s">
        <v>5</v>
      </c>
    </row>
    <row r="51" spans="1:5" hidden="1" x14ac:dyDescent="0.25">
      <c r="A51" s="11"/>
      <c r="B51" s="12" t="s">
        <v>49</v>
      </c>
      <c r="C51" s="28">
        <v>59.76857253376356</v>
      </c>
      <c r="D51" s="28">
        <v>59.76857253376356</v>
      </c>
      <c r="E51" s="29" t="s">
        <v>5</v>
      </c>
    </row>
    <row r="52" spans="1:5" hidden="1" x14ac:dyDescent="0.25">
      <c r="A52" s="11"/>
      <c r="B52" s="12" t="s">
        <v>41</v>
      </c>
      <c r="C52" s="28">
        <v>59.22679896041759</v>
      </c>
      <c r="D52" s="28">
        <v>59.22679896041759</v>
      </c>
      <c r="E52" s="29" t="s">
        <v>5</v>
      </c>
    </row>
    <row r="53" spans="1:5" hidden="1" x14ac:dyDescent="0.25">
      <c r="A53" s="11"/>
      <c r="B53" s="12" t="s">
        <v>50</v>
      </c>
      <c r="C53" s="28">
        <v>60.153072048481661</v>
      </c>
      <c r="D53" s="28">
        <v>60.153072048481661</v>
      </c>
      <c r="E53" s="29" t="s">
        <v>5</v>
      </c>
    </row>
    <row r="54" spans="1:5" hidden="1" x14ac:dyDescent="0.25">
      <c r="A54" s="11"/>
      <c r="B54" s="12" t="s">
        <v>51</v>
      </c>
      <c r="C54" s="28">
        <v>58.368961656204192</v>
      </c>
      <c r="D54" s="28">
        <v>58.368961656204192</v>
      </c>
      <c r="E54" s="29" t="s">
        <v>5</v>
      </c>
    </row>
    <row r="55" spans="1:5" hidden="1" x14ac:dyDescent="0.25">
      <c r="A55" s="11"/>
      <c r="B55" s="12" t="s">
        <v>40</v>
      </c>
      <c r="C55" s="28">
        <v>58.067879182959949</v>
      </c>
      <c r="D55" s="28">
        <v>58.067879182959949</v>
      </c>
      <c r="E55" s="29" t="s">
        <v>5</v>
      </c>
    </row>
    <row r="56" spans="1:5" hidden="1" x14ac:dyDescent="0.25">
      <c r="A56" s="165">
        <v>2004</v>
      </c>
      <c r="B56" s="165"/>
      <c r="C56" s="28"/>
      <c r="D56" s="28"/>
      <c r="E56" s="29"/>
    </row>
    <row r="57" spans="1:5" hidden="1" x14ac:dyDescent="0.25">
      <c r="A57" s="11"/>
      <c r="B57" s="12" t="s">
        <v>45</v>
      </c>
      <c r="C57" s="28">
        <v>58.052023532868482</v>
      </c>
      <c r="D57" s="28">
        <v>58.052023532868482</v>
      </c>
      <c r="E57" s="29" t="s">
        <v>5</v>
      </c>
    </row>
    <row r="58" spans="1:5" hidden="1" x14ac:dyDescent="0.25">
      <c r="A58" s="11"/>
      <c r="B58" s="12" t="s">
        <v>46</v>
      </c>
      <c r="C58" s="28">
        <v>57.964759164534193</v>
      </c>
      <c r="D58" s="28">
        <v>57.964759164534193</v>
      </c>
      <c r="E58" s="29" t="s">
        <v>5</v>
      </c>
    </row>
    <row r="59" spans="1:5" hidden="1" x14ac:dyDescent="0.25">
      <c r="A59" s="11"/>
      <c r="B59" s="12" t="s">
        <v>43</v>
      </c>
      <c r="C59" s="28">
        <v>57.947213022337387</v>
      </c>
      <c r="D59" s="28">
        <v>57.947213022337387</v>
      </c>
      <c r="E59" s="29" t="s">
        <v>5</v>
      </c>
    </row>
    <row r="60" spans="1:5" hidden="1" x14ac:dyDescent="0.25">
      <c r="A60" s="11"/>
      <c r="B60" s="12" t="s">
        <v>47</v>
      </c>
      <c r="C60" s="28">
        <v>58.234246923257935</v>
      </c>
      <c r="D60" s="28">
        <v>58.234246923257935</v>
      </c>
      <c r="E60" s="29" t="s">
        <v>5</v>
      </c>
    </row>
    <row r="61" spans="1:5" hidden="1" x14ac:dyDescent="0.25">
      <c r="A61" s="11"/>
      <c r="B61" s="12" t="s">
        <v>35</v>
      </c>
      <c r="C61" s="28">
        <v>59.448836354529355</v>
      </c>
      <c r="D61" s="28">
        <v>59.448836354529355</v>
      </c>
      <c r="E61" s="29" t="s">
        <v>5</v>
      </c>
    </row>
    <row r="62" spans="1:5" hidden="1" x14ac:dyDescent="0.25">
      <c r="A62" s="11"/>
      <c r="B62" s="12" t="s">
        <v>42</v>
      </c>
      <c r="C62" s="28">
        <v>58.292831218632656</v>
      </c>
      <c r="D62" s="28">
        <v>58.292831218632656</v>
      </c>
      <c r="E62" s="29" t="s">
        <v>5</v>
      </c>
    </row>
    <row r="63" spans="1:5" hidden="1" x14ac:dyDescent="0.25">
      <c r="A63" s="11"/>
      <c r="B63" s="12" t="s">
        <v>48</v>
      </c>
      <c r="C63" s="28">
        <v>58.17315603614081</v>
      </c>
      <c r="D63" s="28">
        <v>58.17315603614081</v>
      </c>
      <c r="E63" s="29" t="s">
        <v>5</v>
      </c>
    </row>
    <row r="64" spans="1:5" hidden="1" x14ac:dyDescent="0.25">
      <c r="A64" s="11"/>
      <c r="B64" s="12" t="s">
        <v>49</v>
      </c>
      <c r="C64" s="28">
        <v>57.912004152281327</v>
      </c>
      <c r="D64" s="28">
        <v>57.912004152281327</v>
      </c>
      <c r="E64" s="29" t="s">
        <v>5</v>
      </c>
    </row>
    <row r="65" spans="1:5" hidden="1" x14ac:dyDescent="0.25">
      <c r="A65" s="11"/>
      <c r="B65" s="12" t="s">
        <v>41</v>
      </c>
      <c r="C65" s="28">
        <v>57.777406004997502</v>
      </c>
      <c r="D65" s="28">
        <v>57.777406004997502</v>
      </c>
      <c r="E65" s="29" t="s">
        <v>5</v>
      </c>
    </row>
    <row r="66" spans="1:5" hidden="1" x14ac:dyDescent="0.25">
      <c r="A66" s="11"/>
      <c r="B66" s="12" t="s">
        <v>50</v>
      </c>
      <c r="C66" s="28">
        <v>58.877566608586761</v>
      </c>
      <c r="D66" s="28">
        <v>58.877566608586761</v>
      </c>
      <c r="E66" s="29" t="s">
        <v>5</v>
      </c>
    </row>
    <row r="67" spans="1:5" hidden="1" x14ac:dyDescent="0.25">
      <c r="A67" s="11"/>
      <c r="B67" s="12" t="s">
        <v>51</v>
      </c>
      <c r="C67" s="28">
        <v>58.397408557838887</v>
      </c>
      <c r="D67" s="28">
        <v>58.397408557838887</v>
      </c>
      <c r="E67" s="29" t="s">
        <v>5</v>
      </c>
    </row>
    <row r="68" spans="1:5" hidden="1" x14ac:dyDescent="0.25">
      <c r="A68" s="11"/>
      <c r="B68" s="12" t="s">
        <v>40</v>
      </c>
      <c r="C68" s="28">
        <v>58.62480889242277</v>
      </c>
      <c r="D68" s="28">
        <v>58.62480889242277</v>
      </c>
      <c r="E68" s="29" t="s">
        <v>5</v>
      </c>
    </row>
    <row r="69" spans="1:5" hidden="1" x14ac:dyDescent="0.25">
      <c r="A69" s="165">
        <v>2005</v>
      </c>
      <c r="B69" s="165"/>
      <c r="C69" s="28"/>
      <c r="D69" s="28"/>
      <c r="E69" s="29"/>
    </row>
    <row r="70" spans="1:5" hidden="1" x14ac:dyDescent="0.25">
      <c r="A70" s="11"/>
      <c r="B70" s="12" t="s">
        <v>45</v>
      </c>
      <c r="C70" s="28">
        <v>58.405686139871932</v>
      </c>
      <c r="D70" s="28">
        <v>58.405686139871932</v>
      </c>
      <c r="E70" s="29" t="s">
        <v>5</v>
      </c>
    </row>
    <row r="71" spans="1:5" hidden="1" x14ac:dyDescent="0.25">
      <c r="A71" s="11"/>
      <c r="B71" s="12" t="s">
        <v>46</v>
      </c>
      <c r="C71" s="28">
        <v>58.37414971818265</v>
      </c>
      <c r="D71" s="28">
        <v>58.37414971818265</v>
      </c>
      <c r="E71" s="29" t="s">
        <v>5</v>
      </c>
    </row>
    <row r="72" spans="1:5" hidden="1" x14ac:dyDescent="0.25">
      <c r="A72" s="11"/>
      <c r="B72" s="12" t="s">
        <v>43</v>
      </c>
      <c r="C72" s="28">
        <v>58.074816029874974</v>
      </c>
      <c r="D72" s="28">
        <v>58.074816029874974</v>
      </c>
      <c r="E72" s="29" t="s">
        <v>5</v>
      </c>
    </row>
    <row r="73" spans="1:5" hidden="1" x14ac:dyDescent="0.25">
      <c r="A73" s="11"/>
      <c r="B73" s="12" t="s">
        <v>47</v>
      </c>
      <c r="C73" s="28">
        <v>58.694876875547564</v>
      </c>
      <c r="D73" s="28">
        <v>58.694876875547564</v>
      </c>
      <c r="E73" s="29" t="s">
        <v>5</v>
      </c>
    </row>
    <row r="74" spans="1:5" hidden="1" x14ac:dyDescent="0.25">
      <c r="A74" s="11"/>
      <c r="B74" s="12" t="s">
        <v>35</v>
      </c>
      <c r="C74" s="28">
        <v>58.915631827372529</v>
      </c>
      <c r="D74" s="28">
        <v>58.915631827372529</v>
      </c>
      <c r="E74" s="29" t="s">
        <v>5</v>
      </c>
    </row>
    <row r="75" spans="1:5" hidden="1" x14ac:dyDescent="0.25">
      <c r="A75" s="11"/>
      <c r="B75" s="12" t="s">
        <v>42</v>
      </c>
      <c r="C75" s="28">
        <v>58.634135745417751</v>
      </c>
      <c r="D75" s="28">
        <v>58.634135745417751</v>
      </c>
      <c r="E75" s="29" t="s">
        <v>5</v>
      </c>
    </row>
    <row r="76" spans="1:5" hidden="1" x14ac:dyDescent="0.25">
      <c r="A76" s="11"/>
      <c r="B76" s="12" t="s">
        <v>48</v>
      </c>
      <c r="C76" s="28">
        <v>59.08928617157283</v>
      </c>
      <c r="D76" s="28">
        <v>59.08928617157283</v>
      </c>
      <c r="E76" s="29" t="s">
        <v>5</v>
      </c>
    </row>
    <row r="77" spans="1:5" hidden="1" x14ac:dyDescent="0.25">
      <c r="A77" s="11"/>
      <c r="B77" s="12" t="s">
        <v>49</v>
      </c>
      <c r="C77" s="28">
        <v>58.91359157827987</v>
      </c>
      <c r="D77" s="28">
        <v>58.91359157827987</v>
      </c>
      <c r="E77" s="29" t="s">
        <v>5</v>
      </c>
    </row>
    <row r="78" spans="1:5" hidden="1" x14ac:dyDescent="0.25">
      <c r="A78" s="11"/>
      <c r="B78" s="12" t="s">
        <v>41</v>
      </c>
      <c r="C78" s="28">
        <v>59.164017581195125</v>
      </c>
      <c r="D78" s="28">
        <v>59.164017581195125</v>
      </c>
      <c r="E78" s="29" t="s">
        <v>5</v>
      </c>
    </row>
    <row r="79" spans="1:5" hidden="1" x14ac:dyDescent="0.25">
      <c r="A79" s="11"/>
      <c r="B79" s="12" t="s">
        <v>50</v>
      </c>
      <c r="C79" s="28">
        <v>60.011945104101351</v>
      </c>
      <c r="D79" s="28">
        <v>60.011945104101351</v>
      </c>
      <c r="E79" s="29" t="s">
        <v>5</v>
      </c>
    </row>
    <row r="80" spans="1:5" hidden="1" x14ac:dyDescent="0.25">
      <c r="A80" s="11"/>
      <c r="B80" s="12" t="s">
        <v>51</v>
      </c>
      <c r="C80" s="28">
        <v>60.850953823831134</v>
      </c>
      <c r="D80" s="28">
        <v>60.850953823831134</v>
      </c>
      <c r="E80" s="29" t="s">
        <v>5</v>
      </c>
    </row>
    <row r="81" spans="1:5" hidden="1" x14ac:dyDescent="0.25">
      <c r="A81" s="11"/>
      <c r="B81" s="12" t="s">
        <v>40</v>
      </c>
      <c r="C81" s="28">
        <v>59.67122350562844</v>
      </c>
      <c r="D81" s="28">
        <v>59.67122350562844</v>
      </c>
      <c r="E81" s="29" t="s">
        <v>5</v>
      </c>
    </row>
    <row r="82" spans="1:5" hidden="1" x14ac:dyDescent="0.25">
      <c r="A82" s="165">
        <v>2006</v>
      </c>
      <c r="B82" s="165"/>
      <c r="C82" s="28"/>
      <c r="D82" s="28"/>
      <c r="E82" s="29"/>
    </row>
    <row r="83" spans="1:5" hidden="1" x14ac:dyDescent="0.25">
      <c r="A83" s="11"/>
      <c r="B83" s="12" t="s">
        <v>45</v>
      </c>
      <c r="C83" s="28">
        <v>59.300830856065254</v>
      </c>
      <c r="D83" s="28">
        <v>59.300830856065254</v>
      </c>
      <c r="E83" s="29" t="s">
        <v>5</v>
      </c>
    </row>
    <row r="84" spans="1:5" hidden="1" x14ac:dyDescent="0.25">
      <c r="A84" s="11"/>
      <c r="B84" s="12" t="s">
        <v>46</v>
      </c>
      <c r="C84" s="28">
        <v>59.771720346649374</v>
      </c>
      <c r="D84" s="28">
        <v>59.771720346649374</v>
      </c>
      <c r="E84" s="29" t="s">
        <v>5</v>
      </c>
    </row>
    <row r="85" spans="1:5" hidden="1" x14ac:dyDescent="0.25">
      <c r="A85" s="11"/>
      <c r="B85" s="12" t="s">
        <v>43</v>
      </c>
      <c r="C85" s="28">
        <v>60.300203154477494</v>
      </c>
      <c r="D85" s="28">
        <v>60.300203154477494</v>
      </c>
      <c r="E85" s="29" t="s">
        <v>5</v>
      </c>
    </row>
    <row r="86" spans="1:5" hidden="1" x14ac:dyDescent="0.25">
      <c r="A86" s="11"/>
      <c r="B86" s="12" t="s">
        <v>47</v>
      </c>
      <c r="C86" s="28">
        <v>60.322820772990319</v>
      </c>
      <c r="D86" s="28">
        <v>60.322820772990319</v>
      </c>
      <c r="E86" s="29" t="s">
        <v>5</v>
      </c>
    </row>
    <row r="87" spans="1:5" hidden="1" x14ac:dyDescent="0.25">
      <c r="A87" s="11"/>
      <c r="B87" s="12" t="s">
        <v>35</v>
      </c>
      <c r="C87" s="28">
        <v>60.380705554390424</v>
      </c>
      <c r="D87" s="28">
        <v>60.380705554390424</v>
      </c>
      <c r="E87" s="29" t="s">
        <v>5</v>
      </c>
    </row>
    <row r="88" spans="1:5" hidden="1" x14ac:dyDescent="0.25">
      <c r="A88" s="11"/>
      <c r="B88" s="12" t="s">
        <v>42</v>
      </c>
      <c r="C88" s="28">
        <v>60.645646472279104</v>
      </c>
      <c r="D88" s="28">
        <v>60.645646472279104</v>
      </c>
      <c r="E88" s="29" t="s">
        <v>5</v>
      </c>
    </row>
    <row r="89" spans="1:5" hidden="1" x14ac:dyDescent="0.25">
      <c r="A89" s="11"/>
      <c r="B89" s="12" t="s">
        <v>48</v>
      </c>
      <c r="C89" s="28">
        <v>60.362751362375086</v>
      </c>
      <c r="D89" s="28">
        <v>60.362751362375086</v>
      </c>
      <c r="E89" s="29" t="s">
        <v>5</v>
      </c>
    </row>
    <row r="90" spans="1:5" hidden="1" x14ac:dyDescent="0.25">
      <c r="A90" s="11"/>
      <c r="B90" s="12" t="s">
        <v>49</v>
      </c>
      <c r="C90" s="28">
        <v>60.457535505936576</v>
      </c>
      <c r="D90" s="28">
        <v>60.457535505936576</v>
      </c>
      <c r="E90" s="29" t="s">
        <v>5</v>
      </c>
    </row>
    <row r="91" spans="1:5" hidden="1" x14ac:dyDescent="0.25">
      <c r="A91" s="11"/>
      <c r="B91" s="12" t="s">
        <v>41</v>
      </c>
      <c r="C91" s="28">
        <v>61.754084657901409</v>
      </c>
      <c r="D91" s="28">
        <v>61.754084657901409</v>
      </c>
      <c r="E91" s="29" t="s">
        <v>5</v>
      </c>
    </row>
    <row r="92" spans="1:5" hidden="1" x14ac:dyDescent="0.25">
      <c r="A92" s="11"/>
      <c r="B92" s="12" t="s">
        <v>50</v>
      </c>
      <c r="C92" s="28">
        <v>61.307036935285716</v>
      </c>
      <c r="D92" s="28">
        <v>61.307036935285716</v>
      </c>
      <c r="E92" s="29" t="s">
        <v>5</v>
      </c>
    </row>
    <row r="93" spans="1:5" hidden="1" x14ac:dyDescent="0.25">
      <c r="A93" s="11"/>
      <c r="B93" s="12" t="s">
        <v>51</v>
      </c>
      <c r="C93" s="28">
        <v>61.552274876222498</v>
      </c>
      <c r="D93" s="28">
        <v>61.552274876222498</v>
      </c>
      <c r="E93" s="29" t="s">
        <v>5</v>
      </c>
    </row>
    <row r="94" spans="1:5" hidden="1" x14ac:dyDescent="0.25">
      <c r="A94" s="11"/>
      <c r="B94" s="12" t="s">
        <v>40</v>
      </c>
      <c r="C94" s="28">
        <v>62.05464249566468</v>
      </c>
      <c r="D94" s="28">
        <v>62.05464249566468</v>
      </c>
      <c r="E94" s="29" t="s">
        <v>5</v>
      </c>
    </row>
    <row r="95" spans="1:5" hidden="1" x14ac:dyDescent="0.25">
      <c r="A95" s="165">
        <v>2007</v>
      </c>
      <c r="B95" s="165"/>
      <c r="C95" s="28"/>
      <c r="D95" s="28"/>
      <c r="E95" s="29"/>
    </row>
    <row r="96" spans="1:5" hidden="1" x14ac:dyDescent="0.25">
      <c r="A96" s="11"/>
      <c r="B96" s="12" t="s">
        <v>45</v>
      </c>
      <c r="C96" s="28">
        <v>63.330264521222013</v>
      </c>
      <c r="D96" s="28">
        <v>63.330264521222013</v>
      </c>
      <c r="E96" s="29" t="s">
        <v>5</v>
      </c>
    </row>
    <row r="97" spans="1:5" hidden="1" x14ac:dyDescent="0.25">
      <c r="A97" s="11"/>
      <c r="B97" s="12" t="s">
        <v>46</v>
      </c>
      <c r="C97" s="28">
        <v>62.799974635626114</v>
      </c>
      <c r="D97" s="28">
        <v>62.799974635626114</v>
      </c>
      <c r="E97" s="29" t="s">
        <v>5</v>
      </c>
    </row>
    <row r="98" spans="1:5" hidden="1" x14ac:dyDescent="0.25">
      <c r="A98" s="11"/>
      <c r="B98" s="12" t="s">
        <v>43</v>
      </c>
      <c r="C98" s="28">
        <v>62.312180223988598</v>
      </c>
      <c r="D98" s="28">
        <v>62.312180223988598</v>
      </c>
      <c r="E98" s="29" t="s">
        <v>5</v>
      </c>
    </row>
    <row r="99" spans="1:5" hidden="1" x14ac:dyDescent="0.25">
      <c r="A99" s="11"/>
      <c r="B99" s="12" t="s">
        <v>47</v>
      </c>
      <c r="C99" s="28">
        <v>62.916093955413629</v>
      </c>
      <c r="D99" s="28">
        <v>62.916093955413629</v>
      </c>
      <c r="E99" s="29" t="s">
        <v>5</v>
      </c>
    </row>
    <row r="100" spans="1:5" hidden="1" x14ac:dyDescent="0.25">
      <c r="A100" s="11"/>
      <c r="B100" s="12" t="s">
        <v>35</v>
      </c>
      <c r="C100" s="28">
        <v>63.815727219610793</v>
      </c>
      <c r="D100" s="28">
        <v>63.815727219610793</v>
      </c>
      <c r="E100" s="29" t="s">
        <v>5</v>
      </c>
    </row>
    <row r="101" spans="1:5" hidden="1" x14ac:dyDescent="0.25">
      <c r="A101" s="11"/>
      <c r="B101" s="12" t="s">
        <v>42</v>
      </c>
      <c r="C101" s="28">
        <v>63.978247633048341</v>
      </c>
      <c r="D101" s="28">
        <v>63.978247633048341</v>
      </c>
      <c r="E101" s="29" t="s">
        <v>5</v>
      </c>
    </row>
    <row r="102" spans="1:5" hidden="1" x14ac:dyDescent="0.25">
      <c r="A102" s="11"/>
      <c r="B102" s="12" t="s">
        <v>48</v>
      </c>
      <c r="C102" s="28">
        <v>64.182855470625739</v>
      </c>
      <c r="D102" s="28">
        <v>64.182855470625739</v>
      </c>
      <c r="E102" s="29" t="s">
        <v>5</v>
      </c>
    </row>
    <row r="103" spans="1:5" hidden="1" x14ac:dyDescent="0.25">
      <c r="A103" s="11"/>
      <c r="B103" s="12" t="s">
        <v>49</v>
      </c>
      <c r="C103" s="28">
        <v>66.057261458460871</v>
      </c>
      <c r="D103" s="28">
        <v>66.057261458460871</v>
      </c>
      <c r="E103" s="29" t="s">
        <v>5</v>
      </c>
    </row>
    <row r="104" spans="1:5" hidden="1" x14ac:dyDescent="0.25">
      <c r="A104" s="11"/>
      <c r="B104" s="12" t="s">
        <v>41</v>
      </c>
      <c r="C104" s="28">
        <v>66.387373761651986</v>
      </c>
      <c r="D104" s="28">
        <v>66.387373761651986</v>
      </c>
      <c r="E104" s="29" t="s">
        <v>5</v>
      </c>
    </row>
    <row r="105" spans="1:5" hidden="1" x14ac:dyDescent="0.25">
      <c r="A105" s="11"/>
      <c r="B105" s="12" t="s">
        <v>50</v>
      </c>
      <c r="C105" s="28">
        <v>66.956486672839503</v>
      </c>
      <c r="D105" s="28">
        <v>66.956486672839503</v>
      </c>
      <c r="E105" s="29" t="s">
        <v>5</v>
      </c>
    </row>
    <row r="106" spans="1:5" hidden="1" x14ac:dyDescent="0.25">
      <c r="A106" s="11"/>
      <c r="B106" s="12" t="s">
        <v>51</v>
      </c>
      <c r="C106" s="28">
        <v>67.385580203439858</v>
      </c>
      <c r="D106" s="28">
        <v>67.385580203439858</v>
      </c>
      <c r="E106" s="29" t="s">
        <v>5</v>
      </c>
    </row>
    <row r="107" spans="1:5" hidden="1" x14ac:dyDescent="0.25">
      <c r="A107" s="11"/>
      <c r="B107" s="12" t="s">
        <v>40</v>
      </c>
      <c r="C107" s="28">
        <v>67.568444814972707</v>
      </c>
      <c r="D107" s="28">
        <v>67.568444814972707</v>
      </c>
      <c r="E107" s="29" t="s">
        <v>5</v>
      </c>
    </row>
    <row r="108" spans="1:5" hidden="1" x14ac:dyDescent="0.25">
      <c r="A108" s="165">
        <v>2008</v>
      </c>
      <c r="B108" s="165"/>
      <c r="C108" s="28"/>
      <c r="D108" s="28"/>
      <c r="E108" s="29"/>
    </row>
    <row r="109" spans="1:5" hidden="1" x14ac:dyDescent="0.25">
      <c r="A109" s="11"/>
      <c r="B109" s="12" t="s">
        <v>45</v>
      </c>
      <c r="C109" s="28">
        <v>68.670470789160959</v>
      </c>
      <c r="D109" s="28">
        <v>68.670470789160959</v>
      </c>
      <c r="E109" s="29" t="s">
        <v>5</v>
      </c>
    </row>
    <row r="110" spans="1:5" hidden="1" x14ac:dyDescent="0.25">
      <c r="A110" s="11"/>
      <c r="B110" s="12" t="s">
        <v>46</v>
      </c>
      <c r="C110" s="28">
        <v>69.476893816239524</v>
      </c>
      <c r="D110" s="28">
        <v>69.476893816239524</v>
      </c>
      <c r="E110" s="29" t="s">
        <v>5</v>
      </c>
    </row>
    <row r="111" spans="1:5" hidden="1" x14ac:dyDescent="0.25">
      <c r="A111" s="11"/>
      <c r="B111" s="12" t="s">
        <v>43</v>
      </c>
      <c r="C111" s="28">
        <v>70.221001806745363</v>
      </c>
      <c r="D111" s="28">
        <v>70.221001806745363</v>
      </c>
      <c r="E111" s="29" t="s">
        <v>5</v>
      </c>
    </row>
    <row r="112" spans="1:5" hidden="1" x14ac:dyDescent="0.25">
      <c r="A112" s="11"/>
      <c r="B112" s="12" t="s">
        <v>47</v>
      </c>
      <c r="C112" s="28">
        <v>71.739646645653181</v>
      </c>
      <c r="D112" s="28">
        <v>71.739646645653181</v>
      </c>
      <c r="E112" s="29" t="s">
        <v>5</v>
      </c>
    </row>
    <row r="113" spans="1:5" hidden="1" x14ac:dyDescent="0.25">
      <c r="A113" s="11"/>
      <c r="B113" s="12" t="s">
        <v>35</v>
      </c>
      <c r="C113" s="28">
        <v>72.739310408221513</v>
      </c>
      <c r="D113" s="28">
        <v>72.739310408221513</v>
      </c>
      <c r="E113" s="29" t="s">
        <v>5</v>
      </c>
    </row>
    <row r="114" spans="1:5" hidden="1" x14ac:dyDescent="0.25">
      <c r="A114" s="11"/>
      <c r="B114" s="12" t="s">
        <v>42</v>
      </c>
      <c r="C114" s="28">
        <v>73.15604585860352</v>
      </c>
      <c r="D114" s="28">
        <v>73.15604585860352</v>
      </c>
      <c r="E114" s="29" t="s">
        <v>5</v>
      </c>
    </row>
    <row r="115" spans="1:5" hidden="1" x14ac:dyDescent="0.25">
      <c r="A115" s="11"/>
      <c r="B115" s="12" t="s">
        <v>48</v>
      </c>
      <c r="C115" s="28">
        <v>74.597336110484207</v>
      </c>
      <c r="D115" s="28">
        <v>74.597336110484207</v>
      </c>
      <c r="E115" s="29" t="s">
        <v>5</v>
      </c>
    </row>
    <row r="116" spans="1:5" hidden="1" x14ac:dyDescent="0.25">
      <c r="A116" s="11"/>
      <c r="B116" s="12" t="s">
        <v>49</v>
      </c>
      <c r="C116" s="28">
        <v>75.400844496001838</v>
      </c>
      <c r="D116" s="28">
        <v>75.400844496001838</v>
      </c>
      <c r="E116" s="29" t="s">
        <v>5</v>
      </c>
    </row>
    <row r="117" spans="1:5" hidden="1" x14ac:dyDescent="0.25">
      <c r="A117" s="11"/>
      <c r="B117" s="12" t="s">
        <v>41</v>
      </c>
      <c r="C117" s="28">
        <v>74.65335552128532</v>
      </c>
      <c r="D117" s="28">
        <v>74.65335552128532</v>
      </c>
      <c r="E117" s="29" t="s">
        <v>5</v>
      </c>
    </row>
    <row r="118" spans="1:5" hidden="1" x14ac:dyDescent="0.25">
      <c r="A118" s="11"/>
      <c r="B118" s="12" t="s">
        <v>50</v>
      </c>
      <c r="C118" s="28">
        <v>74.004323138497057</v>
      </c>
      <c r="D118" s="28">
        <v>74.004323138497057</v>
      </c>
      <c r="E118" s="29" t="s">
        <v>5</v>
      </c>
    </row>
    <row r="119" spans="1:5" hidden="1" x14ac:dyDescent="0.25">
      <c r="A119" s="11"/>
      <c r="B119" s="12" t="s">
        <v>51</v>
      </c>
      <c r="C119" s="28">
        <v>73.068606611775564</v>
      </c>
      <c r="D119" s="28">
        <v>73.068606611775564</v>
      </c>
      <c r="E119" s="29" t="s">
        <v>5</v>
      </c>
    </row>
    <row r="120" spans="1:5" hidden="1" x14ac:dyDescent="0.25">
      <c r="A120" s="11"/>
      <c r="B120" s="12" t="s">
        <v>40</v>
      </c>
      <c r="C120" s="28">
        <v>73.607931886210366</v>
      </c>
      <c r="D120" s="28">
        <v>73.607931886210366</v>
      </c>
      <c r="E120" s="29" t="s">
        <v>5</v>
      </c>
    </row>
    <row r="121" spans="1:5" hidden="1" x14ac:dyDescent="0.25">
      <c r="A121" s="165">
        <v>2009</v>
      </c>
      <c r="B121" s="165"/>
      <c r="C121" s="28"/>
      <c r="D121" s="28"/>
      <c r="E121" s="29"/>
    </row>
    <row r="122" spans="1:5" hidden="1" x14ac:dyDescent="0.25">
      <c r="A122" s="11"/>
      <c r="B122" s="12" t="s">
        <v>45</v>
      </c>
      <c r="C122" s="28">
        <v>74.643970375459119</v>
      </c>
      <c r="D122" s="28">
        <v>74.643970375459119</v>
      </c>
      <c r="E122" s="29" t="s">
        <v>5</v>
      </c>
    </row>
    <row r="123" spans="1:5" hidden="1" x14ac:dyDescent="0.25">
      <c r="A123" s="11"/>
      <c r="B123" s="12" t="s">
        <v>46</v>
      </c>
      <c r="C123" s="28">
        <v>73.80875068975854</v>
      </c>
      <c r="D123" s="28">
        <v>73.80875068975854</v>
      </c>
      <c r="E123" s="29" t="s">
        <v>5</v>
      </c>
    </row>
    <row r="124" spans="1:5" hidden="1" x14ac:dyDescent="0.25">
      <c r="A124" s="11"/>
      <c r="B124" s="12" t="s">
        <v>43</v>
      </c>
      <c r="C124" s="28">
        <v>75.659140031131614</v>
      </c>
      <c r="D124" s="28">
        <v>75.659140031131614</v>
      </c>
      <c r="E124" s="29" t="s">
        <v>5</v>
      </c>
    </row>
    <row r="125" spans="1:5" hidden="1" x14ac:dyDescent="0.25">
      <c r="A125" s="11"/>
      <c r="B125" s="12" t="s">
        <v>47</v>
      </c>
      <c r="C125" s="28">
        <v>74.79792174270753</v>
      </c>
      <c r="D125" s="28">
        <v>74.79792174270753</v>
      </c>
      <c r="E125" s="29" t="s">
        <v>5</v>
      </c>
    </row>
    <row r="126" spans="1:5" hidden="1" x14ac:dyDescent="0.25">
      <c r="A126" s="11"/>
      <c r="B126" s="12" t="s">
        <v>35</v>
      </c>
      <c r="C126" s="28">
        <v>75.559109532760431</v>
      </c>
      <c r="D126" s="28">
        <v>75.559109532760431</v>
      </c>
      <c r="E126" s="29" t="s">
        <v>5</v>
      </c>
    </row>
    <row r="127" spans="1:5" hidden="1" x14ac:dyDescent="0.25">
      <c r="A127" s="11"/>
      <c r="B127" s="12" t="s">
        <v>42</v>
      </c>
      <c r="C127" s="28">
        <v>75.84252927814542</v>
      </c>
      <c r="D127" s="28">
        <v>75.84252927814542</v>
      </c>
      <c r="E127" s="29" t="s">
        <v>5</v>
      </c>
    </row>
    <row r="128" spans="1:5" hidden="1" x14ac:dyDescent="0.25">
      <c r="A128" s="11"/>
      <c r="B128" s="12" t="s">
        <v>48</v>
      </c>
      <c r="C128" s="28">
        <v>75.494695954263847</v>
      </c>
      <c r="D128" s="28">
        <v>75.494695954263847</v>
      </c>
      <c r="E128" s="29" t="s">
        <v>5</v>
      </c>
    </row>
    <row r="129" spans="1:9" hidden="1" x14ac:dyDescent="0.25">
      <c r="A129" s="11"/>
      <c r="B129" s="12" t="s">
        <v>49</v>
      </c>
      <c r="C129" s="28">
        <v>76.442479097047595</v>
      </c>
      <c r="D129" s="28">
        <v>76.442479097047595</v>
      </c>
      <c r="E129" s="29" t="s">
        <v>5</v>
      </c>
    </row>
    <row r="130" spans="1:9" hidden="1" x14ac:dyDescent="0.25">
      <c r="A130" s="11"/>
      <c r="B130" s="12" t="s">
        <v>41</v>
      </c>
      <c r="C130" s="28">
        <v>76.593340944241419</v>
      </c>
      <c r="D130" s="28">
        <v>76.593340944241419</v>
      </c>
      <c r="E130" s="29" t="s">
        <v>5</v>
      </c>
    </row>
    <row r="131" spans="1:9" hidden="1" x14ac:dyDescent="0.25">
      <c r="A131" s="11"/>
      <c r="B131" s="12" t="s">
        <v>50</v>
      </c>
      <c r="C131" s="28">
        <v>76.252969102755827</v>
      </c>
      <c r="D131" s="28">
        <v>76.252969102755827</v>
      </c>
      <c r="E131" s="29" t="s">
        <v>5</v>
      </c>
    </row>
    <row r="132" spans="1:9" hidden="1" x14ac:dyDescent="0.25">
      <c r="A132" s="11"/>
      <c r="B132" s="12" t="s">
        <v>51</v>
      </c>
      <c r="C132" s="28">
        <v>78.121370928975423</v>
      </c>
      <c r="D132" s="28">
        <v>78.121370928975423</v>
      </c>
      <c r="E132" s="29" t="s">
        <v>5</v>
      </c>
    </row>
    <row r="133" spans="1:9" hidden="1" x14ac:dyDescent="0.25">
      <c r="A133" s="11"/>
      <c r="B133" s="12" t="s">
        <v>40</v>
      </c>
      <c r="C133" s="28">
        <v>77.592538364160006</v>
      </c>
      <c r="D133" s="28">
        <v>77.592538364160006</v>
      </c>
      <c r="E133" s="29" t="s">
        <v>5</v>
      </c>
    </row>
    <row r="134" spans="1:9" x14ac:dyDescent="0.25">
      <c r="A134" s="155">
        <v>2010</v>
      </c>
      <c r="B134" s="155"/>
      <c r="C134" s="28">
        <v>80.568542845421106</v>
      </c>
      <c r="D134" s="28">
        <v>80.568542845421106</v>
      </c>
      <c r="E134" s="29" t="s">
        <v>5</v>
      </c>
    </row>
    <row r="135" spans="1:9" x14ac:dyDescent="0.25">
      <c r="A135" s="155">
        <v>2011</v>
      </c>
      <c r="B135" s="155"/>
      <c r="C135" s="28">
        <v>89.651368722070842</v>
      </c>
      <c r="D135" s="28">
        <v>89.651368722070842</v>
      </c>
      <c r="E135" s="29" t="s">
        <v>5</v>
      </c>
    </row>
    <row r="136" spans="1:9" x14ac:dyDescent="0.25">
      <c r="A136" s="155">
        <v>2012</v>
      </c>
      <c r="B136" s="155"/>
      <c r="C136" s="28">
        <v>99.409647361204449</v>
      </c>
      <c r="D136" s="28">
        <v>99.415139330518244</v>
      </c>
      <c r="E136" s="29" t="s">
        <v>5</v>
      </c>
    </row>
    <row r="137" spans="1:9" x14ac:dyDescent="0.25">
      <c r="A137" s="155">
        <v>2013</v>
      </c>
      <c r="B137" s="155"/>
      <c r="C137" s="28">
        <v>103.19281073321666</v>
      </c>
      <c r="D137" s="28">
        <v>103.38895723436703</v>
      </c>
      <c r="E137" s="28">
        <v>103.02504144381011</v>
      </c>
      <c r="G137" s="28"/>
      <c r="H137" s="28"/>
      <c r="I137" s="28"/>
    </row>
    <row r="138" spans="1:9" x14ac:dyDescent="0.25">
      <c r="A138" s="155">
        <v>2014</v>
      </c>
      <c r="B138" s="155"/>
      <c r="C138" s="28">
        <f>AVERAGE(C195:C206)</f>
        <v>105.38050013404563</v>
      </c>
      <c r="D138" s="28">
        <f t="shared" ref="D138" si="0">AVERAGE(D195:D206)</f>
        <v>105.92043432963987</v>
      </c>
      <c r="E138" s="28">
        <f>AVERAGE(E195:E206)</f>
        <v>104.91868013832885</v>
      </c>
      <c r="F138" s="28"/>
    </row>
    <row r="139" spans="1:9" x14ac:dyDescent="0.25">
      <c r="A139" s="155">
        <v>2015</v>
      </c>
      <c r="B139" s="155"/>
      <c r="C139" s="28">
        <f>AVERAGE(C208:C219)</f>
        <v>106.38499407837655</v>
      </c>
      <c r="D139" s="28">
        <f>AVERAGE(D208:D219)</f>
        <v>107.37293678888472</v>
      </c>
      <c r="E139" s="28">
        <f>AVERAGE(E208:E219)</f>
        <v>105.53998055254647</v>
      </c>
      <c r="F139" s="73"/>
    </row>
    <row r="140" spans="1:9" x14ac:dyDescent="0.25">
      <c r="A140" s="155">
        <v>2016</v>
      </c>
      <c r="B140" s="155"/>
      <c r="C140" s="28">
        <f>AVERAGE(C221:C232)</f>
        <v>106.91958868829052</v>
      </c>
      <c r="D140" s="28">
        <f>AVERAGE(D221:D232)</f>
        <v>108.23342334232696</v>
      </c>
      <c r="E140" s="28">
        <f>AVERAGE(E221:E232)</f>
        <v>105.79583116515029</v>
      </c>
      <c r="F140" s="73"/>
    </row>
    <row r="141" spans="1:9" ht="12.75" customHeight="1" x14ac:dyDescent="0.25">
      <c r="A141" s="11"/>
      <c r="B141" s="12"/>
      <c r="C141" s="28"/>
      <c r="D141" s="28"/>
      <c r="E141" s="29"/>
    </row>
    <row r="142" spans="1:9" x14ac:dyDescent="0.25">
      <c r="A142" s="155">
        <v>2010</v>
      </c>
      <c r="B142" s="155"/>
      <c r="C142" s="29"/>
      <c r="D142" s="28"/>
      <c r="E142" s="29"/>
    </row>
    <row r="143" spans="1:9" hidden="1" x14ac:dyDescent="0.25">
      <c r="A143" s="11"/>
      <c r="B143" s="12" t="s">
        <v>45</v>
      </c>
      <c r="C143" s="28">
        <v>77.389912482844039</v>
      </c>
      <c r="D143" s="28">
        <v>77.389912482844039</v>
      </c>
      <c r="E143" s="29" t="s">
        <v>5</v>
      </c>
    </row>
    <row r="144" spans="1:9" hidden="1" x14ac:dyDescent="0.25">
      <c r="A144" s="11"/>
      <c r="B144" s="12" t="s">
        <v>46</v>
      </c>
      <c r="C144" s="28">
        <v>78.114608960554079</v>
      </c>
      <c r="D144" s="28">
        <v>78.114608960554079</v>
      </c>
      <c r="E144" s="29" t="s">
        <v>5</v>
      </c>
    </row>
    <row r="145" spans="1:5" hidden="1" x14ac:dyDescent="0.25">
      <c r="A145" s="11"/>
      <c r="B145" s="12" t="s">
        <v>43</v>
      </c>
      <c r="C145" s="28">
        <v>78.802289490440288</v>
      </c>
      <c r="D145" s="28">
        <v>78.802289490440288</v>
      </c>
      <c r="E145" s="29" t="s">
        <v>5</v>
      </c>
    </row>
    <row r="146" spans="1:5" hidden="1" x14ac:dyDescent="0.25">
      <c r="A146" s="11"/>
      <c r="B146" s="12" t="s">
        <v>47</v>
      </c>
      <c r="C146" s="28">
        <v>79.493759054355692</v>
      </c>
      <c r="D146" s="28">
        <v>79.493759054355692</v>
      </c>
      <c r="E146" s="29" t="s">
        <v>5</v>
      </c>
    </row>
    <row r="147" spans="1:5" hidden="1" x14ac:dyDescent="0.25">
      <c r="A147" s="11"/>
      <c r="B147" s="12" t="s">
        <v>35</v>
      </c>
      <c r="C147" s="28">
        <v>79.593148331583464</v>
      </c>
      <c r="D147" s="28">
        <v>79.593148331583464</v>
      </c>
      <c r="E147" s="29" t="s">
        <v>5</v>
      </c>
    </row>
    <row r="148" spans="1:5" hidden="1" x14ac:dyDescent="0.25">
      <c r="A148" s="11"/>
      <c r="B148" s="12" t="s">
        <v>42</v>
      </c>
      <c r="C148" s="28">
        <v>80.456465161931419</v>
      </c>
      <c r="D148" s="28">
        <v>80.456465161931419</v>
      </c>
      <c r="E148" s="29" t="s">
        <v>5</v>
      </c>
    </row>
    <row r="149" spans="1:5" hidden="1" x14ac:dyDescent="0.25">
      <c r="A149" s="11"/>
      <c r="B149" s="12" t="s">
        <v>48</v>
      </c>
      <c r="C149" s="28">
        <v>82.218774035333112</v>
      </c>
      <c r="D149" s="28">
        <v>82.218774035333112</v>
      </c>
      <c r="E149" s="29" t="s">
        <v>5</v>
      </c>
    </row>
    <row r="150" spans="1:5" hidden="1" x14ac:dyDescent="0.25">
      <c r="A150" s="11"/>
      <c r="B150" s="12" t="s">
        <v>49</v>
      </c>
      <c r="C150" s="28">
        <v>82.738454625647236</v>
      </c>
      <c r="D150" s="28">
        <v>82.738454625647236</v>
      </c>
      <c r="E150" s="29" t="s">
        <v>5</v>
      </c>
    </row>
    <row r="151" spans="1:5" hidden="1" x14ac:dyDescent="0.25">
      <c r="A151" s="11"/>
      <c r="B151" s="12" t="s">
        <v>41</v>
      </c>
      <c r="C151" s="28">
        <v>81.674668748738398</v>
      </c>
      <c r="D151" s="28">
        <v>81.674668748738398</v>
      </c>
      <c r="E151" s="29" t="s">
        <v>5</v>
      </c>
    </row>
    <row r="152" spans="1:5" hidden="1" x14ac:dyDescent="0.25">
      <c r="A152" s="11"/>
      <c r="B152" s="12" t="s">
        <v>50</v>
      </c>
      <c r="C152" s="28">
        <v>81.490055352268982</v>
      </c>
      <c r="D152" s="28">
        <v>81.490055352268982</v>
      </c>
      <c r="E152" s="29" t="s">
        <v>5</v>
      </c>
    </row>
    <row r="153" spans="1:5" x14ac:dyDescent="0.25">
      <c r="A153" s="11"/>
      <c r="B153" s="12" t="s">
        <v>51</v>
      </c>
      <c r="C153" s="28">
        <v>81.876012187767557</v>
      </c>
      <c r="D153" s="28">
        <v>81.876012187767557</v>
      </c>
      <c r="E153" s="29" t="s">
        <v>5</v>
      </c>
    </row>
    <row r="154" spans="1:5" x14ac:dyDescent="0.25">
      <c r="A154" s="11"/>
      <c r="B154" s="12" t="s">
        <v>40</v>
      </c>
      <c r="C154" s="28">
        <v>82.974365713589037</v>
      </c>
      <c r="D154" s="28">
        <v>82.974365713589037</v>
      </c>
      <c r="E154" s="29" t="s">
        <v>5</v>
      </c>
    </row>
    <row r="155" spans="1:5" x14ac:dyDescent="0.25">
      <c r="A155" s="155">
        <v>2011</v>
      </c>
      <c r="B155" s="155"/>
      <c r="C155" s="28"/>
      <c r="D155" s="28"/>
      <c r="E155" s="29"/>
    </row>
    <row r="156" spans="1:5" x14ac:dyDescent="0.25">
      <c r="A156" s="11"/>
      <c r="B156" s="12" t="s">
        <v>45</v>
      </c>
      <c r="C156" s="28">
        <v>83.42322051397251</v>
      </c>
      <c r="D156" s="28">
        <v>83.42322051397251</v>
      </c>
      <c r="E156" s="29" t="s">
        <v>5</v>
      </c>
    </row>
    <row r="157" spans="1:5" x14ac:dyDescent="0.25">
      <c r="A157" s="11"/>
      <c r="B157" s="12" t="s">
        <v>46</v>
      </c>
      <c r="C157" s="28">
        <v>82.763753714396117</v>
      </c>
      <c r="D157" s="28">
        <v>82.763753714396117</v>
      </c>
      <c r="E157" s="29" t="s">
        <v>5</v>
      </c>
    </row>
    <row r="158" spans="1:5" x14ac:dyDescent="0.25">
      <c r="A158" s="11"/>
      <c r="B158" s="12" t="s">
        <v>43</v>
      </c>
      <c r="C158" s="28">
        <v>83.286640410427239</v>
      </c>
      <c r="D158" s="28">
        <v>83.286640410427239</v>
      </c>
      <c r="E158" s="29" t="s">
        <v>5</v>
      </c>
    </row>
    <row r="159" spans="1:5" x14ac:dyDescent="0.25">
      <c r="A159" s="11"/>
      <c r="B159" s="12" t="s">
        <v>47</v>
      </c>
      <c r="C159" s="28">
        <v>86.965500988635156</v>
      </c>
      <c r="D159" s="28">
        <v>86.965500988635156</v>
      </c>
      <c r="E159" s="29" t="s">
        <v>5</v>
      </c>
    </row>
    <row r="160" spans="1:5" x14ac:dyDescent="0.25">
      <c r="A160" s="11"/>
      <c r="B160" s="12" t="s">
        <v>35</v>
      </c>
      <c r="C160" s="28">
        <v>89.847381978421922</v>
      </c>
      <c r="D160" s="28">
        <v>89.847381978421922</v>
      </c>
      <c r="E160" s="29" t="s">
        <v>5</v>
      </c>
    </row>
    <row r="161" spans="1:5" x14ac:dyDescent="0.25">
      <c r="A161" s="11"/>
      <c r="B161" s="12" t="s">
        <v>42</v>
      </c>
      <c r="C161" s="28">
        <v>90.663889665301312</v>
      </c>
      <c r="D161" s="28">
        <v>90.663889665301312</v>
      </c>
      <c r="E161" s="29" t="s">
        <v>5</v>
      </c>
    </row>
    <row r="162" spans="1:5" x14ac:dyDescent="0.25">
      <c r="A162" s="11"/>
      <c r="B162" s="12" t="s">
        <v>48</v>
      </c>
      <c r="C162" s="28">
        <v>90.718393462490738</v>
      </c>
      <c r="D162" s="28">
        <v>90.718393462490738</v>
      </c>
      <c r="E162" s="29" t="s">
        <v>5</v>
      </c>
    </row>
    <row r="163" spans="1:5" x14ac:dyDescent="0.25">
      <c r="A163" s="11"/>
      <c r="B163" s="12" t="s">
        <v>49</v>
      </c>
      <c r="C163" s="28">
        <v>91.00443638528057</v>
      </c>
      <c r="D163" s="28">
        <v>91.00443638528057</v>
      </c>
      <c r="E163" s="29" t="s">
        <v>5</v>
      </c>
    </row>
    <row r="164" spans="1:5" x14ac:dyDescent="0.25">
      <c r="A164" s="11"/>
      <c r="B164" s="12" t="s">
        <v>41</v>
      </c>
      <c r="C164" s="28">
        <v>92.189005008474396</v>
      </c>
      <c r="D164" s="28">
        <v>92.189005008474396</v>
      </c>
      <c r="E164" s="29" t="s">
        <v>5</v>
      </c>
    </row>
    <row r="165" spans="1:5" x14ac:dyDescent="0.25">
      <c r="A165" s="11"/>
      <c r="B165" s="12" t="s">
        <v>50</v>
      </c>
      <c r="C165" s="28">
        <v>92.495800179178048</v>
      </c>
      <c r="D165" s="28">
        <v>92.495800179178048</v>
      </c>
      <c r="E165" s="29" t="s">
        <v>5</v>
      </c>
    </row>
    <row r="166" spans="1:5" x14ac:dyDescent="0.25">
      <c r="A166" s="11"/>
      <c r="B166" s="12" t="s">
        <v>51</v>
      </c>
      <c r="C166" s="28">
        <v>95.662033599649305</v>
      </c>
      <c r="D166" s="28">
        <v>95.662033599649305</v>
      </c>
      <c r="E166" s="29" t="s">
        <v>5</v>
      </c>
    </row>
    <row r="167" spans="1:5" x14ac:dyDescent="0.25">
      <c r="A167" s="11"/>
      <c r="B167" s="12" t="s">
        <v>40</v>
      </c>
      <c r="C167" s="28">
        <v>96.796368758622648</v>
      </c>
      <c r="D167" s="28">
        <v>96.796368758622648</v>
      </c>
      <c r="E167" s="29" t="s">
        <v>5</v>
      </c>
    </row>
    <row r="168" spans="1:5" x14ac:dyDescent="0.25">
      <c r="A168" s="155">
        <v>2012</v>
      </c>
      <c r="B168" s="155"/>
      <c r="C168" s="28"/>
      <c r="D168" s="28"/>
      <c r="E168" s="29"/>
    </row>
    <row r="169" spans="1:5" x14ac:dyDescent="0.25">
      <c r="A169" s="11"/>
      <c r="B169" s="12" t="s">
        <v>45</v>
      </c>
      <c r="C169" s="28">
        <v>97.59859943214181</v>
      </c>
      <c r="D169" s="28">
        <v>97.59859943214181</v>
      </c>
      <c r="E169" s="29" t="s">
        <v>5</v>
      </c>
    </row>
    <row r="170" spans="1:5" x14ac:dyDescent="0.25">
      <c r="A170" s="11"/>
      <c r="B170" s="12" t="s">
        <v>46</v>
      </c>
      <c r="C170" s="28">
        <v>97.302942479972216</v>
      </c>
      <c r="D170" s="28">
        <v>97.302942479972216</v>
      </c>
      <c r="E170" s="29" t="s">
        <v>5</v>
      </c>
    </row>
    <row r="171" spans="1:5" x14ac:dyDescent="0.25">
      <c r="A171" s="11"/>
      <c r="B171" s="12" t="s">
        <v>43</v>
      </c>
      <c r="C171" s="28">
        <v>98.042112633334924</v>
      </c>
      <c r="D171" s="28">
        <v>98.042112633334924</v>
      </c>
      <c r="E171" s="29" t="s">
        <v>5</v>
      </c>
    </row>
    <row r="172" spans="1:5" x14ac:dyDescent="0.25">
      <c r="A172" s="11"/>
      <c r="B172" s="12" t="s">
        <v>47</v>
      </c>
      <c r="C172" s="28">
        <v>97.952949517338325</v>
      </c>
      <c r="D172" s="28">
        <v>97.952949517338325</v>
      </c>
      <c r="E172" s="29" t="s">
        <v>5</v>
      </c>
    </row>
    <row r="173" spans="1:5" x14ac:dyDescent="0.25">
      <c r="A173" s="11"/>
      <c r="B173" s="12" t="s">
        <v>35</v>
      </c>
      <c r="C173" s="28">
        <v>96.007467362032386</v>
      </c>
      <c r="D173" s="28">
        <v>96.007467362032386</v>
      </c>
      <c r="E173" s="29" t="s">
        <v>5</v>
      </c>
    </row>
    <row r="174" spans="1:5" x14ac:dyDescent="0.25">
      <c r="A174" s="11"/>
      <c r="B174" s="12" t="s">
        <v>42</v>
      </c>
      <c r="C174" s="28">
        <v>100</v>
      </c>
      <c r="D174" s="28">
        <v>100</v>
      </c>
      <c r="E174" s="28">
        <v>100</v>
      </c>
    </row>
    <row r="175" spans="1:5" x14ac:dyDescent="0.25">
      <c r="A175" s="11"/>
      <c r="B175" s="12" t="s">
        <v>48</v>
      </c>
      <c r="C175" s="28">
        <v>100.24448657012601</v>
      </c>
      <c r="D175" s="28">
        <v>100.16971494476736</v>
      </c>
      <c r="E175" s="28">
        <v>100.30844071858456</v>
      </c>
    </row>
    <row r="176" spans="1:5" x14ac:dyDescent="0.25">
      <c r="A176" s="11"/>
      <c r="B176" s="12" t="s">
        <v>49</v>
      </c>
      <c r="C176" s="28">
        <v>100.89350190672525</v>
      </c>
      <c r="D176" s="28">
        <v>100.75455974353467</v>
      </c>
      <c r="E176" s="28">
        <v>101.01234281314153</v>
      </c>
    </row>
    <row r="177" spans="1:9" x14ac:dyDescent="0.25">
      <c r="A177" s="11"/>
      <c r="B177" s="12" t="s">
        <v>41</v>
      </c>
      <c r="C177" s="28">
        <v>100.91361135830726</v>
      </c>
      <c r="D177" s="28">
        <v>100.8338365195621</v>
      </c>
      <c r="E177" s="28">
        <v>100.9818448874822</v>
      </c>
      <c r="G177" s="28"/>
    </row>
    <row r="178" spans="1:9" x14ac:dyDescent="0.25">
      <c r="A178" s="11"/>
      <c r="B178" s="12" t="s">
        <v>50</v>
      </c>
      <c r="C178" s="28">
        <v>100.95666404241017</v>
      </c>
      <c r="D178" s="28">
        <v>100.89426959173556</v>
      </c>
      <c r="E178" s="28">
        <v>101.01003166605477</v>
      </c>
      <c r="G178" s="28"/>
    </row>
    <row r="179" spans="1:9" x14ac:dyDescent="0.25">
      <c r="A179" s="67"/>
      <c r="B179" s="12" t="s">
        <v>51</v>
      </c>
      <c r="C179" s="28">
        <v>101.30243465313896</v>
      </c>
      <c r="D179" s="28">
        <v>101.37251925540282</v>
      </c>
      <c r="E179" s="28">
        <v>101.24248943947883</v>
      </c>
      <c r="G179" s="28"/>
    </row>
    <row r="180" spans="1:9" x14ac:dyDescent="0.25">
      <c r="A180" s="67"/>
      <c r="B180" s="68" t="s">
        <v>40</v>
      </c>
      <c r="C180" s="28">
        <v>101.7009983789261</v>
      </c>
      <c r="D180" s="28">
        <v>102.05270048639676</v>
      </c>
      <c r="E180" s="28">
        <v>101.40017826586225</v>
      </c>
      <c r="G180" s="17"/>
    </row>
    <row r="181" spans="1:9" x14ac:dyDescent="0.25">
      <c r="A181" s="155">
        <v>2013</v>
      </c>
      <c r="B181" s="155"/>
      <c r="C181" s="69"/>
      <c r="D181" s="69"/>
      <c r="E181" s="75"/>
      <c r="G181" s="17"/>
    </row>
    <row r="182" spans="1:9" ht="15" customHeight="1" x14ac:dyDescent="0.25">
      <c r="A182" s="11"/>
      <c r="B182" s="76" t="s">
        <v>45</v>
      </c>
      <c r="C182" s="78">
        <v>101.82326041829094</v>
      </c>
      <c r="D182" s="77">
        <v>102.19904602381725</v>
      </c>
      <c r="E182" s="69">
        <v>101.50184105246689</v>
      </c>
      <c r="G182" s="17"/>
    </row>
    <row r="183" spans="1:9" ht="15" customHeight="1" x14ac:dyDescent="0.25">
      <c r="A183" s="67"/>
      <c r="B183" s="79" t="s">
        <v>46</v>
      </c>
      <c r="C183" s="77">
        <v>101.61695886850373</v>
      </c>
      <c r="D183" s="77">
        <v>101.92543514176123</v>
      </c>
      <c r="E183" s="69">
        <v>101.35311095452275</v>
      </c>
      <c r="G183" s="17"/>
    </row>
    <row r="184" spans="1:9" ht="15" customHeight="1" x14ac:dyDescent="0.25">
      <c r="A184" s="67"/>
      <c r="B184" s="76" t="s">
        <v>43</v>
      </c>
      <c r="C184" s="78">
        <v>102.12566814142265</v>
      </c>
      <c r="D184" s="77">
        <v>102.51325194787705</v>
      </c>
      <c r="E184" s="69">
        <v>101.79415746234871</v>
      </c>
      <c r="G184" s="17"/>
    </row>
    <row r="185" spans="1:9" ht="15" customHeight="1" x14ac:dyDescent="0.25">
      <c r="A185" s="67"/>
      <c r="B185" s="76" t="s">
        <v>47</v>
      </c>
      <c r="C185" s="78">
        <v>102.24323827834799</v>
      </c>
      <c r="D185" s="77">
        <v>102.51731591591248</v>
      </c>
      <c r="E185" s="77">
        <v>102.00881242712586</v>
      </c>
      <c r="G185" s="17"/>
    </row>
    <row r="186" spans="1:9" ht="16.5" customHeight="1" x14ac:dyDescent="0.25">
      <c r="A186" s="109"/>
      <c r="B186" s="76" t="s">
        <v>35</v>
      </c>
      <c r="C186" s="78">
        <f>'[1]Republic data'!MG3</f>
        <v>102.34106701439609</v>
      </c>
      <c r="D186" s="77">
        <f>[1]Male!MG3</f>
        <v>102.75970651770406</v>
      </c>
      <c r="E186" s="77">
        <f>[1]Atolls!MG3</f>
        <v>101.98299357655466</v>
      </c>
      <c r="G186" s="17"/>
      <c r="H186" s="17"/>
      <c r="I186" s="17"/>
    </row>
    <row r="187" spans="1:9" ht="16.5" customHeight="1" x14ac:dyDescent="0.25">
      <c r="A187" s="110"/>
      <c r="B187" s="76" t="s">
        <v>42</v>
      </c>
      <c r="C187" s="78">
        <f>'[1]Republic data'!MH3</f>
        <v>102.06719267346149</v>
      </c>
      <c r="D187" s="77">
        <f>[1]Male!MH3</f>
        <v>102.44497806384724</v>
      </c>
      <c r="E187" s="77">
        <f>[1]Atolls!MH3</f>
        <v>101.74406283876411</v>
      </c>
      <c r="G187" s="17"/>
    </row>
    <row r="188" spans="1:9" ht="16.5" customHeight="1" x14ac:dyDescent="0.25">
      <c r="A188" s="110"/>
      <c r="B188" s="76" t="s">
        <v>48</v>
      </c>
      <c r="C188" s="78">
        <f>'[1]Republic data'!MI$3</f>
        <v>103.25634477540279</v>
      </c>
      <c r="D188" s="77">
        <f>[1]Male!MI$3</f>
        <v>103.73731152128252</v>
      </c>
      <c r="E188" s="77">
        <f>[1]Atolls!MI$3</f>
        <v>102.84496119878445</v>
      </c>
      <c r="G188" s="111"/>
      <c r="H188" s="111"/>
      <c r="I188" s="111"/>
    </row>
    <row r="189" spans="1:9" ht="16.5" customHeight="1" x14ac:dyDescent="0.25">
      <c r="A189" s="110"/>
      <c r="B189" s="76" t="s">
        <v>49</v>
      </c>
      <c r="C189" s="78">
        <f>'[1]Republic data'!MJ$3</f>
        <v>103.43085978874505</v>
      </c>
      <c r="D189" s="77">
        <f>[1]Male!MJ$3</f>
        <v>103.47502406200259</v>
      </c>
      <c r="E189" s="77">
        <f>[1]Atolls!MJ$3</f>
        <v>103.39308491793109</v>
      </c>
      <c r="G189" s="111"/>
      <c r="H189" s="111"/>
      <c r="I189" s="111"/>
    </row>
    <row r="190" spans="1:9" ht="16.5" customHeight="1" x14ac:dyDescent="0.25">
      <c r="A190" s="110"/>
      <c r="B190" s="76" t="s">
        <v>41</v>
      </c>
      <c r="C190" s="78">
        <f>'[1]Republic data'!MK$3</f>
        <v>104.3457858782799</v>
      </c>
      <c r="D190" s="77">
        <f>[1]Male!MK$3</f>
        <v>104.26731193059332</v>
      </c>
      <c r="E190" s="77">
        <f>[1]Atolls!MK$3</f>
        <v>104.41290672093116</v>
      </c>
      <c r="G190" s="111"/>
      <c r="H190" s="111"/>
      <c r="I190" s="111"/>
    </row>
    <row r="191" spans="1:9" ht="16.5" customHeight="1" x14ac:dyDescent="0.25">
      <c r="A191" s="110"/>
      <c r="B191" s="76" t="s">
        <v>50</v>
      </c>
      <c r="C191" s="78">
        <f>'[1]Republic data'!ML$3</f>
        <v>104.94594055432941</v>
      </c>
      <c r="D191" s="77">
        <f>[1]Male!ML$3</f>
        <v>104.60047298039753</v>
      </c>
      <c r="E191" s="77">
        <f>[1]Atolls!ML$3</f>
        <v>105.24142810598927</v>
      </c>
      <c r="G191" s="111"/>
      <c r="H191" s="111"/>
      <c r="I191" s="111"/>
    </row>
    <row r="192" spans="1:9" ht="16.5" customHeight="1" x14ac:dyDescent="0.25">
      <c r="A192" s="110"/>
      <c r="B192" s="76" t="s">
        <v>51</v>
      </c>
      <c r="C192" s="78">
        <f>'[1]Republic data'!MM$3</f>
        <v>105.07383775862121</v>
      </c>
      <c r="D192" s="77">
        <f>[1]Male!MM$3</f>
        <v>105.04426006075825</v>
      </c>
      <c r="E192" s="77">
        <f>[1]Atolls!MM$3</f>
        <v>105.09913634576732</v>
      </c>
      <c r="G192" s="111"/>
      <c r="H192" s="111"/>
      <c r="I192" s="111"/>
    </row>
    <row r="193" spans="1:9" ht="16.5" customHeight="1" x14ac:dyDescent="0.25">
      <c r="A193" s="110"/>
      <c r="B193" s="76" t="s">
        <v>40</v>
      </c>
      <c r="C193" s="78">
        <f>'[1]Republic data'!MN$3</f>
        <v>105.04357464879853</v>
      </c>
      <c r="D193" s="77">
        <f>[1]Male!MN$3</f>
        <v>105.18337264645089</v>
      </c>
      <c r="E193" s="77">
        <f>[1]Atolls!MN$3</f>
        <v>104.92400172453513</v>
      </c>
      <c r="G193" s="111"/>
      <c r="H193" s="111"/>
      <c r="I193" s="111"/>
    </row>
    <row r="194" spans="1:9" x14ac:dyDescent="0.25">
      <c r="A194" s="155">
        <v>2014</v>
      </c>
      <c r="B194" s="155"/>
      <c r="C194" s="69"/>
      <c r="D194" s="69"/>
      <c r="E194" s="75"/>
      <c r="G194" s="17"/>
    </row>
    <row r="195" spans="1:9" ht="15" customHeight="1" x14ac:dyDescent="0.25">
      <c r="A195" s="11"/>
      <c r="B195" s="76" t="s">
        <v>45</v>
      </c>
      <c r="C195" s="78">
        <f>'[1]Republic data'!MO$3</f>
        <v>105.15896985278053</v>
      </c>
      <c r="D195" s="77">
        <f>[1]Male!MO$3</f>
        <v>104.84435659296444</v>
      </c>
      <c r="E195" s="77">
        <f>[1]Atolls!MO$3</f>
        <v>105.42806689365393</v>
      </c>
      <c r="G195" s="17"/>
      <c r="H195" s="17"/>
      <c r="I195" s="17"/>
    </row>
    <row r="196" spans="1:9" ht="15" customHeight="1" x14ac:dyDescent="0.25">
      <c r="A196" s="11"/>
      <c r="B196" s="76" t="s">
        <v>46</v>
      </c>
      <c r="C196" s="78">
        <f>'[1]Republic data'!MP$3</f>
        <v>105.01355186464795</v>
      </c>
      <c r="D196" s="77">
        <f>[1]Male!MP$3</f>
        <v>105.3921503032707</v>
      </c>
      <c r="E196" s="77">
        <f>[1]Atolls!MP$3</f>
        <v>104.68972660829299</v>
      </c>
      <c r="G196" s="17"/>
      <c r="H196" s="17"/>
      <c r="I196" s="17"/>
    </row>
    <row r="197" spans="1:9" ht="15" customHeight="1" x14ac:dyDescent="0.25">
      <c r="A197" s="11"/>
      <c r="B197" s="76" t="s">
        <v>43</v>
      </c>
      <c r="C197" s="78">
        <f>'[1]Republic data'!MQ$3</f>
        <v>104.39801712089321</v>
      </c>
      <c r="D197" s="77">
        <f>[1]Male!MQ$3</f>
        <v>104.82460113286137</v>
      </c>
      <c r="E197" s="77">
        <f>[1]Atolls!MQ$3</f>
        <v>104.03314853470717</v>
      </c>
      <c r="G197" s="17"/>
      <c r="H197" s="17"/>
      <c r="I197" s="17"/>
    </row>
    <row r="198" spans="1:9" ht="15" customHeight="1" x14ac:dyDescent="0.25">
      <c r="A198" s="11"/>
      <c r="B198" s="76" t="s">
        <v>47</v>
      </c>
      <c r="C198" s="78">
        <f>'[1]Republic data'!MR$3</f>
        <v>104.59296064304696</v>
      </c>
      <c r="D198" s="77">
        <f>[1]Male!MR$3</f>
        <v>105.1621283813342</v>
      </c>
      <c r="E198" s="77">
        <f>[1]Atolls!MR$3</f>
        <v>104.10613642520197</v>
      </c>
      <c r="G198" s="17"/>
      <c r="H198" s="17"/>
      <c r="I198" s="17"/>
    </row>
    <row r="199" spans="1:9" ht="15" customHeight="1" x14ac:dyDescent="0.25">
      <c r="A199" s="11"/>
      <c r="B199" s="76" t="s">
        <v>35</v>
      </c>
      <c r="C199" s="78">
        <f>'[1]Republic data'!MS$3</f>
        <v>105.60752384285271</v>
      </c>
      <c r="D199" s="77">
        <f>[1]Male!MS$3</f>
        <v>106.10721967558275</v>
      </c>
      <c r="E199" s="77">
        <f>[1]Atolls!MS$3</f>
        <v>105.18012078297227</v>
      </c>
      <c r="G199" s="17"/>
      <c r="H199" s="17"/>
      <c r="I199" s="17"/>
    </row>
    <row r="200" spans="1:9" ht="15" customHeight="1" x14ac:dyDescent="0.25">
      <c r="A200" s="11"/>
      <c r="B200" s="76" t="s">
        <v>42</v>
      </c>
      <c r="C200" s="78">
        <f>'[1]Republic data'!MT$3</f>
        <v>105.45481378593364</v>
      </c>
      <c r="D200" s="77">
        <f>[1]Male!MT$3</f>
        <v>106.05845785900058</v>
      </c>
      <c r="E200" s="77">
        <f>[1]Atolls!MT$3</f>
        <v>104.93850104724626</v>
      </c>
      <c r="G200" s="17"/>
      <c r="H200" s="17"/>
      <c r="I200" s="17"/>
    </row>
    <row r="201" spans="1:9" ht="15" customHeight="1" x14ac:dyDescent="0.25">
      <c r="A201" s="11"/>
      <c r="B201" s="76" t="s">
        <v>48</v>
      </c>
      <c r="C201" s="78">
        <f>'[1]Republic data'!MU$3</f>
        <v>105.89024984877231</v>
      </c>
      <c r="D201" s="77">
        <f>[1]Male!MU$3</f>
        <v>106.20631701883168</v>
      </c>
      <c r="E201" s="77">
        <f>[1]Atolls!MU$3</f>
        <v>105.61990924002026</v>
      </c>
      <c r="G201" s="17"/>
      <c r="H201" s="17"/>
      <c r="I201" s="17"/>
    </row>
    <row r="202" spans="1:9" ht="15" customHeight="1" x14ac:dyDescent="0.25">
      <c r="A202" s="11"/>
      <c r="B202" s="76" t="s">
        <v>49</v>
      </c>
      <c r="C202" s="78">
        <f>'[1]Republic data'!MV$3</f>
        <v>105.74086822284956</v>
      </c>
      <c r="D202" s="77">
        <f>[1]Male!MV$3</f>
        <v>106.51128422573854</v>
      </c>
      <c r="E202" s="77">
        <f>[1]Atolls!MV$3</f>
        <v>105.0819110424051</v>
      </c>
      <c r="G202" s="17"/>
      <c r="H202" s="17"/>
      <c r="I202" s="17"/>
    </row>
    <row r="203" spans="1:9" ht="15" customHeight="1" x14ac:dyDescent="0.25">
      <c r="A203" s="11"/>
      <c r="B203" s="76" t="s">
        <v>41</v>
      </c>
      <c r="C203" s="78">
        <f>'[1]Republic data'!MW$3</f>
        <v>105.8090548036067</v>
      </c>
      <c r="D203" s="77">
        <f>[1]Male!MW$3</f>
        <v>106.48847553539866</v>
      </c>
      <c r="E203" s="77">
        <f>[1]Atolls!MW$3</f>
        <v>105.22792828484501</v>
      </c>
      <c r="G203" s="17"/>
      <c r="H203" s="17"/>
      <c r="I203" s="17"/>
    </row>
    <row r="204" spans="1:9" ht="15" customHeight="1" x14ac:dyDescent="0.25">
      <c r="A204" s="113"/>
      <c r="B204" s="76" t="s">
        <v>50</v>
      </c>
      <c r="C204" s="78">
        <f>'[1]Republic data'!MX$3</f>
        <v>105.85453303952553</v>
      </c>
      <c r="D204" s="77">
        <f>[1]Male!MX$3</f>
        <v>106.8855547927573</v>
      </c>
      <c r="E204" s="77">
        <f>[1]Atolls!MX$3</f>
        <v>104.97267286925536</v>
      </c>
      <c r="G204" s="111"/>
      <c r="H204" s="111"/>
      <c r="I204" s="111"/>
    </row>
    <row r="205" spans="1:9" ht="15" customHeight="1" x14ac:dyDescent="0.25">
      <c r="A205" s="113"/>
      <c r="B205" s="76" t="s">
        <v>51</v>
      </c>
      <c r="C205" s="78">
        <f>'[1]Republic data'!MY$3</f>
        <v>105.44398185358602</v>
      </c>
      <c r="D205" s="77">
        <f>[1]Male!MY$3</f>
        <v>106.14778793910757</v>
      </c>
      <c r="E205" s="77">
        <f>[1]Atolls!MY$3</f>
        <v>104.8419978969239</v>
      </c>
      <c r="G205" s="28"/>
      <c r="H205" s="28"/>
      <c r="I205" s="28"/>
    </row>
    <row r="206" spans="1:9" ht="15" customHeight="1" x14ac:dyDescent="0.25">
      <c r="A206" s="113"/>
      <c r="B206" s="76" t="s">
        <v>40</v>
      </c>
      <c r="C206" s="78">
        <f>'[1]Republic data'!MZ$3</f>
        <v>105.60147673005247</v>
      </c>
      <c r="D206" s="77">
        <f>[1]Male!MZ$3</f>
        <v>106.4168784988309</v>
      </c>
      <c r="E206" s="77">
        <f>[1]Atolls!MZ$3</f>
        <v>104.90404203442206</v>
      </c>
      <c r="G206" s="17"/>
      <c r="H206" s="17"/>
      <c r="I206" s="17"/>
    </row>
    <row r="207" spans="1:9" x14ac:dyDescent="0.25">
      <c r="A207" s="155">
        <v>2015</v>
      </c>
      <c r="B207" s="155"/>
      <c r="C207" s="69"/>
      <c r="D207" s="69"/>
      <c r="E207" s="75"/>
      <c r="G207" s="17"/>
    </row>
    <row r="208" spans="1:9" ht="15" customHeight="1" x14ac:dyDescent="0.25">
      <c r="A208" s="11"/>
      <c r="B208" s="76" t="s">
        <v>45</v>
      </c>
      <c r="C208" s="78">
        <f>'[1]Republic data'!NA$3</f>
        <v>105.30480193359342</v>
      </c>
      <c r="D208" s="77">
        <f>[1]Male!NA$3</f>
        <v>106.35549201831586</v>
      </c>
      <c r="E208" s="77">
        <f>[1]Atolls!NA$3</f>
        <v>104.40611891928246</v>
      </c>
      <c r="G208" s="17"/>
      <c r="H208" s="17"/>
      <c r="I208" s="17"/>
    </row>
    <row r="209" spans="1:9" ht="15" customHeight="1" x14ac:dyDescent="0.25">
      <c r="A209" s="11"/>
      <c r="B209" s="76" t="s">
        <v>46</v>
      </c>
      <c r="C209" s="78">
        <f>'[1]Republic data'!NB$3</f>
        <v>105.43217364780411</v>
      </c>
      <c r="D209" s="77">
        <f>[1]Male!NB$3</f>
        <v>106.38592399948861</v>
      </c>
      <c r="E209" s="77">
        <f>[1]Atolls!NB$3</f>
        <v>104.61640575067163</v>
      </c>
      <c r="G209" s="17"/>
      <c r="H209" s="17"/>
      <c r="I209" s="17"/>
    </row>
    <row r="210" spans="1:9" ht="15" customHeight="1" x14ac:dyDescent="0.25">
      <c r="A210" s="11"/>
      <c r="B210" s="76" t="s">
        <v>43</v>
      </c>
      <c r="C210" s="78">
        <f>'[1]Republic data'!NC$3</f>
        <v>105.35756355895435</v>
      </c>
      <c r="D210" s="77">
        <f>[1]Male!NC$3</f>
        <v>105.94361477753759</v>
      </c>
      <c r="E210" s="77">
        <f>[1]Atolls!NC$3</f>
        <v>104.85629845393902</v>
      </c>
      <c r="G210" s="17"/>
      <c r="H210" s="17"/>
      <c r="I210" s="17"/>
    </row>
    <row r="211" spans="1:9" ht="15" customHeight="1" x14ac:dyDescent="0.25">
      <c r="A211" s="11"/>
      <c r="B211" s="76" t="s">
        <v>47</v>
      </c>
      <c r="C211" s="78">
        <f>'[1]Republic data'!ND$3</f>
        <v>106.06388213106912</v>
      </c>
      <c r="D211" s="77">
        <f>[1]Male!ND$3</f>
        <v>106.99773342131819</v>
      </c>
      <c r="E211" s="77">
        <f>[1]Atolls!ND$3</f>
        <v>105.2651344274007</v>
      </c>
      <c r="G211" s="17"/>
      <c r="H211" s="17"/>
      <c r="I211" s="17"/>
    </row>
    <row r="212" spans="1:9" ht="15" customHeight="1" x14ac:dyDescent="0.25">
      <c r="A212" s="11"/>
      <c r="B212" s="76" t="s">
        <v>35</v>
      </c>
      <c r="C212" s="78">
        <f>'[1]Republic data'!NE$3</f>
        <v>106.10127795050008</v>
      </c>
      <c r="D212" s="77">
        <f>[1]Male!NE$3</f>
        <v>106.82397230166286</v>
      </c>
      <c r="E212" s="77">
        <f>[1]Atolls!NE$3</f>
        <v>105.48313836074649</v>
      </c>
      <c r="G212" s="17"/>
      <c r="H212" s="17"/>
      <c r="I212" s="17"/>
    </row>
    <row r="213" spans="1:9" ht="15" customHeight="1" x14ac:dyDescent="0.25">
      <c r="A213" s="11"/>
      <c r="B213" s="76" t="s">
        <v>42</v>
      </c>
      <c r="C213" s="78">
        <f>'[1]Republic data'!NF$3</f>
        <v>106.98715425252276</v>
      </c>
      <c r="D213" s="77">
        <f>[1]Male!NF$3</f>
        <v>107.96828216587758</v>
      </c>
      <c r="E213" s="77">
        <f>[1]Atolls!NF$3</f>
        <v>106.14796960291099</v>
      </c>
      <c r="G213" s="17"/>
      <c r="H213" s="17"/>
      <c r="I213" s="17"/>
    </row>
    <row r="214" spans="1:9" ht="15" customHeight="1" x14ac:dyDescent="0.25">
      <c r="A214" s="11"/>
      <c r="B214" s="76" t="s">
        <v>48</v>
      </c>
      <c r="C214" s="78">
        <f>'[1]Republic data'!NG$3</f>
        <v>106.85657855404348</v>
      </c>
      <c r="D214" s="77">
        <f>[1]Male!NG$3</f>
        <v>107.98011858556926</v>
      </c>
      <c r="E214" s="77">
        <f>[1]Atolls!NG$3</f>
        <v>105.89558505375992</v>
      </c>
      <c r="G214" s="17"/>
      <c r="H214" s="17"/>
      <c r="I214" s="17"/>
    </row>
    <row r="215" spans="1:9" ht="15" customHeight="1" x14ac:dyDescent="0.25">
      <c r="A215" s="11"/>
      <c r="B215" s="76" t="s">
        <v>49</v>
      </c>
      <c r="C215" s="78">
        <f>'[1]Republic data'!NH$3</f>
        <v>107.01969350992501</v>
      </c>
      <c r="D215" s="77">
        <f>[1]Male!NH$3</f>
        <v>108.11368976368043</v>
      </c>
      <c r="E215" s="77">
        <f>[1]Atolls!NH$3</f>
        <v>106.08396958403534</v>
      </c>
      <c r="G215" s="17"/>
      <c r="H215" s="17"/>
      <c r="I215" s="17"/>
    </row>
    <row r="216" spans="1:9" ht="15" customHeight="1" x14ac:dyDescent="0.25">
      <c r="A216" s="11"/>
      <c r="B216" s="76" t="s">
        <v>41</v>
      </c>
      <c r="C216" s="78">
        <f>'[1]Republic data'!NI$3</f>
        <v>106.97557619963439</v>
      </c>
      <c r="D216" s="77">
        <f>[1]Male!NI$3</f>
        <v>107.9372591431315</v>
      </c>
      <c r="E216" s="77">
        <f>[1]Atolls!NI$3</f>
        <v>106.15302334695215</v>
      </c>
      <c r="G216" s="111"/>
      <c r="H216" s="111"/>
      <c r="I216" s="111"/>
    </row>
    <row r="217" spans="1:9" ht="15" customHeight="1" x14ac:dyDescent="0.25">
      <c r="A217" s="11"/>
      <c r="B217" s="76" t="s">
        <v>50</v>
      </c>
      <c r="C217" s="78">
        <f>'[1]Republic data'!NJ$3</f>
        <v>106.95325296574117</v>
      </c>
      <c r="D217" s="77">
        <f>[1]Male!NJ$3</f>
        <v>108.07561267079635</v>
      </c>
      <c r="E217" s="77">
        <f>[1]Atolls!NJ$3</f>
        <v>105.99326902990096</v>
      </c>
      <c r="G217" s="111"/>
      <c r="H217" s="111"/>
      <c r="I217" s="111"/>
    </row>
    <row r="218" spans="1:9" ht="15" customHeight="1" x14ac:dyDescent="0.25">
      <c r="A218" s="113"/>
      <c r="B218" s="76" t="s">
        <v>51</v>
      </c>
      <c r="C218" s="78">
        <f>'[1]Republic data'!NK$3</f>
        <v>107.06489578214516</v>
      </c>
      <c r="D218" s="77">
        <f>[1]Male!NK$3</f>
        <v>108.24394019171041</v>
      </c>
      <c r="E218" s="77">
        <f>[1]Atolls!NK$3</f>
        <v>106.0564279195456</v>
      </c>
      <c r="G218" s="111"/>
      <c r="H218" s="111"/>
      <c r="I218" s="111"/>
    </row>
    <row r="219" spans="1:9" ht="15" customHeight="1" x14ac:dyDescent="0.25">
      <c r="A219" s="113"/>
      <c r="B219" s="76" t="s">
        <v>40</v>
      </c>
      <c r="C219" s="78">
        <f>'[1]Republic data'!NL$3</f>
        <v>106.50307845458552</v>
      </c>
      <c r="D219" s="77">
        <f>[1]Male!NL$3</f>
        <v>107.64960242752787</v>
      </c>
      <c r="E219" s="77">
        <f>[1]Atolls!NL$3</f>
        <v>105.5224261814123</v>
      </c>
      <c r="G219" s="111"/>
      <c r="H219" s="111"/>
      <c r="I219" s="111"/>
    </row>
    <row r="220" spans="1:9" ht="15" customHeight="1" x14ac:dyDescent="0.25">
      <c r="A220" s="155">
        <v>2016</v>
      </c>
      <c r="B220" s="155"/>
      <c r="C220" s="69"/>
      <c r="D220" s="69"/>
      <c r="E220" s="75"/>
      <c r="G220" s="111"/>
      <c r="H220" s="111"/>
      <c r="I220" s="111"/>
    </row>
    <row r="221" spans="1:9" ht="15" customHeight="1" x14ac:dyDescent="0.25">
      <c r="A221" s="120"/>
      <c r="B221" s="76" t="s">
        <v>45</v>
      </c>
      <c r="C221" s="78">
        <f>'[1]Republic data'!NM$3</f>
        <v>106.40071755950871</v>
      </c>
      <c r="D221" s="77">
        <f>[1]Male!NM3</f>
        <v>107.80747544854762</v>
      </c>
      <c r="E221" s="77">
        <f>[1]Atolls!NM3</f>
        <v>105.1974803361735</v>
      </c>
      <c r="G221" s="111"/>
      <c r="H221" s="111"/>
      <c r="I221" s="111"/>
    </row>
    <row r="222" spans="1:9" ht="15" customHeight="1" x14ac:dyDescent="0.25">
      <c r="A222" s="120"/>
      <c r="B222" s="76" t="s">
        <v>46</v>
      </c>
      <c r="C222" s="78">
        <f>'[1]Republic data'!NN$3</f>
        <v>106.63038619744921</v>
      </c>
      <c r="D222" s="77">
        <f>[1]Male!NN$3</f>
        <v>107.82176551159691</v>
      </c>
      <c r="E222" s="77">
        <f>[1]Atolls!NN3</f>
        <v>105.61136796477138</v>
      </c>
      <c r="G222" s="111"/>
      <c r="H222" s="111"/>
      <c r="I222" s="111"/>
    </row>
    <row r="223" spans="1:9" ht="15" customHeight="1" x14ac:dyDescent="0.25">
      <c r="A223" s="120"/>
      <c r="B223" s="76" t="s">
        <v>43</v>
      </c>
      <c r="C223" s="78">
        <f>'[1]Republic data'!NO$3</f>
        <v>106.062411174174</v>
      </c>
      <c r="D223" s="77">
        <f>[1]Male!NO$3</f>
        <v>107.4687097798739</v>
      </c>
      <c r="E223" s="77">
        <f>[1]Atolls!NO3</f>
        <v>104.85956678802452</v>
      </c>
      <c r="G223" s="111"/>
      <c r="H223" s="111"/>
      <c r="I223" s="111"/>
    </row>
    <row r="224" spans="1:9" ht="15" customHeight="1" x14ac:dyDescent="0.25">
      <c r="A224" s="120"/>
      <c r="B224" s="76" t="s">
        <v>47</v>
      </c>
      <c r="C224" s="78">
        <f>'[1]Republic data'!NP$3</f>
        <v>105.86893022730047</v>
      </c>
      <c r="D224" s="77">
        <f>[1]Male!NP$3</f>
        <v>107.64143873197617</v>
      </c>
      <c r="E224" s="77">
        <f>[1]Atolls!NP3</f>
        <v>104.35285683036282</v>
      </c>
      <c r="G224" s="111"/>
      <c r="H224" s="111"/>
      <c r="I224" s="111"/>
    </row>
    <row r="225" spans="1:9" ht="15" customHeight="1" x14ac:dyDescent="0.25">
      <c r="A225" s="120"/>
      <c r="B225" s="76" t="s">
        <v>35</v>
      </c>
      <c r="C225" s="78">
        <f>'[1]Republic data'!NQ$3</f>
        <v>105.93595093311723</v>
      </c>
      <c r="D225" s="77">
        <f>[1]Male!NQ$3</f>
        <v>107.70207649008842</v>
      </c>
      <c r="E225" s="77">
        <f>[1]Atolls!NQ3</f>
        <v>104.42533704014436</v>
      </c>
      <c r="G225" s="111"/>
      <c r="H225" s="111"/>
      <c r="I225" s="111"/>
    </row>
    <row r="226" spans="1:9" ht="15" customHeight="1" x14ac:dyDescent="0.25">
      <c r="A226" s="120"/>
      <c r="B226" s="76" t="s">
        <v>261</v>
      </c>
      <c r="C226" s="78">
        <f>'[1]Republic data'!NR$3</f>
        <v>106.16673824347546</v>
      </c>
      <c r="D226" s="77">
        <f>[1]Male!NR$3</f>
        <v>107.78400426074076</v>
      </c>
      <c r="E226" s="77">
        <f>[1]Atolls!NR3</f>
        <v>104.78344785131129</v>
      </c>
      <c r="G226" s="111"/>
      <c r="H226" s="111"/>
      <c r="I226" s="111"/>
    </row>
    <row r="227" spans="1:9" ht="15" customHeight="1" x14ac:dyDescent="0.25">
      <c r="A227" s="120"/>
      <c r="B227" s="76" t="s">
        <v>262</v>
      </c>
      <c r="C227" s="78">
        <f>'[1]Republic data'!NS3</f>
        <v>106.44633482430255</v>
      </c>
      <c r="D227" s="77">
        <f>[1]Male!NS3</f>
        <v>108.07966540192885</v>
      </c>
      <c r="E227" s="77">
        <f>[1]Atolls!NS3</f>
        <v>105.04930398884424</v>
      </c>
      <c r="G227" s="111"/>
      <c r="H227" s="111"/>
      <c r="I227" s="111"/>
    </row>
    <row r="228" spans="1:9" ht="15" customHeight="1" x14ac:dyDescent="0.25">
      <c r="A228" s="120"/>
      <c r="B228" s="76" t="s">
        <v>263</v>
      </c>
      <c r="C228" s="78">
        <f>'[1]Chnages in rep.'!NT3</f>
        <v>106.34650731154315</v>
      </c>
      <c r="D228" s="77">
        <f>'[1]Male, month on month'!NU3</f>
        <v>107.71666788997094</v>
      </c>
      <c r="E228" s="77">
        <f>'[1]Atolls month on month'!NU3</f>
        <v>105.17457273576682</v>
      </c>
      <c r="G228" s="111"/>
      <c r="H228" s="111"/>
      <c r="I228" s="111"/>
    </row>
    <row r="229" spans="1:9" ht="15" customHeight="1" x14ac:dyDescent="0.25">
      <c r="A229" s="120"/>
      <c r="B229" s="76" t="s">
        <v>264</v>
      </c>
      <c r="C229" s="78">
        <f>'[1]Chnages in rep.'!NU3</f>
        <v>106.75036802647057</v>
      </c>
      <c r="D229" s="77">
        <f>'[1]Male, month on month'!NV3</f>
        <v>108.35867547314169</v>
      </c>
      <c r="E229" s="77">
        <f>'[1]Atolls month on month'!NV3</f>
        <v>105.37474013663935</v>
      </c>
      <c r="G229" s="111"/>
      <c r="H229" s="111"/>
      <c r="I229" s="111"/>
    </row>
    <row r="230" spans="1:9" ht="15" customHeight="1" x14ac:dyDescent="0.25">
      <c r="A230" s="120"/>
      <c r="B230" s="76" t="s">
        <v>265</v>
      </c>
      <c r="C230" s="78">
        <f>'[1]Chnages in rep.'!NV3</f>
        <v>108.78521616648365</v>
      </c>
      <c r="D230" s="77">
        <f>'[1]Male, month on month'!NW3</f>
        <v>109.37532954155068</v>
      </c>
      <c r="E230" s="77">
        <f>'[1]Atolls month on month'!NW3</f>
        <v>108.28047659160642</v>
      </c>
      <c r="G230" s="111"/>
      <c r="H230" s="111"/>
      <c r="I230" s="111"/>
    </row>
    <row r="231" spans="1:9" ht="15" customHeight="1" x14ac:dyDescent="0.25">
      <c r="A231" s="120"/>
      <c r="B231" s="76" t="s">
        <v>266</v>
      </c>
      <c r="C231" s="78">
        <f>'[1]Chnages in rep.'!NW3</f>
        <v>108.6699796816679</v>
      </c>
      <c r="D231" s="77">
        <f>'[1]Male, month on month'!NX3</f>
        <v>109.43065477943924</v>
      </c>
      <c r="E231" s="77">
        <f>'[1]Atolls month on month'!NX3</f>
        <v>108.01935415496268</v>
      </c>
      <c r="G231" s="111"/>
      <c r="H231" s="111"/>
      <c r="I231" s="111"/>
    </row>
    <row r="232" spans="1:9" ht="15" customHeight="1" x14ac:dyDescent="0.25">
      <c r="A232" s="120"/>
      <c r="B232" s="76" t="s">
        <v>267</v>
      </c>
      <c r="C232" s="78">
        <f>'[1]Chnages in rep.'!NX3</f>
        <v>108.97152391399352</v>
      </c>
      <c r="D232" s="77">
        <f>'[1]Male, month on month'!NY3</f>
        <v>109.61461679906843</v>
      </c>
      <c r="E232" s="77">
        <f>'[1]Atolls month on month'!NY3</f>
        <v>108.4214695631963</v>
      </c>
      <c r="G232" s="111"/>
      <c r="H232" s="111"/>
      <c r="I232" s="111"/>
    </row>
    <row r="233" spans="1:9" ht="15" customHeight="1" x14ac:dyDescent="0.25">
      <c r="A233" s="155">
        <v>2017</v>
      </c>
      <c r="B233" s="155"/>
      <c r="G233" s="111"/>
      <c r="H233" s="111"/>
      <c r="I233" s="111"/>
    </row>
    <row r="234" spans="1:9" ht="15" customHeight="1" x14ac:dyDescent="0.25">
      <c r="A234" s="135"/>
      <c r="B234" s="76" t="s">
        <v>45</v>
      </c>
      <c r="C234" s="78">
        <f>'[1]Chnages in rep.'!NY3</f>
        <v>109.49980955008905</v>
      </c>
      <c r="D234" s="77">
        <f>'[1]Male, month on month'!NZ3</f>
        <v>110.00033350331248</v>
      </c>
      <c r="E234" s="77">
        <f>'[1]Atolls month on month'!NZ3</f>
        <v>109.07169817685147</v>
      </c>
      <c r="G234" s="111"/>
      <c r="H234" s="111"/>
      <c r="I234" s="111"/>
    </row>
    <row r="235" spans="1:9" ht="15" customHeight="1" x14ac:dyDescent="0.25">
      <c r="A235" s="135"/>
      <c r="B235" s="76" t="s">
        <v>46</v>
      </c>
      <c r="C235" s="78">
        <f>'[1]Chnages in rep.'!NZ3</f>
        <v>109.88576174896833</v>
      </c>
      <c r="D235" s="77">
        <f>'[1]Male, month on month'!OA3</f>
        <v>110.19473478970797</v>
      </c>
      <c r="E235" s="77">
        <f>'[1]Atolls month on month'!OA3</f>
        <v>109.62148893662328</v>
      </c>
      <c r="G235" s="111"/>
      <c r="H235" s="111"/>
      <c r="I235" s="111"/>
    </row>
    <row r="236" spans="1:9" ht="15" customHeight="1" x14ac:dyDescent="0.25">
      <c r="A236" s="135"/>
      <c r="B236" s="76" t="s">
        <v>43</v>
      </c>
      <c r="C236" s="78">
        <f>'[1]Chnages in rep.'!OA3</f>
        <v>110.60323178045907</v>
      </c>
      <c r="D236" s="77">
        <f>'[1]Male, month on month'!OB3</f>
        <v>110.43188535416721</v>
      </c>
      <c r="E236" s="77">
        <f>'[1]Atolls month on month'!OB3</f>
        <v>110.74978891001659</v>
      </c>
      <c r="G236" s="111"/>
      <c r="H236" s="111"/>
      <c r="I236" s="111"/>
    </row>
    <row r="237" spans="1:9" ht="15" customHeight="1" x14ac:dyDescent="0.25">
      <c r="A237" s="135"/>
      <c r="B237" s="76" t="s">
        <v>47</v>
      </c>
      <c r="C237" s="78">
        <f>'[1]Chnages in rep.'!OB3</f>
        <v>110.59194937513206</v>
      </c>
      <c r="D237" s="77">
        <f>'[1]Male, month on month'!OC3</f>
        <v>110.4759024861235</v>
      </c>
      <c r="E237" s="77">
        <f>'[1]Atolls month on month'!OC3</f>
        <v>110.69120734808921</v>
      </c>
      <c r="G237" s="111"/>
      <c r="H237" s="111"/>
      <c r="I237" s="111"/>
    </row>
    <row r="238" spans="1:9" s="126" customFormat="1" ht="15" customHeight="1" x14ac:dyDescent="0.25">
      <c r="A238" s="122"/>
      <c r="B238" s="123"/>
      <c r="C238" s="124"/>
      <c r="D238" s="125"/>
      <c r="E238" s="125"/>
      <c r="G238" s="127"/>
      <c r="H238" s="127"/>
      <c r="I238" s="127"/>
    </row>
    <row r="239" spans="1:9" ht="20.25" customHeight="1" x14ac:dyDescent="0.25">
      <c r="A239" s="18"/>
      <c r="B239" s="156" t="s">
        <v>54</v>
      </c>
      <c r="C239" s="157"/>
      <c r="D239" s="157"/>
      <c r="E239" s="158"/>
      <c r="G239" s="111"/>
      <c r="H239" s="111"/>
      <c r="I239" s="111"/>
    </row>
    <row r="240" spans="1:9" x14ac:dyDescent="0.25">
      <c r="B240" s="23" t="s">
        <v>251</v>
      </c>
      <c r="G240" s="17"/>
    </row>
    <row r="241" spans="1:7" ht="15" customHeight="1" x14ac:dyDescent="0.25">
      <c r="B241" s="159" t="s">
        <v>249</v>
      </c>
      <c r="C241" s="160"/>
      <c r="D241" s="160"/>
      <c r="E241" s="160"/>
      <c r="G241" s="17"/>
    </row>
    <row r="242" spans="1:7" x14ac:dyDescent="0.25">
      <c r="B242" s="161"/>
      <c r="C242" s="162"/>
      <c r="D242" s="162"/>
      <c r="E242" s="162"/>
    </row>
    <row r="243" spans="1:7" x14ac:dyDescent="0.25">
      <c r="B243" s="147"/>
      <c r="C243" s="148"/>
      <c r="D243" s="148"/>
      <c r="E243" s="148"/>
    </row>
    <row r="247" spans="1:7" x14ac:dyDescent="0.25">
      <c r="A247" s="5"/>
      <c r="B247" s="5"/>
      <c r="C247" s="5"/>
      <c r="D247" s="5"/>
      <c r="E247" s="19"/>
    </row>
  </sheetData>
  <mergeCells count="28">
    <mergeCell ref="A3:B3"/>
    <mergeCell ref="A82:B82"/>
    <mergeCell ref="A95:B95"/>
    <mergeCell ref="A108:B108"/>
    <mergeCell ref="A121:B121"/>
    <mergeCell ref="A4:B4"/>
    <mergeCell ref="A17:B17"/>
    <mergeCell ref="A30:B30"/>
    <mergeCell ref="A43:B43"/>
    <mergeCell ref="A56:B56"/>
    <mergeCell ref="A69:B69"/>
    <mergeCell ref="A134:B134"/>
    <mergeCell ref="A135:B135"/>
    <mergeCell ref="A136:B136"/>
    <mergeCell ref="B239:E239"/>
    <mergeCell ref="B241:E243"/>
    <mergeCell ref="A233:B233"/>
    <mergeCell ref="A137:B137"/>
    <mergeCell ref="A138:B138"/>
    <mergeCell ref="A139:B139"/>
    <mergeCell ref="A140:B140"/>
    <mergeCell ref="A142:B142"/>
    <mergeCell ref="A220:B220"/>
    <mergeCell ref="A155:B155"/>
    <mergeCell ref="A168:B168"/>
    <mergeCell ref="A181:B181"/>
    <mergeCell ref="A194:B194"/>
    <mergeCell ref="A207:B207"/>
  </mergeCells>
  <pageMargins left="1.3645833333333299"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FC348"/>
  <sheetViews>
    <sheetView topLeftCell="A312" workbookViewId="0">
      <selection activeCell="E343" sqref="E343"/>
    </sheetView>
  </sheetViews>
  <sheetFormatPr defaultRowHeight="15" x14ac:dyDescent="0.25"/>
  <cols>
    <col min="1" max="1" width="3.42578125" style="9" customWidth="1"/>
    <col min="2" max="2" width="13.42578125" style="10" customWidth="1"/>
    <col min="3" max="5" width="18.5703125" style="8" customWidth="1"/>
  </cols>
  <sheetData>
    <row r="1" spans="1:159" ht="15.75" x14ac:dyDescent="0.25">
      <c r="A1" s="179" t="s">
        <v>259</v>
      </c>
      <c r="B1" s="180"/>
      <c r="C1" s="180"/>
      <c r="D1" s="180"/>
      <c r="E1" s="181"/>
    </row>
    <row r="2" spans="1:159" ht="12" customHeight="1" x14ac:dyDescent="0.25">
      <c r="A2" s="20"/>
      <c r="B2" s="21"/>
      <c r="C2" s="19"/>
      <c r="D2" s="19"/>
      <c r="E2" s="22"/>
    </row>
    <row r="3" spans="1:159" x14ac:dyDescent="0.25">
      <c r="A3" s="163" t="s">
        <v>44</v>
      </c>
      <c r="B3" s="164"/>
      <c r="C3" s="52" t="s">
        <v>38</v>
      </c>
      <c r="D3" s="52" t="s">
        <v>36</v>
      </c>
      <c r="E3" s="52" t="s">
        <v>39</v>
      </c>
    </row>
    <row r="4" spans="1:159" hidden="1" x14ac:dyDescent="0.25">
      <c r="A4" s="156">
        <v>2000</v>
      </c>
      <c r="B4" s="158"/>
      <c r="C4" s="7"/>
      <c r="D4" s="7"/>
      <c r="E4" s="7"/>
    </row>
    <row r="5" spans="1:159" hidden="1" x14ac:dyDescent="0.25">
      <c r="A5" s="11"/>
      <c r="B5" s="12" t="s">
        <v>45</v>
      </c>
      <c r="C5" s="13">
        <v>-2.5311438412859988</v>
      </c>
      <c r="D5" s="13">
        <v>-2.5311438412859988</v>
      </c>
      <c r="E5" s="8" t="s">
        <v>5</v>
      </c>
    </row>
    <row r="6" spans="1:159" hidden="1" x14ac:dyDescent="0.25">
      <c r="A6" s="11"/>
      <c r="B6" s="12" t="s">
        <v>46</v>
      </c>
      <c r="C6" s="13">
        <v>-2.8707268096899385</v>
      </c>
      <c r="D6" s="13">
        <v>-2.8707268096899385</v>
      </c>
      <c r="E6" s="8" t="s">
        <v>5</v>
      </c>
    </row>
    <row r="7" spans="1:159" hidden="1" x14ac:dyDescent="0.25">
      <c r="A7" s="11"/>
      <c r="B7" s="12" t="s">
        <v>43</v>
      </c>
      <c r="C7" s="13">
        <v>-4.802486763227809</v>
      </c>
      <c r="D7" s="13">
        <v>-4.802486763227809</v>
      </c>
      <c r="E7" s="8" t="s">
        <v>5</v>
      </c>
    </row>
    <row r="8" spans="1:159" hidden="1" x14ac:dyDescent="0.25">
      <c r="A8" s="11"/>
      <c r="B8" s="12" t="s">
        <v>47</v>
      </c>
      <c r="C8" s="13">
        <v>-5.6305498550484394</v>
      </c>
      <c r="D8" s="13">
        <v>-5.6305498550484394</v>
      </c>
      <c r="E8" s="8" t="s">
        <v>5</v>
      </c>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c r="DF8" s="1"/>
      <c r="DG8" s="1"/>
      <c r="DH8" s="1"/>
      <c r="DI8" s="1"/>
      <c r="DJ8" s="1"/>
      <c r="DK8" s="1"/>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c r="ES8" s="1"/>
      <c r="ET8" s="1"/>
      <c r="EU8" s="1"/>
      <c r="EV8" s="1"/>
      <c r="EW8" s="1"/>
      <c r="EX8" s="1"/>
      <c r="EY8" s="1"/>
      <c r="EZ8" s="1"/>
      <c r="FA8" s="1"/>
      <c r="FB8" s="1"/>
      <c r="FC8" s="1"/>
    </row>
    <row r="9" spans="1:159" hidden="1" x14ac:dyDescent="0.25">
      <c r="A9" s="11"/>
      <c r="B9" s="12" t="s">
        <v>35</v>
      </c>
      <c r="C9" s="13">
        <v>2.4383324600758316</v>
      </c>
      <c r="D9" s="13">
        <v>2.4383324600758316</v>
      </c>
      <c r="E9" s="8" t="s">
        <v>5</v>
      </c>
    </row>
    <row r="10" spans="1:159" hidden="1" x14ac:dyDescent="0.25">
      <c r="A10" s="11"/>
      <c r="B10" s="12" t="s">
        <v>42</v>
      </c>
      <c r="C10" s="13">
        <v>8.4752069743658112</v>
      </c>
      <c r="D10" s="13">
        <v>8.4752069743658112</v>
      </c>
      <c r="E10" s="8" t="s">
        <v>5</v>
      </c>
    </row>
    <row r="11" spans="1:159" hidden="1" x14ac:dyDescent="0.25">
      <c r="A11" s="11"/>
      <c r="B11" s="12" t="s">
        <v>48</v>
      </c>
      <c r="C11" s="13">
        <v>1.8247956183020886</v>
      </c>
      <c r="D11" s="13">
        <v>1.8247956183020886</v>
      </c>
      <c r="E11" s="8" t="s">
        <v>5</v>
      </c>
    </row>
    <row r="12" spans="1:159" hidden="1" x14ac:dyDescent="0.25">
      <c r="A12" s="11"/>
      <c r="B12" s="12" t="s">
        <v>49</v>
      </c>
      <c r="C12" s="13">
        <v>1.3725680378612104</v>
      </c>
      <c r="D12" s="13">
        <v>1.3725680378612104</v>
      </c>
      <c r="E12" s="8" t="s">
        <v>5</v>
      </c>
    </row>
    <row r="13" spans="1:159" hidden="1" x14ac:dyDescent="0.25">
      <c r="A13" s="11"/>
      <c r="B13" s="12" t="s">
        <v>41</v>
      </c>
      <c r="C13" s="13">
        <v>1.2472420938273832</v>
      </c>
      <c r="D13" s="13">
        <v>1.2472420938273832</v>
      </c>
      <c r="E13" s="8" t="s">
        <v>5</v>
      </c>
    </row>
    <row r="14" spans="1:159" hidden="1" x14ac:dyDescent="0.25">
      <c r="A14" s="11"/>
      <c r="B14" s="12" t="s">
        <v>50</v>
      </c>
      <c r="C14" s="13">
        <v>-6.0816771932356906</v>
      </c>
      <c r="D14" s="13">
        <v>-6.0816771932356906</v>
      </c>
      <c r="E14" s="8" t="s">
        <v>5</v>
      </c>
    </row>
    <row r="15" spans="1:159" hidden="1" x14ac:dyDescent="0.25">
      <c r="A15" s="11"/>
      <c r="B15" s="12" t="s">
        <v>51</v>
      </c>
      <c r="C15" s="13">
        <v>-3.9554758673944646</v>
      </c>
      <c r="D15" s="13">
        <v>-3.9554758673944646</v>
      </c>
      <c r="E15" s="8" t="s">
        <v>5</v>
      </c>
    </row>
    <row r="16" spans="1:159" hidden="1" x14ac:dyDescent="0.25">
      <c r="A16" s="11"/>
      <c r="B16" s="12" t="s">
        <v>40</v>
      </c>
      <c r="C16" s="13">
        <v>-2.7672408416159699</v>
      </c>
      <c r="D16" s="13">
        <v>-2.7672408416159699</v>
      </c>
      <c r="E16" s="8" t="s">
        <v>5</v>
      </c>
    </row>
    <row r="17" spans="1:5" hidden="1" x14ac:dyDescent="0.25">
      <c r="A17" s="165">
        <v>2001</v>
      </c>
      <c r="B17" s="165"/>
      <c r="C17" s="13"/>
      <c r="D17" s="13"/>
    </row>
    <row r="18" spans="1:5" hidden="1" x14ac:dyDescent="0.25">
      <c r="A18" s="11"/>
      <c r="B18" s="12" t="s">
        <v>45</v>
      </c>
      <c r="C18" s="13">
        <v>-1.0044620759731004</v>
      </c>
      <c r="D18" s="13">
        <v>-1.0044620759731004</v>
      </c>
      <c r="E18" s="8" t="s">
        <v>5</v>
      </c>
    </row>
    <row r="19" spans="1:5" hidden="1" x14ac:dyDescent="0.25">
      <c r="A19" s="11"/>
      <c r="B19" s="12" t="s">
        <v>46</v>
      </c>
      <c r="C19" s="13">
        <v>1.752665982464352</v>
      </c>
      <c r="D19" s="13">
        <v>1.752665982464352</v>
      </c>
      <c r="E19" s="8" t="s">
        <v>5</v>
      </c>
    </row>
    <row r="20" spans="1:5" hidden="1" x14ac:dyDescent="0.25">
      <c r="A20" s="11"/>
      <c r="B20" s="12" t="s">
        <v>43</v>
      </c>
      <c r="C20" s="13">
        <v>-0.15876238492608108</v>
      </c>
      <c r="D20" s="13">
        <v>-0.15876238492608108</v>
      </c>
      <c r="E20" s="8" t="s">
        <v>5</v>
      </c>
    </row>
    <row r="21" spans="1:5" hidden="1" x14ac:dyDescent="0.25">
      <c r="A21" s="11"/>
      <c r="B21" s="12" t="s">
        <v>47</v>
      </c>
      <c r="C21" s="13">
        <v>-3.8878791846589822</v>
      </c>
      <c r="D21" s="13">
        <v>-3.8878791846589822</v>
      </c>
      <c r="E21" s="8" t="s">
        <v>5</v>
      </c>
    </row>
    <row r="22" spans="1:5" hidden="1" x14ac:dyDescent="0.25">
      <c r="A22" s="11"/>
      <c r="B22" s="12" t="s">
        <v>35</v>
      </c>
      <c r="C22" s="13">
        <v>-3.9291133069306095</v>
      </c>
      <c r="D22" s="13">
        <v>-3.9291133069306095</v>
      </c>
      <c r="E22" s="8" t="s">
        <v>5</v>
      </c>
    </row>
    <row r="23" spans="1:5" hidden="1" x14ac:dyDescent="0.25">
      <c r="A23" s="11"/>
      <c r="B23" s="12" t="s">
        <v>42</v>
      </c>
      <c r="C23" s="13">
        <v>-1.7604034026977633</v>
      </c>
      <c r="D23" s="13">
        <v>-1.7604034026977633</v>
      </c>
      <c r="E23" s="8" t="s">
        <v>5</v>
      </c>
    </row>
    <row r="24" spans="1:5" hidden="1" x14ac:dyDescent="0.25">
      <c r="A24" s="11"/>
      <c r="B24" s="12" t="s">
        <v>48</v>
      </c>
      <c r="C24" s="13">
        <v>-1.2076977246221698</v>
      </c>
      <c r="D24" s="13">
        <v>-1.2076977246221698</v>
      </c>
      <c r="E24" s="8" t="s">
        <v>5</v>
      </c>
    </row>
    <row r="25" spans="1:5" hidden="1" x14ac:dyDescent="0.25">
      <c r="A25" s="11"/>
      <c r="B25" s="12" t="s">
        <v>49</v>
      </c>
      <c r="C25" s="13">
        <v>-1.1248442246866941</v>
      </c>
      <c r="D25" s="13">
        <v>-1.1248442246866941</v>
      </c>
      <c r="E25" s="8" t="s">
        <v>5</v>
      </c>
    </row>
    <row r="26" spans="1:5" hidden="1" x14ac:dyDescent="0.25">
      <c r="A26" s="11"/>
      <c r="B26" s="12" t="s">
        <v>41</v>
      </c>
      <c r="C26" s="13">
        <v>3.5728191697149914</v>
      </c>
      <c r="D26" s="13">
        <v>3.5728191697149914</v>
      </c>
      <c r="E26" s="8" t="s">
        <v>5</v>
      </c>
    </row>
    <row r="27" spans="1:5" hidden="1" x14ac:dyDescent="0.25">
      <c r="A27" s="11"/>
      <c r="B27" s="12" t="s">
        <v>50</v>
      </c>
      <c r="C27" s="13">
        <v>2.4179145337459573</v>
      </c>
      <c r="D27" s="13">
        <v>2.4179145337459573</v>
      </c>
      <c r="E27" s="8" t="s">
        <v>5</v>
      </c>
    </row>
    <row r="28" spans="1:5" hidden="1" x14ac:dyDescent="0.25">
      <c r="A28" s="11"/>
      <c r="B28" s="12" t="s">
        <v>51</v>
      </c>
      <c r="C28" s="13">
        <v>7.6490913054173548</v>
      </c>
      <c r="D28" s="13">
        <v>7.6490913054173548</v>
      </c>
      <c r="E28" s="8" t="s">
        <v>5</v>
      </c>
    </row>
    <row r="29" spans="1:5" hidden="1" x14ac:dyDescent="0.25">
      <c r="A29" s="11"/>
      <c r="B29" s="12" t="s">
        <v>40</v>
      </c>
      <c r="C29" s="13">
        <v>6.9098690364045812</v>
      </c>
      <c r="D29" s="13">
        <v>6.9098690364045812</v>
      </c>
      <c r="E29" s="8" t="s">
        <v>5</v>
      </c>
    </row>
    <row r="30" spans="1:5" hidden="1" x14ac:dyDescent="0.25">
      <c r="A30" s="165">
        <v>2002</v>
      </c>
      <c r="B30" s="165"/>
      <c r="C30" s="13"/>
      <c r="D30" s="13"/>
    </row>
    <row r="31" spans="1:5" hidden="1" x14ac:dyDescent="0.25">
      <c r="A31" s="11"/>
      <c r="B31" s="12" t="s">
        <v>45</v>
      </c>
      <c r="C31" s="13">
        <v>11.244439565420761</v>
      </c>
      <c r="D31" s="13">
        <v>11.244439565420761</v>
      </c>
      <c r="E31" s="8" t="s">
        <v>5</v>
      </c>
    </row>
    <row r="32" spans="1:5" hidden="1" x14ac:dyDescent="0.25">
      <c r="A32" s="11"/>
      <c r="B32" s="12" t="s">
        <v>46</v>
      </c>
      <c r="C32" s="13">
        <v>8.2127618846706376</v>
      </c>
      <c r="D32" s="13">
        <v>8.2127618846706376</v>
      </c>
      <c r="E32" s="8" t="s">
        <v>5</v>
      </c>
    </row>
    <row r="33" spans="1:5" hidden="1" x14ac:dyDescent="0.25">
      <c r="A33" s="11"/>
      <c r="B33" s="12" t="s">
        <v>43</v>
      </c>
      <c r="C33" s="13">
        <v>8.0789201926410037</v>
      </c>
      <c r="D33" s="13">
        <v>8.0789201926410037</v>
      </c>
      <c r="E33" s="8" t="s">
        <v>5</v>
      </c>
    </row>
    <row r="34" spans="1:5" hidden="1" x14ac:dyDescent="0.25">
      <c r="A34" s="11"/>
      <c r="B34" s="12" t="s">
        <v>47</v>
      </c>
      <c r="C34" s="13">
        <v>3.4742237700258194</v>
      </c>
      <c r="D34" s="13">
        <v>3.4742237700258194</v>
      </c>
      <c r="E34" s="8" t="s">
        <v>5</v>
      </c>
    </row>
    <row r="35" spans="1:5" hidden="1" x14ac:dyDescent="0.25">
      <c r="A35" s="11"/>
      <c r="B35" s="12" t="s">
        <v>35</v>
      </c>
      <c r="C35" s="13">
        <v>3.5491371078977707</v>
      </c>
      <c r="D35" s="13">
        <v>3.5491371078977707</v>
      </c>
      <c r="E35" s="8" t="s">
        <v>5</v>
      </c>
    </row>
    <row r="36" spans="1:5" hidden="1" x14ac:dyDescent="0.25">
      <c r="A36" s="11"/>
      <c r="B36" s="12" t="s">
        <v>42</v>
      </c>
      <c r="C36" s="13">
        <v>0.19863423202597374</v>
      </c>
      <c r="D36" s="13">
        <v>0.19863423202597374</v>
      </c>
      <c r="E36" s="8" t="s">
        <v>5</v>
      </c>
    </row>
    <row r="37" spans="1:5" hidden="1" x14ac:dyDescent="0.25">
      <c r="A37" s="11"/>
      <c r="B37" s="12" t="s">
        <v>48</v>
      </c>
      <c r="C37" s="13">
        <v>6.141342709323161</v>
      </c>
      <c r="D37" s="13">
        <v>6.141342709323161</v>
      </c>
      <c r="E37" s="8" t="s">
        <v>5</v>
      </c>
    </row>
    <row r="38" spans="1:5" hidden="1" x14ac:dyDescent="0.25">
      <c r="A38" s="11"/>
      <c r="B38" s="12" t="s">
        <v>49</v>
      </c>
      <c r="C38" s="13">
        <v>5.2605918679321295</v>
      </c>
      <c r="D38" s="13">
        <v>5.2605918679321295</v>
      </c>
      <c r="E38" s="8" t="s">
        <v>5</v>
      </c>
    </row>
    <row r="39" spans="1:5" hidden="1" x14ac:dyDescent="0.25">
      <c r="A39" s="11"/>
      <c r="B39" s="12" t="s">
        <v>41</v>
      </c>
      <c r="C39" s="13">
        <v>0.77846483711820902</v>
      </c>
      <c r="D39" s="13">
        <v>0.77846483711820902</v>
      </c>
      <c r="E39" s="8" t="s">
        <v>5</v>
      </c>
    </row>
    <row r="40" spans="1:5" hidden="1" x14ac:dyDescent="0.25">
      <c r="A40" s="11"/>
      <c r="B40" s="12" t="s">
        <v>50</v>
      </c>
      <c r="C40" s="13">
        <v>2.4204609953643708</v>
      </c>
      <c r="D40" s="13">
        <v>2.4204609953643708</v>
      </c>
      <c r="E40" s="8" t="s">
        <v>5</v>
      </c>
    </row>
    <row r="41" spans="1:5" hidden="1" x14ac:dyDescent="0.25">
      <c r="A41" s="11"/>
      <c r="B41" s="12" t="s">
        <v>51</v>
      </c>
      <c r="C41" s="13">
        <v>1.8015554381056287</v>
      </c>
      <c r="D41" s="13">
        <v>1.8015554381056287</v>
      </c>
      <c r="E41" s="8" t="s">
        <v>5</v>
      </c>
    </row>
    <row r="42" spans="1:5" hidden="1" x14ac:dyDescent="0.25">
      <c r="A42" s="11"/>
      <c r="B42" s="12" t="s">
        <v>40</v>
      </c>
      <c r="C42" s="13">
        <v>5.3183978681214938E-2</v>
      </c>
      <c r="D42" s="13">
        <v>5.3183978681214938E-2</v>
      </c>
      <c r="E42" s="8" t="s">
        <v>5</v>
      </c>
    </row>
    <row r="43" spans="1:5" hidden="1" x14ac:dyDescent="0.25">
      <c r="A43" s="165">
        <v>2003</v>
      </c>
      <c r="B43" s="165"/>
      <c r="C43" s="13"/>
      <c r="D43" s="13"/>
    </row>
    <row r="44" spans="1:5" hidden="1" x14ac:dyDescent="0.25">
      <c r="A44" s="11"/>
      <c r="B44" s="12" t="s">
        <v>45</v>
      </c>
      <c r="C44" s="13">
        <v>-2.6812349838235994</v>
      </c>
      <c r="D44" s="13">
        <v>-2.6812349838235994</v>
      </c>
      <c r="E44" s="8" t="s">
        <v>5</v>
      </c>
    </row>
    <row r="45" spans="1:5" hidden="1" x14ac:dyDescent="0.25">
      <c r="A45" s="11"/>
      <c r="B45" s="12" t="s">
        <v>46</v>
      </c>
      <c r="C45" s="13">
        <v>-2.8285692603703394</v>
      </c>
      <c r="D45" s="13">
        <v>-2.8285692603703394</v>
      </c>
      <c r="E45" s="8" t="s">
        <v>5</v>
      </c>
    </row>
    <row r="46" spans="1:5" hidden="1" x14ac:dyDescent="0.25">
      <c r="A46" s="11"/>
      <c r="B46" s="12" t="s">
        <v>43</v>
      </c>
      <c r="C46" s="13">
        <v>-1.5682929261729872</v>
      </c>
      <c r="D46" s="13">
        <v>-1.5682929261729872</v>
      </c>
      <c r="E46" s="8" t="s">
        <v>5</v>
      </c>
    </row>
    <row r="47" spans="1:5" hidden="1" x14ac:dyDescent="0.25">
      <c r="A47" s="11"/>
      <c r="B47" s="12" t="s">
        <v>47</v>
      </c>
      <c r="C47" s="13">
        <v>-0.15420024838420643</v>
      </c>
      <c r="D47" s="13">
        <v>-0.15420024838420643</v>
      </c>
      <c r="E47" s="8" t="s">
        <v>5</v>
      </c>
    </row>
    <row r="48" spans="1:5" hidden="1" x14ac:dyDescent="0.25">
      <c r="A48" s="11"/>
      <c r="B48" s="12" t="s">
        <v>35</v>
      </c>
      <c r="C48" s="13">
        <v>-0.90591173380102363</v>
      </c>
      <c r="D48" s="13">
        <v>-0.90591173380102363</v>
      </c>
      <c r="E48" s="8" t="s">
        <v>5</v>
      </c>
    </row>
    <row r="49" spans="1:5" hidden="1" x14ac:dyDescent="0.25">
      <c r="A49" s="11"/>
      <c r="B49" s="12" t="s">
        <v>42</v>
      </c>
      <c r="C49" s="13">
        <v>-1.3907479633518682</v>
      </c>
      <c r="D49" s="13">
        <v>-1.3907479633518682</v>
      </c>
      <c r="E49" s="8" t="s">
        <v>5</v>
      </c>
    </row>
    <row r="50" spans="1:5" hidden="1" x14ac:dyDescent="0.25">
      <c r="A50" s="11"/>
      <c r="B50" s="12" t="s">
        <v>48</v>
      </c>
      <c r="C50" s="13">
        <v>-0.99297074899741267</v>
      </c>
      <c r="D50" s="13">
        <v>-0.99297074899741267</v>
      </c>
      <c r="E50" s="8" t="s">
        <v>5</v>
      </c>
    </row>
    <row r="51" spans="1:5" hidden="1" x14ac:dyDescent="0.25">
      <c r="A51" s="11"/>
      <c r="B51" s="12" t="s">
        <v>49</v>
      </c>
      <c r="C51" s="13">
        <v>-0.53307541343661224</v>
      </c>
      <c r="D51" s="13">
        <v>-0.53307541343661224</v>
      </c>
      <c r="E51" s="8" t="s">
        <v>5</v>
      </c>
    </row>
    <row r="52" spans="1:5" hidden="1" x14ac:dyDescent="0.25">
      <c r="A52" s="11"/>
      <c r="B52" s="12" t="s">
        <v>41</v>
      </c>
      <c r="C52" s="13">
        <v>0.55312920302483803</v>
      </c>
      <c r="D52" s="13">
        <v>0.55312920302483803</v>
      </c>
      <c r="E52" s="8" t="s">
        <v>5</v>
      </c>
    </row>
    <row r="53" spans="1:5" hidden="1" x14ac:dyDescent="0.25">
      <c r="A53" s="11"/>
      <c r="B53" s="12" t="s">
        <v>50</v>
      </c>
      <c r="C53" s="13">
        <v>0.57121916941751394</v>
      </c>
      <c r="D53" s="13">
        <v>0.57121916941751394</v>
      </c>
      <c r="E53" s="8" t="s">
        <v>5</v>
      </c>
    </row>
    <row r="54" spans="1:5" hidden="1" x14ac:dyDescent="0.25">
      <c r="A54" s="11"/>
      <c r="B54" s="12" t="s">
        <v>51</v>
      </c>
      <c r="C54" s="13">
        <v>-2.2816745812863637</v>
      </c>
      <c r="D54" s="13">
        <v>-2.2816745812863637</v>
      </c>
      <c r="E54" s="8" t="s">
        <v>5</v>
      </c>
    </row>
    <row r="55" spans="1:5" hidden="1" x14ac:dyDescent="0.25">
      <c r="A55" s="11"/>
      <c r="B55" s="12" t="s">
        <v>40</v>
      </c>
      <c r="C55" s="13">
        <v>-2.8280260493282916</v>
      </c>
      <c r="D55" s="13">
        <v>-2.8280260493282916</v>
      </c>
      <c r="E55" s="8" t="s">
        <v>5</v>
      </c>
    </row>
    <row r="56" spans="1:5" hidden="1" x14ac:dyDescent="0.25">
      <c r="A56" s="165">
        <v>2004</v>
      </c>
      <c r="B56" s="165"/>
      <c r="C56" s="13"/>
      <c r="D56" s="13"/>
    </row>
    <row r="57" spans="1:5" hidden="1" x14ac:dyDescent="0.25">
      <c r="A57" s="11"/>
      <c r="B57" s="12" t="s">
        <v>45</v>
      </c>
      <c r="C57" s="13">
        <v>-2.2820534457957065</v>
      </c>
      <c r="D57" s="13">
        <v>-2.2820534457957065</v>
      </c>
      <c r="E57" s="8" t="s">
        <v>5</v>
      </c>
    </row>
    <row r="58" spans="1:5" hidden="1" x14ac:dyDescent="0.25">
      <c r="A58" s="11"/>
      <c r="B58" s="12" t="s">
        <v>46</v>
      </c>
      <c r="C58" s="13">
        <v>-1.7006153770110943</v>
      </c>
      <c r="D58" s="13">
        <v>-1.7006153770110943</v>
      </c>
      <c r="E58" s="8" t="s">
        <v>5</v>
      </c>
    </row>
    <row r="59" spans="1:5" hidden="1" x14ac:dyDescent="0.25">
      <c r="A59" s="11"/>
      <c r="B59" s="12" t="s">
        <v>43</v>
      </c>
      <c r="C59" s="13">
        <v>-2.2143811320680329</v>
      </c>
      <c r="D59" s="13">
        <v>-2.2143811320680329</v>
      </c>
      <c r="E59" s="8" t="s">
        <v>5</v>
      </c>
    </row>
    <row r="60" spans="1:5" hidden="1" x14ac:dyDescent="0.25">
      <c r="A60" s="11"/>
      <c r="B60" s="12" t="s">
        <v>47</v>
      </c>
      <c r="C60" s="13">
        <v>-0.90996648379387812</v>
      </c>
      <c r="D60" s="13">
        <v>-0.90996648379387812</v>
      </c>
      <c r="E60" s="8" t="s">
        <v>5</v>
      </c>
    </row>
    <row r="61" spans="1:5" hidden="1" x14ac:dyDescent="0.25">
      <c r="A61" s="11"/>
      <c r="B61" s="12" t="s">
        <v>35</v>
      </c>
      <c r="C61" s="13">
        <v>-0.87998172779271133</v>
      </c>
      <c r="D61" s="13">
        <v>-0.87998172779271133</v>
      </c>
      <c r="E61" s="8" t="s">
        <v>5</v>
      </c>
    </row>
    <row r="62" spans="1:5" hidden="1" x14ac:dyDescent="0.25">
      <c r="A62" s="11"/>
      <c r="B62" s="12" t="s">
        <v>42</v>
      </c>
      <c r="C62" s="13">
        <v>-2.4847851886090622</v>
      </c>
      <c r="D62" s="13">
        <v>-2.4847851886090622</v>
      </c>
      <c r="E62" s="8" t="s">
        <v>5</v>
      </c>
    </row>
    <row r="63" spans="1:5" hidden="1" x14ac:dyDescent="0.25">
      <c r="A63" s="11"/>
      <c r="B63" s="12" t="s">
        <v>48</v>
      </c>
      <c r="C63" s="13">
        <v>-2.9694104057707893</v>
      </c>
      <c r="D63" s="13">
        <v>-2.9694104057707893</v>
      </c>
      <c r="E63" s="8" t="s">
        <v>5</v>
      </c>
    </row>
    <row r="64" spans="1:5" hidden="1" x14ac:dyDescent="0.25">
      <c r="A64" s="11"/>
      <c r="B64" s="12" t="s">
        <v>49</v>
      </c>
      <c r="C64" s="13">
        <v>-3.1062618743879944</v>
      </c>
      <c r="D64" s="13">
        <v>-3.1062618743879944</v>
      </c>
      <c r="E64" s="8" t="s">
        <v>5</v>
      </c>
    </row>
    <row r="65" spans="1:5" hidden="1" x14ac:dyDescent="0.25">
      <c r="A65" s="11"/>
      <c r="B65" s="12" t="s">
        <v>41</v>
      </c>
      <c r="C65" s="13">
        <v>-2.4471911041296424</v>
      </c>
      <c r="D65" s="13">
        <v>-2.4471911041296424</v>
      </c>
      <c r="E65" s="8" t="s">
        <v>5</v>
      </c>
    </row>
    <row r="66" spans="1:5" hidden="1" x14ac:dyDescent="0.25">
      <c r="A66" s="11"/>
      <c r="B66" s="12" t="s">
        <v>50</v>
      </c>
      <c r="C66" s="13">
        <v>-2.1204327500794595</v>
      </c>
      <c r="D66" s="13">
        <v>-2.1204327500794595</v>
      </c>
      <c r="E66" s="8" t="s">
        <v>5</v>
      </c>
    </row>
    <row r="67" spans="1:5" hidden="1" x14ac:dyDescent="0.25">
      <c r="A67" s="11"/>
      <c r="B67" s="12" t="s">
        <v>51</v>
      </c>
      <c r="C67" s="13">
        <v>4.8736350326472611E-2</v>
      </c>
      <c r="D67" s="13">
        <v>4.8736350326472611E-2</v>
      </c>
      <c r="E67" s="8" t="s">
        <v>5</v>
      </c>
    </row>
    <row r="68" spans="1:5" hidden="1" x14ac:dyDescent="0.25">
      <c r="A68" s="11"/>
      <c r="B68" s="12" t="s">
        <v>40</v>
      </c>
      <c r="C68" s="13">
        <v>0.95910117142052886</v>
      </c>
      <c r="D68" s="13">
        <v>0.95910117142052886</v>
      </c>
      <c r="E68" s="8" t="s">
        <v>5</v>
      </c>
    </row>
    <row r="69" spans="1:5" hidden="1" x14ac:dyDescent="0.25">
      <c r="A69" s="165">
        <v>2005</v>
      </c>
      <c r="B69" s="165"/>
      <c r="C69" s="13"/>
      <c r="D69" s="13"/>
    </row>
    <row r="70" spans="1:5" hidden="1" x14ac:dyDescent="0.25">
      <c r="A70" s="11"/>
      <c r="B70" s="12" t="s">
        <v>45</v>
      </c>
      <c r="C70" s="13">
        <v>0.60921667408062596</v>
      </c>
      <c r="D70" s="13">
        <v>0.60921667408062596</v>
      </c>
      <c r="E70" s="8" t="s">
        <v>5</v>
      </c>
    </row>
    <row r="71" spans="1:5" hidden="1" x14ac:dyDescent="0.25">
      <c r="A71" s="11"/>
      <c r="B71" s="12" t="s">
        <v>46</v>
      </c>
      <c r="C71" s="13">
        <v>0.70627491522288199</v>
      </c>
      <c r="D71" s="13">
        <v>0.70627491522288199</v>
      </c>
      <c r="E71" s="8" t="s">
        <v>5</v>
      </c>
    </row>
    <row r="72" spans="1:5" hidden="1" x14ac:dyDescent="0.25">
      <c r="A72" s="11"/>
      <c r="B72" s="12" t="s">
        <v>43</v>
      </c>
      <c r="C72" s="13">
        <v>0.22020559899644798</v>
      </c>
      <c r="D72" s="13">
        <v>0.22020559899644798</v>
      </c>
      <c r="E72" s="8" t="s">
        <v>5</v>
      </c>
    </row>
    <row r="73" spans="1:5" hidden="1" x14ac:dyDescent="0.25">
      <c r="A73" s="11"/>
      <c r="B73" s="12" t="s">
        <v>47</v>
      </c>
      <c r="C73" s="13">
        <v>0.79099494992467267</v>
      </c>
      <c r="D73" s="13">
        <v>0.79099494992467267</v>
      </c>
      <c r="E73" s="8" t="s">
        <v>5</v>
      </c>
    </row>
    <row r="74" spans="1:5" hidden="1" x14ac:dyDescent="0.25">
      <c r="A74" s="11"/>
      <c r="B74" s="12" t="s">
        <v>35</v>
      </c>
      <c r="C74" s="13">
        <v>-0.8969133121075834</v>
      </c>
      <c r="D74" s="13">
        <v>-0.8969133121075834</v>
      </c>
      <c r="E74" s="8" t="s">
        <v>5</v>
      </c>
    </row>
    <row r="75" spans="1:5" hidden="1" x14ac:dyDescent="0.25">
      <c r="A75" s="11"/>
      <c r="B75" s="12" t="s">
        <v>42</v>
      </c>
      <c r="C75" s="13">
        <v>0.58549999999999436</v>
      </c>
      <c r="D75" s="13">
        <v>0.58549999999999436</v>
      </c>
      <c r="E75" s="8" t="s">
        <v>5</v>
      </c>
    </row>
    <row r="76" spans="1:5" hidden="1" x14ac:dyDescent="0.25">
      <c r="A76" s="11"/>
      <c r="B76" s="12" t="s">
        <v>48</v>
      </c>
      <c r="C76" s="13">
        <v>1.5748331324208387</v>
      </c>
      <c r="D76" s="13">
        <v>1.5748331324208387</v>
      </c>
      <c r="E76" s="8" t="s">
        <v>5</v>
      </c>
    </row>
    <row r="77" spans="1:5" hidden="1" x14ac:dyDescent="0.25">
      <c r="A77" s="11"/>
      <c r="B77" s="12" t="s">
        <v>49</v>
      </c>
      <c r="C77" s="13">
        <v>1.7294988157633862</v>
      </c>
      <c r="D77" s="13">
        <v>1.7294988157633862</v>
      </c>
      <c r="E77" s="8" t="s">
        <v>5</v>
      </c>
    </row>
    <row r="78" spans="1:5" hidden="1" x14ac:dyDescent="0.25">
      <c r="A78" s="11"/>
      <c r="B78" s="12" t="s">
        <v>41</v>
      </c>
      <c r="C78" s="13">
        <v>2.3999200934664344</v>
      </c>
      <c r="D78" s="13">
        <v>2.3999200934664344</v>
      </c>
      <c r="E78" s="8" t="s">
        <v>5</v>
      </c>
    </row>
    <row r="79" spans="1:5" hidden="1" x14ac:dyDescent="0.25">
      <c r="A79" s="11"/>
      <c r="B79" s="12" t="s">
        <v>50</v>
      </c>
      <c r="C79" s="13">
        <v>1.9266735377428956</v>
      </c>
      <c r="D79" s="13">
        <v>1.9266735377428956</v>
      </c>
      <c r="E79" s="8" t="s">
        <v>5</v>
      </c>
    </row>
    <row r="80" spans="1:5" hidden="1" x14ac:dyDescent="0.25">
      <c r="A80" s="11"/>
      <c r="B80" s="12" t="s">
        <v>51</v>
      </c>
      <c r="C80" s="13">
        <v>4.2014625761384039</v>
      </c>
      <c r="D80" s="13">
        <v>4.2014625761384039</v>
      </c>
      <c r="E80" s="8" t="s">
        <v>5</v>
      </c>
    </row>
    <row r="81" spans="1:5" hidden="1" x14ac:dyDescent="0.25">
      <c r="A81" s="11"/>
      <c r="B81" s="12" t="s">
        <v>40</v>
      </c>
      <c r="C81" s="13">
        <v>1.7849347963348583</v>
      </c>
      <c r="D81" s="13">
        <v>1.7849347963348583</v>
      </c>
      <c r="E81" s="8" t="s">
        <v>5</v>
      </c>
    </row>
    <row r="82" spans="1:5" hidden="1" x14ac:dyDescent="0.25">
      <c r="A82" s="165">
        <v>2006</v>
      </c>
      <c r="B82" s="165"/>
      <c r="C82" s="13"/>
      <c r="D82" s="13"/>
    </row>
    <row r="83" spans="1:5" hidden="1" x14ac:dyDescent="0.25">
      <c r="A83" s="11"/>
      <c r="B83" s="12" t="s">
        <v>45</v>
      </c>
      <c r="C83" s="13">
        <v>1.5326328228549402</v>
      </c>
      <c r="D83" s="13">
        <v>1.5326328228549402</v>
      </c>
      <c r="E83" s="8" t="s">
        <v>5</v>
      </c>
    </row>
    <row r="84" spans="1:5" hidden="1" x14ac:dyDescent="0.25">
      <c r="A84" s="11"/>
      <c r="B84" s="12" t="s">
        <v>46</v>
      </c>
      <c r="C84" s="13">
        <v>2.3941601465955031</v>
      </c>
      <c r="D84" s="13">
        <v>2.3941601465955031</v>
      </c>
      <c r="E84" s="8" t="s">
        <v>5</v>
      </c>
    </row>
    <row r="85" spans="1:5" hidden="1" x14ac:dyDescent="0.25">
      <c r="A85" s="11"/>
      <c r="B85" s="12" t="s">
        <v>43</v>
      </c>
      <c r="C85" s="13">
        <v>3.8319314235239821</v>
      </c>
      <c r="D85" s="13">
        <v>3.8319314235239821</v>
      </c>
      <c r="E85" s="8" t="s">
        <v>5</v>
      </c>
    </row>
    <row r="86" spans="1:5" hidden="1" x14ac:dyDescent="0.25">
      <c r="A86" s="11"/>
      <c r="B86" s="12" t="s">
        <v>47</v>
      </c>
      <c r="C86" s="13">
        <v>2.7735706829993489</v>
      </c>
      <c r="D86" s="13">
        <v>2.7735706829993489</v>
      </c>
      <c r="E86" s="8" t="s">
        <v>5</v>
      </c>
    </row>
    <row r="87" spans="1:5" hidden="1" x14ac:dyDescent="0.25">
      <c r="A87" s="11"/>
      <c r="B87" s="12" t="s">
        <v>35</v>
      </c>
      <c r="C87" s="13">
        <v>2.4867317578986192</v>
      </c>
      <c r="D87" s="13">
        <v>2.4867317578986192</v>
      </c>
      <c r="E87" s="8" t="s">
        <v>5</v>
      </c>
    </row>
    <row r="88" spans="1:5" hidden="1" x14ac:dyDescent="0.25">
      <c r="A88" s="11"/>
      <c r="B88" s="12" t="s">
        <v>42</v>
      </c>
      <c r="C88" s="13">
        <v>3.4306137564559469</v>
      </c>
      <c r="D88" s="13">
        <v>3.4306137564559469</v>
      </c>
      <c r="E88" s="8" t="s">
        <v>5</v>
      </c>
    </row>
    <row r="89" spans="1:5" hidden="1" x14ac:dyDescent="0.25">
      <c r="A89" s="11"/>
      <c r="B89" s="12" t="s">
        <v>48</v>
      </c>
      <c r="C89" s="13">
        <v>2.1551541291336518</v>
      </c>
      <c r="D89" s="13">
        <v>2.1551541291336518</v>
      </c>
      <c r="E89" s="8" t="s">
        <v>5</v>
      </c>
    </row>
    <row r="90" spans="1:5" hidden="1" x14ac:dyDescent="0.25">
      <c r="A90" s="11"/>
      <c r="B90" s="12" t="s">
        <v>49</v>
      </c>
      <c r="C90" s="13">
        <v>2.620692248248413</v>
      </c>
      <c r="D90" s="13">
        <v>2.620692248248413</v>
      </c>
      <c r="E90" s="8" t="s">
        <v>5</v>
      </c>
    </row>
    <row r="91" spans="1:5" hidden="1" x14ac:dyDescent="0.25">
      <c r="A91" s="11"/>
      <c r="B91" s="12" t="s">
        <v>41</v>
      </c>
      <c r="C91" s="13">
        <v>4.3777741651025437</v>
      </c>
      <c r="D91" s="13">
        <v>4.3777741651025437</v>
      </c>
      <c r="E91" s="8" t="s">
        <v>5</v>
      </c>
    </row>
    <row r="92" spans="1:5" hidden="1" x14ac:dyDescent="0.25">
      <c r="A92" s="11"/>
      <c r="B92" s="12" t="s">
        <v>50</v>
      </c>
      <c r="C92" s="13">
        <v>2.1580567484319912</v>
      </c>
      <c r="D92" s="13">
        <v>2.1580567484319912</v>
      </c>
      <c r="E92" s="8" t="s">
        <v>5</v>
      </c>
    </row>
    <row r="93" spans="1:5" hidden="1" x14ac:dyDescent="0.25">
      <c r="A93" s="11"/>
      <c r="B93" s="12" t="s">
        <v>51</v>
      </c>
      <c r="C93" s="13">
        <v>1.1525226940924282</v>
      </c>
      <c r="D93" s="13">
        <v>1.1525226940924282</v>
      </c>
      <c r="E93" s="8" t="s">
        <v>5</v>
      </c>
    </row>
    <row r="94" spans="1:5" hidden="1" x14ac:dyDescent="0.25">
      <c r="A94" s="11"/>
      <c r="B94" s="12" t="s">
        <v>40</v>
      </c>
      <c r="C94" s="13">
        <v>3.9942519191204839</v>
      </c>
      <c r="D94" s="13">
        <v>3.9942519191204839</v>
      </c>
      <c r="E94" s="8" t="s">
        <v>5</v>
      </c>
    </row>
    <row r="95" spans="1:5" hidden="1" x14ac:dyDescent="0.25">
      <c r="A95" s="165">
        <v>2007</v>
      </c>
      <c r="B95" s="165"/>
      <c r="C95" s="13"/>
      <c r="D95" s="13"/>
    </row>
    <row r="96" spans="1:5" hidden="1" x14ac:dyDescent="0.25">
      <c r="A96" s="11"/>
      <c r="B96" s="12" t="s">
        <v>45</v>
      </c>
      <c r="C96" s="13">
        <v>6.7949025451885969</v>
      </c>
      <c r="D96" s="13">
        <v>6.7949025451885969</v>
      </c>
      <c r="E96" s="8" t="s">
        <v>5</v>
      </c>
    </row>
    <row r="97" spans="1:5" hidden="1" x14ac:dyDescent="0.25">
      <c r="A97" s="11"/>
      <c r="B97" s="12" t="s">
        <v>46</v>
      </c>
      <c r="C97" s="13">
        <v>5.0663662872914017</v>
      </c>
      <c r="D97" s="13">
        <v>5.0663662872914017</v>
      </c>
      <c r="E97" s="8" t="s">
        <v>5</v>
      </c>
    </row>
    <row r="98" spans="1:5" hidden="1" x14ac:dyDescent="0.25">
      <c r="A98" s="11"/>
      <c r="B98" s="12" t="s">
        <v>43</v>
      </c>
      <c r="C98" s="13">
        <v>3.3366008143568049</v>
      </c>
      <c r="D98" s="13">
        <v>3.3366008143568049</v>
      </c>
      <c r="E98" s="8" t="s">
        <v>5</v>
      </c>
    </row>
    <row r="99" spans="1:5" hidden="1" x14ac:dyDescent="0.25">
      <c r="A99" s="11"/>
      <c r="B99" s="12" t="s">
        <v>47</v>
      </c>
      <c r="C99" s="13">
        <v>4.2989919058699755</v>
      </c>
      <c r="D99" s="13">
        <v>4.2989919058699755</v>
      </c>
      <c r="E99" s="8" t="s">
        <v>5</v>
      </c>
    </row>
    <row r="100" spans="1:5" hidden="1" x14ac:dyDescent="0.25">
      <c r="A100" s="11"/>
      <c r="B100" s="12" t="s">
        <v>35</v>
      </c>
      <c r="C100" s="13">
        <v>5.6889392624372759</v>
      </c>
      <c r="D100" s="13">
        <v>5.6889392624372759</v>
      </c>
      <c r="E100" s="8" t="s">
        <v>5</v>
      </c>
    </row>
    <row r="101" spans="1:5" hidden="1" x14ac:dyDescent="0.25">
      <c r="A101" s="11"/>
      <c r="B101" s="12" t="s">
        <v>42</v>
      </c>
      <c r="C101" s="13">
        <v>5.4952026313917823</v>
      </c>
      <c r="D101" s="13">
        <v>5.4952026313917823</v>
      </c>
      <c r="E101" s="8" t="s">
        <v>5</v>
      </c>
    </row>
    <row r="102" spans="1:5" hidden="1" x14ac:dyDescent="0.25">
      <c r="A102" s="11"/>
      <c r="B102" s="12" t="s">
        <v>48</v>
      </c>
      <c r="C102" s="13">
        <v>6.3285785058362576</v>
      </c>
      <c r="D102" s="13">
        <v>6.3285785058362576</v>
      </c>
      <c r="E102" s="8" t="s">
        <v>5</v>
      </c>
    </row>
    <row r="103" spans="1:5" hidden="1" x14ac:dyDescent="0.25">
      <c r="A103" s="11"/>
      <c r="B103" s="12" t="s">
        <v>49</v>
      </c>
      <c r="C103" s="13">
        <v>9.2622464770738766</v>
      </c>
      <c r="D103" s="13">
        <v>9.2622464770738766</v>
      </c>
      <c r="E103" s="8" t="s">
        <v>5</v>
      </c>
    </row>
    <row r="104" spans="1:5" hidden="1" x14ac:dyDescent="0.25">
      <c r="A104" s="11"/>
      <c r="B104" s="12" t="s">
        <v>41</v>
      </c>
      <c r="C104" s="13">
        <v>7.5028058944077491</v>
      </c>
      <c r="D104" s="13">
        <v>7.5028058944077491</v>
      </c>
      <c r="E104" s="8" t="s">
        <v>5</v>
      </c>
    </row>
    <row r="105" spans="1:5" hidden="1" x14ac:dyDescent="0.25">
      <c r="A105" s="11"/>
      <c r="B105" s="12" t="s">
        <v>50</v>
      </c>
      <c r="C105" s="13">
        <v>9.2150102499933606</v>
      </c>
      <c r="D105" s="13">
        <v>9.2150102499933606</v>
      </c>
      <c r="E105" s="8" t="s">
        <v>5</v>
      </c>
    </row>
    <row r="106" spans="1:5" hidden="1" x14ac:dyDescent="0.25">
      <c r="A106" s="11"/>
      <c r="B106" s="12" t="s">
        <v>51</v>
      </c>
      <c r="C106" s="13">
        <v>9.4769938868185513</v>
      </c>
      <c r="D106" s="13">
        <v>9.4769938868185513</v>
      </c>
      <c r="E106" s="8" t="s">
        <v>5</v>
      </c>
    </row>
    <row r="107" spans="1:5" hidden="1" x14ac:dyDescent="0.25">
      <c r="A107" s="11"/>
      <c r="B107" s="12" t="s">
        <v>40</v>
      </c>
      <c r="C107" s="13">
        <v>8.8853985738347241</v>
      </c>
      <c r="D107" s="13">
        <v>8.8853985738347241</v>
      </c>
      <c r="E107" s="8" t="s">
        <v>5</v>
      </c>
    </row>
    <row r="108" spans="1:5" hidden="1" x14ac:dyDescent="0.25">
      <c r="A108" s="165">
        <v>2008</v>
      </c>
      <c r="B108" s="165"/>
      <c r="C108" s="13"/>
      <c r="D108" s="13"/>
    </row>
    <row r="109" spans="1:5" hidden="1" x14ac:dyDescent="0.25">
      <c r="A109" s="11"/>
      <c r="B109" s="12" t="s">
        <v>45</v>
      </c>
      <c r="C109" s="13">
        <v>8.4323132207184024</v>
      </c>
      <c r="D109" s="13">
        <v>8.4323132207184024</v>
      </c>
      <c r="E109" s="8" t="s">
        <v>5</v>
      </c>
    </row>
    <row r="110" spans="1:5" hidden="1" x14ac:dyDescent="0.25">
      <c r="A110" s="11"/>
      <c r="B110" s="12" t="s">
        <v>46</v>
      </c>
      <c r="C110" s="13">
        <v>10.632041205993769</v>
      </c>
      <c r="D110" s="13">
        <v>10.632041205993769</v>
      </c>
      <c r="E110" s="8" t="s">
        <v>5</v>
      </c>
    </row>
    <row r="111" spans="1:5" hidden="1" x14ac:dyDescent="0.25">
      <c r="A111" s="11"/>
      <c r="B111" s="12" t="s">
        <v>43</v>
      </c>
      <c r="C111" s="13">
        <v>12.692256239996036</v>
      </c>
      <c r="D111" s="13">
        <v>12.692256239996036</v>
      </c>
      <c r="E111" s="8" t="s">
        <v>5</v>
      </c>
    </row>
    <row r="112" spans="1:5" hidden="1" x14ac:dyDescent="0.25">
      <c r="A112" s="11"/>
      <c r="B112" s="12" t="s">
        <v>47</v>
      </c>
      <c r="C112" s="13">
        <v>14.024317365430349</v>
      </c>
      <c r="D112" s="13">
        <v>14.024317365430349</v>
      </c>
      <c r="E112" s="8" t="s">
        <v>5</v>
      </c>
    </row>
    <row r="113" spans="1:5" hidden="1" x14ac:dyDescent="0.25">
      <c r="A113" s="11"/>
      <c r="B113" s="12" t="s">
        <v>35</v>
      </c>
      <c r="C113" s="13">
        <v>13.983360493412157</v>
      </c>
      <c r="D113" s="13">
        <v>13.983360493412157</v>
      </c>
      <c r="E113" s="8" t="s">
        <v>5</v>
      </c>
    </row>
    <row r="114" spans="1:5" hidden="1" x14ac:dyDescent="0.25">
      <c r="A114" s="11"/>
      <c r="B114" s="12" t="s">
        <v>42</v>
      </c>
      <c r="C114" s="13">
        <v>14.345185379560688</v>
      </c>
      <c r="D114" s="13">
        <v>14.345185379560688</v>
      </c>
      <c r="E114" s="8" t="s">
        <v>5</v>
      </c>
    </row>
    <row r="115" spans="1:5" hidden="1" x14ac:dyDescent="0.25">
      <c r="A115" s="11"/>
      <c r="B115" s="12" t="s">
        <v>48</v>
      </c>
      <c r="C115" s="13">
        <v>16.226265664706709</v>
      </c>
      <c r="D115" s="13">
        <v>16.226265664706709</v>
      </c>
      <c r="E115" s="8" t="s">
        <v>5</v>
      </c>
    </row>
    <row r="116" spans="1:5" hidden="1" x14ac:dyDescent="0.25">
      <c r="A116" s="11"/>
      <c r="B116" s="12" t="s">
        <v>49</v>
      </c>
      <c r="C116" s="13">
        <v>14.144672109086054</v>
      </c>
      <c r="D116" s="13">
        <v>14.144672109086054</v>
      </c>
      <c r="E116" s="8" t="s">
        <v>5</v>
      </c>
    </row>
    <row r="117" spans="1:5" hidden="1" x14ac:dyDescent="0.25">
      <c r="A117" s="11"/>
      <c r="B117" s="12" t="s">
        <v>41</v>
      </c>
      <c r="C117" s="13">
        <v>12.451135345872189</v>
      </c>
      <c r="D117" s="13">
        <v>12.451135345872189</v>
      </c>
      <c r="E117" s="8" t="s">
        <v>5</v>
      </c>
    </row>
    <row r="118" spans="1:5" hidden="1" x14ac:dyDescent="0.25">
      <c r="A118" s="11"/>
      <c r="B118" s="12" t="s">
        <v>50</v>
      </c>
      <c r="C118" s="13">
        <v>10.525995039277447</v>
      </c>
      <c r="D118" s="13">
        <v>10.525995039277447</v>
      </c>
      <c r="E118" s="8" t="s">
        <v>5</v>
      </c>
    </row>
    <row r="119" spans="1:5" hidden="1" x14ac:dyDescent="0.25">
      <c r="A119" s="11"/>
      <c r="B119" s="12" t="s">
        <v>51</v>
      </c>
      <c r="C119" s="13">
        <v>8.4335942365984184</v>
      </c>
      <c r="D119" s="13">
        <v>8.4335942365984184</v>
      </c>
      <c r="E119" s="8" t="s">
        <v>5</v>
      </c>
    </row>
    <row r="120" spans="1:5" hidden="1" x14ac:dyDescent="0.25">
      <c r="A120" s="11"/>
      <c r="B120" s="12" t="s">
        <v>40</v>
      </c>
      <c r="C120" s="13">
        <v>8.9383248168224192</v>
      </c>
      <c r="D120" s="13">
        <v>8.9383248168224192</v>
      </c>
      <c r="E120" s="8" t="s">
        <v>5</v>
      </c>
    </row>
    <row r="121" spans="1:5" hidden="1" x14ac:dyDescent="0.25">
      <c r="A121" s="165">
        <v>2009</v>
      </c>
      <c r="B121" s="165"/>
      <c r="C121" s="13"/>
      <c r="D121" s="13"/>
    </row>
    <row r="122" spans="1:5" hidden="1" x14ac:dyDescent="0.25">
      <c r="A122" s="11"/>
      <c r="B122" s="12" t="s">
        <v>45</v>
      </c>
      <c r="C122" s="13">
        <v>8.6987893306259778</v>
      </c>
      <c r="D122" s="13">
        <v>8.6987893306259778</v>
      </c>
      <c r="E122" s="8" t="s">
        <v>5</v>
      </c>
    </row>
    <row r="123" spans="1:5" hidden="1" x14ac:dyDescent="0.25">
      <c r="A123" s="11"/>
      <c r="B123" s="12" t="s">
        <v>46</v>
      </c>
      <c r="C123" s="13">
        <v>6.2349604819357696</v>
      </c>
      <c r="D123" s="13">
        <v>6.2349604819357696</v>
      </c>
      <c r="E123" s="8" t="s">
        <v>5</v>
      </c>
    </row>
    <row r="124" spans="1:5" hidden="1" x14ac:dyDescent="0.25">
      <c r="A124" s="11"/>
      <c r="B124" s="12" t="s">
        <v>43</v>
      </c>
      <c r="C124" s="13">
        <v>7.7443187714018924</v>
      </c>
      <c r="D124" s="13">
        <v>7.7443187714018924</v>
      </c>
      <c r="E124" s="8" t="s">
        <v>5</v>
      </c>
    </row>
    <row r="125" spans="1:5" hidden="1" x14ac:dyDescent="0.25">
      <c r="A125" s="11"/>
      <c r="B125" s="12" t="s">
        <v>47</v>
      </c>
      <c r="C125" s="13">
        <v>4.2630194600207894</v>
      </c>
      <c r="D125" s="13">
        <v>4.2630194600207894</v>
      </c>
      <c r="E125" s="8" t="s">
        <v>5</v>
      </c>
    </row>
    <row r="126" spans="1:5" hidden="1" x14ac:dyDescent="0.25">
      <c r="A126" s="11"/>
      <c r="B126" s="12" t="s">
        <v>35</v>
      </c>
      <c r="C126" s="13">
        <v>3.8765821516782095</v>
      </c>
      <c r="D126" s="13">
        <v>3.8765821516782095</v>
      </c>
      <c r="E126" s="8" t="s">
        <v>5</v>
      </c>
    </row>
    <row r="127" spans="1:5" hidden="1" x14ac:dyDescent="0.25">
      <c r="A127" s="11"/>
      <c r="B127" s="12" t="s">
        <v>42</v>
      </c>
      <c r="C127" s="13">
        <v>3.6722643877368011</v>
      </c>
      <c r="D127" s="13">
        <v>3.6722643877368011</v>
      </c>
      <c r="E127" s="8" t="s">
        <v>5</v>
      </c>
    </row>
    <row r="128" spans="1:5" hidden="1" x14ac:dyDescent="0.25">
      <c r="A128" s="11"/>
      <c r="B128" s="12" t="s">
        <v>48</v>
      </c>
      <c r="C128" s="13">
        <v>1.2029381886379698</v>
      </c>
      <c r="D128" s="13">
        <v>1.2029381886379698</v>
      </c>
      <c r="E128" s="8" t="s">
        <v>5</v>
      </c>
    </row>
    <row r="129" spans="1:5" hidden="1" x14ac:dyDescent="0.25">
      <c r="A129" s="11"/>
      <c r="B129" s="12" t="s">
        <v>49</v>
      </c>
      <c r="C129" s="13">
        <v>1.3814627780475153</v>
      </c>
      <c r="D129" s="13">
        <v>1.3814627780475153</v>
      </c>
      <c r="E129" s="8" t="s">
        <v>5</v>
      </c>
    </row>
    <row r="130" spans="1:5" hidden="1" x14ac:dyDescent="0.25">
      <c r="A130" s="11"/>
      <c r="B130" s="12" t="s">
        <v>41</v>
      </c>
      <c r="C130" s="13">
        <v>2.5986580367482137</v>
      </c>
      <c r="D130" s="13">
        <v>2.5986580367482137</v>
      </c>
      <c r="E130" s="8" t="s">
        <v>5</v>
      </c>
    </row>
    <row r="131" spans="1:5" hidden="1" x14ac:dyDescent="0.25">
      <c r="A131" s="11"/>
      <c r="B131" s="12" t="s">
        <v>50</v>
      </c>
      <c r="C131" s="13">
        <v>3.038533248997477</v>
      </c>
      <c r="D131" s="13">
        <v>3.038533248997477</v>
      </c>
      <c r="E131" s="8" t="s">
        <v>5</v>
      </c>
    </row>
    <row r="132" spans="1:5" hidden="1" x14ac:dyDescent="0.25">
      <c r="A132" s="11"/>
      <c r="B132" s="12" t="s">
        <v>51</v>
      </c>
      <c r="C132" s="13">
        <v>6.9150960330281785</v>
      </c>
      <c r="D132" s="13">
        <v>6.9150960330281785</v>
      </c>
      <c r="E132" s="8" t="s">
        <v>5</v>
      </c>
    </row>
    <row r="133" spans="1:5" hidden="1" x14ac:dyDescent="0.25">
      <c r="A133" s="11"/>
      <c r="B133" s="12" t="s">
        <v>40</v>
      </c>
      <c r="C133" s="13">
        <v>5.4132841065408499</v>
      </c>
      <c r="D133" s="13">
        <v>5.4132841065408499</v>
      </c>
      <c r="E133" s="8" t="s">
        <v>5</v>
      </c>
    </row>
    <row r="134" spans="1:5" ht="13.5" customHeight="1" x14ac:dyDescent="0.25">
      <c r="A134" s="33"/>
      <c r="B134" s="34"/>
      <c r="C134" s="53"/>
      <c r="D134" s="53"/>
      <c r="E134" s="32"/>
    </row>
    <row r="135" spans="1:5" x14ac:dyDescent="0.25">
      <c r="A135" s="182" t="s">
        <v>53</v>
      </c>
      <c r="B135" s="183"/>
      <c r="C135" s="183"/>
      <c r="D135" s="183"/>
      <c r="E135" s="183"/>
    </row>
    <row r="136" spans="1:5" ht="15.75" customHeight="1" x14ac:dyDescent="0.25">
      <c r="A136" s="11"/>
      <c r="B136" s="12"/>
      <c r="C136" s="13"/>
      <c r="D136" s="13"/>
    </row>
    <row r="137" spans="1:5" x14ac:dyDescent="0.25">
      <c r="A137" s="155">
        <v>2010</v>
      </c>
      <c r="B137" s="155"/>
      <c r="C137" s="28">
        <f>'[1]Chnages in rep.'!LO78</f>
        <v>6.1498853675017617</v>
      </c>
      <c r="D137" s="28">
        <f>'[1]Male, month on month'!LO78</f>
        <v>6.1498853675017617</v>
      </c>
      <c r="E137" s="29" t="s">
        <v>5</v>
      </c>
    </row>
    <row r="138" spans="1:5" x14ac:dyDescent="0.25">
      <c r="A138" s="155">
        <v>2011</v>
      </c>
      <c r="B138" s="155"/>
      <c r="C138" s="28">
        <f>'[1]Chnages in rep.'!LP78</f>
        <v>11.273414605593723</v>
      </c>
      <c r="D138" s="28">
        <f>'[1]Chnages in rep.'!LP78</f>
        <v>11.273414605593723</v>
      </c>
      <c r="E138" s="29" t="s">
        <v>5</v>
      </c>
    </row>
    <row r="139" spans="1:5" x14ac:dyDescent="0.25">
      <c r="A139" s="155">
        <v>2012</v>
      </c>
      <c r="B139" s="155"/>
      <c r="C139" s="28">
        <f>'[1]Chnages in rep.'!LQ78</f>
        <v>10.884695658563071</v>
      </c>
      <c r="D139" s="28">
        <f>'[1]Male, month on month'!LQ78</f>
        <v>10.890821576540755</v>
      </c>
      <c r="E139" s="29" t="s">
        <v>5</v>
      </c>
    </row>
    <row r="140" spans="1:5" x14ac:dyDescent="0.25">
      <c r="A140" s="155">
        <v>2013</v>
      </c>
      <c r="B140" s="155"/>
      <c r="C140" s="28">
        <v>3.8056300091942941</v>
      </c>
      <c r="D140" s="28">
        <v>3.9971959307297356</v>
      </c>
      <c r="E140" s="29" t="s">
        <v>5</v>
      </c>
    </row>
    <row r="141" spans="1:5" x14ac:dyDescent="0.25">
      <c r="A141" s="155">
        <v>2014</v>
      </c>
      <c r="B141" s="155"/>
      <c r="C141" s="28">
        <f>(('[1]table 8'!C138/'[1]table 8'!C137)-1)*100</f>
        <v>2.1200017571813001</v>
      </c>
      <c r="D141" s="28">
        <f>(('[1]table 8'!D138/'[1]table 8'!D137)-1)*100</f>
        <v>2.4484985272985815</v>
      </c>
      <c r="E141" s="28">
        <f>(('[1]table 8'!E138/'[1]table 8'!E137)-1)*100</f>
        <v>1.8380373043106468</v>
      </c>
    </row>
    <row r="142" spans="1:5" x14ac:dyDescent="0.25">
      <c r="A142" s="155">
        <v>2015</v>
      </c>
      <c r="B142" s="155"/>
      <c r="C142" s="28">
        <f>(('[1]table 8'!C139/'[1]table 8'!C138)-1)*100</f>
        <v>0.95320665877764998</v>
      </c>
      <c r="D142" s="28">
        <f>(('[1]table 8'!D139/'[1]table 8'!D138)-1)*100</f>
        <v>1.3713146744890103</v>
      </c>
      <c r="E142" s="28">
        <f>(('[1]table 8'!E139/'[1]table 8'!E138)-1)*100</f>
        <v>0.59217330355134656</v>
      </c>
    </row>
    <row r="143" spans="1:5" x14ac:dyDescent="0.25">
      <c r="A143" s="155">
        <v>2016</v>
      </c>
      <c r="B143" s="155"/>
      <c r="C143" s="28">
        <f>(('[1]table 8'!C140/'[1]table 8'!C139)-1)*100</f>
        <v>0.50250941361158485</v>
      </c>
      <c r="D143" s="28">
        <f>(('[1]table 8'!D140/'[1]table 8'!D139)-1)*100</f>
        <v>0.80139984913900619</v>
      </c>
      <c r="E143" s="28">
        <f>(('[1]table 8'!E140/'[1]table 8'!E139)-1)*100</f>
        <v>0.24242056068641826</v>
      </c>
    </row>
    <row r="144" spans="1:5" ht="14.25" customHeight="1" x14ac:dyDescent="0.25">
      <c r="A144" s="176"/>
      <c r="B144" s="176"/>
      <c r="C144" s="26"/>
      <c r="D144" s="26"/>
      <c r="E144" s="19"/>
    </row>
    <row r="145" spans="1:5" x14ac:dyDescent="0.25">
      <c r="A145" s="177" t="s">
        <v>52</v>
      </c>
      <c r="B145" s="178"/>
      <c r="C145" s="178"/>
      <c r="D145" s="178"/>
      <c r="E145" s="178"/>
    </row>
    <row r="146" spans="1:5" ht="12.75" customHeight="1" x14ac:dyDescent="0.25">
      <c r="A146" s="11"/>
      <c r="B146" s="24"/>
      <c r="C146" s="13"/>
      <c r="D146" s="13"/>
    </row>
    <row r="147" spans="1:5" x14ac:dyDescent="0.25">
      <c r="A147" s="155">
        <v>2010</v>
      </c>
      <c r="B147" s="155"/>
      <c r="C147" s="13"/>
      <c r="D147" s="13"/>
    </row>
    <row r="148" spans="1:5" x14ac:dyDescent="0.25">
      <c r="A148" s="11"/>
      <c r="B148" s="12" t="s">
        <v>45</v>
      </c>
      <c r="C148" s="28">
        <v>3.6787192502928612</v>
      </c>
      <c r="D148" s="28">
        <v>3.6787192502928612</v>
      </c>
      <c r="E148" s="29" t="s">
        <v>5</v>
      </c>
    </row>
    <row r="149" spans="1:5" x14ac:dyDescent="0.25">
      <c r="A149" s="11"/>
      <c r="B149" s="12" t="s">
        <v>46</v>
      </c>
      <c r="C149" s="28">
        <v>5.833804569995249</v>
      </c>
      <c r="D149" s="28">
        <v>5.833804569995249</v>
      </c>
      <c r="E149" s="29" t="s">
        <v>5</v>
      </c>
    </row>
    <row r="150" spans="1:5" x14ac:dyDescent="0.25">
      <c r="A150" s="11"/>
      <c r="B150" s="12" t="s">
        <v>43</v>
      </c>
      <c r="C150" s="28">
        <v>4.1543552543887641</v>
      </c>
      <c r="D150" s="28">
        <v>4.1543552543887641</v>
      </c>
      <c r="E150" s="29" t="s">
        <v>5</v>
      </c>
    </row>
    <row r="151" spans="1:5" x14ac:dyDescent="0.25">
      <c r="A151" s="11"/>
      <c r="B151" s="12" t="s">
        <v>47</v>
      </c>
      <c r="C151" s="28">
        <v>6.2780317985318801</v>
      </c>
      <c r="D151" s="28">
        <v>6.2780317985318801</v>
      </c>
      <c r="E151" s="29" t="s">
        <v>5</v>
      </c>
    </row>
    <row r="152" spans="1:5" x14ac:dyDescent="0.25">
      <c r="A152" s="11"/>
      <c r="B152" s="12" t="s">
        <v>35</v>
      </c>
      <c r="C152" s="28">
        <v>5.3389178667781589</v>
      </c>
      <c r="D152" s="28">
        <v>5.3389178667781589</v>
      </c>
      <c r="E152" s="29" t="s">
        <v>5</v>
      </c>
    </row>
    <row r="153" spans="1:5" x14ac:dyDescent="0.25">
      <c r="A153" s="11"/>
      <c r="B153" s="12" t="s">
        <v>42</v>
      </c>
      <c r="C153" s="28">
        <v>6.0835733297670114</v>
      </c>
      <c r="D153" s="28">
        <v>6.0835733297670114</v>
      </c>
      <c r="E153" s="29" t="s">
        <v>5</v>
      </c>
    </row>
    <row r="154" spans="1:5" x14ac:dyDescent="0.25">
      <c r="A154" s="11"/>
      <c r="B154" s="12" t="s">
        <v>48</v>
      </c>
      <c r="C154" s="28">
        <v>8.9066893986073481</v>
      </c>
      <c r="D154" s="28">
        <v>8.9066893986073481</v>
      </c>
      <c r="E154" s="29" t="s">
        <v>5</v>
      </c>
    </row>
    <row r="155" spans="1:5" x14ac:dyDescent="0.25">
      <c r="A155" s="11"/>
      <c r="B155" s="12" t="s">
        <v>49</v>
      </c>
      <c r="C155" s="28">
        <v>8.2362262487674975</v>
      </c>
      <c r="D155" s="28">
        <v>8.2362262487674975</v>
      </c>
      <c r="E155" s="29" t="s">
        <v>5</v>
      </c>
    </row>
    <row r="156" spans="1:5" x14ac:dyDescent="0.25">
      <c r="A156" s="11"/>
      <c r="B156" s="12" t="s">
        <v>41</v>
      </c>
      <c r="C156" s="28">
        <v>6.6341639388678653</v>
      </c>
      <c r="D156" s="28">
        <v>6.6341639388678653</v>
      </c>
      <c r="E156" s="29" t="s">
        <v>5</v>
      </c>
    </row>
    <row r="157" spans="1:5" x14ac:dyDescent="0.25">
      <c r="A157" s="11"/>
      <c r="B157" s="12" t="s">
        <v>50</v>
      </c>
      <c r="C157" s="28">
        <v>6.8680424003632501</v>
      </c>
      <c r="D157" s="28">
        <v>6.8680424003632501</v>
      </c>
      <c r="E157" s="29" t="s">
        <v>5</v>
      </c>
    </row>
    <row r="158" spans="1:5" x14ac:dyDescent="0.25">
      <c r="A158" s="11"/>
      <c r="B158" s="12" t="s">
        <v>51</v>
      </c>
      <c r="C158" s="28">
        <v>4.806164067711638</v>
      </c>
      <c r="D158" s="28">
        <v>4.806164067711638</v>
      </c>
      <c r="E158" s="29" t="s">
        <v>5</v>
      </c>
    </row>
    <row r="159" spans="1:5" x14ac:dyDescent="0.25">
      <c r="A159" s="11"/>
      <c r="B159" s="12" t="s">
        <v>40</v>
      </c>
      <c r="C159" s="28">
        <v>6.936011455342328</v>
      </c>
      <c r="D159" s="28">
        <v>6.936011455342328</v>
      </c>
      <c r="E159" s="29" t="s">
        <v>5</v>
      </c>
    </row>
    <row r="160" spans="1:5" x14ac:dyDescent="0.25">
      <c r="A160" s="155">
        <v>2011</v>
      </c>
      <c r="B160" s="155"/>
      <c r="C160" s="28"/>
      <c r="D160" s="28"/>
      <c r="E160" s="29"/>
    </row>
    <row r="161" spans="1:5" x14ac:dyDescent="0.25">
      <c r="A161" s="11"/>
      <c r="B161" s="12" t="s">
        <v>45</v>
      </c>
      <c r="C161" s="28">
        <v>7.7959876650150584</v>
      </c>
      <c r="D161" s="28">
        <v>7.7959876650150584</v>
      </c>
      <c r="E161" s="29" t="s">
        <v>5</v>
      </c>
    </row>
    <row r="162" spans="1:5" x14ac:dyDescent="0.25">
      <c r="A162" s="11"/>
      <c r="B162" s="12" t="s">
        <v>46</v>
      </c>
      <c r="C162" s="28">
        <v>5.9516968921776714</v>
      </c>
      <c r="D162" s="28">
        <v>5.9516968921776714</v>
      </c>
      <c r="E162" s="29" t="s">
        <v>5</v>
      </c>
    </row>
    <row r="163" spans="1:5" x14ac:dyDescent="0.25">
      <c r="A163" s="11"/>
      <c r="B163" s="12" t="s">
        <v>43</v>
      </c>
      <c r="C163" s="28">
        <v>5.6906353216183758</v>
      </c>
      <c r="D163" s="28">
        <v>5.6906353216183758</v>
      </c>
      <c r="E163" s="29" t="s">
        <v>5</v>
      </c>
    </row>
    <row r="164" spans="1:5" x14ac:dyDescent="0.25">
      <c r="A164" s="11"/>
      <c r="B164" s="12" t="s">
        <v>47</v>
      </c>
      <c r="C164" s="28">
        <v>9.3991553842239117</v>
      </c>
      <c r="D164" s="28">
        <v>9.3991553842239117</v>
      </c>
      <c r="E164" s="29" t="s">
        <v>5</v>
      </c>
    </row>
    <row r="165" spans="1:5" x14ac:dyDescent="0.25">
      <c r="A165" s="11"/>
      <c r="B165" s="12" t="s">
        <v>35</v>
      </c>
      <c r="C165" s="28">
        <v>12.883312020928649</v>
      </c>
      <c r="D165" s="28">
        <v>12.883312020928649</v>
      </c>
      <c r="E165" s="29" t="s">
        <v>5</v>
      </c>
    </row>
    <row r="166" spans="1:5" x14ac:dyDescent="0.25">
      <c r="A166" s="11"/>
      <c r="B166" s="12" t="s">
        <v>42</v>
      </c>
      <c r="C166" s="28">
        <v>12.686891578974823</v>
      </c>
      <c r="D166" s="28">
        <v>12.686891578974823</v>
      </c>
      <c r="E166" s="29" t="s">
        <v>5</v>
      </c>
    </row>
    <row r="167" spans="1:5" x14ac:dyDescent="0.25">
      <c r="A167" s="11"/>
      <c r="B167" s="12" t="s">
        <v>48</v>
      </c>
      <c r="C167" s="28">
        <v>10.337808519870361</v>
      </c>
      <c r="D167" s="28">
        <v>10.337808519870361</v>
      </c>
      <c r="E167" s="29" t="s">
        <v>5</v>
      </c>
    </row>
    <row r="168" spans="1:5" x14ac:dyDescent="0.25">
      <c r="A168" s="11"/>
      <c r="B168" s="12" t="s">
        <v>49</v>
      </c>
      <c r="C168" s="28">
        <v>9.9904957096830458</v>
      </c>
      <c r="D168" s="28">
        <v>9.9904957096830458</v>
      </c>
      <c r="E168" s="29" t="s">
        <v>5</v>
      </c>
    </row>
    <row r="169" spans="1:5" x14ac:dyDescent="0.25">
      <c r="A169" s="11"/>
      <c r="B169" s="12" t="s">
        <v>41</v>
      </c>
      <c r="C169" s="28">
        <v>12.873436061408473</v>
      </c>
      <c r="D169" s="28">
        <v>12.873436061408473</v>
      </c>
      <c r="E169" s="29" t="s">
        <v>5</v>
      </c>
    </row>
    <row r="170" spans="1:5" x14ac:dyDescent="0.25">
      <c r="A170" s="11"/>
      <c r="B170" s="12" t="s">
        <v>50</v>
      </c>
      <c r="C170" s="28">
        <v>13.505629342541159</v>
      </c>
      <c r="D170" s="28">
        <v>13.505629342541159</v>
      </c>
      <c r="E170" s="29" t="s">
        <v>5</v>
      </c>
    </row>
    <row r="171" spans="1:5" x14ac:dyDescent="0.25">
      <c r="A171" s="11"/>
      <c r="B171" s="12" t="s">
        <v>51</v>
      </c>
      <c r="C171" s="28">
        <v>16.837680589848514</v>
      </c>
      <c r="D171" s="28">
        <v>16.837680589848514</v>
      </c>
      <c r="E171" s="29" t="s">
        <v>5</v>
      </c>
    </row>
    <row r="172" spans="1:5" x14ac:dyDescent="0.25">
      <c r="A172" s="11"/>
      <c r="B172" s="12" t="s">
        <v>40</v>
      </c>
      <c r="C172" s="28">
        <v>16.658160536887266</v>
      </c>
      <c r="D172" s="28">
        <v>16.658160536887266</v>
      </c>
      <c r="E172" s="29" t="s">
        <v>5</v>
      </c>
    </row>
    <row r="173" spans="1:5" x14ac:dyDescent="0.25">
      <c r="A173" s="155">
        <v>2012</v>
      </c>
      <c r="B173" s="155"/>
      <c r="C173" s="28"/>
      <c r="D173" s="28"/>
      <c r="E173" s="29"/>
    </row>
    <row r="174" spans="1:5" x14ac:dyDescent="0.25">
      <c r="A174" s="11"/>
      <c r="B174" s="12" t="s">
        <v>45</v>
      </c>
      <c r="C174" s="28">
        <v>16.992126209986203</v>
      </c>
      <c r="D174" s="28">
        <v>16.992126209986203</v>
      </c>
      <c r="E174" s="29" t="s">
        <v>5</v>
      </c>
    </row>
    <row r="175" spans="1:5" x14ac:dyDescent="0.25">
      <c r="A175" s="11"/>
      <c r="B175" s="12" t="s">
        <v>46</v>
      </c>
      <c r="C175" s="28">
        <v>17.567096842596584</v>
      </c>
      <c r="D175" s="28">
        <v>17.567096842596584</v>
      </c>
      <c r="E175" s="29" t="s">
        <v>5</v>
      </c>
    </row>
    <row r="176" spans="1:5" x14ac:dyDescent="0.25">
      <c r="A176" s="11"/>
      <c r="B176" s="12" t="s">
        <v>43</v>
      </c>
      <c r="C176" s="28">
        <v>17.716493485863239</v>
      </c>
      <c r="D176" s="28">
        <v>17.716493485863239</v>
      </c>
      <c r="E176" s="29" t="s">
        <v>5</v>
      </c>
    </row>
    <row r="177" spans="1:5" x14ac:dyDescent="0.25">
      <c r="A177" s="11"/>
      <c r="B177" s="12" t="s">
        <v>47</v>
      </c>
      <c r="C177" s="28">
        <v>12.634261176899365</v>
      </c>
      <c r="D177" s="28">
        <v>12.634261176899365</v>
      </c>
      <c r="E177" s="29" t="s">
        <v>5</v>
      </c>
    </row>
    <row r="178" spans="1:5" x14ac:dyDescent="0.25">
      <c r="A178" s="11"/>
      <c r="B178" s="12" t="s">
        <v>35</v>
      </c>
      <c r="C178" s="28">
        <v>6.8561656978384677</v>
      </c>
      <c r="D178" s="28">
        <v>6.8561656978384677</v>
      </c>
      <c r="E178" s="29" t="s">
        <v>5</v>
      </c>
    </row>
    <row r="179" spans="1:5" x14ac:dyDescent="0.25">
      <c r="A179" s="11"/>
      <c r="B179" s="12" t="s">
        <v>42</v>
      </c>
      <c r="C179" s="28">
        <v>10.297495915037702</v>
      </c>
      <c r="D179" s="28">
        <v>10.297495915037702</v>
      </c>
      <c r="E179" s="29" t="s">
        <v>5</v>
      </c>
    </row>
    <row r="180" spans="1:5" x14ac:dyDescent="0.25">
      <c r="A180" s="11"/>
      <c r="B180" s="12" t="s">
        <v>48</v>
      </c>
      <c r="C180" s="28">
        <f>'[1]Chnages in rep.'!LW21</f>
        <v>10.500729503740637</v>
      </c>
      <c r="D180" s="28">
        <f>'[1]Male, month on month'!LX21</f>
        <v>10.418307822199768</v>
      </c>
      <c r="E180" s="29" t="s">
        <v>5</v>
      </c>
    </row>
    <row r="181" spans="1:5" x14ac:dyDescent="0.25">
      <c r="A181" s="11"/>
      <c r="B181" s="12" t="s">
        <v>49</v>
      </c>
      <c r="C181" s="28">
        <f>'[1]Chnages in rep.'!LX21</f>
        <v>10.866575206924933</v>
      </c>
      <c r="D181" s="28">
        <f>'[1]Male, month on month'!LY21</f>
        <v>10.713898954305412</v>
      </c>
      <c r="E181" s="29" t="s">
        <v>5</v>
      </c>
    </row>
    <row r="182" spans="1:5" x14ac:dyDescent="0.25">
      <c r="A182" s="11"/>
      <c r="B182" s="12" t="s">
        <v>41</v>
      </c>
      <c r="C182" s="28">
        <f>'[1]Chnages in rep.'!LY21</f>
        <v>9.463825267482683</v>
      </c>
      <c r="D182" s="28">
        <f>'[1]Male, month on month'!LZ21</f>
        <v>9.3772912618951043</v>
      </c>
      <c r="E182" s="29" t="s">
        <v>5</v>
      </c>
    </row>
    <row r="183" spans="1:5" x14ac:dyDescent="0.25">
      <c r="A183" s="11"/>
      <c r="B183" s="12" t="s">
        <v>50</v>
      </c>
      <c r="C183" s="28">
        <f>'[1]Chnages in rep.'!LZ21</f>
        <v>9.1472951710695796</v>
      </c>
      <c r="D183" s="28">
        <f>'[1]Male, month on month'!MA21</f>
        <v>9.0798386481207203</v>
      </c>
      <c r="E183" s="29" t="s">
        <v>5</v>
      </c>
    </row>
    <row r="184" spans="1:5" x14ac:dyDescent="0.25">
      <c r="A184" s="11"/>
      <c r="B184" s="12" t="s">
        <v>51</v>
      </c>
      <c r="C184" s="28">
        <f>'[1]Chnages in rep.'!MA21</f>
        <v>5.8961751504207349</v>
      </c>
      <c r="D184" s="28">
        <f>'[1]Male, month on month'!MB21</f>
        <v>5.9694378646101054</v>
      </c>
      <c r="E184" s="29" t="s">
        <v>5</v>
      </c>
    </row>
    <row r="185" spans="1:5" x14ac:dyDescent="0.25">
      <c r="A185" s="71"/>
      <c r="B185" s="72" t="s">
        <v>40</v>
      </c>
      <c r="C185" s="69">
        <f>'[1]Chnages in rep.'!MB21</f>
        <v>5.0669562125144729</v>
      </c>
      <c r="D185" s="69">
        <f>'[1]Male, month on month'!MC21</f>
        <v>5.4302984659286402</v>
      </c>
      <c r="E185" s="70" t="s">
        <v>5</v>
      </c>
    </row>
    <row r="186" spans="1:5" x14ac:dyDescent="0.25">
      <c r="A186" s="155">
        <v>2013</v>
      </c>
      <c r="B186" s="155"/>
      <c r="C186" s="69"/>
      <c r="D186" s="69"/>
      <c r="E186" s="70"/>
    </row>
    <row r="187" spans="1:5" x14ac:dyDescent="0.25">
      <c r="A187" s="11"/>
      <c r="B187" s="12" t="s">
        <v>45</v>
      </c>
      <c r="C187" s="69">
        <v>4.3286082082422128</v>
      </c>
      <c r="D187" s="69">
        <v>4.7136399686493746</v>
      </c>
      <c r="E187" s="70" t="s">
        <v>5</v>
      </c>
    </row>
    <row r="188" spans="1:5" x14ac:dyDescent="0.25">
      <c r="A188" s="71"/>
      <c r="B188" s="76" t="s">
        <v>46</v>
      </c>
      <c r="C188" s="69">
        <f>'[1]Chnages in rep.'!MD21</f>
        <v>4.4335929403362728</v>
      </c>
      <c r="D188" s="77">
        <f>'[1]Male, month on month'!ME21</f>
        <v>4.7506196050961735</v>
      </c>
      <c r="E188" s="70" t="s">
        <v>5</v>
      </c>
    </row>
    <row r="189" spans="1:5" x14ac:dyDescent="0.25">
      <c r="A189" s="71"/>
      <c r="B189" s="80" t="s">
        <v>43</v>
      </c>
      <c r="C189" s="69">
        <v>4.1651035441879092</v>
      </c>
      <c r="D189" s="69">
        <v>4.560427345403717</v>
      </c>
      <c r="E189" s="70" t="s">
        <v>5</v>
      </c>
    </row>
    <row r="190" spans="1:5" x14ac:dyDescent="0.25">
      <c r="A190" s="71"/>
      <c r="B190" s="80" t="s">
        <v>47</v>
      </c>
      <c r="C190" s="69">
        <v>4.3799485182937303</v>
      </c>
      <c r="D190" s="69">
        <v>4.659753913552378</v>
      </c>
      <c r="E190" s="70" t="s">
        <v>5</v>
      </c>
    </row>
    <row r="191" spans="1:5" x14ac:dyDescent="0.25">
      <c r="A191" s="71"/>
      <c r="B191" s="80" t="s">
        <v>35</v>
      </c>
      <c r="C191" s="69">
        <f>'[1]Chnages in rep.'!MG21</f>
        <v>6.5969864911449738</v>
      </c>
      <c r="D191" s="69">
        <f>'[1]Male, month on month'!MH21</f>
        <v>7.0330353890180275</v>
      </c>
      <c r="E191" s="70" t="s">
        <v>5</v>
      </c>
    </row>
    <row r="192" spans="1:5" x14ac:dyDescent="0.25">
      <c r="A192" s="71"/>
      <c r="B192" s="80" t="s">
        <v>42</v>
      </c>
      <c r="C192" s="69">
        <f>'[1]Chnages in rep.'!MH21</f>
        <v>2.0671926734614932</v>
      </c>
      <c r="D192" s="69">
        <f>'[1]Male, month on month'!MI21</f>
        <v>2.4449780638472474</v>
      </c>
      <c r="E192" s="69">
        <f>'[1]Atolls month on month'!MI21</f>
        <v>1.7440628387641155</v>
      </c>
    </row>
    <row r="193" spans="1:5" x14ac:dyDescent="0.25">
      <c r="A193" s="71"/>
      <c r="B193" s="80" t="s">
        <v>48</v>
      </c>
      <c r="C193" s="69">
        <f>'[1]Chnages in rep.'!MI$21</f>
        <v>3.004512575531848</v>
      </c>
      <c r="D193" s="69">
        <f>'[1]Male, month on month'!MJ$21</f>
        <v>3.5615520903521602</v>
      </c>
      <c r="E193" s="69">
        <f>'[1]Atolls month on month'!MJ$21</f>
        <v>2.5287208753609125</v>
      </c>
    </row>
    <row r="194" spans="1:5" x14ac:dyDescent="0.25">
      <c r="A194" s="71"/>
      <c r="B194" s="80" t="s">
        <v>49</v>
      </c>
      <c r="C194" s="69">
        <f>'[1]Chnages in rep.'!MJ$21</f>
        <v>2.5148873159002383</v>
      </c>
      <c r="D194" s="69">
        <f>'[1]Male, month on month'!MK$21</f>
        <v>2.7000905223472982</v>
      </c>
      <c r="E194" s="69">
        <f>'[1]Atolls month on month'!MK$21</f>
        <v>2.356882375447511</v>
      </c>
    </row>
    <row r="195" spans="1:5" x14ac:dyDescent="0.25">
      <c r="A195" s="71"/>
      <c r="B195" s="80" t="s">
        <v>41</v>
      </c>
      <c r="C195" s="69">
        <f>'[1]Chnages in rep.'!MK$21</f>
        <v>3.401101668818729</v>
      </c>
      <c r="D195" s="69">
        <f>'[1]Male, month on month'!ML$21</f>
        <v>3.4050825888838565</v>
      </c>
      <c r="E195" s="69">
        <f>'[1]Atolls month on month'!ML$21</f>
        <v>3.3977016732779974</v>
      </c>
    </row>
    <row r="196" spans="1:5" x14ac:dyDescent="0.25">
      <c r="A196" s="71"/>
      <c r="B196" s="80" t="s">
        <v>50</v>
      </c>
      <c r="C196" s="69">
        <f>'[1]Chnages in rep.'!ML$21</f>
        <v>3.9514741793007513</v>
      </c>
      <c r="D196" s="69">
        <f>'[1]Male, month on month'!MM$21</f>
        <v>3.6733537034947084</v>
      </c>
      <c r="E196" s="69">
        <f>'[1]Atolls month on month'!MM$21</f>
        <v>4.1890853513676163</v>
      </c>
    </row>
    <row r="197" spans="1:5" x14ac:dyDescent="0.25">
      <c r="A197" s="71"/>
      <c r="B197" s="80" t="s">
        <v>51</v>
      </c>
      <c r="C197" s="69">
        <f>'[1]Chnages in rep.'!MM$21</f>
        <v>3.7229145759384741</v>
      </c>
      <c r="D197" s="69">
        <f>'[1]Male, month on month'!MN$21</f>
        <v>3.6220277766843889</v>
      </c>
      <c r="E197" s="69">
        <f>'[1]Atolls month on month'!MN$21</f>
        <v>3.8093165504330395</v>
      </c>
    </row>
    <row r="198" spans="1:5" x14ac:dyDescent="0.25">
      <c r="A198" s="71"/>
      <c r="B198" s="80" t="s">
        <v>40</v>
      </c>
      <c r="C198" s="69">
        <f>'[1]Chnages in rep.'!MN$21</f>
        <v>3.2866700653403358</v>
      </c>
      <c r="D198" s="69">
        <f>'[1]Male, month on month'!MO$21</f>
        <v>3.0677014377208378</v>
      </c>
      <c r="E198" s="69">
        <f>'[1]Atolls month on month'!MO$21</f>
        <v>3.4751649542801966</v>
      </c>
    </row>
    <row r="199" spans="1:5" x14ac:dyDescent="0.25">
      <c r="A199" s="155">
        <v>2014</v>
      </c>
      <c r="B199" s="155"/>
      <c r="C199" s="69"/>
      <c r="D199" s="69"/>
      <c r="E199" s="70"/>
    </row>
    <row r="200" spans="1:5" x14ac:dyDescent="0.25">
      <c r="A200" s="11"/>
      <c r="B200" s="12" t="s">
        <v>45</v>
      </c>
      <c r="C200" s="69">
        <f>'[1]Chnages in rep.'!MO$21</f>
        <v>3.2759797916374511</v>
      </c>
      <c r="D200" s="69">
        <f>'[1]Male, month on month'!MP$21</f>
        <v>2.5883906671014589</v>
      </c>
      <c r="E200" s="69">
        <f>'[1]Atolls month on month'!MP$21</f>
        <v>3.8681326372765668</v>
      </c>
    </row>
    <row r="201" spans="1:5" x14ac:dyDescent="0.25">
      <c r="A201" s="11"/>
      <c r="B201" s="12" t="s">
        <v>46</v>
      </c>
      <c r="C201" s="69">
        <f>'[1]Chnages in rep.'!MP$21</f>
        <v>3.3425454116763564</v>
      </c>
      <c r="D201" s="69">
        <f>'[1]Male, month on month'!MQ$21</f>
        <v>3.4012267464817336</v>
      </c>
      <c r="E201" s="69">
        <f>'[1]Atolls month on month'!MQ$21</f>
        <v>3.2920702900450571</v>
      </c>
    </row>
    <row r="202" spans="1:5" x14ac:dyDescent="0.25">
      <c r="A202" s="11"/>
      <c r="B202" s="12" t="s">
        <v>43</v>
      </c>
      <c r="C202" s="69">
        <f>'[1]Chnages in rep.'!MQ$21</f>
        <v>2.2250517630140187</v>
      </c>
      <c r="D202" s="69">
        <f>'[1]Male, month on month'!MR$21</f>
        <v>2.2546833127091936</v>
      </c>
      <c r="E202" s="69">
        <f>'[1]Atolls month on month'!MR$21</f>
        <v>2.1995280752597379</v>
      </c>
    </row>
    <row r="203" spans="1:5" x14ac:dyDescent="0.25">
      <c r="A203" s="11"/>
      <c r="B203" s="12" t="s">
        <v>47</v>
      </c>
      <c r="C203" s="69">
        <f>'[1]Chnages in rep.'!MR$21</f>
        <v>2.2981689589115506</v>
      </c>
      <c r="D203" s="69">
        <f>'[1]Male, month on month'!MS$21</f>
        <v>2.5798690121687118</v>
      </c>
      <c r="E203" s="69">
        <f>'[1]Atolls month on month'!MS$21</f>
        <v>2.0560223652975163</v>
      </c>
    </row>
    <row r="204" spans="1:5" x14ac:dyDescent="0.25">
      <c r="A204" s="11"/>
      <c r="B204" s="12" t="s">
        <v>35</v>
      </c>
      <c r="C204" s="69">
        <f>'[1]Chnages in rep.'!MS$21</f>
        <v>3.1917361463479121</v>
      </c>
      <c r="D204" s="69">
        <f>'[1]Male, month on month'!MT$21</f>
        <v>3.2576126103493364</v>
      </c>
      <c r="E204" s="69">
        <f>'[1]Atolls month on month'!MT$21</f>
        <v>3.1349611286097812</v>
      </c>
    </row>
    <row r="205" spans="1:5" x14ac:dyDescent="0.25">
      <c r="A205" s="11"/>
      <c r="B205" s="12" t="s">
        <v>42</v>
      </c>
      <c r="C205" s="69">
        <f>'[1]Chnages in rep.'!MT$21</f>
        <v>3.319010765104502</v>
      </c>
      <c r="D205" s="69">
        <f>'[1]Male, month on month'!MU$21</f>
        <v>3.5272395616125607</v>
      </c>
      <c r="E205" s="69">
        <f>'[1]Atolls month on month'!MU$21</f>
        <v>3.1396802126375079</v>
      </c>
    </row>
    <row r="206" spans="1:5" x14ac:dyDescent="0.25">
      <c r="A206" s="11"/>
      <c r="B206" s="12" t="s">
        <v>48</v>
      </c>
      <c r="C206" s="69">
        <f>'[1]Chnages in rep.'!MU$21</f>
        <v>2.550840899025264</v>
      </c>
      <c r="D206" s="69">
        <f>'[1]Male, month on month'!MV$21</f>
        <v>2.3800554124083106</v>
      </c>
      <c r="E206" s="69">
        <f>'[1]Atolls month on month'!MV$21</f>
        <v>2.6981857048613556</v>
      </c>
    </row>
    <row r="207" spans="1:5" x14ac:dyDescent="0.25">
      <c r="A207" s="11"/>
      <c r="B207" s="12" t="s">
        <v>49</v>
      </c>
      <c r="C207" s="69">
        <f>'[1]Chnages in rep.'!MV$21</f>
        <v>2.2333841551956946</v>
      </c>
      <c r="D207" s="69">
        <f>'[1]Male, month on month'!MW$21</f>
        <v>2.9342927834610677</v>
      </c>
      <c r="E207" s="69">
        <f>'[1]Atolls month on month'!MW$21</f>
        <v>1.6334033613703669</v>
      </c>
    </row>
    <row r="208" spans="1:5" x14ac:dyDescent="0.25">
      <c r="A208" s="11"/>
      <c r="B208" s="12" t="s">
        <v>41</v>
      </c>
      <c r="C208" s="69">
        <f>'[1]Chnages in rep.'!MW$21</f>
        <v>1.4023268050649573</v>
      </c>
      <c r="D208" s="69">
        <f>'[1]Male, month on month'!MX$21</f>
        <v>2.1302588161895564</v>
      </c>
      <c r="E208" s="69">
        <f>'[1]Atolls month on month'!MX$21</f>
        <v>0.78057549541474813</v>
      </c>
    </row>
    <row r="209" spans="1:5" x14ac:dyDescent="0.25">
      <c r="A209" s="11"/>
      <c r="B209" s="12" t="s">
        <v>50</v>
      </c>
      <c r="C209" s="69">
        <f>'[1]Chnages in rep.'!MX$21</f>
        <v>0.86577192066401576</v>
      </c>
      <c r="D209" s="69">
        <f>'[1]Male, month on month'!MY$21</f>
        <v>2.1845807645516135</v>
      </c>
      <c r="E209" s="69">
        <f>'[1]Atolls month on month'!MY$21</f>
        <v>-0.255370191730242</v>
      </c>
    </row>
    <row r="210" spans="1:5" x14ac:dyDescent="0.25">
      <c r="A210" s="11"/>
      <c r="B210" s="12" t="s">
        <v>51</v>
      </c>
      <c r="C210" s="69">
        <f>'[1]Chnages in rep.'!MY$21</f>
        <v>0.35227046319095123</v>
      </c>
      <c r="D210" s="69">
        <f>'[1]Male, month on month'!MZ$21</f>
        <v>1.0505361051722728</v>
      </c>
      <c r="E210" s="69">
        <f>'[1]Atolls month on month'!MZ$21</f>
        <v>-0.24466276106918095</v>
      </c>
    </row>
    <row r="211" spans="1:5" x14ac:dyDescent="0.25">
      <c r="A211" s="11"/>
      <c r="B211" s="12" t="s">
        <v>40</v>
      </c>
      <c r="C211" s="69">
        <f>'[1]Chnages in rep.'!MZ$21</f>
        <v>0.53111490457100619</v>
      </c>
      <c r="D211" s="69">
        <f>'[1]Male, month on month'!NA$21</f>
        <v>1.1727194340175329</v>
      </c>
      <c r="E211" s="69">
        <f>'[1]Atolls month on month'!NA$21</f>
        <v>-1.9022997393358665E-2</v>
      </c>
    </row>
    <row r="212" spans="1:5" x14ac:dyDescent="0.25">
      <c r="A212" s="155">
        <v>2015</v>
      </c>
      <c r="B212" s="155"/>
      <c r="C212" s="69"/>
      <c r="D212" s="69"/>
      <c r="E212" s="70"/>
    </row>
    <row r="213" spans="1:5" x14ac:dyDescent="0.25">
      <c r="A213" s="11"/>
      <c r="B213" s="12" t="s">
        <v>45</v>
      </c>
      <c r="C213" s="69">
        <f>'[1]Chnages in rep.'!NA$21</f>
        <v>0.13867773811122586</v>
      </c>
      <c r="D213" s="69">
        <f>'[1]Male, month on month'!NB$21</f>
        <v>1.4413130801289364</v>
      </c>
      <c r="E213" s="69">
        <f>'[1]Atolls month on month'!NB$21</f>
        <v>-0.9693319857626892</v>
      </c>
    </row>
    <row r="214" spans="1:5" x14ac:dyDescent="0.25">
      <c r="A214" s="11"/>
      <c r="B214" s="12" t="s">
        <v>46</v>
      </c>
      <c r="C214" s="69">
        <f>'[1]Chnages in rep.'!NB$21</f>
        <v>0.39863596242866173</v>
      </c>
      <c r="D214" s="69">
        <f>'[1]Male, month on month'!NC$21</f>
        <v>0.94292951928420798</v>
      </c>
      <c r="E214" s="69">
        <f>'[1]Atolls month on month'!NC$21</f>
        <v>-7.003634453616181E-2</v>
      </c>
    </row>
    <row r="215" spans="1:5" x14ac:dyDescent="0.25">
      <c r="A215" s="11"/>
      <c r="B215" s="12" t="s">
        <v>43</v>
      </c>
      <c r="C215" s="69">
        <f>'[1]Chnages in rep.'!NC$21</f>
        <v>0.91912324057839001</v>
      </c>
      <c r="D215" s="69">
        <f>'[1]Male, month on month'!ND$21</f>
        <v>1.0675105200332657</v>
      </c>
      <c r="E215" s="69">
        <f>'[1]Atolls month on month'!ND$21</f>
        <v>0.79123811095387353</v>
      </c>
    </row>
    <row r="216" spans="1:5" x14ac:dyDescent="0.25">
      <c r="A216" s="11"/>
      <c r="B216" s="12" t="s">
        <v>47</v>
      </c>
      <c r="C216" s="69">
        <f>'[1]Chnages in rep.'!ND$21</f>
        <v>1.4063293351472161</v>
      </c>
      <c r="D216" s="69">
        <f>'[1]Male, month on month'!NE$21</f>
        <v>1.745500084714724</v>
      </c>
      <c r="E216" s="69">
        <f>'[1]Atolls month on month'!NE$21</f>
        <v>1.1132850012462558</v>
      </c>
    </row>
    <row r="217" spans="1:5" x14ac:dyDescent="0.25">
      <c r="A217" s="11"/>
      <c r="B217" s="12" t="s">
        <v>35</v>
      </c>
      <c r="C217" s="69">
        <f>'[1]Chnages in rep.'!NE$21</f>
        <v>0.46753686639038339</v>
      </c>
      <c r="D217" s="69">
        <f>'[1]Male, month on month'!NF$21</f>
        <v>0.67549845172791834</v>
      </c>
      <c r="E217" s="69">
        <f>'[1]Atolls month on month'!NF$21</f>
        <v>0.28809396254589892</v>
      </c>
    </row>
    <row r="218" spans="1:5" x14ac:dyDescent="0.25">
      <c r="A218" s="11"/>
      <c r="B218" s="12" t="s">
        <v>42</v>
      </c>
      <c r="C218" s="69">
        <f>'[1]Chnages in rep.'!NF$21</f>
        <v>1.4530777795498828</v>
      </c>
      <c r="D218" s="69">
        <f>'[1]Male, month on month'!NG$21</f>
        <v>1.800727962135773</v>
      </c>
      <c r="E218" s="69">
        <f>'[1]Atolls month on month'!NG$21</f>
        <v>1.1525498683464086</v>
      </c>
    </row>
    <row r="219" spans="1:5" x14ac:dyDescent="0.25">
      <c r="A219" s="11"/>
      <c r="B219" s="12" t="s">
        <v>48</v>
      </c>
      <c r="C219" s="69">
        <f>'[1]Chnages in rep.'!NG$21</f>
        <v>0.91257571556515593</v>
      </c>
      <c r="D219" s="69">
        <f>'[1]Male, month on month'!NH$21</f>
        <v>1.6701469522034662</v>
      </c>
      <c r="E219" s="69">
        <f>'[1]Atolls month on month'!NH$21</f>
        <v>0.2610074329009171</v>
      </c>
    </row>
    <row r="220" spans="1:5" x14ac:dyDescent="0.25">
      <c r="A220" s="11"/>
      <c r="B220" s="12" t="s">
        <v>49</v>
      </c>
      <c r="C220" s="69">
        <f>'[1]Chnages in rep.'!NH$21</f>
        <v>1.2093954859348388</v>
      </c>
      <c r="D220" s="69">
        <f>'[1]Male, month on month'!NI$21</f>
        <v>1.5044467350011193</v>
      </c>
      <c r="E220" s="69">
        <f>'[1]Atolls month on month'!NI$21</f>
        <v>0.95359756183523992</v>
      </c>
    </row>
    <row r="221" spans="1:5" x14ac:dyDescent="0.25">
      <c r="A221" s="11"/>
      <c r="B221" s="12" t="s">
        <v>41</v>
      </c>
      <c r="C221" s="69">
        <f>'[1]Chnages in rep.'!NI$21</f>
        <v>1.1024778533301083</v>
      </c>
      <c r="D221" s="69">
        <f>'[1]Male, month on month'!NJ$21</f>
        <v>1.3605074168342668</v>
      </c>
      <c r="E221" s="69">
        <f>'[1]Atolls month on month'!NJ$21</f>
        <v>0.87913453888683879</v>
      </c>
    </row>
    <row r="222" spans="1:5" x14ac:dyDescent="0.25">
      <c r="A222" s="11"/>
      <c r="B222" s="12" t="s">
        <v>50</v>
      </c>
      <c r="C222" s="69">
        <f>'[1]Chnages in rep.'!NJ$21</f>
        <v>1.0379526456419041</v>
      </c>
      <c r="D222" s="69">
        <f>'[1]Male, month on month'!NK$21</f>
        <v>1.1133944903466864</v>
      </c>
      <c r="E222" s="69">
        <f>'[1]Atolls month on month'!NK$21</f>
        <v>0.97224937952828938</v>
      </c>
    </row>
    <row r="223" spans="1:5" x14ac:dyDescent="0.25">
      <c r="A223" s="71"/>
      <c r="B223" s="12" t="s">
        <v>51</v>
      </c>
      <c r="C223" s="69">
        <f>'[1]Chnages in rep.'!NK$21</f>
        <v>1.5372275402211644</v>
      </c>
      <c r="D223" s="69">
        <f>'[1]Male, month on month'!NL$21</f>
        <v>1.9747488791808987</v>
      </c>
      <c r="E223" s="69">
        <f>'[1]Atolls month on month'!NL$21</f>
        <v>1.1583430752776014</v>
      </c>
    </row>
    <row r="224" spans="1:5" x14ac:dyDescent="0.25">
      <c r="A224" s="71"/>
      <c r="B224" s="12" t="s">
        <v>40</v>
      </c>
      <c r="C224" s="69">
        <f>'[1]Chnages in rep.'!NL$21</f>
        <v>0.85377757248394914</v>
      </c>
      <c r="D224" s="69">
        <f>'[1]Male, month on month'!NM$21</f>
        <v>1.1583913624289455</v>
      </c>
      <c r="E224" s="69">
        <f>'[1]Atolls month on month'!NM$21</f>
        <v>0.58947599634657788</v>
      </c>
    </row>
    <row r="225" spans="1:5" x14ac:dyDescent="0.25">
      <c r="A225" s="155">
        <v>2016</v>
      </c>
      <c r="B225" s="155"/>
      <c r="C225" s="69"/>
      <c r="D225" s="69"/>
      <c r="E225" s="69"/>
    </row>
    <row r="226" spans="1:5" x14ac:dyDescent="0.25">
      <c r="A226" s="71"/>
      <c r="B226" s="12" t="s">
        <v>45</v>
      </c>
      <c r="C226" s="69">
        <f>'[1]Chnages in rep.'!NM$21</f>
        <v>1.0407081213698044</v>
      </c>
      <c r="D226" s="69">
        <f>'[1]Male, month on month'!NN$21</f>
        <v>1.3652171624402021</v>
      </c>
      <c r="E226" s="69">
        <f>'[1]Atolls month on month'!NN$21</f>
        <v>0.75796459544947847</v>
      </c>
    </row>
    <row r="227" spans="1:5" x14ac:dyDescent="0.25">
      <c r="A227" s="71"/>
      <c r="B227" s="12" t="s">
        <v>46</v>
      </c>
      <c r="C227" s="69">
        <f>'[1]Chnages in rep.'!NN$21</f>
        <v>1.1364771380392158</v>
      </c>
      <c r="D227" s="69">
        <f>'[1]Male, month on month'!NO$21</f>
        <v>1.349653655417038</v>
      </c>
      <c r="E227" s="69">
        <f>'[1]Atolls month on month'!NO$21</f>
        <v>0.951057539169331</v>
      </c>
    </row>
    <row r="228" spans="1:5" x14ac:dyDescent="0.25">
      <c r="A228" s="71"/>
      <c r="B228" s="12" t="s">
        <v>43</v>
      </c>
      <c r="C228" s="69">
        <f>'[1]Chnages in rep.'!NO$21</f>
        <v>0.66900523456510097</v>
      </c>
      <c r="D228" s="69">
        <f>'[1]Male, month on month'!NP$21</f>
        <v>1.4395346104989271</v>
      </c>
      <c r="E228" s="69">
        <f>'[1]Atolls month on month'!NP$21</f>
        <v>3.1169649641338282E-3</v>
      </c>
    </row>
    <row r="229" spans="1:5" x14ac:dyDescent="0.25">
      <c r="A229" s="71"/>
      <c r="B229" s="12" t="s">
        <v>47</v>
      </c>
      <c r="C229" s="69">
        <f>'[1]Chnages in rep.'!NP$21</f>
        <v>-0.18380611745640874</v>
      </c>
      <c r="D229" s="69">
        <f>'[1]Male, month on month'!NQ$21</f>
        <v>0.60160649209577421</v>
      </c>
      <c r="E229" s="69">
        <f>'[1]Atolls month on month'!NQ$21</f>
        <v>-0.86664744409465921</v>
      </c>
    </row>
    <row r="230" spans="1:5" x14ac:dyDescent="0.25">
      <c r="A230" s="71"/>
      <c r="B230" s="12" t="s">
        <v>35</v>
      </c>
      <c r="C230" s="69">
        <f>'[1]Chnages in rep.'!NQ$21</f>
        <v>-0.15582000573073351</v>
      </c>
      <c r="D230" s="69">
        <f>'[1]Male, month on month'!NR$21</f>
        <v>0.82201042472549446</v>
      </c>
      <c r="E230" s="69">
        <f>'[1]Atolls month on month'!NR$21</f>
        <v>-1.0028155561550678</v>
      </c>
    </row>
    <row r="231" spans="1:5" x14ac:dyDescent="0.25">
      <c r="A231" s="71"/>
      <c r="B231" s="12" t="s">
        <v>42</v>
      </c>
      <c r="C231" s="69">
        <f>'[1]Chnages in rep.'!NR$21</f>
        <v>-0.76683599519887791</v>
      </c>
      <c r="D231" s="69">
        <f>'[1]Male, month on month'!NS$21</f>
        <v>-0.1706778152251287</v>
      </c>
      <c r="E231" s="69">
        <f>'[1]Atolls month on month'!NS$21</f>
        <v>-1.2854902045740801</v>
      </c>
    </row>
    <row r="232" spans="1:5" x14ac:dyDescent="0.25">
      <c r="A232" s="71"/>
      <c r="B232" s="12" t="s">
        <v>48</v>
      </c>
      <c r="C232" s="69">
        <f>'[1]Chnages in rep.'!NS21</f>
        <v>-0.38391995634919907</v>
      </c>
      <c r="D232" s="69">
        <f>'[1]Male, month on month'!NT21</f>
        <v>9.2189949097631896E-2</v>
      </c>
      <c r="E232" s="69">
        <f>'[1]Atolls month on month'!NT21</f>
        <v>-0.79916557851400505</v>
      </c>
    </row>
    <row r="233" spans="1:5" x14ac:dyDescent="0.25">
      <c r="A233" s="71"/>
      <c r="B233" s="12" t="s">
        <v>49</v>
      </c>
      <c r="C233" s="69">
        <f>'[1]Chnages in rep.'!NT21</f>
        <v>-0.62903020584658131</v>
      </c>
      <c r="D233" s="69">
        <f>'[1]Male, month on month'!NU21</f>
        <v>-0.36722627317347101</v>
      </c>
      <c r="E233" s="69">
        <f>'[1]Atolls month on month'!NU21</f>
        <v>-0.85724247672325227</v>
      </c>
    </row>
    <row r="234" spans="1:5" x14ac:dyDescent="0.25">
      <c r="A234" s="71"/>
      <c r="B234" s="12" t="s">
        <v>41</v>
      </c>
      <c r="C234" s="69">
        <f>'[1]Chnages in rep.'!NU21</f>
        <v>-0.21052298212775877</v>
      </c>
      <c r="D234" s="69">
        <f>'[1]Male, month on month'!NV21</f>
        <v>0.39042711789760709</v>
      </c>
      <c r="E234" s="69">
        <f>'[1]Atolls month on month'!NV21</f>
        <v>-0.73317102591515804</v>
      </c>
    </row>
    <row r="235" spans="1:5" x14ac:dyDescent="0.25">
      <c r="A235" s="71"/>
      <c r="B235" s="12" t="s">
        <v>50</v>
      </c>
      <c r="C235" s="69">
        <f>'[1]Chnages in rep.'!NV21</f>
        <v>1.7128634706690793</v>
      </c>
      <c r="D235" s="69">
        <f>'[1]Male, month on month'!NW21</f>
        <v>1.2025995861927985</v>
      </c>
      <c r="E235" s="69">
        <f>'[1]Atolls month on month'!NW21</f>
        <v>2.1578800075127802</v>
      </c>
    </row>
    <row r="236" spans="1:5" x14ac:dyDescent="0.25">
      <c r="A236" s="71"/>
      <c r="B236" s="12" t="s">
        <v>51</v>
      </c>
      <c r="C236" s="69">
        <f>'[1]Chnages in rep.'!NW21</f>
        <v>1.4991691607198154</v>
      </c>
      <c r="D236" s="69">
        <f>'[1]Male, month on month'!NX21</f>
        <v>1.0963335089493542</v>
      </c>
      <c r="E236" s="69">
        <f>'[1]Atolls month on month'!NX21</f>
        <v>1.8508319334554324</v>
      </c>
    </row>
    <row r="237" spans="1:5" x14ac:dyDescent="0.25">
      <c r="A237" s="71"/>
      <c r="B237" s="12" t="s">
        <v>40</v>
      </c>
      <c r="C237" s="69">
        <f>'[1]Chnages in rep.'!NX21</f>
        <v>2.3177221684353322</v>
      </c>
      <c r="D237" s="69">
        <f>'[1]Male, month on month'!NY21</f>
        <v>1.8253800545742438</v>
      </c>
      <c r="E237" s="69">
        <f>'[1]Atolls month on month'!NY21</f>
        <v>2.7473244187922852</v>
      </c>
    </row>
    <row r="238" spans="1:5" x14ac:dyDescent="0.25">
      <c r="A238" s="155">
        <v>2017</v>
      </c>
      <c r="B238" s="155"/>
      <c r="C238" s="69"/>
      <c r="D238" s="69"/>
      <c r="E238" s="69"/>
    </row>
    <row r="239" spans="1:5" x14ac:dyDescent="0.25">
      <c r="A239" s="71"/>
      <c r="B239" s="12" t="s">
        <v>45</v>
      </c>
      <c r="C239" s="69">
        <f>'[2]Chnages in rep.'!$NY$21</f>
        <v>2.9126607993475773</v>
      </c>
      <c r="D239" s="69">
        <f>'[1]Male, month on month'!NZ21</f>
        <v>2.0340500931323779</v>
      </c>
      <c r="E239" s="69">
        <f>'[1]Atolls month on month'!NZ21</f>
        <v>3.682804786100724</v>
      </c>
    </row>
    <row r="240" spans="1:5" x14ac:dyDescent="0.25">
      <c r="A240" s="71"/>
      <c r="B240" s="12" t="s">
        <v>46</v>
      </c>
      <c r="C240" s="69">
        <f>'[1]Chnages in rep.'!NZ21</f>
        <v>3.0529529786107013</v>
      </c>
      <c r="D240" s="69">
        <f>'[1]Male, month on month'!OA21</f>
        <v>2.2008258414724535</v>
      </c>
      <c r="E240" s="69">
        <f>'[1]Atolls month on month'!OA21</f>
        <v>3.7970542841463395</v>
      </c>
    </row>
    <row r="241" spans="1:5" x14ac:dyDescent="0.25">
      <c r="A241" s="71"/>
      <c r="B241" s="12" t="s">
        <v>43</v>
      </c>
      <c r="C241" s="69">
        <f>'[1]Chnages in rep.'!OA21</f>
        <v>4.281272277346404</v>
      </c>
      <c r="D241" s="69">
        <f>'[1]Male, month on month'!OB21</f>
        <v>2.7572449509840835</v>
      </c>
      <c r="E241" s="69">
        <f>'[1]Atolls month on month'!OB21</f>
        <v>5.617248194339064</v>
      </c>
    </row>
    <row r="242" spans="1:5" x14ac:dyDescent="0.25">
      <c r="A242" s="71"/>
      <c r="B242" s="12" t="s">
        <v>47</v>
      </c>
      <c r="C242" s="69">
        <f>'[1]Chnages in rep.'!OB21</f>
        <v>4.4611947411684172</v>
      </c>
      <c r="D242" s="69">
        <f>'[1]Male, month on month'!OC21</f>
        <v>2.6332458833117744</v>
      </c>
      <c r="E242" s="69">
        <f>'[1]Atolls month on month'!OC21</f>
        <v>6.0739597460470751</v>
      </c>
    </row>
    <row r="243" spans="1:5" ht="12.75" customHeight="1" x14ac:dyDescent="0.25">
      <c r="A243" s="25"/>
      <c r="B243" s="27"/>
      <c r="C243" s="19"/>
      <c r="D243" s="69"/>
      <c r="E243" s="19"/>
    </row>
    <row r="244" spans="1:5" x14ac:dyDescent="0.25">
      <c r="A244" s="177" t="s">
        <v>55</v>
      </c>
      <c r="B244" s="178"/>
      <c r="C244" s="178"/>
      <c r="D244" s="178"/>
      <c r="E244" s="178"/>
    </row>
    <row r="245" spans="1:5" ht="9.75" customHeight="1" x14ac:dyDescent="0.25"/>
    <row r="246" spans="1:5" x14ac:dyDescent="0.25">
      <c r="A246" s="155">
        <v>2010</v>
      </c>
      <c r="B246" s="155"/>
    </row>
    <row r="247" spans="1:5" hidden="1" x14ac:dyDescent="0.25">
      <c r="A247" s="11"/>
      <c r="B247" s="12" t="s">
        <v>45</v>
      </c>
      <c r="C247" s="28">
        <v>-0.26114093647122694</v>
      </c>
      <c r="D247" s="28">
        <v>-0.26114093647122694</v>
      </c>
      <c r="E247" s="28" t="s">
        <v>5</v>
      </c>
    </row>
    <row r="248" spans="1:5" hidden="1" x14ac:dyDescent="0.25">
      <c r="A248" s="11"/>
      <c r="B248" s="12" t="s">
        <v>46</v>
      </c>
      <c r="C248" s="28">
        <v>0.93642240242963748</v>
      </c>
      <c r="D248" s="28">
        <v>0.93642240242963748</v>
      </c>
      <c r="E248" s="28" t="s">
        <v>5</v>
      </c>
    </row>
    <row r="249" spans="1:5" hidden="1" x14ac:dyDescent="0.25">
      <c r="A249" s="11"/>
      <c r="B249" s="12" t="s">
        <v>43</v>
      </c>
      <c r="C249" s="28">
        <v>0.88034816923101555</v>
      </c>
      <c r="D249" s="28">
        <v>0.88034816923101555</v>
      </c>
      <c r="E249" s="28" t="s">
        <v>5</v>
      </c>
    </row>
    <row r="250" spans="1:5" hidden="1" x14ac:dyDescent="0.25">
      <c r="A250" s="11"/>
      <c r="B250" s="12" t="s">
        <v>47</v>
      </c>
      <c r="C250" s="28">
        <v>0.87747395207253831</v>
      </c>
      <c r="D250" s="28">
        <v>0.87747395207253831</v>
      </c>
      <c r="E250" s="28" t="s">
        <v>5</v>
      </c>
    </row>
    <row r="251" spans="1:5" hidden="1" x14ac:dyDescent="0.25">
      <c r="A251" s="11"/>
      <c r="B251" s="12" t="s">
        <v>35</v>
      </c>
      <c r="C251" s="28">
        <v>0.1250277737649963</v>
      </c>
      <c r="D251" s="28">
        <v>0.1250277737649963</v>
      </c>
      <c r="E251" s="28" t="s">
        <v>5</v>
      </c>
    </row>
    <row r="252" spans="1:5" hidden="1" x14ac:dyDescent="0.25">
      <c r="A252" s="11"/>
      <c r="B252" s="12" t="s">
        <v>42</v>
      </c>
      <c r="C252" s="28">
        <v>1.0846622459905753</v>
      </c>
      <c r="D252" s="28">
        <v>1.0846622459905753</v>
      </c>
      <c r="E252" s="28" t="s">
        <v>5</v>
      </c>
    </row>
    <row r="253" spans="1:5" hidden="1" x14ac:dyDescent="0.25">
      <c r="A253" s="11"/>
      <c r="B253" s="12" t="s">
        <v>48</v>
      </c>
      <c r="C253" s="28">
        <v>2.1903881432707273</v>
      </c>
      <c r="D253" s="28">
        <v>2.1903881432707273</v>
      </c>
      <c r="E253" s="28" t="s">
        <v>5</v>
      </c>
    </row>
    <row r="254" spans="1:5" hidden="1" x14ac:dyDescent="0.25">
      <c r="A254" s="11"/>
      <c r="B254" s="12" t="s">
        <v>49</v>
      </c>
      <c r="C254" s="28">
        <v>0.63207046859004024</v>
      </c>
      <c r="D254" s="28">
        <v>0.63207046859004024</v>
      </c>
      <c r="E254" s="28" t="s">
        <v>5</v>
      </c>
    </row>
    <row r="255" spans="1:5" hidden="1" x14ac:dyDescent="0.25">
      <c r="A255" s="11"/>
      <c r="B255" s="12" t="s">
        <v>41</v>
      </c>
      <c r="C255" s="28">
        <v>-1.2857212304991372</v>
      </c>
      <c r="D255" s="28">
        <v>-1.2857212304991372</v>
      </c>
      <c r="E255" s="28" t="s">
        <v>5</v>
      </c>
    </row>
    <row r="256" spans="1:5" hidden="1" x14ac:dyDescent="0.25">
      <c r="A256" s="11"/>
      <c r="B256" s="12" t="s">
        <v>50</v>
      </c>
      <c r="C256" s="28">
        <v>-0.22603507219276509</v>
      </c>
      <c r="D256" s="28">
        <v>-0.22603507219276509</v>
      </c>
      <c r="E256" s="28" t="s">
        <v>5</v>
      </c>
    </row>
    <row r="257" spans="1:7" x14ac:dyDescent="0.25">
      <c r="A257" s="11"/>
      <c r="B257" s="12" t="s">
        <v>51</v>
      </c>
      <c r="C257" s="28">
        <v>0.47362446108318856</v>
      </c>
      <c r="D257" s="28">
        <v>0.47362446108318856</v>
      </c>
      <c r="E257" s="28" t="s">
        <v>5</v>
      </c>
    </row>
    <row r="258" spans="1:7" x14ac:dyDescent="0.25">
      <c r="A258" s="11"/>
      <c r="B258" s="12" t="s">
        <v>40</v>
      </c>
      <c r="C258" s="28">
        <v>1.3414839053257799</v>
      </c>
      <c r="D258" s="28">
        <v>1.3414839053257799</v>
      </c>
      <c r="E258" s="28" t="s">
        <v>5</v>
      </c>
    </row>
    <row r="259" spans="1:7" x14ac:dyDescent="0.25">
      <c r="A259" s="11"/>
      <c r="B259" s="12"/>
      <c r="C259" s="28"/>
      <c r="D259" s="28"/>
      <c r="E259" s="28"/>
    </row>
    <row r="260" spans="1:7" x14ac:dyDescent="0.25">
      <c r="A260" s="155">
        <v>2011</v>
      </c>
      <c r="B260" s="155"/>
      <c r="C260" s="28"/>
      <c r="D260" s="29"/>
      <c r="E260" s="28"/>
    </row>
    <row r="261" spans="1:7" x14ac:dyDescent="0.25">
      <c r="A261" s="11"/>
      <c r="B261" s="12" t="s">
        <v>45</v>
      </c>
      <c r="C261" s="28">
        <v>0.540955988663816</v>
      </c>
      <c r="D261" s="28">
        <v>0.540955988663816</v>
      </c>
      <c r="E261" s="28" t="s">
        <v>5</v>
      </c>
    </row>
    <row r="262" spans="1:7" x14ac:dyDescent="0.25">
      <c r="A262" s="11"/>
      <c r="B262" s="12" t="s">
        <v>46</v>
      </c>
      <c r="C262" s="28">
        <v>-0.79050748162610152</v>
      </c>
      <c r="D262" s="28">
        <v>-0.79050748162610152</v>
      </c>
      <c r="E262" s="28" t="s">
        <v>5</v>
      </c>
    </row>
    <row r="263" spans="1:7" x14ac:dyDescent="0.25">
      <c r="A263" s="11"/>
      <c r="B263" s="12" t="s">
        <v>43</v>
      </c>
      <c r="C263" s="28">
        <v>0.63178223867843553</v>
      </c>
      <c r="D263" s="28">
        <v>0.63178223867843553</v>
      </c>
      <c r="E263" s="28" t="s">
        <v>5</v>
      </c>
    </row>
    <row r="264" spans="1:7" x14ac:dyDescent="0.25">
      <c r="A264" s="11"/>
      <c r="B264" s="12" t="s">
        <v>47</v>
      </c>
      <c r="C264" s="28">
        <v>4.4171076658620301</v>
      </c>
      <c r="D264" s="28">
        <v>4.4171076658620301</v>
      </c>
      <c r="E264" s="28" t="s">
        <v>5</v>
      </c>
    </row>
    <row r="265" spans="1:7" x14ac:dyDescent="0.25">
      <c r="A265" s="11"/>
      <c r="B265" s="12" t="s">
        <v>35</v>
      </c>
      <c r="C265" s="28">
        <v>3.3138209485660042</v>
      </c>
      <c r="D265" s="28">
        <v>3.3138209485660042</v>
      </c>
      <c r="E265" s="28" t="s">
        <v>5</v>
      </c>
    </row>
    <row r="266" spans="1:7" x14ac:dyDescent="0.25">
      <c r="A266" s="11"/>
      <c r="B266" s="12" t="s">
        <v>42</v>
      </c>
      <c r="C266" s="28">
        <v>0.90877181827677678</v>
      </c>
      <c r="D266" s="28">
        <v>0.90877181827677678</v>
      </c>
      <c r="E266" s="28" t="s">
        <v>5</v>
      </c>
    </row>
    <row r="267" spans="1:7" x14ac:dyDescent="0.25">
      <c r="A267" s="11"/>
      <c r="B267" s="12" t="s">
        <v>48</v>
      </c>
      <c r="C267" s="28">
        <v>6.0116323478554001E-2</v>
      </c>
      <c r="D267" s="28">
        <v>6.0116323478554001E-2</v>
      </c>
      <c r="E267" s="28" t="s">
        <v>5</v>
      </c>
    </row>
    <row r="268" spans="1:7" x14ac:dyDescent="0.25">
      <c r="A268" s="11"/>
      <c r="B268" s="12" t="s">
        <v>49</v>
      </c>
      <c r="C268" s="28">
        <v>0.31530862912392266</v>
      </c>
      <c r="D268" s="28">
        <v>0.31530862912392266</v>
      </c>
      <c r="E268" s="28" t="s">
        <v>5</v>
      </c>
    </row>
    <row r="269" spans="1:7" x14ac:dyDescent="0.25">
      <c r="A269" s="11"/>
      <c r="B269" s="12" t="s">
        <v>41</v>
      </c>
      <c r="C269" s="28">
        <v>1.301660303876595</v>
      </c>
      <c r="D269" s="28">
        <v>1.301660303876595</v>
      </c>
      <c r="E269" s="28" t="s">
        <v>5</v>
      </c>
    </row>
    <row r="270" spans="1:7" x14ac:dyDescent="0.25">
      <c r="A270" s="11"/>
      <c r="B270" s="12" t="s">
        <v>50</v>
      </c>
      <c r="C270" s="28">
        <v>0.33278932848386233</v>
      </c>
      <c r="D270" s="28">
        <v>0.33278932848386233</v>
      </c>
      <c r="E270" s="28" t="s">
        <v>5</v>
      </c>
    </row>
    <row r="271" spans="1:7" x14ac:dyDescent="0.25">
      <c r="A271" s="11"/>
      <c r="B271" s="12" t="s">
        <v>51</v>
      </c>
      <c r="C271" s="28">
        <v>3.4231104702459936</v>
      </c>
      <c r="D271" s="28">
        <v>3.4231104702459936</v>
      </c>
      <c r="E271" s="28" t="s">
        <v>5</v>
      </c>
    </row>
    <row r="272" spans="1:7" x14ac:dyDescent="0.25">
      <c r="A272" s="11"/>
      <c r="B272" s="12" t="s">
        <v>40</v>
      </c>
      <c r="C272" s="28">
        <v>1.1857736202019353</v>
      </c>
      <c r="D272" s="28">
        <v>1.1857736202019353</v>
      </c>
      <c r="E272" s="28" t="s">
        <v>5</v>
      </c>
      <c r="G272" s="28"/>
    </row>
    <row r="273" spans="1:8" x14ac:dyDescent="0.25">
      <c r="A273" s="11"/>
      <c r="B273" s="12"/>
      <c r="C273" s="28"/>
      <c r="D273" s="28"/>
      <c r="E273" s="28"/>
      <c r="G273" s="28"/>
      <c r="H273" s="28"/>
    </row>
    <row r="274" spans="1:8" x14ac:dyDescent="0.25">
      <c r="A274" s="155">
        <v>2012</v>
      </c>
      <c r="B274" s="155"/>
      <c r="C274" s="28"/>
      <c r="D274" s="29"/>
      <c r="E274" s="28"/>
      <c r="G274" s="1"/>
    </row>
    <row r="275" spans="1:8" x14ac:dyDescent="0.25">
      <c r="A275" s="11"/>
      <c r="B275" s="12" t="s">
        <v>45</v>
      </c>
      <c r="C275" s="28">
        <v>0.82878178572964867</v>
      </c>
      <c r="D275" s="28">
        <v>0.82878178572964867</v>
      </c>
      <c r="E275" s="28" t="s">
        <v>5</v>
      </c>
    </row>
    <row r="276" spans="1:8" x14ac:dyDescent="0.25">
      <c r="A276" s="11"/>
      <c r="B276" s="12" t="s">
        <v>46</v>
      </c>
      <c r="C276" s="28">
        <v>-0.3029315521839604</v>
      </c>
      <c r="D276" s="28">
        <v>-0.3029315521839604</v>
      </c>
      <c r="E276" s="28" t="s">
        <v>5</v>
      </c>
    </row>
    <row r="277" spans="1:8" x14ac:dyDescent="0.25">
      <c r="A277" s="11"/>
      <c r="B277" s="12" t="s">
        <v>43</v>
      </c>
      <c r="C277" s="28">
        <v>0.75965858228270733</v>
      </c>
      <c r="D277" s="28">
        <v>0.75965858228270733</v>
      </c>
      <c r="E277" s="28" t="s">
        <v>5</v>
      </c>
    </row>
    <row r="278" spans="1:8" x14ac:dyDescent="0.25">
      <c r="A278" s="11"/>
      <c r="B278" s="12" t="s">
        <v>47</v>
      </c>
      <c r="C278" s="28">
        <v>-9.0943691034139906E-2</v>
      </c>
      <c r="D278" s="28">
        <v>-9.0943691034139906E-2</v>
      </c>
      <c r="E278" s="28" t="s">
        <v>5</v>
      </c>
    </row>
    <row r="279" spans="1:8" x14ac:dyDescent="0.25">
      <c r="A279" s="11"/>
      <c r="B279" s="12" t="s">
        <v>35</v>
      </c>
      <c r="C279" s="28">
        <v>-1.9861394321378456</v>
      </c>
      <c r="D279" s="28">
        <v>-1.9861394321378456</v>
      </c>
      <c r="E279" s="28" t="s">
        <v>5</v>
      </c>
    </row>
    <row r="280" spans="1:8" x14ac:dyDescent="0.25">
      <c r="A280" s="11"/>
      <c r="B280" s="12" t="s">
        <v>42</v>
      </c>
      <c r="C280" s="28">
        <v>4.158564690507105</v>
      </c>
      <c r="D280" s="28">
        <v>4.158564690507105</v>
      </c>
      <c r="E280" s="28" t="s">
        <v>5</v>
      </c>
    </row>
    <row r="281" spans="1:8" x14ac:dyDescent="0.25">
      <c r="A281" s="11"/>
      <c r="B281" s="12" t="s">
        <v>48</v>
      </c>
      <c r="C281" s="28">
        <v>0.24448657012601238</v>
      </c>
      <c r="D281" s="28">
        <v>0.16971494476736293</v>
      </c>
      <c r="E281" s="28">
        <v>0.30844071858455724</v>
      </c>
    </row>
    <row r="282" spans="1:8" x14ac:dyDescent="0.25">
      <c r="A282" s="11"/>
      <c r="B282" s="12" t="s">
        <v>49</v>
      </c>
      <c r="C282" s="28">
        <v>0.64743245120539861</v>
      </c>
      <c r="D282" s="28">
        <v>0.58385391142401488</v>
      </c>
      <c r="E282" s="28">
        <v>0.70173764990701937</v>
      </c>
    </row>
    <row r="283" spans="1:8" x14ac:dyDescent="0.25">
      <c r="A283" s="11"/>
      <c r="B283" s="12" t="s">
        <v>41</v>
      </c>
      <c r="C283" s="28">
        <v>1.9931364460523682E-2</v>
      </c>
      <c r="D283" s="28">
        <v>7.8683065291751397E-2</v>
      </c>
      <c r="E283" s="28">
        <v>-3.0192276319884748E-2</v>
      </c>
    </row>
    <row r="284" spans="1:8" x14ac:dyDescent="0.25">
      <c r="A284" s="11"/>
      <c r="B284" s="12" t="s">
        <v>50</v>
      </c>
      <c r="C284" s="28">
        <v>4.2662910903112916E-2</v>
      </c>
      <c r="D284" s="28">
        <v>5.9933326212124882E-2</v>
      </c>
      <c r="E284" s="28">
        <v>2.7912718968425843E-2</v>
      </c>
    </row>
    <row r="285" spans="1:8" x14ac:dyDescent="0.25">
      <c r="A285" s="11"/>
      <c r="B285" s="12" t="s">
        <v>51</v>
      </c>
      <c r="C285" s="28">
        <v>0.34249409289468513</v>
      </c>
      <c r="D285" s="28">
        <v>0.47401072984865067</v>
      </c>
      <c r="E285" s="28">
        <v>1.6205766238419628E-2</v>
      </c>
    </row>
    <row r="286" spans="1:8" x14ac:dyDescent="0.25">
      <c r="A286" s="71"/>
      <c r="B286" s="72" t="s">
        <v>40</v>
      </c>
      <c r="C286" s="69">
        <f>'[1]Chnages in rep.'!MB40</f>
        <v>0.39343943425627081</v>
      </c>
      <c r="D286" s="69">
        <f>'[1]Male, month on month'!MC39</f>
        <v>0.67097201094534764</v>
      </c>
      <c r="E286" s="69">
        <f>'[1]Atolls month on month'!MC39</f>
        <v>0.15575360429840313</v>
      </c>
    </row>
    <row r="287" spans="1:8" x14ac:dyDescent="0.25">
      <c r="A287" s="155">
        <v>2013</v>
      </c>
      <c r="B287" s="155"/>
      <c r="C287" s="69"/>
      <c r="D287" s="69"/>
      <c r="E287" s="69"/>
    </row>
    <row r="288" spans="1:8" x14ac:dyDescent="0.25">
      <c r="A288" s="11"/>
      <c r="B288" s="12" t="s">
        <v>45</v>
      </c>
      <c r="C288" s="28">
        <v>0.12021714763241764</v>
      </c>
      <c r="D288" s="69">
        <v>0.14340192540029939</v>
      </c>
      <c r="E288" s="28">
        <v>0.10025898212731033</v>
      </c>
    </row>
    <row r="289" spans="1:5" x14ac:dyDescent="0.25">
      <c r="A289" s="11"/>
      <c r="B289" s="12" t="s">
        <v>46</v>
      </c>
      <c r="C289" s="28">
        <v>-0.20260748766021131</v>
      </c>
      <c r="D289" s="69">
        <v>-0.26772351866400923</v>
      </c>
      <c r="E289" s="28">
        <v>-0.14652945838417031</v>
      </c>
    </row>
    <row r="290" spans="1:5" ht="14.25" customHeight="1" x14ac:dyDescent="0.25">
      <c r="A290" s="11"/>
      <c r="B290" s="12" t="s">
        <v>43</v>
      </c>
      <c r="C290" s="28">
        <v>0.5006145416900365</v>
      </c>
      <c r="D290" s="69">
        <v>0.57671257944424958</v>
      </c>
      <c r="E290" s="28">
        <v>0.43515833275591387</v>
      </c>
    </row>
    <row r="291" spans="1:5" ht="14.25" customHeight="1" x14ac:dyDescent="0.25">
      <c r="A291" s="11"/>
      <c r="B291" s="12" t="s">
        <v>47</v>
      </c>
      <c r="C291" s="28">
        <v>0.11512300390781327</v>
      </c>
      <c r="D291" s="69">
        <v>3.9643343257678154E-3</v>
      </c>
      <c r="E291" s="28">
        <v>0.21087159629622487</v>
      </c>
    </row>
    <row r="292" spans="1:5" ht="14.25" customHeight="1" x14ac:dyDescent="0.25">
      <c r="A292" s="11"/>
      <c r="B292" s="12" t="s">
        <v>35</v>
      </c>
      <c r="C292" s="28">
        <f>'[1]Chnages in rep.'!MG40</f>
        <v>9.5682352882620059E-2</v>
      </c>
      <c r="D292" s="69">
        <f>'[1]Male, month on month'!MH39</f>
        <v>0.23643869294276421</v>
      </c>
      <c r="E292" s="28">
        <f>'[1]Atolls month on month'!MH39</f>
        <v>-2.5310411872159211E-2</v>
      </c>
    </row>
    <row r="293" spans="1:5" ht="14.25" customHeight="1" x14ac:dyDescent="0.25">
      <c r="A293" s="11"/>
      <c r="B293" s="12" t="s">
        <v>42</v>
      </c>
      <c r="C293" s="28">
        <f>'[1]Chnages in rep.'!MH40</f>
        <v>-0.2676094249594585</v>
      </c>
      <c r="D293" s="69">
        <f>'[1]Male, month on month'!MI39</f>
        <v>-0.30627613149381006</v>
      </c>
      <c r="E293" s="28">
        <f>'[1]Atolls month on month'!MI39</f>
        <v>-0.23428488359796829</v>
      </c>
    </row>
    <row r="294" spans="1:5" ht="14.25" customHeight="1" x14ac:dyDescent="0.25">
      <c r="A294" s="11"/>
      <c r="B294" s="12" t="s">
        <v>48</v>
      </c>
      <c r="C294" s="28">
        <f>'[1]Chnages in rep.'!MI$40</f>
        <v>1.1650679035972944</v>
      </c>
      <c r="D294" s="69">
        <f>'[1]Male, month on month'!MJ$39</f>
        <v>1.2614902964104724</v>
      </c>
      <c r="E294" s="28">
        <f>'[1]Atolls month on month'!MJ$39</f>
        <v>1.0820271269931014</v>
      </c>
    </row>
    <row r="295" spans="1:5" ht="14.25" customHeight="1" x14ac:dyDescent="0.25">
      <c r="A295" s="11"/>
      <c r="B295" s="12" t="s">
        <v>49</v>
      </c>
      <c r="C295" s="28">
        <f>'[1]Chnages in rep.'!MJ$40</f>
        <v>0.16901141883518545</v>
      </c>
      <c r="D295" s="69">
        <f>'[1]Male, month on month'!MK$39</f>
        <v>-0.25283811141193491</v>
      </c>
      <c r="E295" s="28">
        <f>'[1]Atolls month on month'!MK$39</f>
        <v>0.53296118036079143</v>
      </c>
    </row>
    <row r="296" spans="1:5" ht="14.25" customHeight="1" x14ac:dyDescent="0.25">
      <c r="A296" s="11"/>
      <c r="B296" s="12" t="s">
        <v>41</v>
      </c>
      <c r="C296" s="28">
        <f>'[1]Chnages in rep.'!MK$40</f>
        <v>0.88457747659020924</v>
      </c>
      <c r="D296" s="69">
        <f>'[1]Male, month on month'!ML$39</f>
        <v>0.76568029413164318</v>
      </c>
      <c r="E296" s="28">
        <f>'[1]Atolls month on month'!ML$39</f>
        <v>0.98635397503572531</v>
      </c>
    </row>
    <row r="297" spans="1:5" ht="14.25" customHeight="1" x14ac:dyDescent="0.25">
      <c r="A297" s="11"/>
      <c r="B297" s="12" t="s">
        <v>50</v>
      </c>
      <c r="C297" s="28">
        <f>'[1]Chnages in rep.'!ML$40</f>
        <v>0.5751594767321011</v>
      </c>
      <c r="D297" s="69">
        <f>'[1]Male, month on month'!MM$39</f>
        <v>0.31952588364987378</v>
      </c>
      <c r="E297" s="28">
        <f>'[1]Atolls month on month'!MM$39</f>
        <v>0.79350476016584182</v>
      </c>
    </row>
    <row r="298" spans="1:5" ht="14.25" customHeight="1" x14ac:dyDescent="0.25">
      <c r="A298" s="11"/>
      <c r="B298" s="12" t="s">
        <v>51</v>
      </c>
      <c r="C298" s="28">
        <f>'[1]Chnages in rep.'!MM$40</f>
        <v>0.12186960602404984</v>
      </c>
      <c r="D298" s="69">
        <f>'[1]Male, month on month'!MN$39</f>
        <v>0.42426871286125323</v>
      </c>
      <c r="E298" s="28">
        <f>'[1]Atolls month on month'!MN$39</f>
        <v>-0.13520508300082223</v>
      </c>
    </row>
    <row r="299" spans="1:5" ht="14.25" customHeight="1" x14ac:dyDescent="0.25">
      <c r="A299" s="11"/>
      <c r="B299" s="12" t="s">
        <v>40</v>
      </c>
      <c r="C299" s="28">
        <f>'[1]Chnages in rep.'!MN$40</f>
        <v>-2.8801755478091717E-2</v>
      </c>
      <c r="D299" s="69">
        <f>'[1]Male, month on month'!MO$39</f>
        <v>0.13243235338340487</v>
      </c>
      <c r="E299" s="28">
        <f>'[1]Atolls month on month'!MO$39</f>
        <v>-0.16663754557982857</v>
      </c>
    </row>
    <row r="300" spans="1:5" x14ac:dyDescent="0.25">
      <c r="A300" s="166">
        <v>2014</v>
      </c>
      <c r="B300" s="167"/>
      <c r="C300" s="28"/>
      <c r="D300" s="69"/>
      <c r="E300" s="28"/>
    </row>
    <row r="301" spans="1:5" x14ac:dyDescent="0.25">
      <c r="A301" s="11"/>
      <c r="B301" s="12" t="s">
        <v>45</v>
      </c>
      <c r="C301" s="28">
        <f>'[1]Chnages in rep.'!MO$40</f>
        <v>0.10985460497494604</v>
      </c>
      <c r="D301" s="69">
        <f>'[1]Male, month on month'!MQ$39</f>
        <v>0.52248278124586989</v>
      </c>
      <c r="E301" s="28">
        <f>'[1]Atolls month on month'!MQ$39</f>
        <v>-0.70032611534622813</v>
      </c>
    </row>
    <row r="302" spans="1:5" x14ac:dyDescent="0.25">
      <c r="A302" s="11"/>
      <c r="B302" s="12" t="s">
        <v>46</v>
      </c>
      <c r="C302" s="28">
        <f>'[1]Chnages in rep.'!MQ$40</f>
        <v>-0.58614791407883837</v>
      </c>
      <c r="D302" s="69">
        <f>'[1]Male, month on month'!MQ$39</f>
        <v>0.52248278124586989</v>
      </c>
      <c r="E302" s="28">
        <f>'[1]Atolls month on month'!MQ$39</f>
        <v>-0.70032611534622813</v>
      </c>
    </row>
    <row r="303" spans="1:5" x14ac:dyDescent="0.25">
      <c r="A303" s="11"/>
      <c r="B303" s="12" t="s">
        <v>43</v>
      </c>
      <c r="C303" s="28">
        <f>'[1]Chnages in rep.'!MQ$40</f>
        <v>-0.58614791407883837</v>
      </c>
      <c r="D303" s="69">
        <f>'[1]Male, month on month'!MR$39</f>
        <v>-0.5385118045093229</v>
      </c>
      <c r="E303" s="28">
        <f>'[1]Atolls month on month'!MR$39</f>
        <v>-0.62716571611890481</v>
      </c>
    </row>
    <row r="304" spans="1:5" x14ac:dyDescent="0.25">
      <c r="A304" s="11"/>
      <c r="B304" s="12" t="s">
        <v>47</v>
      </c>
      <c r="C304" s="28">
        <f>'[1]Chnages in rep.'!MR$40</f>
        <v>0.1867310582422288</v>
      </c>
      <c r="D304" s="69">
        <f>'[1]Male, month on month'!MS$39</f>
        <v>0.32199239951795633</v>
      </c>
      <c r="E304" s="28">
        <f>'[1]Atolls month on month'!MS$39</f>
        <v>7.0158301967038206E-2</v>
      </c>
    </row>
    <row r="305" spans="1:5" x14ac:dyDescent="0.25">
      <c r="A305" s="11"/>
      <c r="B305" s="12" t="s">
        <v>35</v>
      </c>
      <c r="C305" s="28">
        <f>'[1]Chnages in rep.'!MS$40</f>
        <v>0.97001097738138586</v>
      </c>
      <c r="D305" s="69">
        <f>'[1]Male, month on month'!MT$39</f>
        <v>0.89869928347352523</v>
      </c>
      <c r="E305" s="28">
        <f>'[1]Atolls month on month'!MT$39</f>
        <v>1.0316244504395167</v>
      </c>
    </row>
    <row r="306" spans="1:5" x14ac:dyDescent="0.25">
      <c r="A306" s="11"/>
      <c r="B306" s="12" t="s">
        <v>42</v>
      </c>
      <c r="C306" s="28">
        <f>'[1]Chnages in rep.'!MT$40</f>
        <v>-0.14460149368364927</v>
      </c>
      <c r="D306" s="69">
        <f>'[1]Male, month on month'!MU$39</f>
        <v>-4.5955229748984028E-2</v>
      </c>
      <c r="E306" s="28">
        <f>'[1]Atolls month on month'!MU$39</f>
        <v>-0.22971996412188833</v>
      </c>
    </row>
    <row r="307" spans="1:5" x14ac:dyDescent="0.25">
      <c r="A307" s="11"/>
      <c r="B307" s="12" t="s">
        <v>48</v>
      </c>
      <c r="C307" s="28">
        <f>'[1]Chnages in rep.'!MU$40</f>
        <v>0.4129124571995213</v>
      </c>
      <c r="D307" s="69">
        <f>'[1]Male, month on month'!MV$39</f>
        <v>0.13941288871810453</v>
      </c>
      <c r="E307" s="28">
        <f>'[1]Atolls month on month'!MV$39</f>
        <v>0.64934050512805985</v>
      </c>
    </row>
    <row r="308" spans="1:5" x14ac:dyDescent="0.25">
      <c r="A308" s="11"/>
      <c r="B308" s="12" t="s">
        <v>49</v>
      </c>
      <c r="C308" s="28">
        <f>'[1]Chnages in rep.'!MV$40</f>
        <v>-0.14107212527697532</v>
      </c>
      <c r="D308" s="69">
        <f>'[1]Male, month on month'!MW$39</f>
        <v>0.28714601491433012</v>
      </c>
      <c r="E308" s="28">
        <f>'[1]Atolls month on month'!MW$39</f>
        <v>-0.50937195599417562</v>
      </c>
    </row>
    <row r="309" spans="1:5" x14ac:dyDescent="0.25">
      <c r="A309" s="11"/>
      <c r="B309" s="12" t="s">
        <v>41</v>
      </c>
      <c r="C309" s="28">
        <f>'[1]Chnages in rep.'!MW$40</f>
        <v>6.4484604583947558E-2</v>
      </c>
      <c r="D309" s="69">
        <f>'[1]Male, month on month'!MX$39</f>
        <v>-2.1414341687531202E-2</v>
      </c>
      <c r="E309" s="28">
        <f>'[1]Atolls month on month'!MX$39</f>
        <v>0.13895564040606878</v>
      </c>
    </row>
    <row r="310" spans="1:5" x14ac:dyDescent="0.25">
      <c r="A310" s="11"/>
      <c r="B310" s="12" t="s">
        <v>50</v>
      </c>
      <c r="C310" s="28">
        <f>'[1]Chnages in rep.'!MX$40</f>
        <v>4.2981421583676571E-2</v>
      </c>
      <c r="D310" s="69">
        <f>'[1]Male, month on month'!MY$39</f>
        <v>0.37288472331133971</v>
      </c>
      <c r="E310" s="28">
        <f>'[1]Atolls month on month'!MY$39</f>
        <v>-0.24257382973338348</v>
      </c>
    </row>
    <row r="311" spans="1:5" x14ac:dyDescent="0.25">
      <c r="A311" s="11"/>
      <c r="B311" s="12" t="s">
        <v>51</v>
      </c>
      <c r="C311" s="28">
        <f>'[1]Chnages in rep.'!MY$40</f>
        <v>-0.3878446903981092</v>
      </c>
      <c r="D311" s="69">
        <f>'[1]Male, month on month'!MZ$39</f>
        <v>-0.69024000023221177</v>
      </c>
      <c r="E311" s="28">
        <f>'[1]Atolls month on month'!MZ$39</f>
        <v>-0.1244847528024895</v>
      </c>
    </row>
    <row r="312" spans="1:5" x14ac:dyDescent="0.25">
      <c r="A312" s="11"/>
      <c r="B312" s="12" t="s">
        <v>40</v>
      </c>
      <c r="C312" s="28">
        <f>'[1]Chnages in rep.'!MZ$40</f>
        <v>0.14936355181003336</v>
      </c>
      <c r="D312" s="69">
        <f>'[1]Male, month on month'!NA$39</f>
        <v>0.25350557458407863</v>
      </c>
      <c r="E312" s="28">
        <f>'[1]Atolls month on month'!NA$39</f>
        <v>5.9178705807538812E-2</v>
      </c>
    </row>
    <row r="313" spans="1:5" x14ac:dyDescent="0.25">
      <c r="A313" s="168">
        <v>2015</v>
      </c>
      <c r="B313" s="169"/>
      <c r="C313" s="28"/>
      <c r="D313" s="28"/>
      <c r="E313" s="28"/>
    </row>
    <row r="314" spans="1:5" x14ac:dyDescent="0.25">
      <c r="A314" s="11"/>
      <c r="B314" s="12" t="s">
        <v>45</v>
      </c>
      <c r="C314" s="28">
        <f>'[1]Chnages in rep.'!NA$40</f>
        <v>-0.28093811341051156</v>
      </c>
      <c r="D314" s="28">
        <f>'[1]Male, month on month'!NB$39</f>
        <v>-5.7684909932509409E-2</v>
      </c>
      <c r="E314" s="28">
        <f>'[1]Atolls month on month'!NB$39</f>
        <v>-0.47464626289253076</v>
      </c>
    </row>
    <row r="315" spans="1:5" x14ac:dyDescent="0.25">
      <c r="A315" s="11"/>
      <c r="B315" s="12" t="s">
        <v>46</v>
      </c>
      <c r="C315" s="28">
        <f>'[1]Chnages in rep.'!NB$40</f>
        <v>0.12095527637097092</v>
      </c>
      <c r="D315" s="28">
        <f>'[1]Male, month on month'!NC$39</f>
        <v>2.8613455304693503E-2</v>
      </c>
      <c r="E315" s="28">
        <f>'[1]Atolls month on month'!NC$39</f>
        <v>0.2014123631506104</v>
      </c>
    </row>
    <row r="316" spans="1:5" x14ac:dyDescent="0.25">
      <c r="A316" s="11"/>
      <c r="B316" s="12" t="s">
        <v>43</v>
      </c>
      <c r="C316" s="28">
        <f>'[1]Chnages in rep.'!NC$40</f>
        <v>-7.0765959069563067E-2</v>
      </c>
      <c r="D316" s="28">
        <f>'[1]Male, month on month'!ND$39</f>
        <v>-0.41575915809420882</v>
      </c>
      <c r="E316" s="28">
        <f>'[1]Atolls month on month'!ND$39</f>
        <v>0.22930696342131629</v>
      </c>
    </row>
    <row r="317" spans="1:5" x14ac:dyDescent="0.25">
      <c r="A317" s="11"/>
      <c r="B317" s="12" t="s">
        <v>47</v>
      </c>
      <c r="C317" s="28">
        <f>'[1]Chnages in rep.'!ND$40</f>
        <v>0.67040139146681277</v>
      </c>
      <c r="D317" s="28">
        <f>'[1]Male, month on month'!NE$39</f>
        <v>0.99498081691289375</v>
      </c>
      <c r="E317" s="28">
        <f>'[1]Atolls month on month'!NE$39</f>
        <v>0.38990120716617671</v>
      </c>
    </row>
    <row r="318" spans="1:5" x14ac:dyDescent="0.25">
      <c r="A318" s="11"/>
      <c r="B318" s="12" t="s">
        <v>35</v>
      </c>
      <c r="C318" s="28">
        <f>'[1]Chnages in rep.'!NE$40</f>
        <v>3.5257826396306591E-2</v>
      </c>
      <c r="D318" s="28">
        <f>'[1]Male, month on month'!NF$39</f>
        <v>-0.16239700982366712</v>
      </c>
      <c r="E318" s="28">
        <f>'[1]Atolls month on month'!NF$39</f>
        <v>0.20709984795217462</v>
      </c>
    </row>
    <row r="319" spans="1:5" x14ac:dyDescent="0.25">
      <c r="A319" s="11"/>
      <c r="B319" s="12" t="s">
        <v>42</v>
      </c>
      <c r="C319" s="28">
        <f>'[1]Chnages in rep.'!NF$40</f>
        <v>0.83493462014281317</v>
      </c>
      <c r="D319" s="28">
        <f>'[1]Male, month on month'!NG$39</f>
        <v>1.0712107400230986</v>
      </c>
      <c r="E319" s="28">
        <f>'[1]Atolls month on month'!NG$39</f>
        <v>0.63027252743543816</v>
      </c>
    </row>
    <row r="320" spans="1:5" x14ac:dyDescent="0.25">
      <c r="A320" s="11"/>
      <c r="B320" s="12" t="s">
        <v>48</v>
      </c>
      <c r="C320" s="28">
        <f>'[1]Chnages in rep.'!NG$40</f>
        <v>-0.12204801538236998</v>
      </c>
      <c r="D320" s="28">
        <f>'[1]Male, month on month'!NH$39</f>
        <v>1.0962867477593008E-2</v>
      </c>
      <c r="E320" s="28">
        <f>'[1]Atolls month on month'!NH$39</f>
        <v>-0.23776672327809889</v>
      </c>
    </row>
    <row r="321" spans="1:5" x14ac:dyDescent="0.25">
      <c r="A321" s="11"/>
      <c r="B321" s="12" t="s">
        <v>49</v>
      </c>
      <c r="C321" s="28">
        <f>'[1]Chnages in rep.'!NH$40</f>
        <v>0.15264849210854248</v>
      </c>
      <c r="D321" s="28">
        <f>'[1]Male, month on month'!NI$39</f>
        <v>0.12369978831363593</v>
      </c>
      <c r="E321" s="28">
        <f>'[1]Atolls month on month'!NI$39</f>
        <v>0.17789649132189389</v>
      </c>
    </row>
    <row r="322" spans="1:5" x14ac:dyDescent="0.25">
      <c r="A322" s="11"/>
      <c r="B322" s="12" t="s">
        <v>41</v>
      </c>
      <c r="C322" s="28">
        <f>'[1]Chnages in rep.'!NI$40</f>
        <v>-4.122354385786009E-2</v>
      </c>
      <c r="D322" s="28">
        <f>'[1]Male, month on month'!NJ$39</f>
        <v>-0.16318989846205723</v>
      </c>
      <c r="E322" s="28">
        <f>'[1]Atolls month on month'!NJ$39</f>
        <v>6.5093494509649297E-2</v>
      </c>
    </row>
    <row r="323" spans="1:5" x14ac:dyDescent="0.25">
      <c r="A323" s="11"/>
      <c r="B323" s="12" t="s">
        <v>50</v>
      </c>
      <c r="C323" s="28">
        <f>'[1]Chnages in rep.'!NJ$40</f>
        <v>-2.0867598648455221E-2</v>
      </c>
      <c r="D323" s="28">
        <f>'[1]Male, month on month'!NK$39</f>
        <v>0.12817958206756686</v>
      </c>
      <c r="E323" s="28">
        <f>'[1]Atolls month on month'!NK$39</f>
        <v>-0.15049436371591396</v>
      </c>
    </row>
    <row r="324" spans="1:5" x14ac:dyDescent="0.25">
      <c r="A324" s="11"/>
      <c r="B324" s="12" t="s">
        <v>51</v>
      </c>
      <c r="C324" s="28">
        <f>'[1]Chnages in rep.'!NK$40</f>
        <v>0.10438468518554345</v>
      </c>
      <c r="D324" s="28">
        <f>'[1]Male, month on month'!NL$39</f>
        <v>0.15574977254748656</v>
      </c>
      <c r="E324" s="28">
        <f>'[1]Atolls month on month'!NL$39</f>
        <v>5.9587641953773307E-2</v>
      </c>
    </row>
    <row r="325" spans="1:5" x14ac:dyDescent="0.25">
      <c r="A325" s="11"/>
      <c r="B325" s="12" t="s">
        <v>40</v>
      </c>
      <c r="C325" s="28">
        <f>'[1]Chnages in rep.'!NL$40</f>
        <v>-0.52474466393057639</v>
      </c>
      <c r="D325" s="28">
        <f>'[1]Male, month on month'!NM$39</f>
        <v>-0.54907255143328282</v>
      </c>
      <c r="E325" s="28">
        <f>'[1]Atolls month on month'!NM$39</f>
        <v>-0.5035071882096509</v>
      </c>
    </row>
    <row r="326" spans="1:5" x14ac:dyDescent="0.25">
      <c r="A326" s="168">
        <v>2016</v>
      </c>
      <c r="B326" s="168"/>
      <c r="C326" s="28"/>
      <c r="D326" s="28"/>
      <c r="E326" s="28"/>
    </row>
    <row r="327" spans="1:5" x14ac:dyDescent="0.25">
      <c r="A327" s="11"/>
      <c r="B327" s="12" t="s">
        <v>45</v>
      </c>
      <c r="C327" s="28">
        <f>'[1]Chnages in rep.'!NM40</f>
        <v>-9.6110738358101688E-2</v>
      </c>
      <c r="D327" s="28">
        <f>'[1]Male, month on month'!NN39</f>
        <v>0.1466545323528079</v>
      </c>
      <c r="E327" s="28">
        <f>'[1]Atolls month on month'!NN39</f>
        <v>-0.30794008155210495</v>
      </c>
    </row>
    <row r="328" spans="1:5" x14ac:dyDescent="0.25">
      <c r="A328" s="11"/>
      <c r="B328" s="12" t="s">
        <v>46</v>
      </c>
      <c r="C328" s="28">
        <f>'[1]Chnages in rep.'!NN40</f>
        <v>0.21585252732159166</v>
      </c>
      <c r="D328" s="28">
        <f>'[1]Male, month on month'!NO39</f>
        <v>1.3255168985115695E-2</v>
      </c>
      <c r="E328" s="28">
        <f>'[1]Atolls month on month'!NO39</f>
        <v>0.39343872807147129</v>
      </c>
    </row>
    <row r="329" spans="1:5" x14ac:dyDescent="0.25">
      <c r="A329" s="11"/>
      <c r="B329" s="12" t="s">
        <v>43</v>
      </c>
      <c r="C329" s="28">
        <f>'[1]Chnages in rep.'!NO40</f>
        <v>-0.5326577568831814</v>
      </c>
      <c r="D329" s="28">
        <f>'[1]Male, month on month'!NP39</f>
        <v>-0.3274438422036674</v>
      </c>
      <c r="E329" s="28">
        <f>'[1]Atolls month on month'!NP39</f>
        <v>-0.71185630035360825</v>
      </c>
    </row>
    <row r="330" spans="1:5" x14ac:dyDescent="0.25">
      <c r="A330" s="11"/>
      <c r="B330" s="12" t="s">
        <v>47</v>
      </c>
      <c r="C330" s="28">
        <f>'[1]Chnages in rep.'!NP40</f>
        <v>-0.18242178801290976</v>
      </c>
      <c r="D330" s="28">
        <f>'[1]Male, month on month'!NQ39</f>
        <v>0.16072487746066066</v>
      </c>
      <c r="E330" s="28">
        <f>'[1]Atolls month on month'!NQ39</f>
        <v>-0.48322720871623037</v>
      </c>
    </row>
    <row r="331" spans="1:5" x14ac:dyDescent="0.25">
      <c r="A331" s="11"/>
      <c r="B331" s="12" t="s">
        <v>35</v>
      </c>
      <c r="C331" s="28">
        <f>'[1]Chnages in rep.'!NQ40</f>
        <v>6.3305358496457131E-2</v>
      </c>
      <c r="D331" s="28">
        <f>'[1]Male, month on month'!NR39</f>
        <v>5.6333098875827048E-2</v>
      </c>
      <c r="E331" s="28">
        <f>'[1]Atolls month on month'!NR39</f>
        <v>6.945685243611166E-2</v>
      </c>
    </row>
    <row r="332" spans="1:5" x14ac:dyDescent="0.25">
      <c r="A332" s="11"/>
      <c r="B332" s="12" t="s">
        <v>42</v>
      </c>
      <c r="C332" s="28">
        <f>'[1]Chnages in rep.'!NR40</f>
        <v>0.21785551394535307</v>
      </c>
      <c r="D332" s="28">
        <f>'[1]Male, month on month'!NS39</f>
        <v>7.6068886805424896E-2</v>
      </c>
      <c r="E332" s="28">
        <f>'[1]Atolls month on month'!NS39</f>
        <v>0.34293479084417378</v>
      </c>
    </row>
    <row r="333" spans="1:5" x14ac:dyDescent="0.25">
      <c r="A333" s="11"/>
      <c r="B333" s="12" t="s">
        <v>48</v>
      </c>
      <c r="C333" s="28">
        <f>'[1]Chnages in rep.'!NS40</f>
        <v>0.2633560995213724</v>
      </c>
      <c r="D333" s="28">
        <f>'[1]Male, month on month'!NT39</f>
        <v>0.27430892293893727</v>
      </c>
      <c r="E333" s="28">
        <f>'[1]Atolls month on month'!NT39</f>
        <v>0.25371959310807046</v>
      </c>
    </row>
    <row r="334" spans="1:5" x14ac:dyDescent="0.25">
      <c r="A334" s="11"/>
      <c r="B334" s="12" t="s">
        <v>49</v>
      </c>
      <c r="C334" s="28">
        <f>'[1]Chnages in rep.'!NT40</f>
        <v>-9.378201036623901E-2</v>
      </c>
      <c r="D334" s="28">
        <f>'[1]Male, month on month'!NU39</f>
        <v>-0.33586106193795873</v>
      </c>
      <c r="E334" s="28">
        <f>'[1]Atolls month on month'!NU39</f>
        <v>0.11924757439218947</v>
      </c>
    </row>
    <row r="335" spans="1:5" x14ac:dyDescent="0.25">
      <c r="A335" s="11"/>
      <c r="B335" s="12" t="s">
        <v>41</v>
      </c>
      <c r="C335" s="28">
        <f>'[1]Chnages in rep.'!NU40</f>
        <v>0.37975926538358351</v>
      </c>
      <c r="D335" s="28">
        <f>'[1]Male, month on month'!NV39</f>
        <v>0.59601507895374883</v>
      </c>
      <c r="E335" s="28">
        <f>'[1]Atolls month on month'!NV39</f>
        <v>0.19031919566283584</v>
      </c>
    </row>
    <row r="336" spans="1:5" x14ac:dyDescent="0.25">
      <c r="A336" s="11"/>
      <c r="B336" s="12" t="s">
        <v>50</v>
      </c>
      <c r="C336" s="28">
        <f>'[1]Chnages in rep.'!NV40</f>
        <v>1.9061743557722499</v>
      </c>
      <c r="D336" s="28">
        <f>'[1]Male, month on month'!NW39</f>
        <v>0.93823043145353502</v>
      </c>
      <c r="E336" s="28">
        <f>'[1]Atolls month on month'!NW39</f>
        <v>2.7575265677516336</v>
      </c>
    </row>
    <row r="337" spans="1:5" x14ac:dyDescent="0.25">
      <c r="A337" s="11"/>
      <c r="B337" s="12" t="s">
        <v>51</v>
      </c>
      <c r="C337" s="28">
        <f>'[1]Chnages in rep.'!NW40</f>
        <v>-0.10593028067288346</v>
      </c>
      <c r="D337" s="28">
        <f>'[1]Male, month on month'!NX39</f>
        <v>5.0582922237074612E-2</v>
      </c>
      <c r="E337" s="28">
        <f>'[1]Atolls month on month'!NX39</f>
        <v>-0.24115375630325842</v>
      </c>
    </row>
    <row r="338" spans="1:5" x14ac:dyDescent="0.25">
      <c r="A338" s="11"/>
      <c r="B338" s="12" t="s">
        <v>40</v>
      </c>
      <c r="C338" s="28">
        <f>'[1]Chnages in rep.'!NX40</f>
        <v>0.27748623236054648</v>
      </c>
      <c r="D338" s="28">
        <f>'[1]Male, month on month'!NY39</f>
        <v>0.16810830566624801</v>
      </c>
      <c r="E338" s="28">
        <f>'[1]Atolls month on month'!NY39</f>
        <v>0.37226237036813714</v>
      </c>
    </row>
    <row r="339" spans="1:5" x14ac:dyDescent="0.25">
      <c r="A339" s="168">
        <v>2017</v>
      </c>
      <c r="B339" s="168"/>
      <c r="C339" s="28"/>
      <c r="D339" s="28"/>
      <c r="E339" s="12"/>
    </row>
    <row r="340" spans="1:5" x14ac:dyDescent="0.25">
      <c r="A340" s="12"/>
      <c r="B340" s="12" t="s">
        <v>45</v>
      </c>
      <c r="C340" s="28">
        <f>'[1]Chnages in rep.'!NY40</f>
        <v>0.48479237246648044</v>
      </c>
      <c r="D340" s="28">
        <f>'[1]Male, month on month'!NZ39</f>
        <v>0.35188437044950671</v>
      </c>
      <c r="E340" s="28">
        <f>'[1]Atolls month on month'!NZ39</f>
        <v>0.59972311413485357</v>
      </c>
    </row>
    <row r="341" spans="1:5" x14ac:dyDescent="0.25">
      <c r="A341" s="12"/>
      <c r="B341" s="12" t="s">
        <v>46</v>
      </c>
      <c r="C341" s="28">
        <f>'[1]Chnages in rep.'!NZ40</f>
        <v>0.35246837457076907</v>
      </c>
      <c r="D341" s="28">
        <f>'[1]Male, month on month'!OA39</f>
        <v>0.17672790636551472</v>
      </c>
      <c r="E341" s="28">
        <f>'[1]Atolls month on month'!OA39</f>
        <v>0.50406362875212718</v>
      </c>
    </row>
    <row r="342" spans="1:5" x14ac:dyDescent="0.25">
      <c r="A342" s="12"/>
      <c r="B342" s="12" t="s">
        <v>43</v>
      </c>
      <c r="C342" s="28">
        <f>'[1]Chnages in rep.'!OA40</f>
        <v>0.65292356359123449</v>
      </c>
      <c r="D342" s="28">
        <f>'[1]Male, month on month'!OB39</f>
        <v>0.21521043170693588</v>
      </c>
      <c r="E342" s="28">
        <f>'[1]Atolls month on month'!OB39</f>
        <v>1.0292689730255544</v>
      </c>
    </row>
    <row r="343" spans="1:5" x14ac:dyDescent="0.25">
      <c r="A343" s="12"/>
      <c r="B343" s="12" t="s">
        <v>47</v>
      </c>
      <c r="C343" s="28">
        <f>'[1]Chnages in rep.'!OB40</f>
        <v>-1.0200791735814896E-2</v>
      </c>
      <c r="D343" s="28">
        <f>'[1]Male, month on month'!OC39</f>
        <v>3.9859078576021112E-2</v>
      </c>
      <c r="E343" s="28">
        <f>'[1]Atolls month on month'!OC39</f>
        <v>-5.2895416328946343E-2</v>
      </c>
    </row>
    <row r="344" spans="1:5" ht="14.25" customHeight="1" x14ac:dyDescent="0.25">
      <c r="A344" s="11"/>
      <c r="B344" s="121"/>
      <c r="C344" s="73"/>
      <c r="D344" s="73"/>
      <c r="E344" s="73"/>
    </row>
    <row r="345" spans="1:5" x14ac:dyDescent="0.25">
      <c r="A345" s="170" t="s">
        <v>252</v>
      </c>
      <c r="B345" s="171"/>
      <c r="C345" s="171"/>
      <c r="D345" s="171"/>
      <c r="E345" s="172"/>
    </row>
    <row r="346" spans="1:5" x14ac:dyDescent="0.25">
      <c r="A346" s="159" t="s">
        <v>249</v>
      </c>
      <c r="B346" s="160"/>
      <c r="C346" s="160"/>
      <c r="D346" s="160"/>
      <c r="E346" s="173"/>
    </row>
    <row r="347" spans="1:5" x14ac:dyDescent="0.25">
      <c r="A347" s="161"/>
      <c r="B347" s="162"/>
      <c r="C347" s="162"/>
      <c r="D347" s="162"/>
      <c r="E347" s="174"/>
    </row>
    <row r="348" spans="1:5" x14ac:dyDescent="0.25">
      <c r="A348" s="147"/>
      <c r="B348" s="148"/>
      <c r="C348" s="148"/>
      <c r="D348" s="148"/>
      <c r="E348" s="175"/>
    </row>
  </sheetData>
  <mergeCells count="41">
    <mergeCell ref="A339:B339"/>
    <mergeCell ref="A345:E345"/>
    <mergeCell ref="A346:E348"/>
    <mergeCell ref="A69:B69"/>
    <mergeCell ref="A82:B82"/>
    <mergeCell ref="A95:B95"/>
    <mergeCell ref="A140:B140"/>
    <mergeCell ref="A108:B108"/>
    <mergeCell ref="A121:B121"/>
    <mergeCell ref="A138:B138"/>
    <mergeCell ref="A137:B137"/>
    <mergeCell ref="A135:E135"/>
    <mergeCell ref="A139:B139"/>
    <mergeCell ref="A1:E1"/>
    <mergeCell ref="A56:B56"/>
    <mergeCell ref="A3:B3"/>
    <mergeCell ref="A4:B4"/>
    <mergeCell ref="A17:B17"/>
    <mergeCell ref="A30:B30"/>
    <mergeCell ref="A43:B43"/>
    <mergeCell ref="A141:B141"/>
    <mergeCell ref="A143:B143"/>
    <mergeCell ref="A144:B144"/>
    <mergeCell ref="A145:E145"/>
    <mergeCell ref="A147:B147"/>
    <mergeCell ref="A142:B142"/>
    <mergeCell ref="A160:B160"/>
    <mergeCell ref="A173:B173"/>
    <mergeCell ref="A186:B186"/>
    <mergeCell ref="A199:B199"/>
    <mergeCell ref="A212:B212"/>
    <mergeCell ref="A225:B225"/>
    <mergeCell ref="A238:B238"/>
    <mergeCell ref="A244:E244"/>
    <mergeCell ref="A246:B246"/>
    <mergeCell ref="A260:B260"/>
    <mergeCell ref="A274:B274"/>
    <mergeCell ref="A287:B287"/>
    <mergeCell ref="A300:B300"/>
    <mergeCell ref="A313:B313"/>
    <mergeCell ref="A326:B326"/>
  </mergeCells>
  <pageMargins left="0.7" right="0.7" top="0.75" bottom="0.75" header="0.3" footer="0.3"/>
  <pageSetup orientation="portrait" r:id="rId1"/>
  <rowBreaks count="1" manualBreakCount="1">
    <brk id="221"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13</vt:i4>
      </vt:variant>
    </vt:vector>
  </HeadingPairs>
  <TitlesOfParts>
    <vt:vector size="22" baseType="lpstr">
      <vt:lpstr>table 1</vt:lpstr>
      <vt:lpstr>table 2</vt:lpstr>
      <vt:lpstr>table 3</vt:lpstr>
      <vt:lpstr>table 4</vt:lpstr>
      <vt:lpstr>table 5</vt:lpstr>
      <vt:lpstr>table 6</vt:lpstr>
      <vt:lpstr>table 7</vt:lpstr>
      <vt:lpstr>table 8</vt:lpstr>
      <vt:lpstr>table 9</vt:lpstr>
      <vt:lpstr>'table 1'!Print_Area</vt:lpstr>
      <vt:lpstr>'table 2'!Print_Area</vt:lpstr>
      <vt:lpstr>'table 3'!Print_Area</vt:lpstr>
      <vt:lpstr>'table 4'!Print_Area</vt:lpstr>
      <vt:lpstr>'table 5'!Print_Area</vt:lpstr>
      <vt:lpstr>'table 6'!Print_Area</vt:lpstr>
      <vt:lpstr>'table 7'!Print_Area</vt:lpstr>
      <vt:lpstr>'table 8'!Print_Area</vt:lpstr>
      <vt:lpstr>'table 4'!Print_Titles</vt:lpstr>
      <vt:lpstr>'table 5'!Print_Titles</vt:lpstr>
      <vt:lpstr>'table 7'!Print_Titles</vt:lpstr>
      <vt:lpstr>'table 8'!Print_Titles</vt:lpstr>
      <vt:lpstr>'table 9'!Print_Titles</vt:lpstr>
    </vt:vector>
  </TitlesOfParts>
  <Company>Min. of Planning and National Development</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prima</dc:creator>
  <cp:lastModifiedBy>Azmeela Hassan Azeez</cp:lastModifiedBy>
  <cp:lastPrinted>2017-05-29T06:11:36Z</cp:lastPrinted>
  <dcterms:created xsi:type="dcterms:W3CDTF">2012-11-24T10:19:41Z</dcterms:created>
  <dcterms:modified xsi:type="dcterms:W3CDTF">2017-05-29T08:09:57Z</dcterms:modified>
</cp:coreProperties>
</file>