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305" yWindow="930" windowWidth="15450" windowHeight="10470" tabRatio="966"/>
  </bookViews>
  <sheets>
    <sheet name="table 1" sheetId="30" r:id="rId1"/>
    <sheet name="table 2" sheetId="31" r:id="rId2"/>
    <sheet name="table 3" sheetId="34" r:id="rId3"/>
    <sheet name="table 4" sheetId="24" r:id="rId4"/>
    <sheet name="table 5" sheetId="26" r:id="rId5"/>
    <sheet name="table 6" sheetId="33" r:id="rId6"/>
    <sheet name="table 7" sheetId="28" r:id="rId7"/>
    <sheet name="table 8" sheetId="12" r:id="rId8"/>
    <sheet name="table 9" sheetId="13" r:id="rId9"/>
  </sheets>
  <externalReferences>
    <externalReference r:id="rId10"/>
    <externalReference r:id="rId11"/>
  </externalReferences>
  <definedNames>
    <definedName name="_xlnm._FilterDatabase" localSheetId="0" hidden="1">'table 1'!$A$1:$H$118</definedName>
    <definedName name="_xlnm._FilterDatabase" localSheetId="3" hidden="1">'table 4'!$A$4:$H$224</definedName>
    <definedName name="_xlnm.Print_Area" localSheetId="0">'table 1'!$A$1:$J$119</definedName>
    <definedName name="_xlnm.Print_Area" localSheetId="1">'table 2'!$A$1:$J$119</definedName>
    <definedName name="_xlnm.Print_Area" localSheetId="2">'table 3'!$A$1:$J$119</definedName>
    <definedName name="_xlnm.Print_Area" localSheetId="3">'table 4'!$A$1:$L$226</definedName>
    <definedName name="_xlnm.Print_Area" localSheetId="4">'table 5'!$A$1:$L$227</definedName>
    <definedName name="_xlnm.Print_Area" localSheetId="5">'table 6'!$A$1:$L$227</definedName>
    <definedName name="_xlnm.Print_Area" localSheetId="6">'table 7'!$A$1:$H$67</definedName>
    <definedName name="_xlnm.Print_Area" localSheetId="7">'table 8'!$A$1:$E$221</definedName>
    <definedName name="_xlnm.Print_Titles" localSheetId="3">'table 4'!$3:$4</definedName>
    <definedName name="_xlnm.Print_Titles" localSheetId="4">'table 5'!$3:$4</definedName>
    <definedName name="_xlnm.Print_Titles" localSheetId="6">'table 7'!$3:$4</definedName>
    <definedName name="_xlnm.Print_Titles" localSheetId="7">'table 8'!$3:$3</definedName>
    <definedName name="_xlnm.Print_Titles" localSheetId="8">'table 9'!$3:$3</definedName>
  </definedNames>
  <calcPr calcId="145621"/>
</workbook>
</file>

<file path=xl/calcChain.xml><?xml version="1.0" encoding="utf-8"?>
<calcChain xmlns="http://schemas.openxmlformats.org/spreadsheetml/2006/main">
  <c r="E339" i="13" l="1"/>
  <c r="D339" i="13"/>
  <c r="C339" i="13"/>
  <c r="E338" i="13"/>
  <c r="D338" i="13"/>
  <c r="C338" i="13"/>
  <c r="E336" i="13"/>
  <c r="D336" i="13"/>
  <c r="C336" i="13"/>
  <c r="E335" i="13"/>
  <c r="D335" i="13"/>
  <c r="C335" i="13"/>
  <c r="E334" i="13"/>
  <c r="D334" i="13"/>
  <c r="C334" i="13"/>
  <c r="E333" i="13"/>
  <c r="D333" i="13"/>
  <c r="C333" i="13"/>
  <c r="E332" i="13"/>
  <c r="D332" i="13"/>
  <c r="C332" i="13"/>
  <c r="E331" i="13"/>
  <c r="D331" i="13"/>
  <c r="C331" i="13"/>
  <c r="E330" i="13"/>
  <c r="D330" i="13"/>
  <c r="C330" i="13"/>
  <c r="E329" i="13"/>
  <c r="D329" i="13"/>
  <c r="C329" i="13"/>
  <c r="E328" i="13"/>
  <c r="D328" i="13"/>
  <c r="C328" i="13"/>
  <c r="E327" i="13"/>
  <c r="D327" i="13"/>
  <c r="C327" i="13"/>
  <c r="E326" i="13"/>
  <c r="D326" i="13"/>
  <c r="C326" i="13"/>
  <c r="E325" i="13"/>
  <c r="D325" i="13"/>
  <c r="C325" i="13"/>
  <c r="E323" i="13"/>
  <c r="D323" i="13"/>
  <c r="C323" i="13"/>
  <c r="E322" i="13"/>
  <c r="D322" i="13"/>
  <c r="C322" i="13"/>
  <c r="E321" i="13"/>
  <c r="D321" i="13"/>
  <c r="C321" i="13"/>
  <c r="E320" i="13"/>
  <c r="D320" i="13"/>
  <c r="C320" i="13"/>
  <c r="E319" i="13"/>
  <c r="D319" i="13"/>
  <c r="C319" i="13"/>
  <c r="E318" i="13"/>
  <c r="D318" i="13"/>
  <c r="C318" i="13"/>
  <c r="E317" i="13"/>
  <c r="D317" i="13"/>
  <c r="C317" i="13"/>
  <c r="E316" i="13"/>
  <c r="D316" i="13"/>
  <c r="C316" i="13"/>
  <c r="E315" i="13"/>
  <c r="D315" i="13"/>
  <c r="C315" i="13"/>
  <c r="E314" i="13"/>
  <c r="D314" i="13"/>
  <c r="C314" i="13"/>
  <c r="E313" i="13"/>
  <c r="D313" i="13"/>
  <c r="C313" i="13"/>
  <c r="E312" i="13"/>
  <c r="D312" i="13"/>
  <c r="C312" i="13"/>
  <c r="E310" i="13"/>
  <c r="D310" i="13"/>
  <c r="C310" i="13"/>
  <c r="E309" i="13"/>
  <c r="D309" i="13"/>
  <c r="C309" i="13"/>
  <c r="E308" i="13"/>
  <c r="D308" i="13"/>
  <c r="C308" i="13"/>
  <c r="E307" i="13"/>
  <c r="D307" i="13"/>
  <c r="C307" i="13"/>
  <c r="E306" i="13"/>
  <c r="D306" i="13"/>
  <c r="C306" i="13"/>
  <c r="E305" i="13"/>
  <c r="D305" i="13"/>
  <c r="C305" i="13"/>
  <c r="E304" i="13"/>
  <c r="D304" i="13"/>
  <c r="C304" i="13"/>
  <c r="E303" i="13"/>
  <c r="D303" i="13"/>
  <c r="C303" i="13"/>
  <c r="E302" i="13"/>
  <c r="D302" i="13"/>
  <c r="C302" i="13"/>
  <c r="E301" i="13"/>
  <c r="D301" i="13"/>
  <c r="C301" i="13"/>
  <c r="E300" i="13"/>
  <c r="D300" i="13"/>
  <c r="C300" i="13"/>
  <c r="E299" i="13"/>
  <c r="D299" i="13"/>
  <c r="C299" i="13"/>
  <c r="E297" i="13"/>
  <c r="D297" i="13"/>
  <c r="C297" i="13"/>
  <c r="E296" i="13"/>
  <c r="D296" i="13"/>
  <c r="C296" i="13"/>
  <c r="E295" i="13"/>
  <c r="D295" i="13"/>
  <c r="C295" i="13"/>
  <c r="E294" i="13"/>
  <c r="D294" i="13"/>
  <c r="C294" i="13"/>
  <c r="E293" i="13"/>
  <c r="D293" i="13"/>
  <c r="C293" i="13"/>
  <c r="E292" i="13"/>
  <c r="D292" i="13"/>
  <c r="C292" i="13"/>
  <c r="E291" i="13"/>
  <c r="D291" i="13"/>
  <c r="C291" i="13"/>
  <c r="E290" i="13"/>
  <c r="D290" i="13"/>
  <c r="C290" i="13"/>
  <c r="E284" i="13"/>
  <c r="D284" i="13"/>
  <c r="C284" i="13"/>
  <c r="E240" i="13"/>
  <c r="D240" i="13"/>
  <c r="C240" i="13"/>
  <c r="E239" i="13"/>
  <c r="D239" i="13"/>
  <c r="C239" i="13"/>
  <c r="E237" i="13"/>
  <c r="D237" i="13"/>
  <c r="C237" i="13"/>
  <c r="E236" i="13"/>
  <c r="D236" i="13"/>
  <c r="C236" i="13"/>
  <c r="E235" i="13"/>
  <c r="D235" i="13"/>
  <c r="C235" i="13"/>
  <c r="E234" i="13"/>
  <c r="D234" i="13"/>
  <c r="C234" i="13"/>
  <c r="E233" i="13"/>
  <c r="D233" i="13"/>
  <c r="C233" i="13"/>
  <c r="E232" i="13"/>
  <c r="D232" i="13"/>
  <c r="C232" i="13"/>
  <c r="E231" i="13"/>
  <c r="D231" i="13"/>
  <c r="C231" i="13"/>
  <c r="E230" i="13"/>
  <c r="D230" i="13"/>
  <c r="C230" i="13"/>
  <c r="E229" i="13"/>
  <c r="D229" i="13"/>
  <c r="C229" i="13"/>
  <c r="E228" i="13"/>
  <c r="D228" i="13"/>
  <c r="C228" i="13"/>
  <c r="E227" i="13"/>
  <c r="D227" i="13"/>
  <c r="C227" i="13"/>
  <c r="E226" i="13"/>
  <c r="D226" i="13"/>
  <c r="C226" i="13"/>
  <c r="E224" i="13"/>
  <c r="D224" i="13"/>
  <c r="C224" i="13"/>
  <c r="E223" i="13"/>
  <c r="D223" i="13"/>
  <c r="C223" i="13"/>
  <c r="E222" i="13"/>
  <c r="D222" i="13"/>
  <c r="C222" i="13"/>
  <c r="E221" i="13"/>
  <c r="D221" i="13"/>
  <c r="C221" i="13"/>
  <c r="E220" i="13"/>
  <c r="D220" i="13"/>
  <c r="C220" i="13"/>
  <c r="E219" i="13"/>
  <c r="D219" i="13"/>
  <c r="C219" i="13"/>
  <c r="E218" i="13"/>
  <c r="D218" i="13"/>
  <c r="C218" i="13"/>
  <c r="E217" i="13"/>
  <c r="D217" i="13"/>
  <c r="C217" i="13"/>
  <c r="E216" i="13"/>
  <c r="D216" i="13"/>
  <c r="C216" i="13"/>
  <c r="E215" i="13"/>
  <c r="D215" i="13"/>
  <c r="C215" i="13"/>
  <c r="E214" i="13"/>
  <c r="D214" i="13"/>
  <c r="C214" i="13"/>
  <c r="E213" i="13"/>
  <c r="D213" i="13"/>
  <c r="C213" i="13"/>
  <c r="E211" i="13"/>
  <c r="D211" i="13"/>
  <c r="C211" i="13"/>
  <c r="E210" i="13"/>
  <c r="D210" i="13"/>
  <c r="C210" i="13"/>
  <c r="E209" i="13"/>
  <c r="D209" i="13"/>
  <c r="C209" i="13"/>
  <c r="E208" i="13"/>
  <c r="D208" i="13"/>
  <c r="C208" i="13"/>
  <c r="E207" i="13"/>
  <c r="D207" i="13"/>
  <c r="C207" i="13"/>
  <c r="E206" i="13"/>
  <c r="D206" i="13"/>
  <c r="C206" i="13"/>
  <c r="E205" i="13"/>
  <c r="D205" i="13"/>
  <c r="C205" i="13"/>
  <c r="E204" i="13"/>
  <c r="D204" i="13"/>
  <c r="C204" i="13"/>
  <c r="E203" i="13"/>
  <c r="D203" i="13"/>
  <c r="C203" i="13"/>
  <c r="E202" i="13"/>
  <c r="D202" i="13"/>
  <c r="C202" i="13"/>
  <c r="E201" i="13"/>
  <c r="D201" i="13"/>
  <c r="C201" i="13"/>
  <c r="E200" i="13"/>
  <c r="D200" i="13"/>
  <c r="C200" i="13"/>
  <c r="E198" i="13"/>
  <c r="D198" i="13"/>
  <c r="C198" i="13"/>
  <c r="E197" i="13"/>
  <c r="D197" i="13"/>
  <c r="C197" i="13"/>
  <c r="E196" i="13"/>
  <c r="D196" i="13"/>
  <c r="C196" i="13"/>
  <c r="E195" i="13"/>
  <c r="D195" i="13"/>
  <c r="C195" i="13"/>
  <c r="E194" i="13"/>
  <c r="D194" i="13"/>
  <c r="C194" i="13"/>
  <c r="E193" i="13"/>
  <c r="D193" i="13"/>
  <c r="C193" i="13"/>
  <c r="E192" i="13"/>
  <c r="D192" i="13"/>
  <c r="C192" i="13"/>
  <c r="D191" i="13"/>
  <c r="C191" i="13"/>
  <c r="D188" i="13"/>
  <c r="C188" i="13"/>
  <c r="D185" i="13"/>
  <c r="C185" i="13"/>
  <c r="D184" i="13"/>
  <c r="C184" i="13"/>
  <c r="D183" i="13"/>
  <c r="C183" i="13"/>
  <c r="D182" i="13"/>
  <c r="C182" i="13"/>
  <c r="D181" i="13"/>
  <c r="C181" i="13"/>
  <c r="D180" i="13"/>
  <c r="C180" i="13"/>
  <c r="E143" i="13"/>
  <c r="D143" i="13"/>
  <c r="C143" i="13"/>
  <c r="E142" i="13"/>
  <c r="D142" i="13"/>
  <c r="C142" i="13"/>
  <c r="E141" i="13"/>
  <c r="D141" i="13"/>
  <c r="C141" i="13"/>
  <c r="D139" i="13"/>
  <c r="C139" i="13"/>
  <c r="D138" i="13"/>
  <c r="C138" i="13"/>
  <c r="D137" i="13"/>
  <c r="C137" i="13"/>
  <c r="E235" i="12"/>
  <c r="D235" i="12"/>
  <c r="C235" i="12"/>
  <c r="E234" i="12"/>
  <c r="D234" i="12"/>
  <c r="C234" i="12"/>
  <c r="E232" i="12"/>
  <c r="D232" i="12"/>
  <c r="C232" i="12"/>
  <c r="E231" i="12"/>
  <c r="D231" i="12"/>
  <c r="C231" i="12"/>
  <c r="E230" i="12"/>
  <c r="D230" i="12"/>
  <c r="C230" i="12"/>
  <c r="E229" i="12"/>
  <c r="D229" i="12"/>
  <c r="C229" i="12"/>
  <c r="E228" i="12"/>
  <c r="D228" i="12"/>
  <c r="C228" i="12"/>
  <c r="E227" i="12"/>
  <c r="D227" i="12"/>
  <c r="C227" i="12"/>
  <c r="E226" i="12"/>
  <c r="D226" i="12"/>
  <c r="C226" i="12"/>
  <c r="E225" i="12"/>
  <c r="D225" i="12"/>
  <c r="C225" i="12"/>
  <c r="E224" i="12"/>
  <c r="D224" i="12"/>
  <c r="C224" i="12"/>
  <c r="C140" i="12" s="1"/>
  <c r="E223" i="12"/>
  <c r="D223" i="12"/>
  <c r="C223" i="12"/>
  <c r="E222" i="12"/>
  <c r="D222" i="12"/>
  <c r="C222" i="12"/>
  <c r="E221" i="12"/>
  <c r="D221" i="12"/>
  <c r="D140" i="12" s="1"/>
  <c r="C221" i="12"/>
  <c r="E219" i="12"/>
  <c r="D219" i="12"/>
  <c r="C219" i="12"/>
  <c r="E218" i="12"/>
  <c r="D218" i="12"/>
  <c r="C218" i="12"/>
  <c r="E217" i="12"/>
  <c r="D217" i="12"/>
  <c r="C217" i="12"/>
  <c r="E216" i="12"/>
  <c r="D216" i="12"/>
  <c r="C216" i="12"/>
  <c r="E215" i="12"/>
  <c r="D215" i="12"/>
  <c r="C215" i="12"/>
  <c r="E214" i="12"/>
  <c r="D214" i="12"/>
  <c r="C214" i="12"/>
  <c r="E213" i="12"/>
  <c r="D213" i="12"/>
  <c r="C213" i="12"/>
  <c r="E212" i="12"/>
  <c r="D212" i="12"/>
  <c r="C212" i="12"/>
  <c r="E211" i="12"/>
  <c r="D211" i="12"/>
  <c r="C211" i="12"/>
  <c r="E210" i="12"/>
  <c r="D210" i="12"/>
  <c r="C210" i="12"/>
  <c r="E209" i="12"/>
  <c r="E139" i="12" s="1"/>
  <c r="D209" i="12"/>
  <c r="C209" i="12"/>
  <c r="E208" i="12"/>
  <c r="D208" i="12"/>
  <c r="C208" i="12"/>
  <c r="E206" i="12"/>
  <c r="D206" i="12"/>
  <c r="C206" i="12"/>
  <c r="E205" i="12"/>
  <c r="D205" i="12"/>
  <c r="C205" i="12"/>
  <c r="E204" i="12"/>
  <c r="D204" i="12"/>
  <c r="C204" i="12"/>
  <c r="E203" i="12"/>
  <c r="D203" i="12"/>
  <c r="C203" i="12"/>
  <c r="E202" i="12"/>
  <c r="D202" i="12"/>
  <c r="C202" i="12"/>
  <c r="E201" i="12"/>
  <c r="D201" i="12"/>
  <c r="C201" i="12"/>
  <c r="E200" i="12"/>
  <c r="D200" i="12"/>
  <c r="C200" i="12"/>
  <c r="E199" i="12"/>
  <c r="D199" i="12"/>
  <c r="C199" i="12"/>
  <c r="E198" i="12"/>
  <c r="D198" i="12"/>
  <c r="C198" i="12"/>
  <c r="C138" i="12" s="1"/>
  <c r="E197" i="12"/>
  <c r="D197" i="12"/>
  <c r="C197" i="12"/>
  <c r="E196" i="12"/>
  <c r="E138" i="12" s="1"/>
  <c r="D196" i="12"/>
  <c r="C196" i="12"/>
  <c r="E195" i="12"/>
  <c r="D195" i="12"/>
  <c r="D138" i="12" s="1"/>
  <c r="C195" i="12"/>
  <c r="E193" i="12"/>
  <c r="D193" i="12"/>
  <c r="C193" i="12"/>
  <c r="E192" i="12"/>
  <c r="D192" i="12"/>
  <c r="C192" i="12"/>
  <c r="E191" i="12"/>
  <c r="D191" i="12"/>
  <c r="C191" i="12"/>
  <c r="E190" i="12"/>
  <c r="D190" i="12"/>
  <c r="C190" i="12"/>
  <c r="E189" i="12"/>
  <c r="D189" i="12"/>
  <c r="C189" i="12"/>
  <c r="E188" i="12"/>
  <c r="D188" i="12"/>
  <c r="C188" i="12"/>
  <c r="E187" i="12"/>
  <c r="D187" i="12"/>
  <c r="C187" i="12"/>
  <c r="E186" i="12"/>
  <c r="D186" i="12"/>
  <c r="C186" i="12"/>
  <c r="I63" i="28"/>
  <c r="E63" i="28"/>
  <c r="I62" i="28"/>
  <c r="E62" i="28"/>
  <c r="I61" i="28"/>
  <c r="E61" i="28"/>
  <c r="I60" i="28"/>
  <c r="E60" i="28"/>
  <c r="I59" i="28"/>
  <c r="E59" i="28"/>
  <c r="I58" i="28"/>
  <c r="E58" i="28"/>
  <c r="I57" i="28"/>
  <c r="E57" i="28"/>
  <c r="I56" i="28"/>
  <c r="E56" i="28"/>
  <c r="I55" i="28"/>
  <c r="E55" i="28"/>
  <c r="I54" i="28"/>
  <c r="E54" i="28"/>
  <c r="I53" i="28"/>
  <c r="E53" i="28"/>
  <c r="I52" i="28"/>
  <c r="E52" i="28"/>
  <c r="I51" i="28"/>
  <c r="E51" i="28"/>
  <c r="I50" i="28"/>
  <c r="E50" i="28"/>
  <c r="I49" i="28"/>
  <c r="E49" i="28"/>
  <c r="I48" i="28"/>
  <c r="E48" i="28"/>
  <c r="I47" i="28"/>
  <c r="E47" i="28"/>
  <c r="I43" i="28"/>
  <c r="E43" i="28"/>
  <c r="I42" i="28"/>
  <c r="E42" i="28"/>
  <c r="I41" i="28"/>
  <c r="E41" i="28"/>
  <c r="I40" i="28"/>
  <c r="E40" i="28"/>
  <c r="I39" i="28"/>
  <c r="E39" i="28"/>
  <c r="I38" i="28"/>
  <c r="E38" i="28"/>
  <c r="I37" i="28"/>
  <c r="E37" i="28"/>
  <c r="I36" i="28"/>
  <c r="E36" i="28"/>
  <c r="I35" i="28"/>
  <c r="E35" i="28"/>
  <c r="I34" i="28"/>
  <c r="E34" i="28"/>
  <c r="I33" i="28"/>
  <c r="E33" i="28"/>
  <c r="I32" i="28"/>
  <c r="E32" i="28"/>
  <c r="I31" i="28"/>
  <c r="E31" i="28"/>
  <c r="I30" i="28"/>
  <c r="E30" i="28"/>
  <c r="I29" i="28"/>
  <c r="E29" i="28"/>
  <c r="I28" i="28"/>
  <c r="E28" i="28"/>
  <c r="I27" i="28"/>
  <c r="E27" i="28"/>
  <c r="I23" i="28"/>
  <c r="E23" i="28"/>
  <c r="I22" i="28"/>
  <c r="E22" i="28"/>
  <c r="I21" i="28"/>
  <c r="E21" i="28"/>
  <c r="I20" i="28"/>
  <c r="E20" i="28"/>
  <c r="I19" i="28"/>
  <c r="E19" i="28"/>
  <c r="I18" i="28"/>
  <c r="E18" i="28"/>
  <c r="I17" i="28"/>
  <c r="E17" i="28"/>
  <c r="I16" i="28"/>
  <c r="E16" i="28"/>
  <c r="I15" i="28"/>
  <c r="E15" i="28"/>
  <c r="I14" i="28"/>
  <c r="E14" i="28"/>
  <c r="I13" i="28"/>
  <c r="E13" i="28"/>
  <c r="I12" i="28"/>
  <c r="E12" i="28"/>
  <c r="I11" i="28"/>
  <c r="E11" i="28"/>
  <c r="I10" i="28"/>
  <c r="E10" i="28"/>
  <c r="I9" i="28"/>
  <c r="E9" i="28"/>
  <c r="I8" i="28"/>
  <c r="E8" i="28"/>
  <c r="I7" i="28"/>
  <c r="E7" i="28"/>
  <c r="L224" i="33"/>
  <c r="G224" i="33"/>
  <c r="F224" i="33"/>
  <c r="L223" i="33"/>
  <c r="G223" i="33"/>
  <c r="F223" i="33"/>
  <c r="L222" i="33"/>
  <c r="G222" i="33"/>
  <c r="F222" i="33"/>
  <c r="L221" i="33"/>
  <c r="G221" i="33"/>
  <c r="F221" i="33"/>
  <c r="L220" i="33"/>
  <c r="G220" i="33"/>
  <c r="F220" i="33"/>
  <c r="L219" i="33"/>
  <c r="G219" i="33"/>
  <c r="F219" i="33"/>
  <c r="L218" i="33"/>
  <c r="G218" i="33"/>
  <c r="F218" i="33"/>
  <c r="L217" i="33"/>
  <c r="G217" i="33"/>
  <c r="F217" i="33"/>
  <c r="L216" i="33"/>
  <c r="G216" i="33"/>
  <c r="F216" i="33"/>
  <c r="L215" i="33"/>
  <c r="G215" i="33"/>
  <c r="F215" i="33"/>
  <c r="L214" i="33"/>
  <c r="G214" i="33"/>
  <c r="F214" i="33"/>
  <c r="L213" i="33"/>
  <c r="G213" i="33"/>
  <c r="F213" i="33"/>
  <c r="L212" i="33"/>
  <c r="G212" i="33"/>
  <c r="F212" i="33"/>
  <c r="L211" i="33"/>
  <c r="G211" i="33"/>
  <c r="F211" i="33"/>
  <c r="L210" i="33"/>
  <c r="G210" i="33"/>
  <c r="F210" i="33"/>
  <c r="L209" i="33"/>
  <c r="G209" i="33"/>
  <c r="F209" i="33"/>
  <c r="L208" i="33"/>
  <c r="G208" i="33"/>
  <c r="F208" i="33"/>
  <c r="L207" i="33"/>
  <c r="G207" i="33"/>
  <c r="F207" i="33"/>
  <c r="L206" i="33"/>
  <c r="G206" i="33"/>
  <c r="F206" i="33"/>
  <c r="L205" i="33"/>
  <c r="G205" i="33"/>
  <c r="F205" i="33"/>
  <c r="L204" i="33"/>
  <c r="G204" i="33"/>
  <c r="F204" i="33"/>
  <c r="L203" i="33"/>
  <c r="G203" i="33"/>
  <c r="F203" i="33"/>
  <c r="L202" i="33"/>
  <c r="G202" i="33"/>
  <c r="F202" i="33"/>
  <c r="L201" i="33"/>
  <c r="G201" i="33"/>
  <c r="F201" i="33"/>
  <c r="L200" i="33"/>
  <c r="G200" i="33"/>
  <c r="F200" i="33"/>
  <c r="L199" i="33"/>
  <c r="G199" i="33"/>
  <c r="F199" i="33"/>
  <c r="L198" i="33"/>
  <c r="G198" i="33"/>
  <c r="F198" i="33"/>
  <c r="L197" i="33"/>
  <c r="G197" i="33"/>
  <c r="F197" i="33"/>
  <c r="L196" i="33"/>
  <c r="G196" i="33"/>
  <c r="F196" i="33"/>
  <c r="L195" i="33"/>
  <c r="G195" i="33"/>
  <c r="F195" i="33"/>
  <c r="L194" i="33"/>
  <c r="G194" i="33"/>
  <c r="F194" i="33"/>
  <c r="L193" i="33"/>
  <c r="G193" i="33"/>
  <c r="F193" i="33"/>
  <c r="L192" i="33"/>
  <c r="G192" i="33"/>
  <c r="F192" i="33"/>
  <c r="L191" i="33"/>
  <c r="G191" i="33"/>
  <c r="F191" i="33"/>
  <c r="L190" i="33"/>
  <c r="G190" i="33"/>
  <c r="F190" i="33"/>
  <c r="L189" i="33"/>
  <c r="G189" i="33"/>
  <c r="F189" i="33"/>
  <c r="L188" i="33"/>
  <c r="G188" i="33"/>
  <c r="F188" i="33"/>
  <c r="L187" i="33"/>
  <c r="G187" i="33"/>
  <c r="F187" i="33"/>
  <c r="L186" i="33"/>
  <c r="G186" i="33"/>
  <c r="F186" i="33"/>
  <c r="L185" i="33"/>
  <c r="G185" i="33"/>
  <c r="F185" i="33"/>
  <c r="L184" i="33"/>
  <c r="G184" i="33"/>
  <c r="F184" i="33"/>
  <c r="L183" i="33"/>
  <c r="G183" i="33"/>
  <c r="F183" i="33"/>
  <c r="L182" i="33"/>
  <c r="G182" i="33"/>
  <c r="F182" i="33"/>
  <c r="L181" i="33"/>
  <c r="G181" i="33"/>
  <c r="F181" i="33"/>
  <c r="L180" i="33"/>
  <c r="G180" i="33"/>
  <c r="F180" i="33"/>
  <c r="L179" i="33"/>
  <c r="G179" i="33"/>
  <c r="F179" i="33"/>
  <c r="L178" i="33"/>
  <c r="G178" i="33"/>
  <c r="F178" i="33"/>
  <c r="L177" i="33"/>
  <c r="G177" i="33"/>
  <c r="F177" i="33"/>
  <c r="L176" i="33"/>
  <c r="G176" i="33"/>
  <c r="F176" i="33"/>
  <c r="L175" i="33"/>
  <c r="G175" i="33"/>
  <c r="F175" i="33"/>
  <c r="L174" i="33"/>
  <c r="G174" i="33"/>
  <c r="F174" i="33"/>
  <c r="L173" i="33"/>
  <c r="G173" i="33"/>
  <c r="F173" i="33"/>
  <c r="L172" i="33"/>
  <c r="G172" i="33"/>
  <c r="F172" i="33"/>
  <c r="L171" i="33"/>
  <c r="G171" i="33"/>
  <c r="F171" i="33"/>
  <c r="L170" i="33"/>
  <c r="G170" i="33"/>
  <c r="F170" i="33"/>
  <c r="L169" i="33"/>
  <c r="G169" i="33"/>
  <c r="F169" i="33"/>
  <c r="L168" i="33"/>
  <c r="G168" i="33"/>
  <c r="F168" i="33"/>
  <c r="L167" i="33"/>
  <c r="G167" i="33"/>
  <c r="F167" i="33"/>
  <c r="L166" i="33"/>
  <c r="G166" i="33"/>
  <c r="F166" i="33"/>
  <c r="L165" i="33"/>
  <c r="G165" i="33"/>
  <c r="F165" i="33"/>
  <c r="L164" i="33"/>
  <c r="G164" i="33"/>
  <c r="F164" i="33"/>
  <c r="L163" i="33"/>
  <c r="G163" i="33"/>
  <c r="F163" i="33"/>
  <c r="L162" i="33"/>
  <c r="G162" i="33"/>
  <c r="F162" i="33"/>
  <c r="L161" i="33"/>
  <c r="G161" i="33"/>
  <c r="F161" i="33"/>
  <c r="L160" i="33"/>
  <c r="G160" i="33"/>
  <c r="F160" i="33"/>
  <c r="L159" i="33"/>
  <c r="G159" i="33"/>
  <c r="F159" i="33"/>
  <c r="L158" i="33"/>
  <c r="G158" i="33"/>
  <c r="F158" i="33"/>
  <c r="L157" i="33"/>
  <c r="G157" i="33"/>
  <c r="F157" i="33"/>
  <c r="L156" i="33"/>
  <c r="G156" i="33"/>
  <c r="F156" i="33"/>
  <c r="L155" i="33"/>
  <c r="G155" i="33"/>
  <c r="F155" i="33"/>
  <c r="L154" i="33"/>
  <c r="G154" i="33"/>
  <c r="F154" i="33"/>
  <c r="L153" i="33"/>
  <c r="G153" i="33"/>
  <c r="F153" i="33"/>
  <c r="L152" i="33"/>
  <c r="G152" i="33"/>
  <c r="F152" i="33"/>
  <c r="L151" i="33"/>
  <c r="G151" i="33"/>
  <c r="F151" i="33"/>
  <c r="L150" i="33"/>
  <c r="G150" i="33"/>
  <c r="F150" i="33"/>
  <c r="L149" i="33"/>
  <c r="G149" i="33"/>
  <c r="F149" i="33"/>
  <c r="L148" i="33"/>
  <c r="G148" i="33"/>
  <c r="F148" i="33"/>
  <c r="L147" i="33"/>
  <c r="G147" i="33"/>
  <c r="F147" i="33"/>
  <c r="L146" i="33"/>
  <c r="G146" i="33"/>
  <c r="F146" i="33"/>
  <c r="L145" i="33"/>
  <c r="G145" i="33"/>
  <c r="F145" i="33"/>
  <c r="L144" i="33"/>
  <c r="G144" i="33"/>
  <c r="F144" i="33"/>
  <c r="L143" i="33"/>
  <c r="G143" i="33"/>
  <c r="F143" i="33"/>
  <c r="L142" i="33"/>
  <c r="G142" i="33"/>
  <c r="F142" i="33"/>
  <c r="L141" i="33"/>
  <c r="G141" i="33"/>
  <c r="F141" i="33"/>
  <c r="L140" i="33"/>
  <c r="G140" i="33"/>
  <c r="F140" i="33"/>
  <c r="L139" i="33"/>
  <c r="G139" i="33"/>
  <c r="F139" i="33"/>
  <c r="L138" i="33"/>
  <c r="G138" i="33"/>
  <c r="F138" i="33"/>
  <c r="L137" i="33"/>
  <c r="G137" i="33"/>
  <c r="F137" i="33"/>
  <c r="L136" i="33"/>
  <c r="G136" i="33"/>
  <c r="F136" i="33"/>
  <c r="L135" i="33"/>
  <c r="G135" i="33"/>
  <c r="F135" i="33"/>
  <c r="L134" i="33"/>
  <c r="G134" i="33"/>
  <c r="F134" i="33"/>
  <c r="L133" i="33"/>
  <c r="G133" i="33"/>
  <c r="F133" i="33"/>
  <c r="L132" i="33"/>
  <c r="G132" i="33"/>
  <c r="F132" i="33"/>
  <c r="L131" i="33"/>
  <c r="G131" i="33"/>
  <c r="F131" i="33"/>
  <c r="L130" i="33"/>
  <c r="G130" i="33"/>
  <c r="F130" i="33"/>
  <c r="L129" i="33"/>
  <c r="G129" i="33"/>
  <c r="F129" i="33"/>
  <c r="L128" i="33"/>
  <c r="G128" i="33"/>
  <c r="F128" i="33"/>
  <c r="L127" i="33"/>
  <c r="G127" i="33"/>
  <c r="F127" i="33"/>
  <c r="L126" i="33"/>
  <c r="G126" i="33"/>
  <c r="F126" i="33"/>
  <c r="L125" i="33"/>
  <c r="G125" i="33"/>
  <c r="F125" i="33"/>
  <c r="L124" i="33"/>
  <c r="G124" i="33"/>
  <c r="F124" i="33"/>
  <c r="L123" i="33"/>
  <c r="G123" i="33"/>
  <c r="F123" i="33"/>
  <c r="L122" i="33"/>
  <c r="G122" i="33"/>
  <c r="F122" i="33"/>
  <c r="L121" i="33"/>
  <c r="G121" i="33"/>
  <c r="F121" i="33"/>
  <c r="L120" i="33"/>
  <c r="G120" i="33"/>
  <c r="F120" i="33"/>
  <c r="L119" i="33"/>
  <c r="G119" i="33"/>
  <c r="F119" i="33"/>
  <c r="L118" i="33"/>
  <c r="G118" i="33"/>
  <c r="F118" i="33"/>
  <c r="L117" i="33"/>
  <c r="G117" i="33"/>
  <c r="F117" i="33"/>
  <c r="L116" i="33"/>
  <c r="G116" i="33"/>
  <c r="F116" i="33"/>
  <c r="L115" i="33"/>
  <c r="G115" i="33"/>
  <c r="F115" i="33"/>
  <c r="L114" i="33"/>
  <c r="G114" i="33"/>
  <c r="F114" i="33"/>
  <c r="L113" i="33"/>
  <c r="G113" i="33"/>
  <c r="F113" i="33"/>
  <c r="L112" i="33"/>
  <c r="G112" i="33"/>
  <c r="F112" i="33"/>
  <c r="L111" i="33"/>
  <c r="G111" i="33"/>
  <c r="F111" i="33"/>
  <c r="L110" i="33"/>
  <c r="G110" i="33"/>
  <c r="F110" i="33"/>
  <c r="L109" i="33"/>
  <c r="G109" i="33"/>
  <c r="F109" i="33"/>
  <c r="L108" i="33"/>
  <c r="G108" i="33"/>
  <c r="F108" i="33"/>
  <c r="L107" i="33"/>
  <c r="G107" i="33"/>
  <c r="F107" i="33"/>
  <c r="L106" i="33"/>
  <c r="G106" i="33"/>
  <c r="F106" i="33"/>
  <c r="L105" i="33"/>
  <c r="G105" i="33"/>
  <c r="F105" i="33"/>
  <c r="L104" i="33"/>
  <c r="G104" i="33"/>
  <c r="F104" i="33"/>
  <c r="L103" i="33"/>
  <c r="G103" i="33"/>
  <c r="F103" i="33"/>
  <c r="L102" i="33"/>
  <c r="G102" i="33"/>
  <c r="F102" i="33"/>
  <c r="L101" i="33"/>
  <c r="G101" i="33"/>
  <c r="F101" i="33"/>
  <c r="L100" i="33"/>
  <c r="G100" i="33"/>
  <c r="F100" i="33"/>
  <c r="L99" i="33"/>
  <c r="G99" i="33"/>
  <c r="F99" i="33"/>
  <c r="L98" i="33"/>
  <c r="G98" i="33"/>
  <c r="F98" i="33"/>
  <c r="L97" i="33"/>
  <c r="G97" i="33"/>
  <c r="F97" i="33"/>
  <c r="L96" i="33"/>
  <c r="G96" i="33"/>
  <c r="F96" i="33"/>
  <c r="L95" i="33"/>
  <c r="G95" i="33"/>
  <c r="F95" i="33"/>
  <c r="L94" i="33"/>
  <c r="G94" i="33"/>
  <c r="F94" i="33"/>
  <c r="L93" i="33"/>
  <c r="G93" i="33"/>
  <c r="F93" i="33"/>
  <c r="L92" i="33"/>
  <c r="G92" i="33"/>
  <c r="F92" i="33"/>
  <c r="L91" i="33"/>
  <c r="G91" i="33"/>
  <c r="F91" i="33"/>
  <c r="L90" i="33"/>
  <c r="G90" i="33"/>
  <c r="F90" i="33"/>
  <c r="L89" i="33"/>
  <c r="G89" i="33"/>
  <c r="F89" i="33"/>
  <c r="L88" i="33"/>
  <c r="G88" i="33"/>
  <c r="F88" i="33"/>
  <c r="L87" i="33"/>
  <c r="G87" i="33"/>
  <c r="F87" i="33"/>
  <c r="L86" i="33"/>
  <c r="G86" i="33"/>
  <c r="F86" i="33"/>
  <c r="L85" i="33"/>
  <c r="G85" i="33"/>
  <c r="F85" i="33"/>
  <c r="L84" i="33"/>
  <c r="G84" i="33"/>
  <c r="F84" i="33"/>
  <c r="L83" i="33"/>
  <c r="G83" i="33"/>
  <c r="F83" i="33"/>
  <c r="L82" i="33"/>
  <c r="G82" i="33"/>
  <c r="F82" i="33"/>
  <c r="L81" i="33"/>
  <c r="G81" i="33"/>
  <c r="F81" i="33"/>
  <c r="L80" i="33"/>
  <c r="G80" i="33"/>
  <c r="F80" i="33"/>
  <c r="L79" i="33"/>
  <c r="G79" i="33"/>
  <c r="F79" i="33"/>
  <c r="L78" i="33"/>
  <c r="G78" i="33"/>
  <c r="F78" i="33"/>
  <c r="L77" i="33"/>
  <c r="G77" i="33"/>
  <c r="F77" i="33"/>
  <c r="L76" i="33"/>
  <c r="G76" i="33"/>
  <c r="F76" i="33"/>
  <c r="L75" i="33"/>
  <c r="G75" i="33"/>
  <c r="F75" i="33"/>
  <c r="L74" i="33"/>
  <c r="G74" i="33"/>
  <c r="F74" i="33"/>
  <c r="L73" i="33"/>
  <c r="G73" i="33"/>
  <c r="F73" i="33"/>
  <c r="L72" i="33"/>
  <c r="G72" i="33"/>
  <c r="F72" i="33"/>
  <c r="L71" i="33"/>
  <c r="G71" i="33"/>
  <c r="F71" i="33"/>
  <c r="L70" i="33"/>
  <c r="G70" i="33"/>
  <c r="F70" i="33"/>
  <c r="L69" i="33"/>
  <c r="G69" i="33"/>
  <c r="F69" i="33"/>
  <c r="L68" i="33"/>
  <c r="G68" i="33"/>
  <c r="F68" i="33"/>
  <c r="L67" i="33"/>
  <c r="G67" i="33"/>
  <c r="F67" i="33"/>
  <c r="L66" i="33"/>
  <c r="G66" i="33"/>
  <c r="F66" i="33"/>
  <c r="L65" i="33"/>
  <c r="G65" i="33"/>
  <c r="F65" i="33"/>
  <c r="L64" i="33"/>
  <c r="G64" i="33"/>
  <c r="F64" i="33"/>
  <c r="L63" i="33"/>
  <c r="G63" i="33"/>
  <c r="F63" i="33"/>
  <c r="L62" i="33"/>
  <c r="G62" i="33"/>
  <c r="F62" i="33"/>
  <c r="L61" i="33"/>
  <c r="G61" i="33"/>
  <c r="F61" i="33"/>
  <c r="L60" i="33"/>
  <c r="G60" i="33"/>
  <c r="F60" i="33"/>
  <c r="L59" i="33"/>
  <c r="G59" i="33"/>
  <c r="F59" i="33"/>
  <c r="L58" i="33"/>
  <c r="G58" i="33"/>
  <c r="F58" i="33"/>
  <c r="L57" i="33"/>
  <c r="G57" i="33"/>
  <c r="F57" i="33"/>
  <c r="L56" i="33"/>
  <c r="G56" i="33"/>
  <c r="F56" i="33"/>
  <c r="L55" i="33"/>
  <c r="G55" i="33"/>
  <c r="F55" i="33"/>
  <c r="L54" i="33"/>
  <c r="G54" i="33"/>
  <c r="F54" i="33"/>
  <c r="L53" i="33"/>
  <c r="G53" i="33"/>
  <c r="F53" i="33"/>
  <c r="L52" i="33"/>
  <c r="G52" i="33"/>
  <c r="F52" i="33"/>
  <c r="L51" i="33"/>
  <c r="G51" i="33"/>
  <c r="F51" i="33"/>
  <c r="L50" i="33"/>
  <c r="G50" i="33"/>
  <c r="F50" i="33"/>
  <c r="L49" i="33"/>
  <c r="G49" i="33"/>
  <c r="F49" i="33"/>
  <c r="L48" i="33"/>
  <c r="G48" i="33"/>
  <c r="F48" i="33"/>
  <c r="L47" i="33"/>
  <c r="G47" i="33"/>
  <c r="F47" i="33"/>
  <c r="L46" i="33"/>
  <c r="G46" i="33"/>
  <c r="F46" i="33"/>
  <c r="L45" i="33"/>
  <c r="G45" i="33"/>
  <c r="F45" i="33"/>
  <c r="L44" i="33"/>
  <c r="G44" i="33"/>
  <c r="F44" i="33"/>
  <c r="L43" i="33"/>
  <c r="G43" i="33"/>
  <c r="F43" i="33"/>
  <c r="L42" i="33"/>
  <c r="G42" i="33"/>
  <c r="F42" i="33"/>
  <c r="L41" i="33"/>
  <c r="G41" i="33"/>
  <c r="F41" i="33"/>
  <c r="L40" i="33"/>
  <c r="G40" i="33"/>
  <c r="F40" i="33"/>
  <c r="L39" i="33"/>
  <c r="G39" i="33"/>
  <c r="F39" i="33"/>
  <c r="L38" i="33"/>
  <c r="G38" i="33"/>
  <c r="F38" i="33"/>
  <c r="L37" i="33"/>
  <c r="G37" i="33"/>
  <c r="F37" i="33"/>
  <c r="L36" i="33"/>
  <c r="G36" i="33"/>
  <c r="F36" i="33"/>
  <c r="L35" i="33"/>
  <c r="G35" i="33"/>
  <c r="F35" i="33"/>
  <c r="L34" i="33"/>
  <c r="G34" i="33"/>
  <c r="F34" i="33"/>
  <c r="L33" i="33"/>
  <c r="G33" i="33"/>
  <c r="F33" i="33"/>
  <c r="L32" i="33"/>
  <c r="G32" i="33"/>
  <c r="F32" i="33"/>
  <c r="L31" i="33"/>
  <c r="G31" i="33"/>
  <c r="F31" i="33"/>
  <c r="L30" i="33"/>
  <c r="G30" i="33"/>
  <c r="F30" i="33"/>
  <c r="L29" i="33"/>
  <c r="G29" i="33"/>
  <c r="F29" i="33"/>
  <c r="L28" i="33"/>
  <c r="G28" i="33"/>
  <c r="F28" i="33"/>
  <c r="L27" i="33"/>
  <c r="G27" i="33"/>
  <c r="F27" i="33"/>
  <c r="L26" i="33"/>
  <c r="G26" i="33"/>
  <c r="F26" i="33"/>
  <c r="L25" i="33"/>
  <c r="G25" i="33"/>
  <c r="F25" i="33"/>
  <c r="L24" i="33"/>
  <c r="G24" i="33"/>
  <c r="F24" i="33"/>
  <c r="L23" i="33"/>
  <c r="G23" i="33"/>
  <c r="F23" i="33"/>
  <c r="L22" i="33"/>
  <c r="G22" i="33"/>
  <c r="F22" i="33"/>
  <c r="L21" i="33"/>
  <c r="G21" i="33"/>
  <c r="F21" i="33"/>
  <c r="L20" i="33"/>
  <c r="G20" i="33"/>
  <c r="F20" i="33"/>
  <c r="L19" i="33"/>
  <c r="G19" i="33"/>
  <c r="F19" i="33"/>
  <c r="L18" i="33"/>
  <c r="G18" i="33"/>
  <c r="F18" i="33"/>
  <c r="L17" i="33"/>
  <c r="G17" i="33"/>
  <c r="F17" i="33"/>
  <c r="L16" i="33"/>
  <c r="G16" i="33"/>
  <c r="F16" i="33"/>
  <c r="L15" i="33"/>
  <c r="G15" i="33"/>
  <c r="F15" i="33"/>
  <c r="L14" i="33"/>
  <c r="G14" i="33"/>
  <c r="F14" i="33"/>
  <c r="L13" i="33"/>
  <c r="G13" i="33"/>
  <c r="F13" i="33"/>
  <c r="L12" i="33"/>
  <c r="G12" i="33"/>
  <c r="F12" i="33"/>
  <c r="L11" i="33"/>
  <c r="G11" i="33"/>
  <c r="F11" i="33"/>
  <c r="L10" i="33"/>
  <c r="G10" i="33"/>
  <c r="F10" i="33"/>
  <c r="L9" i="33"/>
  <c r="G9" i="33"/>
  <c r="F9" i="33"/>
  <c r="L8" i="33"/>
  <c r="G8" i="33"/>
  <c r="F8" i="33"/>
  <c r="L7" i="33"/>
  <c r="G7" i="33"/>
  <c r="F7" i="33"/>
  <c r="L5" i="33"/>
  <c r="G5" i="33"/>
  <c r="F5" i="33"/>
  <c r="L224" i="26"/>
  <c r="G224" i="26"/>
  <c r="F224" i="26"/>
  <c r="L223" i="26"/>
  <c r="G223" i="26"/>
  <c r="F223" i="26"/>
  <c r="L222" i="26"/>
  <c r="G222" i="26"/>
  <c r="F222" i="26"/>
  <c r="L221" i="26"/>
  <c r="G221" i="26"/>
  <c r="F221" i="26"/>
  <c r="L220" i="26"/>
  <c r="G220" i="26"/>
  <c r="F220" i="26"/>
  <c r="L219" i="26"/>
  <c r="G219" i="26"/>
  <c r="F219" i="26"/>
  <c r="L218" i="26"/>
  <c r="G218" i="26"/>
  <c r="F218" i="26"/>
  <c r="L217" i="26"/>
  <c r="G217" i="26"/>
  <c r="F217" i="26"/>
  <c r="L216" i="26"/>
  <c r="G216" i="26"/>
  <c r="F216" i="26"/>
  <c r="L215" i="26"/>
  <c r="G215" i="26"/>
  <c r="F215" i="26"/>
  <c r="L214" i="26"/>
  <c r="G214" i="26"/>
  <c r="F214" i="26"/>
  <c r="L213" i="26"/>
  <c r="G213" i="26"/>
  <c r="F213" i="26"/>
  <c r="L212" i="26"/>
  <c r="G212" i="26"/>
  <c r="F212" i="26"/>
  <c r="L211" i="26"/>
  <c r="G211" i="26"/>
  <c r="F211" i="26"/>
  <c r="L210" i="26"/>
  <c r="G210" i="26"/>
  <c r="F210" i="26"/>
  <c r="L209" i="26"/>
  <c r="G209" i="26"/>
  <c r="F209" i="26"/>
  <c r="L208" i="26"/>
  <c r="G208" i="26"/>
  <c r="F208" i="26"/>
  <c r="L207" i="26"/>
  <c r="G207" i="26"/>
  <c r="F207" i="26"/>
  <c r="L206" i="26"/>
  <c r="G206" i="26"/>
  <c r="F206" i="26"/>
  <c r="L205" i="26"/>
  <c r="G205" i="26"/>
  <c r="F205" i="26"/>
  <c r="L204" i="26"/>
  <c r="G204" i="26"/>
  <c r="F204" i="26"/>
  <c r="L203" i="26"/>
  <c r="G203" i="26"/>
  <c r="F203" i="26"/>
  <c r="L202" i="26"/>
  <c r="G202" i="26"/>
  <c r="F202" i="26"/>
  <c r="L201" i="26"/>
  <c r="G201" i="26"/>
  <c r="F201" i="26"/>
  <c r="L200" i="26"/>
  <c r="G200" i="26"/>
  <c r="F200" i="26"/>
  <c r="L199" i="26"/>
  <c r="G199" i="26"/>
  <c r="F199" i="26"/>
  <c r="L198" i="26"/>
  <c r="G198" i="26"/>
  <c r="F198" i="26"/>
  <c r="L197" i="26"/>
  <c r="G197" i="26"/>
  <c r="F197" i="26"/>
  <c r="L196" i="26"/>
  <c r="G196" i="26"/>
  <c r="F196" i="26"/>
  <c r="L195" i="26"/>
  <c r="G195" i="26"/>
  <c r="F195" i="26"/>
  <c r="L194" i="26"/>
  <c r="G194" i="26"/>
  <c r="F194" i="26"/>
  <c r="L193" i="26"/>
  <c r="G193" i="26"/>
  <c r="F193" i="26"/>
  <c r="L192" i="26"/>
  <c r="G192" i="26"/>
  <c r="F192" i="26"/>
  <c r="L191" i="26"/>
  <c r="G191" i="26"/>
  <c r="F191" i="26"/>
  <c r="L190" i="26"/>
  <c r="G190" i="26"/>
  <c r="F190" i="26"/>
  <c r="L189" i="26"/>
  <c r="G189" i="26"/>
  <c r="F189" i="26"/>
  <c r="L188" i="26"/>
  <c r="G188" i="26"/>
  <c r="F188" i="26"/>
  <c r="L187" i="26"/>
  <c r="G187" i="26"/>
  <c r="F187" i="26"/>
  <c r="L186" i="26"/>
  <c r="G186" i="26"/>
  <c r="F186" i="26"/>
  <c r="L185" i="26"/>
  <c r="G185" i="26"/>
  <c r="F185" i="26"/>
  <c r="L184" i="26"/>
  <c r="G184" i="26"/>
  <c r="F184" i="26"/>
  <c r="L183" i="26"/>
  <c r="G183" i="26"/>
  <c r="F183" i="26"/>
  <c r="L182" i="26"/>
  <c r="G182" i="26"/>
  <c r="F182" i="26"/>
  <c r="L181" i="26"/>
  <c r="G181" i="26"/>
  <c r="F181" i="26"/>
  <c r="L180" i="26"/>
  <c r="G180" i="26"/>
  <c r="F180" i="26"/>
  <c r="L179" i="26"/>
  <c r="G179" i="26"/>
  <c r="F179" i="26"/>
  <c r="L178" i="26"/>
  <c r="G178" i="26"/>
  <c r="F178" i="26"/>
  <c r="L177" i="26"/>
  <c r="G177" i="26"/>
  <c r="F177" i="26"/>
  <c r="L176" i="26"/>
  <c r="G176" i="26"/>
  <c r="F176" i="26"/>
  <c r="L175" i="26"/>
  <c r="G175" i="26"/>
  <c r="F175" i="26"/>
  <c r="L174" i="26"/>
  <c r="G174" i="26"/>
  <c r="F174" i="26"/>
  <c r="L173" i="26"/>
  <c r="G173" i="26"/>
  <c r="F173" i="26"/>
  <c r="L172" i="26"/>
  <c r="G172" i="26"/>
  <c r="F172" i="26"/>
  <c r="L171" i="26"/>
  <c r="G171" i="26"/>
  <c r="F171" i="26"/>
  <c r="L170" i="26"/>
  <c r="G170" i="26"/>
  <c r="F170" i="26"/>
  <c r="L169" i="26"/>
  <c r="G169" i="26"/>
  <c r="F169" i="26"/>
  <c r="L168" i="26"/>
  <c r="G168" i="26"/>
  <c r="F168" i="26"/>
  <c r="L167" i="26"/>
  <c r="G167" i="26"/>
  <c r="F167" i="26"/>
  <c r="L166" i="26"/>
  <c r="G166" i="26"/>
  <c r="F166" i="26"/>
  <c r="L165" i="26"/>
  <c r="G165" i="26"/>
  <c r="F165" i="26"/>
  <c r="L164" i="26"/>
  <c r="G164" i="26"/>
  <c r="F164" i="26"/>
  <c r="L163" i="26"/>
  <c r="G163" i="26"/>
  <c r="F163" i="26"/>
  <c r="L162" i="26"/>
  <c r="G162" i="26"/>
  <c r="F162" i="26"/>
  <c r="L161" i="26"/>
  <c r="G161" i="26"/>
  <c r="F161" i="26"/>
  <c r="L160" i="26"/>
  <c r="G160" i="26"/>
  <c r="F160" i="26"/>
  <c r="L159" i="26"/>
  <c r="G159" i="26"/>
  <c r="F159" i="26"/>
  <c r="L158" i="26"/>
  <c r="G158" i="26"/>
  <c r="F158" i="26"/>
  <c r="L157" i="26"/>
  <c r="G157" i="26"/>
  <c r="F157" i="26"/>
  <c r="L156" i="26"/>
  <c r="G156" i="26"/>
  <c r="F156" i="26"/>
  <c r="L155" i="26"/>
  <c r="G155" i="26"/>
  <c r="F155" i="26"/>
  <c r="L154" i="26"/>
  <c r="G154" i="26"/>
  <c r="F154" i="26"/>
  <c r="L153" i="26"/>
  <c r="G153" i="26"/>
  <c r="F153" i="26"/>
  <c r="L152" i="26"/>
  <c r="G152" i="26"/>
  <c r="F152" i="26"/>
  <c r="L151" i="26"/>
  <c r="G151" i="26"/>
  <c r="F151" i="26"/>
  <c r="L150" i="26"/>
  <c r="G150" i="26"/>
  <c r="F150" i="26"/>
  <c r="L149" i="26"/>
  <c r="G149" i="26"/>
  <c r="F149" i="26"/>
  <c r="L148" i="26"/>
  <c r="G148" i="26"/>
  <c r="F148" i="26"/>
  <c r="L147" i="26"/>
  <c r="G147" i="26"/>
  <c r="F147" i="26"/>
  <c r="L146" i="26"/>
  <c r="G146" i="26"/>
  <c r="F146" i="26"/>
  <c r="L145" i="26"/>
  <c r="G145" i="26"/>
  <c r="F145" i="26"/>
  <c r="L144" i="26"/>
  <c r="G144" i="26"/>
  <c r="F144" i="26"/>
  <c r="L143" i="26"/>
  <c r="G143" i="26"/>
  <c r="F143" i="26"/>
  <c r="L142" i="26"/>
  <c r="G142" i="26"/>
  <c r="F142" i="26"/>
  <c r="L141" i="26"/>
  <c r="G141" i="26"/>
  <c r="F141" i="26"/>
  <c r="L140" i="26"/>
  <c r="G140" i="26"/>
  <c r="F140" i="26"/>
  <c r="L139" i="26"/>
  <c r="G139" i="26"/>
  <c r="F139" i="26"/>
  <c r="L138" i="26"/>
  <c r="G138" i="26"/>
  <c r="F138" i="26"/>
  <c r="L137" i="26"/>
  <c r="G137" i="26"/>
  <c r="F137" i="26"/>
  <c r="L136" i="26"/>
  <c r="G136" i="26"/>
  <c r="F136" i="26"/>
  <c r="L135" i="26"/>
  <c r="G135" i="26"/>
  <c r="F135" i="26"/>
  <c r="L134" i="26"/>
  <c r="G134" i="26"/>
  <c r="F134" i="26"/>
  <c r="L133" i="26"/>
  <c r="G133" i="26"/>
  <c r="F133" i="26"/>
  <c r="L132" i="26"/>
  <c r="G132" i="26"/>
  <c r="F132" i="26"/>
  <c r="L131" i="26"/>
  <c r="G131" i="26"/>
  <c r="F131" i="26"/>
  <c r="L130" i="26"/>
  <c r="G130" i="26"/>
  <c r="F130" i="26"/>
  <c r="L129" i="26"/>
  <c r="G129" i="26"/>
  <c r="F129" i="26"/>
  <c r="L128" i="26"/>
  <c r="G128" i="26"/>
  <c r="F128" i="26"/>
  <c r="L127" i="26"/>
  <c r="G127" i="26"/>
  <c r="F127" i="26"/>
  <c r="L126" i="26"/>
  <c r="G126" i="26"/>
  <c r="F126" i="26"/>
  <c r="L125" i="26"/>
  <c r="G125" i="26"/>
  <c r="F125" i="26"/>
  <c r="L124" i="26"/>
  <c r="G124" i="26"/>
  <c r="F124" i="26"/>
  <c r="L123" i="26"/>
  <c r="G123" i="26"/>
  <c r="F123" i="26"/>
  <c r="L122" i="26"/>
  <c r="G122" i="26"/>
  <c r="F122" i="26"/>
  <c r="L121" i="26"/>
  <c r="G121" i="26"/>
  <c r="F121" i="26"/>
  <c r="L120" i="26"/>
  <c r="G120" i="26"/>
  <c r="F120" i="26"/>
  <c r="L119" i="26"/>
  <c r="G119" i="26"/>
  <c r="F119" i="26"/>
  <c r="L118" i="26"/>
  <c r="G118" i="26"/>
  <c r="F118" i="26"/>
  <c r="L117" i="26"/>
  <c r="G117" i="26"/>
  <c r="F117" i="26"/>
  <c r="L116" i="26"/>
  <c r="G116" i="26"/>
  <c r="F116" i="26"/>
  <c r="L115" i="26"/>
  <c r="G115" i="26"/>
  <c r="F115" i="26"/>
  <c r="L114" i="26"/>
  <c r="G114" i="26"/>
  <c r="F114" i="26"/>
  <c r="L113" i="26"/>
  <c r="G113" i="26"/>
  <c r="F113" i="26"/>
  <c r="L112" i="26"/>
  <c r="G112" i="26"/>
  <c r="F112" i="26"/>
  <c r="L111" i="26"/>
  <c r="G111" i="26"/>
  <c r="F111" i="26"/>
  <c r="L110" i="26"/>
  <c r="G110" i="26"/>
  <c r="F110" i="26"/>
  <c r="L109" i="26"/>
  <c r="G109" i="26"/>
  <c r="F109" i="26"/>
  <c r="L108" i="26"/>
  <c r="G108" i="26"/>
  <c r="F108" i="26"/>
  <c r="L107" i="26"/>
  <c r="G107" i="26"/>
  <c r="F107" i="26"/>
  <c r="L106" i="26"/>
  <c r="G106" i="26"/>
  <c r="F106" i="26"/>
  <c r="L105" i="26"/>
  <c r="G105" i="26"/>
  <c r="F105" i="26"/>
  <c r="L104" i="26"/>
  <c r="G104" i="26"/>
  <c r="F104" i="26"/>
  <c r="L103" i="26"/>
  <c r="G103" i="26"/>
  <c r="F103" i="26"/>
  <c r="L102" i="26"/>
  <c r="G102" i="26"/>
  <c r="F102" i="26"/>
  <c r="L101" i="26"/>
  <c r="G101" i="26"/>
  <c r="F101" i="26"/>
  <c r="L100" i="26"/>
  <c r="G100" i="26"/>
  <c r="F100" i="26"/>
  <c r="L99" i="26"/>
  <c r="G99" i="26"/>
  <c r="F99" i="26"/>
  <c r="L98" i="26"/>
  <c r="G98" i="26"/>
  <c r="F98" i="26"/>
  <c r="L97" i="26"/>
  <c r="G97" i="26"/>
  <c r="F97" i="26"/>
  <c r="L96" i="26"/>
  <c r="G96" i="26"/>
  <c r="F96" i="26"/>
  <c r="L95" i="26"/>
  <c r="G95" i="26"/>
  <c r="F95" i="26"/>
  <c r="L94" i="26"/>
  <c r="G94" i="26"/>
  <c r="F94" i="26"/>
  <c r="L93" i="26"/>
  <c r="G93" i="26"/>
  <c r="F93" i="26"/>
  <c r="L92" i="26"/>
  <c r="G92" i="26"/>
  <c r="F92" i="26"/>
  <c r="L91" i="26"/>
  <c r="G91" i="26"/>
  <c r="F91" i="26"/>
  <c r="L90" i="26"/>
  <c r="G90" i="26"/>
  <c r="F90" i="26"/>
  <c r="L89" i="26"/>
  <c r="G89" i="26"/>
  <c r="F89" i="26"/>
  <c r="L88" i="26"/>
  <c r="G88" i="26"/>
  <c r="F88" i="26"/>
  <c r="L87" i="26"/>
  <c r="G87" i="26"/>
  <c r="F87" i="26"/>
  <c r="L86" i="26"/>
  <c r="G86" i="26"/>
  <c r="F86" i="26"/>
  <c r="L85" i="26"/>
  <c r="G85" i="26"/>
  <c r="F85" i="26"/>
  <c r="L84" i="26"/>
  <c r="G84" i="26"/>
  <c r="F84" i="26"/>
  <c r="L83" i="26"/>
  <c r="G83" i="26"/>
  <c r="F83" i="26"/>
  <c r="L82" i="26"/>
  <c r="G82" i="26"/>
  <c r="F82" i="26"/>
  <c r="L81" i="26"/>
  <c r="G81" i="26"/>
  <c r="F81" i="26"/>
  <c r="L80" i="26"/>
  <c r="G80" i="26"/>
  <c r="F80" i="26"/>
  <c r="L79" i="26"/>
  <c r="G79" i="26"/>
  <c r="F79" i="26"/>
  <c r="L78" i="26"/>
  <c r="G78" i="26"/>
  <c r="F78" i="26"/>
  <c r="L77" i="26"/>
  <c r="G77" i="26"/>
  <c r="F77" i="26"/>
  <c r="L76" i="26"/>
  <c r="G76" i="26"/>
  <c r="F76" i="26"/>
  <c r="L75" i="26"/>
  <c r="G75" i="26"/>
  <c r="F75" i="26"/>
  <c r="L74" i="26"/>
  <c r="G74" i="26"/>
  <c r="F74" i="26"/>
  <c r="L73" i="26"/>
  <c r="G73" i="26"/>
  <c r="F73" i="26"/>
  <c r="L72" i="26"/>
  <c r="G72" i="26"/>
  <c r="F72" i="26"/>
  <c r="L71" i="26"/>
  <c r="G71" i="26"/>
  <c r="F71" i="26"/>
  <c r="L70" i="26"/>
  <c r="G70" i="26"/>
  <c r="F70" i="26"/>
  <c r="L69" i="26"/>
  <c r="G69" i="26"/>
  <c r="F69" i="26"/>
  <c r="L68" i="26"/>
  <c r="G68" i="26"/>
  <c r="F68" i="26"/>
  <c r="L67" i="26"/>
  <c r="G67" i="26"/>
  <c r="F67" i="26"/>
  <c r="L66" i="26"/>
  <c r="G66" i="26"/>
  <c r="F66" i="26"/>
  <c r="L65" i="26"/>
  <c r="G65" i="26"/>
  <c r="F65" i="26"/>
  <c r="L64" i="26"/>
  <c r="G64" i="26"/>
  <c r="F64" i="26"/>
  <c r="L63" i="26"/>
  <c r="G63" i="26"/>
  <c r="F63" i="26"/>
  <c r="L62" i="26"/>
  <c r="G62" i="26"/>
  <c r="F62" i="26"/>
  <c r="L61" i="26"/>
  <c r="G61" i="26"/>
  <c r="F61" i="26"/>
  <c r="L60" i="26"/>
  <c r="G60" i="26"/>
  <c r="F60" i="26"/>
  <c r="L59" i="26"/>
  <c r="G59" i="26"/>
  <c r="F59" i="26"/>
  <c r="L58" i="26"/>
  <c r="G58" i="26"/>
  <c r="F58" i="26"/>
  <c r="L57" i="26"/>
  <c r="G57" i="26"/>
  <c r="F57" i="26"/>
  <c r="L56" i="26"/>
  <c r="G56" i="26"/>
  <c r="F56" i="26"/>
  <c r="L55" i="26"/>
  <c r="G55" i="26"/>
  <c r="F55" i="26"/>
  <c r="L54" i="26"/>
  <c r="G54" i="26"/>
  <c r="F54" i="26"/>
  <c r="L53" i="26"/>
  <c r="G53" i="26"/>
  <c r="F53" i="26"/>
  <c r="L52" i="26"/>
  <c r="G52" i="26"/>
  <c r="F52" i="26"/>
  <c r="L51" i="26"/>
  <c r="G51" i="26"/>
  <c r="F51" i="26"/>
  <c r="L50" i="26"/>
  <c r="G50" i="26"/>
  <c r="F50" i="26"/>
  <c r="L49" i="26"/>
  <c r="G49" i="26"/>
  <c r="F49" i="26"/>
  <c r="L48" i="26"/>
  <c r="G48" i="26"/>
  <c r="F48" i="26"/>
  <c r="L47" i="26"/>
  <c r="G47" i="26"/>
  <c r="F47" i="26"/>
  <c r="L46" i="26"/>
  <c r="G46" i="26"/>
  <c r="F46" i="26"/>
  <c r="L45" i="26"/>
  <c r="G45" i="26"/>
  <c r="F45" i="26"/>
  <c r="L44" i="26"/>
  <c r="G44" i="26"/>
  <c r="F44" i="26"/>
  <c r="L43" i="26"/>
  <c r="G43" i="26"/>
  <c r="F43" i="26"/>
  <c r="L42" i="26"/>
  <c r="G42" i="26"/>
  <c r="F42" i="26"/>
  <c r="L41" i="26"/>
  <c r="G41" i="26"/>
  <c r="F41" i="26"/>
  <c r="L40" i="26"/>
  <c r="G40" i="26"/>
  <c r="F40" i="26"/>
  <c r="L39" i="26"/>
  <c r="G39" i="26"/>
  <c r="F39" i="26"/>
  <c r="L38" i="26"/>
  <c r="G38" i="26"/>
  <c r="F38" i="26"/>
  <c r="L37" i="26"/>
  <c r="G37" i="26"/>
  <c r="F37" i="26"/>
  <c r="L36" i="26"/>
  <c r="G36" i="26"/>
  <c r="F36" i="26"/>
  <c r="L35" i="26"/>
  <c r="G35" i="26"/>
  <c r="F35" i="26"/>
  <c r="L34" i="26"/>
  <c r="G34" i="26"/>
  <c r="F34" i="26"/>
  <c r="L33" i="26"/>
  <c r="G33" i="26"/>
  <c r="F33" i="26"/>
  <c r="L32" i="26"/>
  <c r="G32" i="26"/>
  <c r="F32" i="26"/>
  <c r="L31" i="26"/>
  <c r="G31" i="26"/>
  <c r="F31" i="26"/>
  <c r="L30" i="26"/>
  <c r="G30" i="26"/>
  <c r="F30" i="26"/>
  <c r="L29" i="26"/>
  <c r="G29" i="26"/>
  <c r="F29" i="26"/>
  <c r="L28" i="26"/>
  <c r="G28" i="26"/>
  <c r="F28" i="26"/>
  <c r="L27" i="26"/>
  <c r="G27" i="26"/>
  <c r="F27" i="26"/>
  <c r="L26" i="26"/>
  <c r="G26" i="26"/>
  <c r="F26" i="26"/>
  <c r="L25" i="26"/>
  <c r="G25" i="26"/>
  <c r="F25" i="26"/>
  <c r="L24" i="26"/>
  <c r="G24" i="26"/>
  <c r="F24" i="26"/>
  <c r="L23" i="26"/>
  <c r="G23" i="26"/>
  <c r="F23" i="26"/>
  <c r="L22" i="26"/>
  <c r="G22" i="26"/>
  <c r="F22" i="26"/>
  <c r="L21" i="26"/>
  <c r="G21" i="26"/>
  <c r="F21" i="26"/>
  <c r="L20" i="26"/>
  <c r="G20" i="26"/>
  <c r="F20" i="26"/>
  <c r="L19" i="26"/>
  <c r="G19" i="26"/>
  <c r="F19" i="26"/>
  <c r="L18" i="26"/>
  <c r="G18" i="26"/>
  <c r="F18" i="26"/>
  <c r="L17" i="26"/>
  <c r="G17" i="26"/>
  <c r="F17" i="26"/>
  <c r="L16" i="26"/>
  <c r="G16" i="26"/>
  <c r="F16" i="26"/>
  <c r="L15" i="26"/>
  <c r="G15" i="26"/>
  <c r="F15" i="26"/>
  <c r="L14" i="26"/>
  <c r="G14" i="26"/>
  <c r="F14" i="26"/>
  <c r="L13" i="26"/>
  <c r="G13" i="26"/>
  <c r="F13" i="26"/>
  <c r="L12" i="26"/>
  <c r="G12" i="26"/>
  <c r="F12" i="26"/>
  <c r="L11" i="26"/>
  <c r="G11" i="26"/>
  <c r="F11" i="26"/>
  <c r="L10" i="26"/>
  <c r="G10" i="26"/>
  <c r="F10" i="26"/>
  <c r="L9" i="26"/>
  <c r="G9" i="26"/>
  <c r="F9" i="26"/>
  <c r="L8" i="26"/>
  <c r="G8" i="26"/>
  <c r="F8" i="26"/>
  <c r="L7" i="26"/>
  <c r="G7" i="26"/>
  <c r="F7" i="26"/>
  <c r="L5" i="26"/>
  <c r="G5" i="26"/>
  <c r="F5" i="26"/>
  <c r="L224" i="24"/>
  <c r="G224" i="24"/>
  <c r="F224" i="24"/>
  <c r="L223" i="24"/>
  <c r="G223" i="24"/>
  <c r="F223" i="24"/>
  <c r="L222" i="24"/>
  <c r="G222" i="24"/>
  <c r="F222" i="24"/>
  <c r="L221" i="24"/>
  <c r="G221" i="24"/>
  <c r="F221" i="24"/>
  <c r="L220" i="24"/>
  <c r="G220" i="24"/>
  <c r="F220" i="24"/>
  <c r="L219" i="24"/>
  <c r="G219" i="24"/>
  <c r="F219" i="24"/>
  <c r="L218" i="24"/>
  <c r="G218" i="24"/>
  <c r="F218" i="24"/>
  <c r="L217" i="24"/>
  <c r="G217" i="24"/>
  <c r="F217" i="24"/>
  <c r="L216" i="24"/>
  <c r="G216" i="24"/>
  <c r="F216" i="24"/>
  <c r="L215" i="24"/>
  <c r="G215" i="24"/>
  <c r="F215" i="24"/>
  <c r="L214" i="24"/>
  <c r="G214" i="24"/>
  <c r="F214" i="24"/>
  <c r="L213" i="24"/>
  <c r="G213" i="24"/>
  <c r="F213" i="24"/>
  <c r="L212" i="24"/>
  <c r="G212" i="24"/>
  <c r="F212" i="24"/>
  <c r="L211" i="24"/>
  <c r="G211" i="24"/>
  <c r="F211" i="24"/>
  <c r="L210" i="24"/>
  <c r="G210" i="24"/>
  <c r="F210" i="24"/>
  <c r="L209" i="24"/>
  <c r="G209" i="24"/>
  <c r="F209" i="24"/>
  <c r="L208" i="24"/>
  <c r="G208" i="24"/>
  <c r="F208" i="24"/>
  <c r="L207" i="24"/>
  <c r="G207" i="24"/>
  <c r="F207" i="24"/>
  <c r="L206" i="24"/>
  <c r="G206" i="24"/>
  <c r="F206" i="24"/>
  <c r="L205" i="24"/>
  <c r="G205" i="24"/>
  <c r="F205" i="24"/>
  <c r="L204" i="24"/>
  <c r="G204" i="24"/>
  <c r="F204" i="24"/>
  <c r="L203" i="24"/>
  <c r="G203" i="24"/>
  <c r="F203" i="24"/>
  <c r="L202" i="24"/>
  <c r="G202" i="24"/>
  <c r="F202" i="24"/>
  <c r="L201" i="24"/>
  <c r="G201" i="24"/>
  <c r="F201" i="24"/>
  <c r="L200" i="24"/>
  <c r="G200" i="24"/>
  <c r="F200" i="24"/>
  <c r="L199" i="24"/>
  <c r="G199" i="24"/>
  <c r="F199" i="24"/>
  <c r="L198" i="24"/>
  <c r="G198" i="24"/>
  <c r="F198" i="24"/>
  <c r="L197" i="24"/>
  <c r="G197" i="24"/>
  <c r="F197" i="24"/>
  <c r="L196" i="24"/>
  <c r="G196" i="24"/>
  <c r="F196" i="24"/>
  <c r="L195" i="24"/>
  <c r="G195" i="24"/>
  <c r="F195" i="24"/>
  <c r="L194" i="24"/>
  <c r="G194" i="24"/>
  <c r="F194" i="24"/>
  <c r="L193" i="24"/>
  <c r="G193" i="24"/>
  <c r="F193" i="24"/>
  <c r="L192" i="24"/>
  <c r="G192" i="24"/>
  <c r="F192" i="24"/>
  <c r="L191" i="24"/>
  <c r="G191" i="24"/>
  <c r="F191" i="24"/>
  <c r="L190" i="24"/>
  <c r="G190" i="24"/>
  <c r="F190" i="24"/>
  <c r="L189" i="24"/>
  <c r="G189" i="24"/>
  <c r="F189" i="24"/>
  <c r="L188" i="24"/>
  <c r="G188" i="24"/>
  <c r="F188" i="24"/>
  <c r="L187" i="24"/>
  <c r="G187" i="24"/>
  <c r="F187" i="24"/>
  <c r="L186" i="24"/>
  <c r="G186" i="24"/>
  <c r="F186" i="24"/>
  <c r="L185" i="24"/>
  <c r="G185" i="24"/>
  <c r="F185" i="24"/>
  <c r="L184" i="24"/>
  <c r="G184" i="24"/>
  <c r="F184" i="24"/>
  <c r="L183" i="24"/>
  <c r="G183" i="24"/>
  <c r="F183" i="24"/>
  <c r="L182" i="24"/>
  <c r="G182" i="24"/>
  <c r="F182" i="24"/>
  <c r="L181" i="24"/>
  <c r="G181" i="24"/>
  <c r="F181" i="24"/>
  <c r="L180" i="24"/>
  <c r="G180" i="24"/>
  <c r="F180" i="24"/>
  <c r="L179" i="24"/>
  <c r="G179" i="24"/>
  <c r="F179" i="24"/>
  <c r="L178" i="24"/>
  <c r="G178" i="24"/>
  <c r="F178" i="24"/>
  <c r="L177" i="24"/>
  <c r="G177" i="24"/>
  <c r="F177" i="24"/>
  <c r="L176" i="24"/>
  <c r="G176" i="24"/>
  <c r="F176" i="24"/>
  <c r="L175" i="24"/>
  <c r="G175" i="24"/>
  <c r="F175" i="24"/>
  <c r="L174" i="24"/>
  <c r="G174" i="24"/>
  <c r="F174" i="24"/>
  <c r="L173" i="24"/>
  <c r="G173" i="24"/>
  <c r="F173" i="24"/>
  <c r="L172" i="24"/>
  <c r="G172" i="24"/>
  <c r="F172" i="24"/>
  <c r="L171" i="24"/>
  <c r="G171" i="24"/>
  <c r="F171" i="24"/>
  <c r="L170" i="24"/>
  <c r="G170" i="24"/>
  <c r="F170" i="24"/>
  <c r="L169" i="24"/>
  <c r="G169" i="24"/>
  <c r="F169" i="24"/>
  <c r="L168" i="24"/>
  <c r="G168" i="24"/>
  <c r="F168" i="24"/>
  <c r="L167" i="24"/>
  <c r="G167" i="24"/>
  <c r="F167" i="24"/>
  <c r="L166" i="24"/>
  <c r="G166" i="24"/>
  <c r="F166" i="24"/>
  <c r="L165" i="24"/>
  <c r="G165" i="24"/>
  <c r="F165" i="24"/>
  <c r="L164" i="24"/>
  <c r="G164" i="24"/>
  <c r="F164" i="24"/>
  <c r="L163" i="24"/>
  <c r="G163" i="24"/>
  <c r="F163" i="24"/>
  <c r="L162" i="24"/>
  <c r="G162" i="24"/>
  <c r="F162" i="24"/>
  <c r="L161" i="24"/>
  <c r="G161" i="24"/>
  <c r="F161" i="24"/>
  <c r="L160" i="24"/>
  <c r="G160" i="24"/>
  <c r="F160" i="24"/>
  <c r="L159" i="24"/>
  <c r="G159" i="24"/>
  <c r="F159" i="24"/>
  <c r="L158" i="24"/>
  <c r="G158" i="24"/>
  <c r="F158" i="24"/>
  <c r="L157" i="24"/>
  <c r="G157" i="24"/>
  <c r="F157" i="24"/>
  <c r="L156" i="24"/>
  <c r="G156" i="24"/>
  <c r="F156" i="24"/>
  <c r="L155" i="24"/>
  <c r="G155" i="24"/>
  <c r="F155" i="24"/>
  <c r="L154" i="24"/>
  <c r="G154" i="24"/>
  <c r="F154" i="24"/>
  <c r="L153" i="24"/>
  <c r="G153" i="24"/>
  <c r="F153" i="24"/>
  <c r="L152" i="24"/>
  <c r="G152" i="24"/>
  <c r="F152" i="24"/>
  <c r="L151" i="24"/>
  <c r="G151" i="24"/>
  <c r="F151" i="24"/>
  <c r="L150" i="24"/>
  <c r="G150" i="24"/>
  <c r="F150" i="24"/>
  <c r="L149" i="24"/>
  <c r="G149" i="24"/>
  <c r="F149" i="24"/>
  <c r="L148" i="24"/>
  <c r="G148" i="24"/>
  <c r="F148" i="24"/>
  <c r="L147" i="24"/>
  <c r="G147" i="24"/>
  <c r="F147" i="24"/>
  <c r="L146" i="24"/>
  <c r="G146" i="24"/>
  <c r="F146" i="24"/>
  <c r="L145" i="24"/>
  <c r="G145" i="24"/>
  <c r="F145" i="24"/>
  <c r="L144" i="24"/>
  <c r="G144" i="24"/>
  <c r="F144" i="24"/>
  <c r="L143" i="24"/>
  <c r="G143" i="24"/>
  <c r="F143" i="24"/>
  <c r="L142" i="24"/>
  <c r="G142" i="24"/>
  <c r="F142" i="24"/>
  <c r="L141" i="24"/>
  <c r="G141" i="24"/>
  <c r="F141" i="24"/>
  <c r="L140" i="24"/>
  <c r="G140" i="24"/>
  <c r="F140" i="24"/>
  <c r="L139" i="24"/>
  <c r="G139" i="24"/>
  <c r="F139" i="24"/>
  <c r="L138" i="24"/>
  <c r="G138" i="24"/>
  <c r="F138" i="24"/>
  <c r="L137" i="24"/>
  <c r="G137" i="24"/>
  <c r="F137" i="24"/>
  <c r="L136" i="24"/>
  <c r="G136" i="24"/>
  <c r="F136" i="24"/>
  <c r="L135" i="24"/>
  <c r="G135" i="24"/>
  <c r="F135" i="24"/>
  <c r="L134" i="24"/>
  <c r="G134" i="24"/>
  <c r="F134" i="24"/>
  <c r="L133" i="24"/>
  <c r="G133" i="24"/>
  <c r="F133" i="24"/>
  <c r="L132" i="24"/>
  <c r="G132" i="24"/>
  <c r="F132" i="24"/>
  <c r="L131" i="24"/>
  <c r="G131" i="24"/>
  <c r="F131" i="24"/>
  <c r="L130" i="24"/>
  <c r="G130" i="24"/>
  <c r="F130" i="24"/>
  <c r="L129" i="24"/>
  <c r="G129" i="24"/>
  <c r="F129" i="24"/>
  <c r="L128" i="24"/>
  <c r="G128" i="24"/>
  <c r="F128" i="24"/>
  <c r="L127" i="24"/>
  <c r="G127" i="24"/>
  <c r="F127" i="24"/>
  <c r="L126" i="24"/>
  <c r="G126" i="24"/>
  <c r="F126" i="24"/>
  <c r="L125" i="24"/>
  <c r="G125" i="24"/>
  <c r="F125" i="24"/>
  <c r="L124" i="24"/>
  <c r="G124" i="24"/>
  <c r="F124" i="24"/>
  <c r="L123" i="24"/>
  <c r="G123" i="24"/>
  <c r="F123" i="24"/>
  <c r="L122" i="24"/>
  <c r="G122" i="24"/>
  <c r="F122" i="24"/>
  <c r="L121" i="24"/>
  <c r="G121" i="24"/>
  <c r="F121" i="24"/>
  <c r="L120" i="24"/>
  <c r="G120" i="24"/>
  <c r="F120" i="24"/>
  <c r="L119" i="24"/>
  <c r="G119" i="24"/>
  <c r="F119" i="24"/>
  <c r="L118" i="24"/>
  <c r="G118" i="24"/>
  <c r="F118" i="24"/>
  <c r="L117" i="24"/>
  <c r="G117" i="24"/>
  <c r="F117" i="24"/>
  <c r="L116" i="24"/>
  <c r="G116" i="24"/>
  <c r="F116" i="24"/>
  <c r="L115" i="24"/>
  <c r="G115" i="24"/>
  <c r="F115" i="24"/>
  <c r="L114" i="24"/>
  <c r="G114" i="24"/>
  <c r="F114" i="24"/>
  <c r="L113" i="24"/>
  <c r="G113" i="24"/>
  <c r="F113" i="24"/>
  <c r="L112" i="24"/>
  <c r="G112" i="24"/>
  <c r="F112" i="24"/>
  <c r="L111" i="24"/>
  <c r="G111" i="24"/>
  <c r="F111" i="24"/>
  <c r="L110" i="24"/>
  <c r="G110" i="24"/>
  <c r="F110" i="24"/>
  <c r="L109" i="24"/>
  <c r="G109" i="24"/>
  <c r="F109" i="24"/>
  <c r="L108" i="24"/>
  <c r="G108" i="24"/>
  <c r="F108" i="24"/>
  <c r="L107" i="24"/>
  <c r="G107" i="24"/>
  <c r="F107" i="24"/>
  <c r="L106" i="24"/>
  <c r="G106" i="24"/>
  <c r="F106" i="24"/>
  <c r="L105" i="24"/>
  <c r="G105" i="24"/>
  <c r="F105" i="24"/>
  <c r="L104" i="24"/>
  <c r="G104" i="24"/>
  <c r="F104" i="24"/>
  <c r="L103" i="24"/>
  <c r="G103" i="24"/>
  <c r="F103" i="24"/>
  <c r="L102" i="24"/>
  <c r="G102" i="24"/>
  <c r="F102" i="24"/>
  <c r="L101" i="24"/>
  <c r="G101" i="24"/>
  <c r="F101" i="24"/>
  <c r="L100" i="24"/>
  <c r="G100" i="24"/>
  <c r="F100" i="24"/>
  <c r="L99" i="24"/>
  <c r="G99" i="24"/>
  <c r="F99" i="24"/>
  <c r="L98" i="24"/>
  <c r="G98" i="24"/>
  <c r="F98" i="24"/>
  <c r="L97" i="24"/>
  <c r="G97" i="24"/>
  <c r="F97" i="24"/>
  <c r="L96" i="24"/>
  <c r="G96" i="24"/>
  <c r="F96" i="24"/>
  <c r="L95" i="24"/>
  <c r="G95" i="24"/>
  <c r="F95" i="24"/>
  <c r="L94" i="24"/>
  <c r="G94" i="24"/>
  <c r="F94" i="24"/>
  <c r="L93" i="24"/>
  <c r="G93" i="24"/>
  <c r="F93" i="24"/>
  <c r="L92" i="24"/>
  <c r="G92" i="24"/>
  <c r="F92" i="24"/>
  <c r="L91" i="24"/>
  <c r="G91" i="24"/>
  <c r="F91" i="24"/>
  <c r="L90" i="24"/>
  <c r="G90" i="24"/>
  <c r="F90" i="24"/>
  <c r="L89" i="24"/>
  <c r="G89" i="24"/>
  <c r="F89" i="24"/>
  <c r="L88" i="24"/>
  <c r="G88" i="24"/>
  <c r="F88" i="24"/>
  <c r="L87" i="24"/>
  <c r="G87" i="24"/>
  <c r="F87" i="24"/>
  <c r="L86" i="24"/>
  <c r="G86" i="24"/>
  <c r="F86" i="24"/>
  <c r="L85" i="24"/>
  <c r="G85" i="24"/>
  <c r="F85" i="24"/>
  <c r="L84" i="24"/>
  <c r="G84" i="24"/>
  <c r="F84" i="24"/>
  <c r="L83" i="24"/>
  <c r="G83" i="24"/>
  <c r="F83" i="24"/>
  <c r="L82" i="24"/>
  <c r="G82" i="24"/>
  <c r="F82" i="24"/>
  <c r="L81" i="24"/>
  <c r="G81" i="24"/>
  <c r="F81" i="24"/>
  <c r="L80" i="24"/>
  <c r="G80" i="24"/>
  <c r="F80" i="24"/>
  <c r="L79" i="24"/>
  <c r="G79" i="24"/>
  <c r="F79" i="24"/>
  <c r="L78" i="24"/>
  <c r="G78" i="24"/>
  <c r="F78" i="24"/>
  <c r="L77" i="24"/>
  <c r="G77" i="24"/>
  <c r="F77" i="24"/>
  <c r="L76" i="24"/>
  <c r="G76" i="24"/>
  <c r="F76" i="24"/>
  <c r="L75" i="24"/>
  <c r="G75" i="24"/>
  <c r="F75" i="24"/>
  <c r="L74" i="24"/>
  <c r="G74" i="24"/>
  <c r="F74" i="24"/>
  <c r="L73" i="24"/>
  <c r="G73" i="24"/>
  <c r="F73" i="24"/>
  <c r="L72" i="24"/>
  <c r="G72" i="24"/>
  <c r="F72" i="24"/>
  <c r="L71" i="24"/>
  <c r="G71" i="24"/>
  <c r="F71" i="24"/>
  <c r="L70" i="24"/>
  <c r="G70" i="24"/>
  <c r="F70" i="24"/>
  <c r="L69" i="24"/>
  <c r="G69" i="24"/>
  <c r="F69" i="24"/>
  <c r="L68" i="24"/>
  <c r="G68" i="24"/>
  <c r="F68" i="24"/>
  <c r="L67" i="24"/>
  <c r="G67" i="24"/>
  <c r="F67" i="24"/>
  <c r="L66" i="24"/>
  <c r="G66" i="24"/>
  <c r="F66" i="24"/>
  <c r="L65" i="24"/>
  <c r="G65" i="24"/>
  <c r="F65" i="24"/>
  <c r="L64" i="24"/>
  <c r="G64" i="24"/>
  <c r="F64" i="24"/>
  <c r="L63" i="24"/>
  <c r="G63" i="24"/>
  <c r="F63" i="24"/>
  <c r="L62" i="24"/>
  <c r="G62" i="24"/>
  <c r="F62" i="24"/>
  <c r="L61" i="24"/>
  <c r="G61" i="24"/>
  <c r="F61" i="24"/>
  <c r="L60" i="24"/>
  <c r="G60" i="24"/>
  <c r="F60" i="24"/>
  <c r="L59" i="24"/>
  <c r="G59" i="24"/>
  <c r="F59" i="24"/>
  <c r="L58" i="24"/>
  <c r="G58" i="24"/>
  <c r="F58" i="24"/>
  <c r="L57" i="24"/>
  <c r="G57" i="24"/>
  <c r="F57" i="24"/>
  <c r="L56" i="24"/>
  <c r="G56" i="24"/>
  <c r="F56" i="24"/>
  <c r="L55" i="24"/>
  <c r="G55" i="24"/>
  <c r="F55" i="24"/>
  <c r="L54" i="24"/>
  <c r="G54" i="24"/>
  <c r="F54" i="24"/>
  <c r="L53" i="24"/>
  <c r="G53" i="24"/>
  <c r="F53" i="24"/>
  <c r="L52" i="24"/>
  <c r="G52" i="24"/>
  <c r="F52" i="24"/>
  <c r="L51" i="24"/>
  <c r="G51" i="24"/>
  <c r="F51" i="24"/>
  <c r="L50" i="24"/>
  <c r="G50" i="24"/>
  <c r="F50" i="24"/>
  <c r="L49" i="24"/>
  <c r="G49" i="24"/>
  <c r="F49" i="24"/>
  <c r="L48" i="24"/>
  <c r="G48" i="24"/>
  <c r="F48" i="24"/>
  <c r="L47" i="24"/>
  <c r="G47" i="24"/>
  <c r="F47" i="24"/>
  <c r="L46" i="24"/>
  <c r="G46" i="24"/>
  <c r="F46" i="24"/>
  <c r="L45" i="24"/>
  <c r="G45" i="24"/>
  <c r="F45" i="24"/>
  <c r="L44" i="24"/>
  <c r="G44" i="24"/>
  <c r="F44" i="24"/>
  <c r="L43" i="24"/>
  <c r="G43" i="24"/>
  <c r="F43" i="24"/>
  <c r="L42" i="24"/>
  <c r="G42" i="24"/>
  <c r="F42" i="24"/>
  <c r="L41" i="24"/>
  <c r="G41" i="24"/>
  <c r="F41" i="24"/>
  <c r="L40" i="24"/>
  <c r="G40" i="24"/>
  <c r="F40" i="24"/>
  <c r="L39" i="24"/>
  <c r="G39" i="24"/>
  <c r="F39" i="24"/>
  <c r="L38" i="24"/>
  <c r="G38" i="24"/>
  <c r="F38" i="24"/>
  <c r="L37" i="24"/>
  <c r="G37" i="24"/>
  <c r="F37" i="24"/>
  <c r="L36" i="24"/>
  <c r="G36" i="24"/>
  <c r="F36" i="24"/>
  <c r="L35" i="24"/>
  <c r="G35" i="24"/>
  <c r="F35" i="24"/>
  <c r="L34" i="24"/>
  <c r="G34" i="24"/>
  <c r="F34" i="24"/>
  <c r="L33" i="24"/>
  <c r="G33" i="24"/>
  <c r="F33" i="24"/>
  <c r="L32" i="24"/>
  <c r="G32" i="24"/>
  <c r="F32" i="24"/>
  <c r="L31" i="24"/>
  <c r="G31" i="24"/>
  <c r="F31" i="24"/>
  <c r="L30" i="24"/>
  <c r="G30" i="24"/>
  <c r="F30" i="24"/>
  <c r="L29" i="24"/>
  <c r="G29" i="24"/>
  <c r="F29" i="24"/>
  <c r="L28" i="24"/>
  <c r="G28" i="24"/>
  <c r="F28" i="24"/>
  <c r="L27" i="24"/>
  <c r="G27" i="24"/>
  <c r="F27" i="24"/>
  <c r="L26" i="24"/>
  <c r="G26" i="24"/>
  <c r="F26" i="24"/>
  <c r="L25" i="24"/>
  <c r="G25" i="24"/>
  <c r="F25" i="24"/>
  <c r="L24" i="24"/>
  <c r="G24" i="24"/>
  <c r="F24" i="24"/>
  <c r="L23" i="24"/>
  <c r="G23" i="24"/>
  <c r="F23" i="24"/>
  <c r="L22" i="24"/>
  <c r="G22" i="24"/>
  <c r="F22" i="24"/>
  <c r="L21" i="24"/>
  <c r="G21" i="24"/>
  <c r="F21" i="24"/>
  <c r="L20" i="24"/>
  <c r="G20" i="24"/>
  <c r="F20" i="24"/>
  <c r="L19" i="24"/>
  <c r="G19" i="24"/>
  <c r="F19" i="24"/>
  <c r="L18" i="24"/>
  <c r="G18" i="24"/>
  <c r="F18" i="24"/>
  <c r="L17" i="24"/>
  <c r="G17" i="24"/>
  <c r="F17" i="24"/>
  <c r="L16" i="24"/>
  <c r="G16" i="24"/>
  <c r="F16" i="24"/>
  <c r="L15" i="24"/>
  <c r="G15" i="24"/>
  <c r="F15" i="24"/>
  <c r="L14" i="24"/>
  <c r="G14" i="24"/>
  <c r="F14" i="24"/>
  <c r="L13" i="24"/>
  <c r="G13" i="24"/>
  <c r="F13" i="24"/>
  <c r="L12" i="24"/>
  <c r="G12" i="24"/>
  <c r="F12" i="24"/>
  <c r="L11" i="24"/>
  <c r="G11" i="24"/>
  <c r="F11" i="24"/>
  <c r="L10" i="24"/>
  <c r="G10" i="24"/>
  <c r="F10" i="24"/>
  <c r="L9" i="24"/>
  <c r="G9" i="24"/>
  <c r="F9" i="24"/>
  <c r="L8" i="24"/>
  <c r="G8" i="24"/>
  <c r="F8" i="24"/>
  <c r="L7" i="24"/>
  <c r="G7" i="24"/>
  <c r="F7" i="24"/>
  <c r="L5" i="24"/>
  <c r="G5" i="24"/>
  <c r="F5" i="24"/>
  <c r="J115" i="34"/>
  <c r="E115" i="34"/>
  <c r="J114" i="34"/>
  <c r="E114" i="34"/>
  <c r="J113" i="34"/>
  <c r="E113" i="34"/>
  <c r="J112" i="34"/>
  <c r="E112" i="34"/>
  <c r="J111" i="34"/>
  <c r="E111" i="34"/>
  <c r="J110" i="34"/>
  <c r="E110" i="34"/>
  <c r="J109" i="34"/>
  <c r="E109" i="34"/>
  <c r="J108" i="34"/>
  <c r="E108" i="34"/>
  <c r="J107" i="34"/>
  <c r="E107" i="34"/>
  <c r="J106" i="34"/>
  <c r="E106" i="34"/>
  <c r="J105" i="34"/>
  <c r="E105" i="34"/>
  <c r="J104" i="34"/>
  <c r="E104" i="34"/>
  <c r="J103" i="34"/>
  <c r="E103" i="34"/>
  <c r="J102" i="34"/>
  <c r="E102" i="34"/>
  <c r="J101" i="34"/>
  <c r="E101" i="34"/>
  <c r="J100" i="34"/>
  <c r="E100" i="34"/>
  <c r="J99" i="34"/>
  <c r="E99" i="34"/>
  <c r="J98" i="34"/>
  <c r="E98" i="34"/>
  <c r="J97" i="34"/>
  <c r="E97" i="34"/>
  <c r="J96" i="34"/>
  <c r="E96" i="34"/>
  <c r="J95" i="34"/>
  <c r="E95" i="34"/>
  <c r="J94" i="34"/>
  <c r="E94" i="34"/>
  <c r="J93" i="34"/>
  <c r="E93" i="34"/>
  <c r="J92" i="34"/>
  <c r="E92" i="34"/>
  <c r="J91" i="34"/>
  <c r="E91" i="34"/>
  <c r="J90" i="34"/>
  <c r="E90" i="34"/>
  <c r="J89" i="34"/>
  <c r="E89" i="34"/>
  <c r="J88" i="34"/>
  <c r="E88" i="34"/>
  <c r="J87" i="34"/>
  <c r="E87" i="34"/>
  <c r="J86" i="34"/>
  <c r="E86" i="34"/>
  <c r="J85" i="34"/>
  <c r="E85" i="34"/>
  <c r="J84" i="34"/>
  <c r="E84" i="34"/>
  <c r="J83" i="34"/>
  <c r="E83" i="34"/>
  <c r="J82" i="34"/>
  <c r="E82" i="34"/>
  <c r="J81" i="34"/>
  <c r="E81" i="34"/>
  <c r="J80" i="34"/>
  <c r="E80" i="34"/>
  <c r="J79" i="34"/>
  <c r="E79" i="34"/>
  <c r="J78" i="34"/>
  <c r="E78" i="34"/>
  <c r="J77" i="34"/>
  <c r="E77" i="34"/>
  <c r="J76" i="34"/>
  <c r="E76" i="34"/>
  <c r="J75" i="34"/>
  <c r="E75" i="34"/>
  <c r="J74" i="34"/>
  <c r="E74" i="34"/>
  <c r="J73" i="34"/>
  <c r="E73" i="34"/>
  <c r="J72" i="34"/>
  <c r="E72" i="34"/>
  <c r="J71" i="34"/>
  <c r="E71" i="34"/>
  <c r="J70" i="34"/>
  <c r="E70" i="34"/>
  <c r="J69" i="34"/>
  <c r="E69" i="34"/>
  <c r="J68" i="34"/>
  <c r="E68" i="34"/>
  <c r="J67" i="34"/>
  <c r="E67" i="34"/>
  <c r="J66" i="34"/>
  <c r="E66" i="34"/>
  <c r="J65" i="34"/>
  <c r="E65" i="34"/>
  <c r="J64" i="34"/>
  <c r="E64" i="34"/>
  <c r="J63" i="34"/>
  <c r="E63" i="34"/>
  <c r="J62" i="34"/>
  <c r="E62" i="34"/>
  <c r="J61" i="34"/>
  <c r="E61" i="34"/>
  <c r="J60" i="34"/>
  <c r="E60" i="34"/>
  <c r="J59" i="34"/>
  <c r="E59" i="34"/>
  <c r="J58" i="34"/>
  <c r="E58" i="34"/>
  <c r="J57" i="34"/>
  <c r="E57" i="34"/>
  <c r="J56" i="34"/>
  <c r="E56" i="34"/>
  <c r="J55" i="34"/>
  <c r="E55" i="34"/>
  <c r="J54" i="34"/>
  <c r="E54" i="34"/>
  <c r="J53" i="34"/>
  <c r="E53" i="34"/>
  <c r="J52" i="34"/>
  <c r="E52" i="34"/>
  <c r="J51" i="34"/>
  <c r="E51" i="34"/>
  <c r="J50" i="34"/>
  <c r="E50" i="34"/>
  <c r="J49" i="34"/>
  <c r="E49" i="34"/>
  <c r="J48" i="34"/>
  <c r="E48" i="34"/>
  <c r="J47" i="34"/>
  <c r="E47" i="34"/>
  <c r="J46" i="34"/>
  <c r="E46" i="34"/>
  <c r="J45" i="34"/>
  <c r="E45" i="34"/>
  <c r="J44" i="34"/>
  <c r="E44" i="34"/>
  <c r="J43" i="34"/>
  <c r="E43" i="34"/>
  <c r="J42" i="34"/>
  <c r="E42" i="34"/>
  <c r="J41" i="34"/>
  <c r="E41" i="34"/>
  <c r="J40" i="34"/>
  <c r="E40" i="34"/>
  <c r="J39" i="34"/>
  <c r="E39" i="34"/>
  <c r="J38" i="34"/>
  <c r="E38" i="34"/>
  <c r="J37" i="34"/>
  <c r="E37" i="34"/>
  <c r="J36" i="34"/>
  <c r="E36" i="34"/>
  <c r="J35" i="34"/>
  <c r="E35" i="34"/>
  <c r="J34" i="34"/>
  <c r="E34" i="34"/>
  <c r="J33" i="34"/>
  <c r="E33" i="34"/>
  <c r="J32" i="34"/>
  <c r="E32" i="34"/>
  <c r="J31" i="34"/>
  <c r="E31" i="34"/>
  <c r="J30" i="34"/>
  <c r="E30" i="34"/>
  <c r="J29" i="34"/>
  <c r="E29" i="34"/>
  <c r="J28" i="34"/>
  <c r="E28" i="34"/>
  <c r="J27" i="34"/>
  <c r="E27" i="34"/>
  <c r="J26" i="34"/>
  <c r="E26" i="34"/>
  <c r="J25" i="34"/>
  <c r="E25" i="34"/>
  <c r="J24" i="34"/>
  <c r="E24" i="34"/>
  <c r="J23" i="34"/>
  <c r="E23" i="34"/>
  <c r="J22" i="34"/>
  <c r="E22" i="34"/>
  <c r="J21" i="34"/>
  <c r="E21" i="34"/>
  <c r="J20" i="34"/>
  <c r="E20" i="34"/>
  <c r="J19" i="34"/>
  <c r="E19" i="34"/>
  <c r="J18" i="34"/>
  <c r="E18" i="34"/>
  <c r="J17" i="34"/>
  <c r="E17" i="34"/>
  <c r="J16" i="34"/>
  <c r="E16" i="34"/>
  <c r="J15" i="34"/>
  <c r="E15" i="34"/>
  <c r="J14" i="34"/>
  <c r="E14" i="34"/>
  <c r="J13" i="34"/>
  <c r="E13" i="34"/>
  <c r="J12" i="34"/>
  <c r="E12" i="34"/>
  <c r="J11" i="34"/>
  <c r="E11" i="34"/>
  <c r="J10" i="34"/>
  <c r="E10" i="34"/>
  <c r="J9" i="34"/>
  <c r="E9" i="34"/>
  <c r="J8" i="34"/>
  <c r="E8" i="34"/>
  <c r="J7" i="34"/>
  <c r="E7" i="34"/>
  <c r="J5" i="34"/>
  <c r="E5" i="34"/>
  <c r="J115" i="31"/>
  <c r="E115" i="31"/>
  <c r="J114" i="31"/>
  <c r="E114" i="31"/>
  <c r="J113" i="31"/>
  <c r="E113" i="31"/>
  <c r="J112" i="31"/>
  <c r="E112" i="31"/>
  <c r="J111" i="31"/>
  <c r="E111" i="31"/>
  <c r="J110" i="31"/>
  <c r="E110" i="31"/>
  <c r="J109" i="31"/>
  <c r="E109" i="31"/>
  <c r="J108" i="31"/>
  <c r="E108" i="31"/>
  <c r="J107" i="31"/>
  <c r="E107" i="31"/>
  <c r="J106" i="31"/>
  <c r="E106" i="31"/>
  <c r="J105" i="31"/>
  <c r="E105" i="31"/>
  <c r="J104" i="31"/>
  <c r="E104" i="31"/>
  <c r="J103" i="31"/>
  <c r="E103" i="31"/>
  <c r="J102" i="31"/>
  <c r="E102" i="31"/>
  <c r="J101" i="31"/>
  <c r="E101" i="31"/>
  <c r="J100" i="31"/>
  <c r="E100" i="31"/>
  <c r="J99" i="31"/>
  <c r="E99" i="31"/>
  <c r="J98" i="31"/>
  <c r="E98" i="31"/>
  <c r="J97" i="31"/>
  <c r="E97" i="31"/>
  <c r="J96" i="31"/>
  <c r="E96" i="31"/>
  <c r="J95" i="31"/>
  <c r="E95" i="31"/>
  <c r="J94" i="31"/>
  <c r="E94" i="31"/>
  <c r="J93" i="31"/>
  <c r="E93" i="31"/>
  <c r="J92" i="31"/>
  <c r="E92" i="31"/>
  <c r="J91" i="31"/>
  <c r="E91" i="31"/>
  <c r="J90" i="31"/>
  <c r="E90" i="31"/>
  <c r="J89" i="31"/>
  <c r="E89" i="31"/>
  <c r="J88" i="31"/>
  <c r="E88" i="31"/>
  <c r="J87" i="31"/>
  <c r="E87" i="31"/>
  <c r="J86" i="31"/>
  <c r="E86" i="31"/>
  <c r="J85" i="31"/>
  <c r="E85" i="31"/>
  <c r="J84" i="31"/>
  <c r="E84" i="31"/>
  <c r="J83" i="31"/>
  <c r="E83" i="31"/>
  <c r="J82" i="31"/>
  <c r="E82" i="31"/>
  <c r="J81" i="31"/>
  <c r="E81" i="31"/>
  <c r="J80" i="31"/>
  <c r="E80" i="31"/>
  <c r="J79" i="31"/>
  <c r="E79" i="31"/>
  <c r="J78" i="31"/>
  <c r="E78" i="31"/>
  <c r="J77" i="31"/>
  <c r="E77" i="31"/>
  <c r="J76" i="31"/>
  <c r="E76" i="31"/>
  <c r="J75" i="31"/>
  <c r="E75" i="31"/>
  <c r="J74" i="31"/>
  <c r="E74" i="31"/>
  <c r="J73" i="31"/>
  <c r="E73" i="31"/>
  <c r="J72" i="31"/>
  <c r="E72" i="31"/>
  <c r="J71" i="31"/>
  <c r="E71" i="31"/>
  <c r="J70" i="31"/>
  <c r="E70" i="31"/>
  <c r="J69" i="31"/>
  <c r="E69" i="31"/>
  <c r="J68" i="31"/>
  <c r="E68" i="31"/>
  <c r="J67" i="31"/>
  <c r="E67" i="31"/>
  <c r="J66" i="31"/>
  <c r="E66" i="31"/>
  <c r="J65" i="31"/>
  <c r="E65" i="31"/>
  <c r="J64" i="31"/>
  <c r="E64" i="31"/>
  <c r="J63" i="31"/>
  <c r="E63" i="31"/>
  <c r="J62" i="31"/>
  <c r="E62" i="31"/>
  <c r="J61" i="31"/>
  <c r="E61" i="31"/>
  <c r="J60" i="31"/>
  <c r="E60" i="31"/>
  <c r="J59" i="31"/>
  <c r="E59" i="31"/>
  <c r="J58" i="31"/>
  <c r="E58" i="31"/>
  <c r="J57" i="31"/>
  <c r="E57" i="31"/>
  <c r="J56" i="31"/>
  <c r="E56" i="31"/>
  <c r="J55" i="31"/>
  <c r="E55" i="31"/>
  <c r="J54" i="31"/>
  <c r="E54" i="31"/>
  <c r="J53" i="31"/>
  <c r="E53" i="31"/>
  <c r="J52" i="31"/>
  <c r="E52" i="31"/>
  <c r="J51" i="31"/>
  <c r="E51" i="31"/>
  <c r="J50" i="31"/>
  <c r="E50" i="31"/>
  <c r="J49" i="31"/>
  <c r="E49" i="31"/>
  <c r="J48" i="31"/>
  <c r="E48" i="31"/>
  <c r="J47" i="31"/>
  <c r="E47" i="31"/>
  <c r="J46" i="31"/>
  <c r="E46" i="31"/>
  <c r="J45" i="31"/>
  <c r="E45" i="31"/>
  <c r="J44" i="31"/>
  <c r="E44" i="31"/>
  <c r="J43" i="31"/>
  <c r="E43" i="31"/>
  <c r="J42" i="31"/>
  <c r="E42" i="31"/>
  <c r="J41" i="31"/>
  <c r="E41" i="31"/>
  <c r="J40" i="31"/>
  <c r="E40" i="31"/>
  <c r="J39" i="31"/>
  <c r="E39" i="31"/>
  <c r="J38" i="31"/>
  <c r="E38" i="31"/>
  <c r="J37" i="31"/>
  <c r="E37" i="31"/>
  <c r="J36" i="31"/>
  <c r="E36" i="31"/>
  <c r="J35" i="31"/>
  <c r="E35" i="31"/>
  <c r="J34" i="31"/>
  <c r="E34" i="31"/>
  <c r="J33" i="31"/>
  <c r="E33" i="31"/>
  <c r="J32" i="31"/>
  <c r="E32" i="31"/>
  <c r="J31" i="31"/>
  <c r="E31" i="31"/>
  <c r="J30" i="31"/>
  <c r="E30" i="31"/>
  <c r="J29" i="31"/>
  <c r="E29" i="31"/>
  <c r="J28" i="31"/>
  <c r="E28" i="31"/>
  <c r="J27" i="31"/>
  <c r="E27" i="31"/>
  <c r="J26" i="31"/>
  <c r="E26" i="31"/>
  <c r="J25" i="31"/>
  <c r="E25" i="31"/>
  <c r="J24" i="31"/>
  <c r="E24" i="31"/>
  <c r="J23" i="31"/>
  <c r="E23" i="31"/>
  <c r="J22" i="31"/>
  <c r="E22" i="31"/>
  <c r="J21" i="31"/>
  <c r="E21" i="31"/>
  <c r="J20" i="31"/>
  <c r="E20" i="31"/>
  <c r="J19" i="31"/>
  <c r="E19" i="31"/>
  <c r="J18" i="31"/>
  <c r="E18" i="31"/>
  <c r="J17" i="31"/>
  <c r="E17" i="31"/>
  <c r="J16" i="31"/>
  <c r="E16" i="31"/>
  <c r="J15" i="31"/>
  <c r="E15" i="31"/>
  <c r="J14" i="31"/>
  <c r="E14" i="31"/>
  <c r="J13" i="31"/>
  <c r="E13" i="31"/>
  <c r="J12" i="31"/>
  <c r="E12" i="31"/>
  <c r="J11" i="31"/>
  <c r="E11" i="31"/>
  <c r="J10" i="31"/>
  <c r="E10" i="31"/>
  <c r="J9" i="31"/>
  <c r="E9" i="31"/>
  <c r="J8" i="31"/>
  <c r="E8" i="31"/>
  <c r="J7" i="31"/>
  <c r="E7" i="31"/>
  <c r="J5" i="31"/>
  <c r="E5" i="31"/>
  <c r="J115" i="30"/>
  <c r="E115" i="30"/>
  <c r="J114" i="30"/>
  <c r="E114" i="30"/>
  <c r="J113" i="30"/>
  <c r="E113" i="30"/>
  <c r="J112" i="30"/>
  <c r="E112" i="30"/>
  <c r="J111" i="30"/>
  <c r="E111" i="30"/>
  <c r="J110" i="30"/>
  <c r="E110" i="30"/>
  <c r="J109" i="30"/>
  <c r="E109" i="30"/>
  <c r="J108" i="30"/>
  <c r="E108" i="30"/>
  <c r="J107" i="30"/>
  <c r="E107" i="30"/>
  <c r="J106" i="30"/>
  <c r="E106" i="30"/>
  <c r="J105" i="30"/>
  <c r="E105" i="30"/>
  <c r="J104" i="30"/>
  <c r="E104" i="30"/>
  <c r="J103" i="30"/>
  <c r="E103" i="30"/>
  <c r="J102" i="30"/>
  <c r="E102" i="30"/>
  <c r="J101" i="30"/>
  <c r="E101" i="30"/>
  <c r="J100" i="30"/>
  <c r="E100" i="30"/>
  <c r="J99" i="30"/>
  <c r="E99" i="30"/>
  <c r="J98" i="30"/>
  <c r="E98" i="30"/>
  <c r="J97" i="30"/>
  <c r="E97" i="30"/>
  <c r="J96" i="30"/>
  <c r="E96" i="30"/>
  <c r="J95" i="30"/>
  <c r="E95" i="30"/>
  <c r="J94" i="30"/>
  <c r="E94" i="30"/>
  <c r="J93" i="30"/>
  <c r="E93" i="30"/>
  <c r="J92" i="30"/>
  <c r="E92" i="30"/>
  <c r="J91" i="30"/>
  <c r="E91" i="30"/>
  <c r="J90" i="30"/>
  <c r="E90" i="30"/>
  <c r="J89" i="30"/>
  <c r="E89" i="30"/>
  <c r="J88" i="30"/>
  <c r="E88" i="30"/>
  <c r="J87" i="30"/>
  <c r="E87" i="30"/>
  <c r="J86" i="30"/>
  <c r="E86" i="30"/>
  <c r="J85" i="30"/>
  <c r="E85" i="30"/>
  <c r="J84" i="30"/>
  <c r="E84" i="30"/>
  <c r="J83" i="30"/>
  <c r="E83" i="30"/>
  <c r="J82" i="30"/>
  <c r="E82" i="30"/>
  <c r="J81" i="30"/>
  <c r="E81" i="30"/>
  <c r="J80" i="30"/>
  <c r="E80" i="30"/>
  <c r="J79" i="30"/>
  <c r="E79" i="30"/>
  <c r="J78" i="30"/>
  <c r="E78" i="30"/>
  <c r="J77" i="30"/>
  <c r="E77" i="30"/>
  <c r="J76" i="30"/>
  <c r="E76" i="30"/>
  <c r="J75" i="30"/>
  <c r="E75" i="30"/>
  <c r="J74" i="30"/>
  <c r="E74" i="30"/>
  <c r="J73" i="30"/>
  <c r="E73" i="30"/>
  <c r="J72" i="30"/>
  <c r="E72" i="30"/>
  <c r="J71" i="30"/>
  <c r="E71" i="30"/>
  <c r="J70" i="30"/>
  <c r="E70" i="30"/>
  <c r="J69" i="30"/>
  <c r="E69" i="30"/>
  <c r="J68" i="30"/>
  <c r="E68" i="30"/>
  <c r="J67" i="30"/>
  <c r="E67" i="30"/>
  <c r="J66" i="30"/>
  <c r="E66" i="30"/>
  <c r="J65" i="30"/>
  <c r="E65" i="30"/>
  <c r="J64" i="30"/>
  <c r="E64" i="30"/>
  <c r="J63" i="30"/>
  <c r="E63" i="30"/>
  <c r="J62" i="30"/>
  <c r="E62" i="30"/>
  <c r="J61" i="30"/>
  <c r="E61" i="30"/>
  <c r="J60" i="30"/>
  <c r="E60" i="30"/>
  <c r="J59" i="30"/>
  <c r="E59" i="30"/>
  <c r="J58" i="30"/>
  <c r="E58" i="30"/>
  <c r="J57" i="30"/>
  <c r="E57" i="30"/>
  <c r="J56" i="30"/>
  <c r="E56" i="30"/>
  <c r="J55" i="30"/>
  <c r="E55" i="30"/>
  <c r="J54" i="30"/>
  <c r="E54" i="30"/>
  <c r="J53" i="30"/>
  <c r="E53" i="30"/>
  <c r="J52" i="30"/>
  <c r="E52" i="30"/>
  <c r="J51" i="30"/>
  <c r="E51" i="30"/>
  <c r="J50" i="30"/>
  <c r="E50" i="30"/>
  <c r="J49" i="30"/>
  <c r="E49" i="30"/>
  <c r="J48" i="30"/>
  <c r="E48" i="30"/>
  <c r="J47" i="30"/>
  <c r="E47" i="30"/>
  <c r="J46" i="30"/>
  <c r="E46" i="30"/>
  <c r="J45" i="30"/>
  <c r="E45" i="30"/>
  <c r="J44" i="30"/>
  <c r="E44" i="30"/>
  <c r="J43" i="30"/>
  <c r="E43" i="30"/>
  <c r="J42" i="30"/>
  <c r="E42" i="30"/>
  <c r="J41" i="30"/>
  <c r="E41" i="30"/>
  <c r="J40" i="30"/>
  <c r="E40" i="30"/>
  <c r="J39" i="30"/>
  <c r="E39" i="30"/>
  <c r="J38" i="30"/>
  <c r="E38" i="30"/>
  <c r="J37" i="30"/>
  <c r="E37" i="30"/>
  <c r="J36" i="30"/>
  <c r="E36" i="30"/>
  <c r="J35" i="30"/>
  <c r="E35" i="30"/>
  <c r="J34" i="30"/>
  <c r="E34" i="30"/>
  <c r="J33" i="30"/>
  <c r="E33" i="30"/>
  <c r="J32" i="30"/>
  <c r="E32" i="30"/>
  <c r="J31" i="30"/>
  <c r="E31" i="30"/>
  <c r="J30" i="30"/>
  <c r="E30" i="30"/>
  <c r="J29" i="30"/>
  <c r="E29" i="30"/>
  <c r="J28" i="30"/>
  <c r="E28" i="30"/>
  <c r="J27" i="30"/>
  <c r="E27" i="30"/>
  <c r="J26" i="30"/>
  <c r="E26" i="30"/>
  <c r="J25" i="30"/>
  <c r="E25" i="30"/>
  <c r="J24" i="30"/>
  <c r="E24" i="30"/>
  <c r="J23" i="30"/>
  <c r="E23" i="30"/>
  <c r="J22" i="30"/>
  <c r="E22" i="30"/>
  <c r="J21" i="30"/>
  <c r="E21" i="30"/>
  <c r="J20" i="30"/>
  <c r="E20" i="30"/>
  <c r="J19" i="30"/>
  <c r="E19" i="30"/>
  <c r="J18" i="30"/>
  <c r="E18" i="30"/>
  <c r="J17" i="30"/>
  <c r="E17" i="30"/>
  <c r="J16" i="30"/>
  <c r="E16" i="30"/>
  <c r="J15" i="30"/>
  <c r="E15" i="30"/>
  <c r="J14" i="30"/>
  <c r="E14" i="30"/>
  <c r="J13" i="30"/>
  <c r="E13" i="30"/>
  <c r="J12" i="30"/>
  <c r="E12" i="30"/>
  <c r="J11" i="30"/>
  <c r="E11" i="30"/>
  <c r="J10" i="30"/>
  <c r="E10" i="30"/>
  <c r="J9" i="30"/>
  <c r="E9" i="30"/>
  <c r="J8" i="30"/>
  <c r="E8" i="30"/>
  <c r="J7" i="30"/>
  <c r="E7" i="30"/>
  <c r="J5" i="30"/>
  <c r="E5" i="30"/>
  <c r="D139" i="12" l="1"/>
  <c r="C139" i="12"/>
  <c r="E140" i="12"/>
</calcChain>
</file>

<file path=xl/sharedStrings.xml><?xml version="1.0" encoding="utf-8"?>
<sst xmlns="http://schemas.openxmlformats.org/spreadsheetml/2006/main" count="1969" uniqueCount="271">
  <si>
    <t>Fish</t>
  </si>
  <si>
    <t>Tobacco</t>
  </si>
  <si>
    <t>Health</t>
  </si>
  <si>
    <t>Transport</t>
  </si>
  <si>
    <t>Communication</t>
  </si>
  <si>
    <t>na</t>
  </si>
  <si>
    <t xml:space="preserve">Rice </t>
  </si>
  <si>
    <t>Bread</t>
  </si>
  <si>
    <t xml:space="preserve">Eggs     </t>
  </si>
  <si>
    <t xml:space="preserve">Bananas </t>
  </si>
  <si>
    <t xml:space="preserve">Apples </t>
  </si>
  <si>
    <t xml:space="preserve">Cabbages </t>
  </si>
  <si>
    <t>Potatoes</t>
  </si>
  <si>
    <t xml:space="preserve">Coffee </t>
  </si>
  <si>
    <t>Tea</t>
  </si>
  <si>
    <t xml:space="preserve">Cigarettes </t>
  </si>
  <si>
    <t>Aracanut</t>
  </si>
  <si>
    <t>Electricity</t>
  </si>
  <si>
    <t>Cookers</t>
  </si>
  <si>
    <t>Medical Services (S)</t>
  </si>
  <si>
    <t>Books</t>
  </si>
  <si>
    <t>Restaurants</t>
  </si>
  <si>
    <t>Total excluding Fish</t>
  </si>
  <si>
    <t>Food and non-alcoholic beverages excluding Fish</t>
  </si>
  <si>
    <t>Total excluding Food and non-alcoholic beverages</t>
  </si>
  <si>
    <t>Total excluding Clothing and Footwear</t>
  </si>
  <si>
    <t>Total excluding Housing and utilities</t>
  </si>
  <si>
    <t>Total excluding Furnishing, household equipment etc</t>
  </si>
  <si>
    <t>Total excluding Health</t>
  </si>
  <si>
    <t>Total excluding Transport</t>
  </si>
  <si>
    <t>Total excluding Communication</t>
  </si>
  <si>
    <t>Total excluding Recreation and culture</t>
  </si>
  <si>
    <t>Total excluding Education</t>
  </si>
  <si>
    <t>Total excluding Restaurants and hotels</t>
  </si>
  <si>
    <t>Total excluding Miscellaneous goods and services</t>
  </si>
  <si>
    <t>May</t>
  </si>
  <si>
    <t>Male'</t>
  </si>
  <si>
    <t>Atolls</t>
  </si>
  <si>
    <t>Republic</t>
  </si>
  <si>
    <t>Atoll</t>
  </si>
  <si>
    <t>December</t>
  </si>
  <si>
    <t>September</t>
  </si>
  <si>
    <t>June</t>
  </si>
  <si>
    <t>March</t>
  </si>
  <si>
    <t>Period</t>
  </si>
  <si>
    <t>January</t>
  </si>
  <si>
    <t>February</t>
  </si>
  <si>
    <t>April</t>
  </si>
  <si>
    <t>July</t>
  </si>
  <si>
    <t>August</t>
  </si>
  <si>
    <t>October</t>
  </si>
  <si>
    <t>November</t>
  </si>
  <si>
    <t>PERCENTAGE CHANGE (from corresponding month of previous year)</t>
  </si>
  <si>
    <t>PERCENTAGE CHANGE (from previous year)</t>
  </si>
  <si>
    <t>(a) Base of each index: June 2012=100</t>
  </si>
  <si>
    <t>PERCENTAGE CHANGE (from previous month)</t>
  </si>
  <si>
    <t>Groups, sub group and expenditure class</t>
  </si>
  <si>
    <t>Food</t>
  </si>
  <si>
    <t>Bread And Cereals (Nd)</t>
  </si>
  <si>
    <t>Pasta Products</t>
  </si>
  <si>
    <t>Pastry-Cook Products</t>
  </si>
  <si>
    <t>Other Cereal Products</t>
  </si>
  <si>
    <t>Meat (Nd)</t>
  </si>
  <si>
    <t>Fish (Nd)</t>
  </si>
  <si>
    <t>Fresh Milk</t>
  </si>
  <si>
    <t>Preserved Milk</t>
  </si>
  <si>
    <t>Other Milk Products</t>
  </si>
  <si>
    <t>Olive Oil</t>
  </si>
  <si>
    <t xml:space="preserve">Edible Oils </t>
  </si>
  <si>
    <t>Fruit (Nd)</t>
  </si>
  <si>
    <t>Citrus Fruits (Fresh)</t>
  </si>
  <si>
    <t>Dried Fruit</t>
  </si>
  <si>
    <t>Vegetables(Nd)</t>
  </si>
  <si>
    <t>Dried Vegetables</t>
  </si>
  <si>
    <t>Confectionery Products</t>
  </si>
  <si>
    <t>Other Sugar Products</t>
  </si>
  <si>
    <t>Non-Alcoholic Beverages</t>
  </si>
  <si>
    <t>Soft Drinks</t>
  </si>
  <si>
    <t>Tobacco (Nd)</t>
  </si>
  <si>
    <t>Clothing</t>
  </si>
  <si>
    <t>Clothing Materials (Sd)</t>
  </si>
  <si>
    <t xml:space="preserve">Clothing Materials </t>
  </si>
  <si>
    <t>Garments (Sd)</t>
  </si>
  <si>
    <t>Footwear</t>
  </si>
  <si>
    <t>Water Supply (S)</t>
  </si>
  <si>
    <t>Water Supply</t>
  </si>
  <si>
    <t>Refuse Collection (Nd)</t>
  </si>
  <si>
    <t>Refuse Collection</t>
  </si>
  <si>
    <t>Gas (Nd)</t>
  </si>
  <si>
    <t>Natural Gas</t>
  </si>
  <si>
    <t>Liquid Fuels(Nd)</t>
  </si>
  <si>
    <t>Liquid Fuels</t>
  </si>
  <si>
    <t>Household Textiles</t>
  </si>
  <si>
    <t>Household Textiles (Sd)</t>
  </si>
  <si>
    <t>Household Appliances</t>
  </si>
  <si>
    <t>Heaters, Air Conditioners</t>
  </si>
  <si>
    <t>Other Major Household Appliances</t>
  </si>
  <si>
    <t>Small Electrical Household Appliances  (Sd)</t>
  </si>
  <si>
    <t>Small Electrical Household Appliances</t>
  </si>
  <si>
    <t>Non-Durable Household Goods (Nd)</t>
  </si>
  <si>
    <t>Other Non-Durable Household Articles</t>
  </si>
  <si>
    <t>Domestic Services</t>
  </si>
  <si>
    <t>Pharmaceutical Products (Nd)</t>
  </si>
  <si>
    <t>Pharmaceutical Products</t>
  </si>
  <si>
    <t>Out-Patient Services</t>
  </si>
  <si>
    <t>Medical Services</t>
  </si>
  <si>
    <t>Dental Services (S)</t>
  </si>
  <si>
    <t>Dental Services</t>
  </si>
  <si>
    <t>Paramedical Services (S)</t>
  </si>
  <si>
    <t>Motor-Cycles (D)</t>
  </si>
  <si>
    <t>Motor- Cycles</t>
  </si>
  <si>
    <t>Transport Services</t>
  </si>
  <si>
    <t>Information Processing Equipment (D)</t>
  </si>
  <si>
    <t>Information Processing Equipment</t>
  </si>
  <si>
    <t>Cultural Services(S)</t>
  </si>
  <si>
    <t>Other Services</t>
  </si>
  <si>
    <t>Books (Sd)</t>
  </si>
  <si>
    <t>Education</t>
  </si>
  <si>
    <t>Secondary Education</t>
  </si>
  <si>
    <t>Secondary Education (S)</t>
  </si>
  <si>
    <t>Post-Secondary Non-Tertiary Education</t>
  </si>
  <si>
    <t>Post-Secondary Non-Tertiary Education (S)</t>
  </si>
  <si>
    <t>Caterinng Services</t>
  </si>
  <si>
    <t>Accommodation Services</t>
  </si>
  <si>
    <t>Accommodation Services  (S)</t>
  </si>
  <si>
    <t>Personal Care</t>
  </si>
  <si>
    <t>Other Personal Effects (Sd)</t>
  </si>
  <si>
    <t>Food and Non-Alcoholic Beverages</t>
  </si>
  <si>
    <t>Clothing and Footwear</t>
  </si>
  <si>
    <t>Housing, Water, Electricity, Gas and Other Fuels</t>
  </si>
  <si>
    <t>Recreation and Culture</t>
  </si>
  <si>
    <t>Restaurants and Hotels</t>
  </si>
  <si>
    <t>Miscellaneous Goods and Services</t>
  </si>
  <si>
    <t>Other Services n.e.c</t>
  </si>
  <si>
    <t xml:space="preserve">Personal Effects n.e.c </t>
  </si>
  <si>
    <t>Pre-Primary and Primary Education</t>
  </si>
  <si>
    <t>Recreational and Cultural Services</t>
  </si>
  <si>
    <t>Other Recreational Items and Equipment, Gardens And Pets</t>
  </si>
  <si>
    <t>Audio-Visual, Photographic and Information Processing Equipment</t>
  </si>
  <si>
    <t>Postal, Telephone and Telefax Services</t>
  </si>
  <si>
    <t>Telephone and Telefax Equipment</t>
  </si>
  <si>
    <t>Medical Product, Appliances and Equipment</t>
  </si>
  <si>
    <t>Goods and Services for Routine Household Maintenance</t>
  </si>
  <si>
    <t>Tools and Equipment for House and Garden</t>
  </si>
  <si>
    <t>Glassware, Tableware and Household Utensils</t>
  </si>
  <si>
    <t>Furniture And Furnishings, Carpets and Other Floor Coverings</t>
  </si>
  <si>
    <t>Electricity, Gas and Other Fuels</t>
  </si>
  <si>
    <t>Water Supply and Miscellaneous Services Relating to the Dwelling</t>
  </si>
  <si>
    <t>Maintenance and the repiar of the Dwelling</t>
  </si>
  <si>
    <t>Actual Rentals for Housing</t>
  </si>
  <si>
    <t>Purcahse of vehicles</t>
  </si>
  <si>
    <t>Newspapers, Books and Stationery</t>
  </si>
  <si>
    <t>Milk, Cheese and Eggs (Nd)</t>
  </si>
  <si>
    <t>Oils and Fats (Nd)</t>
  </si>
  <si>
    <t>Sugar, Jam, Honey, Chocolate and Confectionery(Nd)</t>
  </si>
  <si>
    <t>Food Products n.e.c (Nd)</t>
  </si>
  <si>
    <t>Coffee, Tea and Cocoa (Nd)</t>
  </si>
  <si>
    <t>Mineral Waters, Soft Drinks, Fruit and Vegetable Juices (Nd)</t>
  </si>
  <si>
    <t>Other Articles of Clothing and Clothing Accessories (Sd)</t>
  </si>
  <si>
    <t>Shoes and Other Footwear (Sd)</t>
  </si>
  <si>
    <t>Actual Rentals Paid by Tenants</t>
  </si>
  <si>
    <t>Materials for the Maintenance and Repair of the Dwelling (Nd)</t>
  </si>
  <si>
    <t>Services for the Maintenance and Repair of the Dwelling (S)</t>
  </si>
  <si>
    <t>Furniture and Furnishings (D)</t>
  </si>
  <si>
    <t>Major Household Appliances Whether or Not Electrical (D)</t>
  </si>
  <si>
    <t>Glassware, Tableware and Household Utensils (Sd)</t>
  </si>
  <si>
    <t>Tools and Equipment (D)</t>
  </si>
  <si>
    <t>Domestic Services and Household Services  (S)</t>
  </si>
  <si>
    <t>Therapeutic Appliances and Equipment (D)</t>
  </si>
  <si>
    <t>Fuels and Lubricants(Nd)</t>
  </si>
  <si>
    <t>Maintenance and Repair of Personal Transport Equipment(Nd)</t>
  </si>
  <si>
    <t>Passenger Transport by Road (S)</t>
  </si>
  <si>
    <t>Passenger Transport by Air (S)</t>
  </si>
  <si>
    <t>Passenger Transport by Sea and Inland Waterway (S)</t>
  </si>
  <si>
    <t>Telephone and Telefax Equipment (D)</t>
  </si>
  <si>
    <t>Telephone and Telefax Services (S)</t>
  </si>
  <si>
    <t>Equipment for the Reception, Recording and Reproduction of Sound and Pictures (D)</t>
  </si>
  <si>
    <t>Photographic and Cinematographic Equipment and Optical Instruments (D)</t>
  </si>
  <si>
    <t>Repair of Audio-Visual, Photographic and Information Processing Equipment (S)</t>
  </si>
  <si>
    <t>Games, Toys and Hobbies (Sd)</t>
  </si>
  <si>
    <t>Recreational and Sporting Services (S)</t>
  </si>
  <si>
    <t>Stationery and Drawing Materials(Nd)</t>
  </si>
  <si>
    <t>Pre-Primary and Primary Education (S)</t>
  </si>
  <si>
    <t>Restaurants, Café'S and The Like (S)</t>
  </si>
  <si>
    <t>Hairdressing Salons and Personal Grooming Establishments (S)</t>
  </si>
  <si>
    <t>Other Appliances, Articles and Products for Personal Care (Nd)</t>
  </si>
  <si>
    <t>Other Services n.e.c (S)</t>
  </si>
  <si>
    <t>Fresh, Chilled or Frozen Meat of Poultry</t>
  </si>
  <si>
    <t>Fresh, Chilled or Frozen Meat of Beef, Sheep And Goat</t>
  </si>
  <si>
    <t>Other Preserved or Processed Meat and Meat Preparations</t>
  </si>
  <si>
    <t xml:space="preserve">Fresh, Chilled or Frozen Fish </t>
  </si>
  <si>
    <t>Dried , Smoked or Salted Fish and Seafood</t>
  </si>
  <si>
    <t>Other Preserved or Processed Fish and Seafood and Fish and Seafood Preparations</t>
  </si>
  <si>
    <t>Yoghurt and Cream</t>
  </si>
  <si>
    <t>Cheese and Curd</t>
  </si>
  <si>
    <t>Butter, Margarine and Other Vegetable Fats</t>
  </si>
  <si>
    <t>Other Fresh, Chilled or Frozen Fruits</t>
  </si>
  <si>
    <t>Preserved Fruit and Fruit -Based Products</t>
  </si>
  <si>
    <t>Vegetables Cultivated for their Fruit (Fresh, Chilled or Frozen)</t>
  </si>
  <si>
    <t>Root Crops, Non-Starchy Bulbs and Mushrooms (Fresh, Chilled or Frozen)</t>
  </si>
  <si>
    <t>Travel Goods and Other Carriers</t>
  </si>
  <si>
    <t>Other Appliances, Articlesand Products for Personal Care</t>
  </si>
  <si>
    <t>Hairdressing Salons and Personal Grooming Establishments</t>
  </si>
  <si>
    <t>Cafés</t>
  </si>
  <si>
    <t>Stationery and Drawing Materials</t>
  </si>
  <si>
    <t>Television and Radio Taxes and Hire of Equipment</t>
  </si>
  <si>
    <t>Recreational and Sporting Services</t>
  </si>
  <si>
    <t>Games, Toys and Hobbies</t>
  </si>
  <si>
    <t>Repair of Audio-Visual, Photographic and Information Processing Equipment</t>
  </si>
  <si>
    <t>Photographic and Cinematographic Equipment</t>
  </si>
  <si>
    <t>Television Sets, Video-Cassette Players and Recorders</t>
  </si>
  <si>
    <t>Equipment for the Reception, Recording and Reproduction of Sound</t>
  </si>
  <si>
    <t>Telephone and Telefax Services</t>
  </si>
  <si>
    <t>Passenger Transport by Sea and Inland Waterway</t>
  </si>
  <si>
    <t>Passenger Transport by Air</t>
  </si>
  <si>
    <t>Passenger Transport by Road</t>
  </si>
  <si>
    <t>Maintenance and Repair</t>
  </si>
  <si>
    <t>Fuels and Lubricants</t>
  </si>
  <si>
    <t>Services of Medical Analysis Laboratories and X-Ray Centres</t>
  </si>
  <si>
    <t>Therapeutic Appliances and Equipment</t>
  </si>
  <si>
    <t>Cleaning and Maintenance Products</t>
  </si>
  <si>
    <t>Tools and Equipment</t>
  </si>
  <si>
    <t>Kitchen and Domestic Utensils</t>
  </si>
  <si>
    <t>Clothes Washing Machines, Clothes Drying Machine and Dish Washing Machines</t>
  </si>
  <si>
    <t>Refrigerators, Freezers and Fridge-Freezers</t>
  </si>
  <si>
    <t>Furniture and Furnishings</t>
  </si>
  <si>
    <t>Services for the Maintenance and Repair of the Dwelling</t>
  </si>
  <si>
    <t>Materials for the Maintenance and Repair of the Dweling</t>
  </si>
  <si>
    <t xml:space="preserve">Other Articles of Clothing and Clothing Accessories </t>
  </si>
  <si>
    <t>Garments For Children (3 To 13 Years) and Infants (0 To 2 Years)</t>
  </si>
  <si>
    <t>Garments for Women</t>
  </si>
  <si>
    <t xml:space="preserve">Garments for Men </t>
  </si>
  <si>
    <t>Fruit and Vegetable Juices</t>
  </si>
  <si>
    <t xml:space="preserve">Mineral or Spring Waters </t>
  </si>
  <si>
    <t>Other Food Products n.e.c</t>
  </si>
  <si>
    <t xml:space="preserve">Salt, Spices and Culinary Herbs </t>
  </si>
  <si>
    <t>Edible Ices and Ice Cream</t>
  </si>
  <si>
    <t>Chocolate (Fresh, Chilled or Frozen)</t>
  </si>
  <si>
    <t>Jams, Fruit Jellies And Fruit or Nut Puree And Pastes</t>
  </si>
  <si>
    <t>Sugar (Fresh, Chilled or Frozen)</t>
  </si>
  <si>
    <t>Other Preserved or Processed Vegetables</t>
  </si>
  <si>
    <t>All group CPI</t>
  </si>
  <si>
    <t>Index numbers (a)</t>
  </si>
  <si>
    <t>Percentage change</t>
  </si>
  <si>
    <t>Contribution to total CPI (All groups CPI index points)</t>
  </si>
  <si>
    <t xml:space="preserve">Change in points contribution </t>
  </si>
  <si>
    <t>Actual rents for housing</t>
  </si>
  <si>
    <t>Tobacco and Aracanut</t>
  </si>
  <si>
    <t>Total excluding Alcoholic beverages, tobacco and aracanut</t>
  </si>
  <si>
    <t>The series for the Republic prior to June 2012 was linked to previously published series for Male’ and hence the Male' and Republic have the same values prior to June 2012</t>
  </si>
  <si>
    <t>Furnishing Household Equipments and Routine Maintenance of the House</t>
  </si>
  <si>
    <t>na- Not Available</t>
  </si>
  <si>
    <t>na- not available</t>
  </si>
  <si>
    <t>TABLE 1: CPI GROUP AND SUB- GROUP, REPUBLIC</t>
  </si>
  <si>
    <t>TABLE 2: CPI GROUP AND SUB- GROUP, MALE'</t>
  </si>
  <si>
    <t>TABLE 4: CPI GROUP, SUB- GROUP AND EXPENDITURE CLASS, REPUBLIC</t>
  </si>
  <si>
    <t>TABLE 5: CPI GROUP, SUB- GROUP AND EXPENDITURE CLASS, MALE'</t>
  </si>
  <si>
    <t>TABLE 6: CPI GROUP, SUB- GROUP AND EXPENDITURE CLASS, ATOLLS</t>
  </si>
  <si>
    <t>TABLE 8: ALL GROUPS CPI (TOTAL), Index numbers (a)</t>
  </si>
  <si>
    <t xml:space="preserve">TABLE 9: ALL GROUPS CPI (TOTAL), Percentage changes </t>
  </si>
  <si>
    <t>TABLE 7: ANALYTICAL SERIES</t>
  </si>
  <si>
    <t>Jun</t>
  </si>
  <si>
    <t>Jul</t>
  </si>
  <si>
    <t>Aug</t>
  </si>
  <si>
    <t>Sep</t>
  </si>
  <si>
    <t>Oct</t>
  </si>
  <si>
    <t>Nov</t>
  </si>
  <si>
    <t>Dec</t>
  </si>
  <si>
    <t>TABLE 3: CPI GROUP AND SUB- GROUP, ATOLLS'</t>
  </si>
  <si>
    <t>Jan  2017 -Feb 2017</t>
  </si>
  <si>
    <t>Feb 2016 -Feb 2017</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</si>
</sst>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64" formatCode="_-* #,##0.00_-;\-* #,##0.00_-;_-* &quot;-&quot;??_-;_-@_-"/>
    <numFmt numFmtId="165" formatCode="_-* #,##0.00\ _ރ_._-;_-* #,##0.00\ _ރ_.\-;_-* &quot;-&quot;??\ _ރ_._-;_-@_-"/>
    <numFmt numFmtId="166" formatCode="[$-409]mmm\-yy;@"/>
    <numFmt numFmtId="167" formatCode="B1mmm\-yy"/>
    <numFmt numFmtId="168" formatCode="0.0"/>
  </numFmts>
  <fonts count="12" x14ac:knownFonts="1">
    <font>
      <sz val="11"/>
      <color theme="1"/>
      <name val="Calibri"/>
      <family val="2"/>
      <scheme val="minor"/>
    </font>
    <font>
      <sz val="11"/>
      <color theme="1"/>
      <name val="Calibri"/>
      <family val="2"/>
      <charset val="1"/>
      <scheme val="minor"/>
    </font>
    <font>
      <b/>
      <sz val="11"/>
      <color theme="1"/>
      <name val="Calibri"/>
      <family val="2"/>
      <scheme val="minor"/>
    </font>
    <font>
      <b/>
      <sz val="12"/>
      <color theme="1"/>
      <name val="Calibri"/>
      <family val="2"/>
      <scheme val="minor"/>
    </font>
    <font>
      <i/>
      <sz val="11"/>
      <color theme="1"/>
      <name val="Calibri"/>
      <family val="2"/>
      <scheme val="minor"/>
    </font>
    <font>
      <sz val="12"/>
      <color theme="1"/>
      <name val="Calibri"/>
      <family val="2"/>
      <scheme val="minor"/>
    </font>
    <font>
      <sz val="11"/>
      <name val="Calibri"/>
      <family val="2"/>
      <scheme val="minor"/>
    </font>
    <font>
      <b/>
      <sz val="12"/>
      <name val="Calibri"/>
      <family val="2"/>
      <scheme val="minor"/>
    </font>
    <font>
      <b/>
      <sz val="11"/>
      <name val="Calibri"/>
      <family val="2"/>
      <scheme val="minor"/>
    </font>
    <font>
      <sz val="11"/>
      <color theme="1"/>
      <name val="Calibri"/>
      <family val="2"/>
      <scheme val="minor"/>
    </font>
    <font>
      <u/>
      <sz val="12"/>
      <color theme="10"/>
      <name val="Calibri"/>
      <family val="2"/>
      <scheme val="minor"/>
    </font>
    <font>
      <u/>
      <sz val="12"/>
      <color theme="11"/>
      <name val="Calibri"/>
      <family val="2"/>
      <scheme val="minor"/>
    </font>
  </fonts>
  <fills count="5">
    <fill>
      <patternFill patternType="none"/>
    </fill>
    <fill>
      <patternFill patternType="gray125"/>
    </fill>
    <fill>
      <patternFill patternType="solid">
        <fgColor theme="0" tint="-0.14999847407452621"/>
        <bgColor indexed="64"/>
      </patternFill>
    </fill>
    <fill>
      <patternFill patternType="solid">
        <fgColor rgb="FFFF0000"/>
        <bgColor indexed="64"/>
      </patternFill>
    </fill>
    <fill>
      <patternFill patternType="solid">
        <fgColor theme="0"/>
        <bgColor indexed="64"/>
      </patternFill>
    </fill>
  </fills>
  <borders count="37">
    <border>
      <left/>
      <right/>
      <top/>
      <bottom/>
      <diagonal/>
    </border>
    <border>
      <left style="thin">
        <color theme="0"/>
      </left>
      <right style="thin">
        <color theme="0"/>
      </right>
      <top style="thin">
        <color theme="0"/>
      </top>
      <bottom style="thin">
        <color theme="0"/>
      </bottom>
      <diagonal/>
    </border>
    <border>
      <left style="thin">
        <color theme="0"/>
      </left>
      <right/>
      <top style="thin">
        <color theme="0"/>
      </top>
      <bottom/>
      <diagonal/>
    </border>
    <border>
      <left style="thin">
        <color theme="0"/>
      </left>
      <right style="thin">
        <color theme="0"/>
      </right>
      <top style="thin">
        <color theme="0"/>
      </top>
      <bottom/>
      <diagonal/>
    </border>
    <border>
      <left style="thin">
        <color theme="0"/>
      </left>
      <right style="thin">
        <color theme="0"/>
      </right>
      <top/>
      <bottom style="thin">
        <color theme="0"/>
      </bottom>
      <diagonal/>
    </border>
    <border>
      <left/>
      <right style="thin">
        <color theme="0"/>
      </right>
      <top style="thin">
        <color theme="0"/>
      </top>
      <bottom style="thin">
        <color theme="0"/>
      </bottom>
      <diagonal/>
    </border>
    <border>
      <left style="thin">
        <color theme="0"/>
      </left>
      <right style="thin">
        <color theme="0"/>
      </right>
      <top style="thin">
        <color theme="0"/>
      </top>
      <bottom style="dashDot">
        <color indexed="64"/>
      </bottom>
      <diagonal/>
    </border>
    <border>
      <left/>
      <right style="thin">
        <color theme="0"/>
      </right>
      <top style="thin">
        <color theme="0"/>
      </top>
      <bottom style="dashDot">
        <color indexed="64"/>
      </bottom>
      <diagonal/>
    </border>
    <border>
      <left style="thin">
        <color theme="0"/>
      </left>
      <right/>
      <top style="thin">
        <color theme="0"/>
      </top>
      <bottom style="dashDot">
        <color indexed="64"/>
      </bottom>
      <diagonal/>
    </border>
    <border>
      <left style="thin">
        <color theme="0"/>
      </left>
      <right/>
      <top/>
      <bottom style="thin">
        <color theme="0"/>
      </bottom>
      <diagonal/>
    </border>
    <border>
      <left/>
      <right style="thin">
        <color theme="0"/>
      </right>
      <top/>
      <bottom style="thin">
        <color theme="0"/>
      </bottom>
      <diagonal/>
    </border>
    <border>
      <left style="thin">
        <color theme="0"/>
      </left>
      <right style="thin">
        <color theme="0"/>
      </right>
      <top style="dashDot">
        <color indexed="64"/>
      </top>
      <bottom style="dashDot">
        <color indexed="64"/>
      </bottom>
      <diagonal/>
    </border>
    <border>
      <left style="thin">
        <color theme="0"/>
      </left>
      <right/>
      <top style="thin">
        <color theme="0"/>
      </top>
      <bottom style="thin">
        <color theme="0"/>
      </bottom>
      <diagonal/>
    </border>
    <border>
      <left style="thin">
        <color theme="0"/>
      </left>
      <right/>
      <top style="dashDot">
        <color indexed="64"/>
      </top>
      <bottom style="thin">
        <color theme="0"/>
      </bottom>
      <diagonal/>
    </border>
    <border>
      <left/>
      <right/>
      <top style="dashDot">
        <color indexed="64"/>
      </top>
      <bottom style="thin">
        <color theme="0"/>
      </bottom>
      <diagonal/>
    </border>
    <border>
      <left/>
      <right/>
      <top style="thin">
        <color theme="0"/>
      </top>
      <bottom style="thin">
        <color theme="0"/>
      </bottom>
      <diagonal/>
    </border>
    <border>
      <left/>
      <right/>
      <top/>
      <bottom style="dashDot">
        <color indexed="64"/>
      </bottom>
      <diagonal/>
    </border>
    <border>
      <left style="thin">
        <color theme="0"/>
      </left>
      <right/>
      <top/>
      <bottom/>
      <diagonal/>
    </border>
    <border>
      <left/>
      <right/>
      <top style="dashDot">
        <color indexed="64"/>
      </top>
      <bottom/>
      <diagonal/>
    </border>
    <border>
      <left/>
      <right/>
      <top style="thin">
        <color theme="0"/>
      </top>
      <bottom style="dashDot">
        <color indexed="64"/>
      </bottom>
      <diagonal/>
    </border>
    <border>
      <left/>
      <right/>
      <top/>
      <bottom style="thin">
        <color theme="0"/>
      </bottom>
      <diagonal/>
    </border>
    <border>
      <left style="thin">
        <color theme="0"/>
      </left>
      <right style="thin">
        <color theme="0"/>
      </right>
      <top/>
      <bottom style="dashDot">
        <color indexed="64"/>
      </bottom>
      <diagonal/>
    </border>
    <border>
      <left/>
      <right/>
      <top style="dashDot">
        <color indexed="64"/>
      </top>
      <bottom style="dashDot">
        <color indexed="64"/>
      </bottom>
      <diagonal/>
    </border>
    <border>
      <left style="thin">
        <color theme="0"/>
      </left>
      <right/>
      <top style="dashDot">
        <color indexed="64"/>
      </top>
      <bottom style="dashDot">
        <color indexed="64"/>
      </bottom>
      <diagonal/>
    </border>
    <border>
      <left/>
      <right style="thin">
        <color theme="0"/>
      </right>
      <top style="dashDot">
        <color indexed="64"/>
      </top>
      <bottom style="dashDot">
        <color indexed="64"/>
      </bottom>
      <diagonal/>
    </border>
    <border>
      <left/>
      <right/>
      <top style="thin">
        <color theme="0"/>
      </top>
      <bottom/>
      <diagonal/>
    </border>
    <border>
      <left/>
      <right style="thin">
        <color theme="0"/>
      </right>
      <top style="thin">
        <color theme="0"/>
      </top>
      <bottom/>
      <diagonal/>
    </border>
    <border>
      <left/>
      <right style="thin">
        <color theme="0"/>
      </right>
      <top/>
      <bottom/>
      <diagonal/>
    </border>
    <border>
      <left/>
      <right style="thin">
        <color theme="0"/>
      </right>
      <top style="dashDot">
        <color indexed="64"/>
      </top>
      <bottom style="thin">
        <color theme="0"/>
      </bottom>
      <diagonal/>
    </border>
    <border>
      <left style="thin">
        <color theme="0"/>
      </left>
      <right style="thin">
        <color theme="0"/>
      </right>
      <top/>
      <bottom style="thin">
        <color indexed="64"/>
      </bottom>
      <diagonal/>
    </border>
    <border>
      <left style="thin">
        <color theme="0"/>
      </left>
      <right/>
      <top style="thin">
        <color theme="0"/>
      </top>
      <bottom style="thin">
        <color indexed="64"/>
      </bottom>
      <diagonal/>
    </border>
    <border>
      <left/>
      <right/>
      <top/>
      <bottom style="thin">
        <color indexed="64"/>
      </bottom>
      <diagonal/>
    </border>
    <border>
      <left/>
      <right style="thin">
        <color theme="0"/>
      </right>
      <top style="thin">
        <color theme="0"/>
      </top>
      <bottom style="thin">
        <color indexed="64"/>
      </bottom>
      <diagonal/>
    </border>
    <border>
      <left/>
      <right/>
      <top style="dashDot">
        <color indexed="64"/>
      </top>
      <bottom style="thin">
        <color indexed="64"/>
      </bottom>
      <diagonal/>
    </border>
    <border>
      <left style="thin">
        <color theme="0"/>
      </left>
      <right style="thin">
        <color theme="0"/>
      </right>
      <top style="dashDot">
        <color indexed="64"/>
      </top>
      <bottom style="thin">
        <color indexed="64"/>
      </bottom>
      <diagonal/>
    </border>
    <border>
      <left style="thin">
        <color theme="0"/>
      </left>
      <right style="thin">
        <color indexed="64"/>
      </right>
      <top style="dashDot">
        <color indexed="64"/>
      </top>
      <bottom style="thin">
        <color indexed="64"/>
      </bottom>
      <diagonal/>
    </border>
    <border>
      <left style="thin">
        <color theme="0"/>
      </left>
      <right style="thin">
        <color theme="0"/>
      </right>
      <top/>
      <bottom/>
      <diagonal/>
    </border>
  </borders>
  <cellStyleXfs count="1106">
    <xf numFmtId="166" fontId="0" fillId="0" borderId="0"/>
    <xf numFmtId="0" fontId="1" fillId="0" borderId="0"/>
    <xf numFmtId="165" fontId="1" fillId="0" borderId="0" applyFont="0" applyFill="0" applyBorder="0" applyAlignment="0" applyProtection="0"/>
    <xf numFmtId="9" fontId="9" fillId="0" borderId="0" applyFont="0" applyFill="0" applyBorder="0" applyAlignment="0" applyProtection="0"/>
    <xf numFmtId="0" fontId="9" fillId="0" borderId="0"/>
    <xf numFmtId="0" fontId="5" fillId="0" borderId="0"/>
    <xf numFmtId="164" fontId="5" fillId="0" borderId="0" applyFon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9" fillId="0" borderId="0"/>
    <xf numFmtId="0" fontId="9" fillId="0" borderId="0"/>
    <xf numFmtId="0" fontId="9" fillId="0" borderId="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9" fillId="0" borderId="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9" fillId="0" borderId="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9" fillId="0" borderId="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9" fillId="0" borderId="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cellStyleXfs>
  <cellXfs count="190">
    <xf numFmtId="166" fontId="0" fillId="0" borderId="0" xfId="0"/>
    <xf numFmtId="2" fontId="0" fillId="0" borderId="0" xfId="0" applyNumberFormat="1"/>
    <xf numFmtId="166" fontId="2" fillId="0" borderId="0" xfId="0" applyFont="1"/>
    <xf numFmtId="166" fontId="0" fillId="0" borderId="0" xfId="0" applyAlignment="1">
      <alignment horizontal="right"/>
    </xf>
    <xf numFmtId="166" fontId="0" fillId="0" borderId="0" xfId="0" applyFill="1"/>
    <xf numFmtId="166" fontId="0" fillId="0" borderId="0" xfId="0" applyAlignment="1">
      <alignment horizontal="center"/>
    </xf>
    <xf numFmtId="166" fontId="0" fillId="0" borderId="3" xfId="0" applyBorder="1" applyAlignment="1">
      <alignment horizontal="center"/>
    </xf>
    <xf numFmtId="166" fontId="0" fillId="0" borderId="4" xfId="0" applyBorder="1" applyAlignment="1">
      <alignment horizontal="center"/>
    </xf>
    <xf numFmtId="166" fontId="0" fillId="0" borderId="1" xfId="0" applyBorder="1" applyAlignment="1">
      <alignment horizontal="center"/>
    </xf>
    <xf numFmtId="166" fontId="0" fillId="0" borderId="1" xfId="0" applyBorder="1" applyAlignment="1">
      <alignment wrapText="1"/>
    </xf>
    <xf numFmtId="166" fontId="0" fillId="0" borderId="1" xfId="0" applyBorder="1" applyAlignment="1">
      <alignment horizontal="left"/>
    </xf>
    <xf numFmtId="167" fontId="0" fillId="0" borderId="1" xfId="0" applyNumberFormat="1" applyBorder="1" applyAlignment="1">
      <alignment wrapText="1"/>
    </xf>
    <xf numFmtId="167" fontId="0" fillId="0" borderId="1" xfId="0" applyNumberFormat="1" applyBorder="1" applyAlignment="1">
      <alignment horizontal="left"/>
    </xf>
    <xf numFmtId="2" fontId="0" fillId="0" borderId="1" xfId="0" applyNumberFormat="1" applyBorder="1" applyAlignment="1">
      <alignment horizontal="center"/>
    </xf>
    <xf numFmtId="166" fontId="0" fillId="0" borderId="3" xfId="0" applyBorder="1" applyAlignment="1">
      <alignment horizontal="left"/>
    </xf>
    <xf numFmtId="2" fontId="0" fillId="0" borderId="1" xfId="0" applyNumberFormat="1" applyBorder="1" applyAlignment="1">
      <alignment horizontal="left"/>
    </xf>
    <xf numFmtId="167" fontId="3" fillId="0" borderId="1" xfId="0" applyNumberFormat="1" applyFont="1" applyBorder="1" applyAlignment="1">
      <alignment horizontal="left"/>
    </xf>
    <xf numFmtId="2" fontId="0" fillId="0" borderId="0" xfId="0" applyNumberFormat="1" applyAlignment="1">
      <alignment horizontal="center"/>
    </xf>
    <xf numFmtId="166" fontId="0" fillId="0" borderId="4" xfId="0" applyBorder="1" applyAlignment="1">
      <alignment wrapText="1"/>
    </xf>
    <xf numFmtId="166" fontId="0" fillId="0" borderId="6" xfId="0" applyBorder="1" applyAlignment="1">
      <alignment horizontal="center"/>
    </xf>
    <xf numFmtId="166" fontId="0" fillId="0" borderId="7" xfId="0" applyBorder="1" applyAlignment="1"/>
    <xf numFmtId="166" fontId="0" fillId="0" borderId="7" xfId="0" applyBorder="1" applyAlignment="1">
      <alignment horizontal="center"/>
    </xf>
    <xf numFmtId="166" fontId="0" fillId="0" borderId="8" xfId="0" applyBorder="1" applyAlignment="1">
      <alignment horizontal="center"/>
    </xf>
    <xf numFmtId="166" fontId="4" fillId="0" borderId="1" xfId="0" applyFont="1" applyBorder="1" applyAlignment="1">
      <alignment horizontal="left"/>
    </xf>
    <xf numFmtId="167" fontId="2" fillId="0" borderId="1" xfId="0" applyNumberFormat="1" applyFont="1" applyBorder="1" applyAlignment="1">
      <alignment horizontal="left"/>
    </xf>
    <xf numFmtId="167" fontId="0" fillId="0" borderId="6" xfId="0" applyNumberFormat="1" applyBorder="1" applyAlignment="1">
      <alignment wrapText="1"/>
    </xf>
    <xf numFmtId="2" fontId="0" fillId="0" borderId="6" xfId="0" applyNumberFormat="1" applyBorder="1" applyAlignment="1">
      <alignment horizontal="center"/>
    </xf>
    <xf numFmtId="167" fontId="0" fillId="0" borderId="6" xfId="0" applyNumberFormat="1" applyBorder="1" applyAlignment="1">
      <alignment horizontal="left"/>
    </xf>
    <xf numFmtId="2" fontId="0" fillId="0" borderId="1" xfId="0" applyNumberFormat="1" applyBorder="1" applyAlignment="1">
      <alignment horizontal="right"/>
    </xf>
    <xf numFmtId="166" fontId="0" fillId="0" borderId="1" xfId="0" applyBorder="1" applyAlignment="1">
      <alignment horizontal="right"/>
    </xf>
    <xf numFmtId="166" fontId="0" fillId="0" borderId="4" xfId="0" applyBorder="1" applyAlignment="1">
      <alignment horizontal="right"/>
    </xf>
    <xf numFmtId="166" fontId="0" fillId="0" borderId="16" xfId="0" applyBorder="1"/>
    <xf numFmtId="166" fontId="0" fillId="0" borderId="19" xfId="0" applyBorder="1" applyAlignment="1">
      <alignment horizontal="center"/>
    </xf>
    <xf numFmtId="166" fontId="0" fillId="0" borderId="0" xfId="0" applyBorder="1" applyAlignment="1">
      <alignment horizontal="right"/>
    </xf>
    <xf numFmtId="167" fontId="0" fillId="0" borderId="8" xfId="0" applyNumberFormat="1" applyBorder="1" applyAlignment="1">
      <alignment wrapText="1"/>
    </xf>
    <xf numFmtId="167" fontId="0" fillId="0" borderId="19" xfId="0" applyNumberFormat="1" applyBorder="1" applyAlignment="1">
      <alignment horizontal="left"/>
    </xf>
    <xf numFmtId="0" fontId="3" fillId="0" borderId="0" xfId="0" quotePrefix="1" applyNumberFormat="1" applyFont="1" applyFill="1"/>
    <xf numFmtId="0" fontId="5" fillId="0" borderId="0" xfId="0" applyNumberFormat="1" applyFont="1" applyFill="1" applyAlignment="1">
      <alignment horizontal="left" indent="1"/>
    </xf>
    <xf numFmtId="0" fontId="5" fillId="0" borderId="0" xfId="0" applyNumberFormat="1" applyFont="1" applyFill="1" applyAlignment="1">
      <alignment horizontal="left" indent="2"/>
    </xf>
    <xf numFmtId="0" fontId="5" fillId="0" borderId="0" xfId="0" applyNumberFormat="1" applyFont="1" applyFill="1" applyAlignment="1">
      <alignment horizontal="left" indent="4"/>
    </xf>
    <xf numFmtId="2" fontId="2" fillId="0" borderId="1" xfId="0" applyNumberFormat="1" applyFont="1" applyBorder="1" applyAlignment="1">
      <alignment horizontal="right"/>
    </xf>
    <xf numFmtId="2" fontId="2" fillId="0" borderId="4" xfId="0" applyNumberFormat="1" applyFont="1" applyBorder="1" applyAlignment="1">
      <alignment horizontal="right"/>
    </xf>
    <xf numFmtId="166" fontId="3" fillId="0" borderId="0" xfId="0" applyFont="1" applyFill="1" applyBorder="1"/>
    <xf numFmtId="0" fontId="0" fillId="0" borderId="0" xfId="0" applyNumberFormat="1"/>
    <xf numFmtId="166" fontId="0" fillId="0" borderId="0" xfId="0" applyBorder="1"/>
    <xf numFmtId="166" fontId="0" fillId="0" borderId="16" xfId="0" applyFill="1" applyBorder="1"/>
    <xf numFmtId="166" fontId="0" fillId="0" borderId="16" xfId="0" applyBorder="1" applyAlignment="1">
      <alignment horizontal="right"/>
    </xf>
    <xf numFmtId="0" fontId="5" fillId="0" borderId="16" xfId="0" applyNumberFormat="1" applyFont="1" applyFill="1" applyBorder="1" applyAlignment="1">
      <alignment horizontal="left" indent="4"/>
    </xf>
    <xf numFmtId="166" fontId="2" fillId="0" borderId="16" xfId="0" applyFont="1" applyBorder="1" applyAlignment="1">
      <alignment wrapText="1"/>
    </xf>
    <xf numFmtId="167" fontId="3" fillId="0" borderId="4" xfId="0" applyNumberFormat="1" applyFont="1" applyBorder="1" applyAlignment="1">
      <alignment horizontal="left"/>
    </xf>
    <xf numFmtId="167" fontId="3" fillId="0" borderId="0" xfId="0" applyNumberFormat="1" applyFont="1" applyBorder="1" applyAlignment="1">
      <alignment horizontal="left"/>
    </xf>
    <xf numFmtId="0" fontId="0" fillId="0" borderId="16" xfId="0" applyNumberFormat="1" applyBorder="1"/>
    <xf numFmtId="2" fontId="0" fillId="0" borderId="16" xfId="0" applyNumberFormat="1" applyBorder="1" applyAlignment="1">
      <alignment horizontal="right"/>
    </xf>
    <xf numFmtId="166" fontId="0" fillId="0" borderId="11" xfId="0" applyBorder="1" applyAlignment="1">
      <alignment horizontal="right"/>
    </xf>
    <xf numFmtId="2" fontId="0" fillId="0" borderId="19" xfId="0" applyNumberFormat="1" applyBorder="1" applyAlignment="1">
      <alignment horizontal="center"/>
    </xf>
    <xf numFmtId="166" fontId="5" fillId="0" borderId="3" xfId="0" applyFont="1" applyBorder="1" applyAlignment="1"/>
    <xf numFmtId="166" fontId="3" fillId="0" borderId="3" xfId="0" applyFont="1" applyFill="1" applyBorder="1" applyAlignment="1"/>
    <xf numFmtId="166" fontId="2" fillId="0" borderId="3" xfId="0" applyFont="1" applyFill="1" applyBorder="1" applyAlignment="1"/>
    <xf numFmtId="0" fontId="3" fillId="2" borderId="0" xfId="0" quotePrefix="1" applyNumberFormat="1" applyFont="1" applyFill="1"/>
    <xf numFmtId="2" fontId="2" fillId="2" borderId="4" xfId="0" applyNumberFormat="1" applyFont="1" applyFill="1" applyBorder="1" applyAlignment="1">
      <alignment horizontal="right"/>
    </xf>
    <xf numFmtId="166" fontId="0" fillId="2" borderId="0" xfId="0" applyFill="1"/>
    <xf numFmtId="0" fontId="5" fillId="2" borderId="0" xfId="0" applyNumberFormat="1" applyFont="1" applyFill="1" applyAlignment="1">
      <alignment horizontal="left" indent="2"/>
    </xf>
    <xf numFmtId="2" fontId="0" fillId="2" borderId="1" xfId="0" applyNumberFormat="1" applyFill="1" applyBorder="1" applyAlignment="1">
      <alignment horizontal="right"/>
    </xf>
    <xf numFmtId="2" fontId="2" fillId="2" borderId="1" xfId="0" applyNumberFormat="1" applyFont="1" applyFill="1" applyBorder="1" applyAlignment="1">
      <alignment horizontal="right"/>
    </xf>
    <xf numFmtId="0" fontId="5" fillId="2" borderId="0" xfId="0" applyNumberFormat="1" applyFont="1" applyFill="1" applyAlignment="1">
      <alignment horizontal="left" indent="1"/>
    </xf>
    <xf numFmtId="166" fontId="3" fillId="2" borderId="0" xfId="0" applyFont="1" applyFill="1" applyBorder="1"/>
    <xf numFmtId="166" fontId="2" fillId="2" borderId="0" xfId="0" applyFont="1" applyFill="1"/>
    <xf numFmtId="0" fontId="5" fillId="2" borderId="0" xfId="0" applyNumberFormat="1" applyFont="1" applyFill="1" applyAlignment="1">
      <alignment horizontal="left" indent="4"/>
    </xf>
    <xf numFmtId="167" fontId="0" fillId="0" borderId="26" xfId="0" applyNumberFormat="1" applyBorder="1" applyAlignment="1">
      <alignment wrapText="1"/>
    </xf>
    <xf numFmtId="167" fontId="0" fillId="0" borderId="26" xfId="0" applyNumberFormat="1" applyBorder="1" applyAlignment="1">
      <alignment horizontal="left"/>
    </xf>
    <xf numFmtId="2" fontId="0" fillId="0" borderId="3" xfId="0" applyNumberFormat="1" applyBorder="1" applyAlignment="1">
      <alignment horizontal="right"/>
    </xf>
    <xf numFmtId="166" fontId="0" fillId="0" borderId="3" xfId="0" applyBorder="1" applyAlignment="1">
      <alignment horizontal="right"/>
    </xf>
    <xf numFmtId="167" fontId="0" fillId="0" borderId="3" xfId="0" applyNumberFormat="1" applyBorder="1" applyAlignment="1">
      <alignment wrapText="1"/>
    </xf>
    <xf numFmtId="167" fontId="0" fillId="0" borderId="3" xfId="0" applyNumberFormat="1" applyBorder="1" applyAlignment="1">
      <alignment horizontal="left"/>
    </xf>
    <xf numFmtId="2" fontId="0" fillId="0" borderId="0" xfId="0" applyNumberFormat="1" applyBorder="1" applyAlignment="1">
      <alignment horizontal="right"/>
    </xf>
    <xf numFmtId="166" fontId="0" fillId="3" borderId="0" xfId="0" applyFill="1"/>
    <xf numFmtId="2" fontId="0" fillId="0" borderId="2" xfId="0" applyNumberFormat="1" applyBorder="1" applyAlignment="1">
      <alignment horizontal="right"/>
    </xf>
    <xf numFmtId="167" fontId="0" fillId="0" borderId="12" xfId="0" applyNumberFormat="1" applyBorder="1" applyAlignment="1">
      <alignment horizontal="left"/>
    </xf>
    <xf numFmtId="2" fontId="0" fillId="0" borderId="26" xfId="0" applyNumberFormat="1" applyBorder="1" applyAlignment="1">
      <alignment horizontal="right"/>
    </xf>
    <xf numFmtId="2" fontId="0" fillId="4" borderId="0" xfId="0" applyNumberFormat="1" applyFill="1" applyBorder="1" applyAlignment="1">
      <alignment horizontal="right"/>
    </xf>
    <xf numFmtId="166" fontId="0" fillId="0" borderId="6" xfId="0" applyBorder="1" applyAlignment="1">
      <alignment horizontal="left"/>
    </xf>
    <xf numFmtId="2" fontId="0" fillId="0" borderId="3" xfId="0" applyNumberFormat="1" applyBorder="1" applyAlignment="1">
      <alignment horizontal="left"/>
    </xf>
    <xf numFmtId="166" fontId="0" fillId="0" borderId="22" xfId="0" applyBorder="1" applyAlignment="1">
      <alignment vertical="center"/>
    </xf>
    <xf numFmtId="166" fontId="0" fillId="0" borderId="18" xfId="0" applyBorder="1" applyAlignment="1">
      <alignment vertical="center"/>
    </xf>
    <xf numFmtId="166" fontId="2" fillId="0" borderId="18" xfId="0" applyFont="1" applyFill="1" applyBorder="1" applyAlignment="1">
      <alignment horizontal="center" vertical="center" wrapText="1"/>
    </xf>
    <xf numFmtId="166" fontId="0" fillId="0" borderId="0" xfId="0" applyFill="1" applyBorder="1"/>
    <xf numFmtId="166" fontId="0" fillId="0" borderId="0" xfId="0" applyFill="1" applyBorder="1" applyAlignment="1">
      <alignment horizontal="right"/>
    </xf>
    <xf numFmtId="166" fontId="7" fillId="0" borderId="21" xfId="0" applyNumberFormat="1" applyFont="1" applyBorder="1" applyAlignment="1">
      <alignment horizontal="right"/>
    </xf>
    <xf numFmtId="166" fontId="6" fillId="0" borderId="16" xfId="0" applyFont="1" applyBorder="1"/>
    <xf numFmtId="166" fontId="8" fillId="0" borderId="16" xfId="0" applyFont="1" applyBorder="1" applyAlignment="1">
      <alignment horizontal="right" wrapText="1"/>
    </xf>
    <xf numFmtId="166" fontId="6" fillId="0" borderId="0" xfId="0" applyFont="1"/>
    <xf numFmtId="166" fontId="6" fillId="0" borderId="0" xfId="0" applyFont="1" applyFill="1" applyBorder="1" applyAlignment="1">
      <alignment horizontal="right"/>
    </xf>
    <xf numFmtId="166" fontId="6" fillId="0" borderId="0" xfId="0" applyFont="1" applyBorder="1"/>
    <xf numFmtId="166" fontId="6" fillId="0" borderId="16" xfId="0" applyFont="1" applyBorder="1" applyAlignment="1">
      <alignment horizontal="right"/>
    </xf>
    <xf numFmtId="166" fontId="6" fillId="0" borderId="18" xfId="0" applyFont="1" applyBorder="1" applyAlignment="1">
      <alignment vertical="center"/>
    </xf>
    <xf numFmtId="2" fontId="8" fillId="0" borderId="4" xfId="0" applyNumberFormat="1" applyFont="1" applyBorder="1" applyAlignment="1">
      <alignment horizontal="right"/>
    </xf>
    <xf numFmtId="2" fontId="8" fillId="2" borderId="4" xfId="0" applyNumberFormat="1" applyFont="1" applyFill="1" applyBorder="1" applyAlignment="1">
      <alignment horizontal="right"/>
    </xf>
    <xf numFmtId="2" fontId="6" fillId="0" borderId="1" xfId="0" applyNumberFormat="1" applyFont="1" applyBorder="1" applyAlignment="1">
      <alignment horizontal="right"/>
    </xf>
    <xf numFmtId="2" fontId="6" fillId="2" borderId="1" xfId="0" applyNumberFormat="1" applyFont="1" applyFill="1" applyBorder="1" applyAlignment="1">
      <alignment horizontal="right"/>
    </xf>
    <xf numFmtId="2" fontId="8" fillId="2" borderId="1" xfId="0" applyNumberFormat="1" applyFont="1" applyFill="1" applyBorder="1" applyAlignment="1">
      <alignment horizontal="right"/>
    </xf>
    <xf numFmtId="2" fontId="8" fillId="0" borderId="1" xfId="0" applyNumberFormat="1" applyFont="1" applyBorder="1" applyAlignment="1">
      <alignment horizontal="right"/>
    </xf>
    <xf numFmtId="166" fontId="6" fillId="0" borderId="1" xfId="0" applyFont="1" applyBorder="1" applyAlignment="1">
      <alignment horizontal="center"/>
    </xf>
    <xf numFmtId="166" fontId="6" fillId="0" borderId="0" xfId="0" applyFont="1" applyAlignment="1">
      <alignment horizontal="right"/>
    </xf>
    <xf numFmtId="166" fontId="6" fillId="0" borderId="0" xfId="0" applyFont="1" applyFill="1" applyAlignment="1">
      <alignment vertical="center"/>
    </xf>
    <xf numFmtId="166" fontId="6" fillId="0" borderId="0" xfId="0" applyFont="1" applyAlignment="1">
      <alignment vertical="center"/>
    </xf>
    <xf numFmtId="166" fontId="6" fillId="0" borderId="16" xfId="0" applyFont="1" applyBorder="1" applyAlignment="1">
      <alignment horizontal="right" vertical="center"/>
    </xf>
    <xf numFmtId="166" fontId="6" fillId="0" borderId="16" xfId="0" applyFont="1" applyBorder="1" applyAlignment="1">
      <alignment vertical="center"/>
    </xf>
    <xf numFmtId="166" fontId="6" fillId="0" borderId="22" xfId="0" applyFont="1" applyBorder="1" applyAlignment="1">
      <alignment vertical="center"/>
    </xf>
    <xf numFmtId="166" fontId="6" fillId="2" borderId="0" xfId="0" applyFont="1" applyFill="1"/>
    <xf numFmtId="166" fontId="8" fillId="2" borderId="0" xfId="0" applyFont="1" applyFill="1"/>
    <xf numFmtId="166" fontId="0" fillId="0" borderId="26" xfId="0" applyBorder="1" applyAlignment="1">
      <alignment horizontal="center"/>
    </xf>
    <xf numFmtId="166" fontId="0" fillId="0" borderId="0" xfId="0" applyBorder="1" applyAlignment="1">
      <alignment horizontal="center"/>
    </xf>
    <xf numFmtId="10" fontId="0" fillId="0" borderId="0" xfId="3" applyNumberFormat="1" applyFont="1" applyAlignment="1">
      <alignment horizontal="center"/>
    </xf>
    <xf numFmtId="166" fontId="8" fillId="0" borderId="22" xfId="0" applyFont="1" applyFill="1" applyBorder="1" applyAlignment="1">
      <alignment horizontal="center" vertical="center" wrapText="1"/>
    </xf>
    <xf numFmtId="167" fontId="0" fillId="0" borderId="4" xfId="0" applyNumberFormat="1" applyBorder="1" applyAlignment="1">
      <alignment wrapText="1"/>
    </xf>
    <xf numFmtId="168" fontId="0" fillId="0" borderId="0" xfId="0" applyNumberFormat="1" applyFill="1"/>
    <xf numFmtId="2" fontId="0" fillId="0" borderId="1" xfId="0" applyNumberFormat="1" applyFill="1" applyBorder="1" applyAlignment="1">
      <alignment horizontal="right"/>
    </xf>
    <xf numFmtId="2" fontId="0" fillId="0" borderId="0" xfId="0" applyNumberFormat="1" applyFill="1"/>
    <xf numFmtId="2" fontId="0" fillId="0" borderId="1" xfId="0" applyNumberFormat="1" applyFont="1" applyBorder="1" applyAlignment="1">
      <alignment horizontal="right"/>
    </xf>
    <xf numFmtId="166" fontId="3" fillId="0" borderId="0" xfId="0" applyFont="1" applyBorder="1"/>
    <xf numFmtId="166" fontId="7" fillId="0" borderId="21" xfId="0" applyNumberFormat="1" applyFont="1" applyFill="1" applyBorder="1" applyAlignment="1">
      <alignment horizontal="right"/>
    </xf>
    <xf numFmtId="0" fontId="2" fillId="0" borderId="4" xfId="0" applyNumberFormat="1" applyFont="1" applyBorder="1" applyAlignment="1">
      <alignment horizontal="left" wrapText="1"/>
    </xf>
    <xf numFmtId="2" fontId="0" fillId="0" borderId="0" xfId="0" applyNumberFormat="1" applyBorder="1" applyAlignment="1">
      <alignment horizontal="left"/>
    </xf>
    <xf numFmtId="167" fontId="0" fillId="0" borderId="29" xfId="0" applyNumberFormat="1" applyBorder="1" applyAlignment="1">
      <alignment wrapText="1"/>
    </xf>
    <xf numFmtId="167" fontId="0" fillId="0" borderId="30" xfId="0" applyNumberFormat="1" applyBorder="1" applyAlignment="1">
      <alignment horizontal="left"/>
    </xf>
    <xf numFmtId="2" fontId="0" fillId="4" borderId="31" xfId="0" applyNumberFormat="1" applyFill="1" applyBorder="1" applyAlignment="1">
      <alignment horizontal="right"/>
    </xf>
    <xf numFmtId="2" fontId="0" fillId="0" borderId="32" xfId="0" applyNumberFormat="1" applyBorder="1" applyAlignment="1">
      <alignment horizontal="right"/>
    </xf>
    <xf numFmtId="166" fontId="0" fillId="0" borderId="31" xfId="0" applyBorder="1" applyAlignment="1">
      <alignment horizontal="center"/>
    </xf>
    <xf numFmtId="10" fontId="0" fillId="0" borderId="31" xfId="3" applyNumberFormat="1" applyFont="1" applyBorder="1" applyAlignment="1">
      <alignment horizontal="center"/>
    </xf>
    <xf numFmtId="166" fontId="3" fillId="0" borderId="33" xfId="0" applyFont="1" applyFill="1" applyBorder="1"/>
    <xf numFmtId="2" fontId="8" fillId="0" borderId="34" xfId="0" applyNumberFormat="1" applyFont="1" applyBorder="1" applyAlignment="1">
      <alignment horizontal="right"/>
    </xf>
    <xf numFmtId="2" fontId="0" fillId="0" borderId="33" xfId="0" applyNumberFormat="1" applyBorder="1"/>
    <xf numFmtId="2" fontId="8" fillId="0" borderId="35" xfId="0" applyNumberFormat="1" applyFont="1" applyBorder="1" applyAlignment="1">
      <alignment horizontal="right"/>
    </xf>
    <xf numFmtId="166" fontId="3" fillId="0" borderId="0" xfId="0" applyFont="1" applyFill="1" applyBorder="1" applyAlignment="1"/>
    <xf numFmtId="2" fontId="8" fillId="2" borderId="4" xfId="0" applyNumberFormat="1" applyFont="1" applyFill="1" applyBorder="1" applyAlignment="1">
      <alignment horizontal="center"/>
    </xf>
    <xf numFmtId="2" fontId="2" fillId="0" borderId="4" xfId="0" applyNumberFormat="1" applyFont="1" applyBorder="1" applyAlignment="1">
      <alignment horizontal="center"/>
    </xf>
    <xf numFmtId="2" fontId="0" fillId="2" borderId="1" xfId="0" applyNumberFormat="1" applyFill="1" applyBorder="1" applyAlignment="1">
      <alignment horizontal="center"/>
    </xf>
    <xf numFmtId="2" fontId="2" fillId="2" borderId="1" xfId="0" applyNumberFormat="1" applyFont="1" applyFill="1" applyBorder="1" applyAlignment="1">
      <alignment horizontal="center"/>
    </xf>
    <xf numFmtId="2" fontId="2" fillId="0" borderId="1" xfId="0" applyNumberFormat="1" applyFont="1" applyBorder="1" applyAlignment="1">
      <alignment horizontal="center"/>
    </xf>
    <xf numFmtId="2" fontId="0" fillId="0" borderId="0" xfId="0" applyNumberFormat="1" applyFont="1" applyFill="1"/>
    <xf numFmtId="2" fontId="0" fillId="0" borderId="0" xfId="0" applyNumberFormat="1" applyFont="1"/>
    <xf numFmtId="0" fontId="2" fillId="0" borderId="36" xfId="0" applyNumberFormat="1" applyFont="1" applyBorder="1" applyAlignment="1">
      <alignment horizontal="left" wrapText="1"/>
    </xf>
    <xf numFmtId="166" fontId="8" fillId="0" borderId="22" xfId="0" applyFont="1" applyBorder="1" applyAlignment="1">
      <alignment horizontal="center" vertical="center" wrapText="1"/>
    </xf>
    <xf numFmtId="166" fontId="3" fillId="0" borderId="22" xfId="0" applyFont="1" applyFill="1" applyBorder="1" applyAlignment="1">
      <alignment horizontal="left"/>
    </xf>
    <xf numFmtId="166" fontId="4" fillId="0" borderId="9" xfId="0" applyFont="1" applyBorder="1" applyAlignment="1">
      <alignment horizontal="left" wrapText="1"/>
    </xf>
    <xf numFmtId="166" fontId="2" fillId="0" borderId="22" xfId="0" applyFont="1" applyBorder="1" applyAlignment="1">
      <alignment horizontal="center" vertical="center" wrapText="1"/>
    </xf>
    <xf numFmtId="166" fontId="2" fillId="0" borderId="16" xfId="0" applyFont="1" applyBorder="1" applyAlignment="1">
      <alignment horizontal="center" wrapText="1"/>
    </xf>
    <xf numFmtId="166" fontId="3" fillId="0" borderId="21" xfId="0" applyNumberFormat="1" applyFont="1" applyFill="1" applyBorder="1" applyAlignment="1">
      <alignment horizontal="right"/>
    </xf>
    <xf numFmtId="2" fontId="6" fillId="0" borderId="0" xfId="0" applyNumberFormat="1" applyFont="1" applyFill="1"/>
    <xf numFmtId="166" fontId="8" fillId="0" borderId="22" xfId="0" applyFont="1" applyBorder="1" applyAlignment="1">
      <alignment horizontal="center" vertical="center" wrapText="1"/>
    </xf>
    <xf numFmtId="166" fontId="3" fillId="0" borderId="22" xfId="0" applyFont="1" applyFill="1" applyBorder="1" applyAlignment="1">
      <alignment horizontal="left"/>
    </xf>
    <xf numFmtId="166" fontId="3" fillId="0" borderId="16" xfId="0" applyFont="1" applyFill="1" applyBorder="1" applyAlignment="1">
      <alignment horizontal="left"/>
    </xf>
    <xf numFmtId="166" fontId="8" fillId="0" borderId="22" xfId="0" applyFont="1" applyBorder="1" applyAlignment="1">
      <alignment horizontal="center" vertical="center"/>
    </xf>
    <xf numFmtId="166" fontId="4" fillId="0" borderId="9" xfId="0" applyFont="1" applyBorder="1" applyAlignment="1">
      <alignment horizontal="left" wrapText="1"/>
    </xf>
    <xf numFmtId="166" fontId="4" fillId="0" borderId="20" xfId="0" applyFont="1" applyBorder="1" applyAlignment="1">
      <alignment horizontal="left" wrapText="1"/>
    </xf>
    <xf numFmtId="166" fontId="2" fillId="0" borderId="22" xfId="0" applyFont="1" applyBorder="1" applyAlignment="1">
      <alignment horizontal="center" vertical="center"/>
    </xf>
    <xf numFmtId="166" fontId="2" fillId="0" borderId="22" xfId="0" applyFont="1" applyBorder="1" applyAlignment="1">
      <alignment horizontal="center" vertical="center" wrapText="1"/>
    </xf>
    <xf numFmtId="166" fontId="2" fillId="0" borderId="16" xfId="0" applyFont="1" applyBorder="1" applyAlignment="1">
      <alignment horizontal="center"/>
    </xf>
    <xf numFmtId="166" fontId="0" fillId="0" borderId="18" xfId="0" applyBorder="1" applyAlignment="1">
      <alignment horizontal="center"/>
    </xf>
    <xf numFmtId="166" fontId="0" fillId="0" borderId="16" xfId="0" applyBorder="1" applyAlignment="1">
      <alignment horizontal="center"/>
    </xf>
    <xf numFmtId="166" fontId="2" fillId="0" borderId="16" xfId="0" applyFont="1" applyBorder="1" applyAlignment="1">
      <alignment horizontal="center" wrapText="1"/>
    </xf>
    <xf numFmtId="0" fontId="2" fillId="0" borderId="1" xfId="0" applyNumberFormat="1" applyFont="1" applyBorder="1" applyAlignment="1">
      <alignment horizontal="left" wrapText="1"/>
    </xf>
    <xf numFmtId="166" fontId="0" fillId="0" borderId="23" xfId="0" applyBorder="1" applyAlignment="1">
      <alignment horizontal="center" wrapText="1"/>
    </xf>
    <xf numFmtId="166" fontId="0" fillId="0" borderId="24" xfId="0" applyBorder="1" applyAlignment="1">
      <alignment horizontal="center" wrapText="1"/>
    </xf>
    <xf numFmtId="166" fontId="0" fillId="0" borderId="1" xfId="0" applyBorder="1" applyAlignment="1">
      <alignment horizontal="left" wrapText="1"/>
    </xf>
    <xf numFmtId="166" fontId="0" fillId="0" borderId="9" xfId="0" applyBorder="1" applyAlignment="1">
      <alignment horizontal="left" wrapText="1"/>
    </xf>
    <xf numFmtId="166" fontId="0" fillId="0" borderId="10" xfId="0" applyBorder="1" applyAlignment="1">
      <alignment horizontal="left" wrapText="1"/>
    </xf>
    <xf numFmtId="166" fontId="0" fillId="0" borderId="20" xfId="0" applyBorder="1" applyAlignment="1">
      <alignment horizontal="left" wrapText="1"/>
    </xf>
    <xf numFmtId="166" fontId="4" fillId="0" borderId="2" xfId="0" applyFont="1" applyBorder="1" applyAlignment="1">
      <alignment horizontal="left" wrapText="1"/>
    </xf>
    <xf numFmtId="166" fontId="4" fillId="0" borderId="25" xfId="0" applyFont="1" applyBorder="1" applyAlignment="1">
      <alignment horizontal="left" wrapText="1"/>
    </xf>
    <xf numFmtId="166" fontId="4" fillId="0" borderId="17" xfId="0" applyFont="1" applyBorder="1" applyAlignment="1">
      <alignment horizontal="left" wrapText="1"/>
    </xf>
    <xf numFmtId="166" fontId="4" fillId="0" borderId="0" xfId="0" applyFont="1" applyBorder="1" applyAlignment="1">
      <alignment horizontal="left" wrapText="1"/>
    </xf>
    <xf numFmtId="167" fontId="2" fillId="0" borderId="13" xfId="0" applyNumberFormat="1" applyFont="1" applyBorder="1" applyAlignment="1">
      <alignment horizontal="center"/>
    </xf>
    <xf numFmtId="167" fontId="2" fillId="0" borderId="14" xfId="0" applyNumberFormat="1" applyFont="1" applyBorder="1" applyAlignment="1">
      <alignment horizontal="center"/>
    </xf>
    <xf numFmtId="167" fontId="2" fillId="0" borderId="9" xfId="0" applyNumberFormat="1" applyFont="1" applyBorder="1" applyAlignment="1">
      <alignment horizontal="center"/>
    </xf>
    <xf numFmtId="167" fontId="2" fillId="0" borderId="20" xfId="0" applyNumberFormat="1" applyFont="1" applyBorder="1" applyAlignment="1">
      <alignment horizontal="center"/>
    </xf>
    <xf numFmtId="166" fontId="5" fillId="0" borderId="12" xfId="0" applyFont="1" applyBorder="1" applyAlignment="1">
      <alignment horizontal="left"/>
    </xf>
    <xf numFmtId="166" fontId="5" fillId="0" borderId="15" xfId="0" applyFont="1" applyBorder="1" applyAlignment="1">
      <alignment horizontal="left"/>
    </xf>
    <xf numFmtId="166" fontId="5" fillId="0" borderId="5" xfId="0" applyFont="1" applyBorder="1" applyAlignment="1">
      <alignment horizontal="left"/>
    </xf>
    <xf numFmtId="0" fontId="2" fillId="0" borderId="6" xfId="0" applyNumberFormat="1" applyFont="1" applyBorder="1" applyAlignment="1">
      <alignment horizontal="left" wrapText="1"/>
    </xf>
    <xf numFmtId="0" fontId="2" fillId="0" borderId="25" xfId="0" applyNumberFormat="1" applyFont="1" applyBorder="1" applyAlignment="1">
      <alignment horizontal="left" wrapText="1"/>
    </xf>
    <xf numFmtId="0" fontId="2" fillId="0" borderId="26" xfId="0" applyNumberFormat="1" applyFont="1" applyBorder="1" applyAlignment="1">
      <alignment horizontal="left" wrapText="1"/>
    </xf>
    <xf numFmtId="0" fontId="2" fillId="0" borderId="0" xfId="0" applyNumberFormat="1" applyFont="1" applyBorder="1" applyAlignment="1">
      <alignment horizontal="left" wrapText="1"/>
    </xf>
    <xf numFmtId="0" fontId="2" fillId="0" borderId="27" xfId="0" applyNumberFormat="1" applyFont="1" applyBorder="1" applyAlignment="1">
      <alignment horizontal="left" wrapText="1"/>
    </xf>
    <xf numFmtId="166" fontId="0" fillId="0" borderId="13" xfId="0" applyBorder="1" applyAlignment="1">
      <alignment horizontal="left" wrapText="1"/>
    </xf>
    <xf numFmtId="166" fontId="0" fillId="0" borderId="14" xfId="0" applyBorder="1" applyAlignment="1">
      <alignment horizontal="left" wrapText="1"/>
    </xf>
    <xf numFmtId="166" fontId="0" fillId="0" borderId="28" xfId="0" applyBorder="1" applyAlignment="1">
      <alignment horizontal="left" wrapText="1"/>
    </xf>
    <xf numFmtId="166" fontId="4" fillId="0" borderId="26" xfId="0" applyFont="1" applyBorder="1" applyAlignment="1">
      <alignment horizontal="left" wrapText="1"/>
    </xf>
    <xf numFmtId="166" fontId="4" fillId="0" borderId="27" xfId="0" applyFont="1" applyBorder="1" applyAlignment="1">
      <alignment horizontal="left" wrapText="1"/>
    </xf>
    <xf numFmtId="166" fontId="4" fillId="0" borderId="10" xfId="0" applyFont="1" applyBorder="1" applyAlignment="1">
      <alignment horizontal="left" wrapText="1"/>
    </xf>
  </cellXfs>
  <cellStyles count="1106">
    <cellStyle name="Comma 2" xfId="2"/>
    <cellStyle name="Comma 2 2" xfId="6"/>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Followed Hyperlink" xfId="24" builtinId="9" hidden="1"/>
    <cellStyle name="Followed Hyperlink" xfId="26" builtinId="9" hidden="1"/>
    <cellStyle name="Followed Hyperlink" xfId="28" builtinId="9" hidden="1"/>
    <cellStyle name="Followed Hyperlink" xfId="30" builtinId="9" hidden="1"/>
    <cellStyle name="Followed Hyperlink" xfId="32" builtinId="9" hidden="1"/>
    <cellStyle name="Followed Hyperlink" xfId="34" builtinId="9" hidden="1"/>
    <cellStyle name="Followed Hyperlink" xfId="36" builtinId="9" hidden="1"/>
    <cellStyle name="Followed Hyperlink" xfId="38" builtinId="9" hidden="1"/>
    <cellStyle name="Followed Hyperlink" xfId="40" builtinId="9" hidden="1"/>
    <cellStyle name="Followed Hyperlink" xfId="42" builtinId="9" hidden="1"/>
    <cellStyle name="Followed Hyperlink" xfId="44" builtinId="9" hidden="1"/>
    <cellStyle name="Followed Hyperlink" xfId="46" builtinId="9" hidden="1"/>
    <cellStyle name="Followed Hyperlink" xfId="48" builtinId="9" hidden="1"/>
    <cellStyle name="Followed Hyperlink" xfId="50" builtinId="9" hidden="1"/>
    <cellStyle name="Followed Hyperlink" xfId="52" builtinId="9" hidden="1"/>
    <cellStyle name="Followed Hyperlink" xfId="54" builtinId="9" hidden="1"/>
    <cellStyle name="Followed Hyperlink" xfId="56" builtinId="9" hidden="1"/>
    <cellStyle name="Followed Hyperlink" xfId="58" builtinId="9" hidden="1"/>
    <cellStyle name="Followed Hyperlink" xfId="60" builtinId="9" hidden="1"/>
    <cellStyle name="Followed Hyperlink" xfId="62" builtinId="9" hidden="1"/>
    <cellStyle name="Followed Hyperlink" xfId="64" builtinId="9" hidden="1"/>
    <cellStyle name="Followed Hyperlink" xfId="66" builtinId="9" hidden="1"/>
    <cellStyle name="Followed Hyperlink" xfId="68" builtinId="9" hidden="1"/>
    <cellStyle name="Followed Hyperlink" xfId="70" builtinId="9" hidden="1"/>
    <cellStyle name="Followed Hyperlink" xfId="72" builtinId="9" hidden="1"/>
    <cellStyle name="Followed Hyperlink" xfId="74" builtinId="9" hidden="1"/>
    <cellStyle name="Followed Hyperlink" xfId="76" builtinId="9" hidden="1"/>
    <cellStyle name="Followed Hyperlink" xfId="78" builtinId="9" hidden="1"/>
    <cellStyle name="Followed Hyperlink" xfId="80" builtinId="9" hidden="1"/>
    <cellStyle name="Followed Hyperlink" xfId="82" builtinId="9" hidden="1"/>
    <cellStyle name="Followed Hyperlink" xfId="84" builtinId="9" hidden="1"/>
    <cellStyle name="Followed Hyperlink" xfId="86" builtinId="9" hidden="1"/>
    <cellStyle name="Followed Hyperlink" xfId="88" builtinId="9" hidden="1"/>
    <cellStyle name="Followed Hyperlink" xfId="90" builtinId="9" hidden="1"/>
    <cellStyle name="Followed Hyperlink" xfId="95" builtinId="9" hidden="1"/>
    <cellStyle name="Followed Hyperlink" xfId="97" builtinId="9" hidden="1"/>
    <cellStyle name="Followed Hyperlink" xfId="99" builtinId="9" hidden="1"/>
    <cellStyle name="Followed Hyperlink" xfId="101" builtinId="9" hidden="1"/>
    <cellStyle name="Followed Hyperlink" xfId="103" builtinId="9" hidden="1"/>
    <cellStyle name="Followed Hyperlink" xfId="105" builtinId="9" hidden="1"/>
    <cellStyle name="Followed Hyperlink" xfId="107" builtinId="9" hidden="1"/>
    <cellStyle name="Followed Hyperlink" xfId="109" builtinId="9" hidden="1"/>
    <cellStyle name="Followed Hyperlink" xfId="111" builtinId="9" hidden="1"/>
    <cellStyle name="Followed Hyperlink" xfId="113" builtinId="9" hidden="1"/>
    <cellStyle name="Followed Hyperlink" xfId="115" builtinId="9" hidden="1"/>
    <cellStyle name="Followed Hyperlink" xfId="117" builtinId="9" hidden="1"/>
    <cellStyle name="Followed Hyperlink" xfId="119" builtinId="9" hidden="1"/>
    <cellStyle name="Followed Hyperlink" xfId="121" builtinId="9" hidden="1"/>
    <cellStyle name="Followed Hyperlink" xfId="123" builtinId="9" hidden="1"/>
    <cellStyle name="Followed Hyperlink" xfId="125" builtinId="9" hidden="1"/>
    <cellStyle name="Followed Hyperlink" xfId="127" builtinId="9" hidden="1"/>
    <cellStyle name="Followed Hyperlink" xfId="129" builtinId="9" hidden="1"/>
    <cellStyle name="Followed Hyperlink" xfId="131" builtinId="9" hidden="1"/>
    <cellStyle name="Followed Hyperlink" xfId="133" builtinId="9" hidden="1"/>
    <cellStyle name="Followed Hyperlink" xfId="135" builtinId="9" hidden="1"/>
    <cellStyle name="Followed Hyperlink" xfId="137" builtinId="9" hidden="1"/>
    <cellStyle name="Followed Hyperlink" xfId="139" builtinId="9" hidden="1"/>
    <cellStyle name="Followed Hyperlink" xfId="141" builtinId="9" hidden="1"/>
    <cellStyle name="Followed Hyperlink" xfId="143" builtinId="9" hidden="1"/>
    <cellStyle name="Followed Hyperlink" xfId="145" builtinId="9" hidden="1"/>
    <cellStyle name="Followed Hyperlink" xfId="147" builtinId="9" hidden="1"/>
    <cellStyle name="Followed Hyperlink" xfId="149" builtinId="9" hidden="1"/>
    <cellStyle name="Followed Hyperlink" xfId="151" builtinId="9" hidden="1"/>
    <cellStyle name="Followed Hyperlink" xfId="153" builtinId="9" hidden="1"/>
    <cellStyle name="Followed Hyperlink" xfId="155" builtinId="9" hidden="1"/>
    <cellStyle name="Followed Hyperlink" xfId="157" builtinId="9" hidden="1"/>
    <cellStyle name="Followed Hyperlink" xfId="159" builtinId="9" hidden="1"/>
    <cellStyle name="Followed Hyperlink" xfId="161" builtinId="9" hidden="1"/>
    <cellStyle name="Followed Hyperlink" xfId="163" builtinId="9" hidden="1"/>
    <cellStyle name="Followed Hyperlink" xfId="165" builtinId="9" hidden="1"/>
    <cellStyle name="Followed Hyperlink" xfId="167" builtinId="9" hidden="1"/>
    <cellStyle name="Followed Hyperlink" xfId="169" builtinId="9" hidden="1"/>
    <cellStyle name="Followed Hyperlink" xfId="171" builtinId="9" hidden="1"/>
    <cellStyle name="Followed Hyperlink" xfId="173" builtinId="9" hidden="1"/>
    <cellStyle name="Followed Hyperlink" xfId="175" builtinId="9" hidden="1"/>
    <cellStyle name="Followed Hyperlink" xfId="177" builtinId="9" hidden="1"/>
    <cellStyle name="Followed Hyperlink" xfId="180" builtinId="9" hidden="1"/>
    <cellStyle name="Followed Hyperlink" xfId="182" builtinId="9" hidden="1"/>
    <cellStyle name="Followed Hyperlink" xfId="184" builtinId="9" hidden="1"/>
    <cellStyle name="Followed Hyperlink" xfId="186" builtinId="9" hidden="1"/>
    <cellStyle name="Followed Hyperlink" xfId="188" builtinId="9" hidden="1"/>
    <cellStyle name="Followed Hyperlink" xfId="190" builtinId="9" hidden="1"/>
    <cellStyle name="Followed Hyperlink" xfId="192" builtinId="9" hidden="1"/>
    <cellStyle name="Followed Hyperlink" xfId="194" builtinId="9" hidden="1"/>
    <cellStyle name="Followed Hyperlink" xfId="196" builtinId="9" hidden="1"/>
    <cellStyle name="Followed Hyperlink" xfId="198" builtinId="9" hidden="1"/>
    <cellStyle name="Followed Hyperlink" xfId="200" builtinId="9" hidden="1"/>
    <cellStyle name="Followed Hyperlink" xfId="202" builtinId="9" hidden="1"/>
    <cellStyle name="Followed Hyperlink" xfId="204" builtinId="9" hidden="1"/>
    <cellStyle name="Followed Hyperlink" xfId="206" builtinId="9" hidden="1"/>
    <cellStyle name="Followed Hyperlink" xfId="208" builtinId="9" hidden="1"/>
    <cellStyle name="Followed Hyperlink" xfId="210" builtinId="9" hidden="1"/>
    <cellStyle name="Followed Hyperlink" xfId="212" builtinId="9" hidden="1"/>
    <cellStyle name="Followed Hyperlink" xfId="214" builtinId="9" hidden="1"/>
    <cellStyle name="Followed Hyperlink" xfId="216" builtinId="9" hidden="1"/>
    <cellStyle name="Followed Hyperlink" xfId="218" builtinId="9" hidden="1"/>
    <cellStyle name="Followed Hyperlink" xfId="220" builtinId="9" hidden="1"/>
    <cellStyle name="Followed Hyperlink" xfId="222" builtinId="9" hidden="1"/>
    <cellStyle name="Followed Hyperlink" xfId="224" builtinId="9" hidden="1"/>
    <cellStyle name="Followed Hyperlink" xfId="226" builtinId="9" hidden="1"/>
    <cellStyle name="Followed Hyperlink" xfId="228" builtinId="9" hidden="1"/>
    <cellStyle name="Followed Hyperlink" xfId="230" builtinId="9" hidden="1"/>
    <cellStyle name="Followed Hyperlink" xfId="232" builtinId="9" hidden="1"/>
    <cellStyle name="Followed Hyperlink" xfId="234" builtinId="9" hidden="1"/>
    <cellStyle name="Followed Hyperlink" xfId="236" builtinId="9" hidden="1"/>
    <cellStyle name="Followed Hyperlink" xfId="238" builtinId="9" hidden="1"/>
    <cellStyle name="Followed Hyperlink" xfId="240" builtinId="9" hidden="1"/>
    <cellStyle name="Followed Hyperlink" xfId="242" builtinId="9" hidden="1"/>
    <cellStyle name="Followed Hyperlink" xfId="244" builtinId="9" hidden="1"/>
    <cellStyle name="Followed Hyperlink" xfId="246" builtinId="9" hidden="1"/>
    <cellStyle name="Followed Hyperlink" xfId="248" builtinId="9" hidden="1"/>
    <cellStyle name="Followed Hyperlink" xfId="250" builtinId="9" hidden="1"/>
    <cellStyle name="Followed Hyperlink" xfId="252" builtinId="9" hidden="1"/>
    <cellStyle name="Followed Hyperlink" xfId="254" builtinId="9" hidden="1"/>
    <cellStyle name="Followed Hyperlink" xfId="256" builtinId="9" hidden="1"/>
    <cellStyle name="Followed Hyperlink" xfId="258" builtinId="9" hidden="1"/>
    <cellStyle name="Followed Hyperlink" xfId="260" builtinId="9" hidden="1"/>
    <cellStyle name="Followed Hyperlink" xfId="262" builtinId="9" hidden="1"/>
    <cellStyle name="Followed Hyperlink" xfId="265" builtinId="9" hidden="1"/>
    <cellStyle name="Followed Hyperlink" xfId="267" builtinId="9" hidden="1"/>
    <cellStyle name="Followed Hyperlink" xfId="269" builtinId="9" hidden="1"/>
    <cellStyle name="Followed Hyperlink" xfId="271" builtinId="9" hidden="1"/>
    <cellStyle name="Followed Hyperlink" xfId="273" builtinId="9" hidden="1"/>
    <cellStyle name="Followed Hyperlink" xfId="275" builtinId="9" hidden="1"/>
    <cellStyle name="Followed Hyperlink" xfId="277" builtinId="9" hidden="1"/>
    <cellStyle name="Followed Hyperlink" xfId="279" builtinId="9" hidden="1"/>
    <cellStyle name="Followed Hyperlink" xfId="281" builtinId="9" hidden="1"/>
    <cellStyle name="Followed Hyperlink" xfId="283" builtinId="9" hidden="1"/>
    <cellStyle name="Followed Hyperlink" xfId="285" builtinId="9" hidden="1"/>
    <cellStyle name="Followed Hyperlink" xfId="287" builtinId="9" hidden="1"/>
    <cellStyle name="Followed Hyperlink" xfId="289" builtinId="9" hidden="1"/>
    <cellStyle name="Followed Hyperlink" xfId="291" builtinId="9" hidden="1"/>
    <cellStyle name="Followed Hyperlink" xfId="293" builtinId="9" hidden="1"/>
    <cellStyle name="Followed Hyperlink" xfId="295" builtinId="9" hidden="1"/>
    <cellStyle name="Followed Hyperlink" xfId="297" builtinId="9" hidden="1"/>
    <cellStyle name="Followed Hyperlink" xfId="299" builtinId="9" hidden="1"/>
    <cellStyle name="Followed Hyperlink" xfId="301" builtinId="9" hidden="1"/>
    <cellStyle name="Followed Hyperlink" xfId="303" builtinId="9" hidden="1"/>
    <cellStyle name="Followed Hyperlink" xfId="305" builtinId="9" hidden="1"/>
    <cellStyle name="Followed Hyperlink" xfId="307" builtinId="9" hidden="1"/>
    <cellStyle name="Followed Hyperlink" xfId="309" builtinId="9" hidden="1"/>
    <cellStyle name="Followed Hyperlink" xfId="311" builtinId="9" hidden="1"/>
    <cellStyle name="Followed Hyperlink" xfId="313" builtinId="9" hidden="1"/>
    <cellStyle name="Followed Hyperlink" xfId="315" builtinId="9" hidden="1"/>
    <cellStyle name="Followed Hyperlink" xfId="317" builtinId="9" hidden="1"/>
    <cellStyle name="Followed Hyperlink" xfId="319" builtinId="9" hidden="1"/>
    <cellStyle name="Followed Hyperlink" xfId="321" builtinId="9" hidden="1"/>
    <cellStyle name="Followed Hyperlink" xfId="323" builtinId="9" hidden="1"/>
    <cellStyle name="Followed Hyperlink" xfId="325" builtinId="9" hidden="1"/>
    <cellStyle name="Followed Hyperlink" xfId="327" builtinId="9" hidden="1"/>
    <cellStyle name="Followed Hyperlink" xfId="329" builtinId="9" hidden="1"/>
    <cellStyle name="Followed Hyperlink" xfId="331" builtinId="9" hidden="1"/>
    <cellStyle name="Followed Hyperlink" xfId="333" builtinId="9" hidden="1"/>
    <cellStyle name="Followed Hyperlink" xfId="335" builtinId="9" hidden="1"/>
    <cellStyle name="Followed Hyperlink" xfId="337" builtinId="9" hidden="1"/>
    <cellStyle name="Followed Hyperlink" xfId="339" builtinId="9" hidden="1"/>
    <cellStyle name="Followed Hyperlink" xfId="341" builtinId="9" hidden="1"/>
    <cellStyle name="Followed Hyperlink" xfId="343" builtinId="9" hidden="1"/>
    <cellStyle name="Followed Hyperlink" xfId="345" builtinId="9" hidden="1"/>
    <cellStyle name="Followed Hyperlink" xfId="347" builtinId="9" hidden="1"/>
    <cellStyle name="Followed Hyperlink" xfId="349" builtinId="9" hidden="1"/>
    <cellStyle name="Followed Hyperlink" xfId="351" builtinId="9" hidden="1"/>
    <cellStyle name="Followed Hyperlink" xfId="353" builtinId="9" hidden="1"/>
    <cellStyle name="Followed Hyperlink" xfId="355" builtinId="9" hidden="1"/>
    <cellStyle name="Followed Hyperlink" xfId="357" builtinId="9" hidden="1"/>
    <cellStyle name="Followed Hyperlink" xfId="359" builtinId="9" hidden="1"/>
    <cellStyle name="Followed Hyperlink" xfId="361" builtinId="9" hidden="1"/>
    <cellStyle name="Followed Hyperlink" xfId="363" builtinId="9" hidden="1"/>
    <cellStyle name="Followed Hyperlink" xfId="365" builtinId="9" hidden="1"/>
    <cellStyle name="Followed Hyperlink" xfId="367" builtinId="9" hidden="1"/>
    <cellStyle name="Followed Hyperlink" xfId="369" builtinId="9" hidden="1"/>
    <cellStyle name="Followed Hyperlink" xfId="371" builtinId="9" hidden="1"/>
    <cellStyle name="Followed Hyperlink" xfId="373" builtinId="9" hidden="1"/>
    <cellStyle name="Followed Hyperlink" xfId="375" builtinId="9" hidden="1"/>
    <cellStyle name="Followed Hyperlink" xfId="377" builtinId="9" hidden="1"/>
    <cellStyle name="Followed Hyperlink" xfId="379" builtinId="9" hidden="1"/>
    <cellStyle name="Followed Hyperlink" xfId="381" builtinId="9" hidden="1"/>
    <cellStyle name="Followed Hyperlink" xfId="383" builtinId="9" hidden="1"/>
    <cellStyle name="Followed Hyperlink" xfId="385" builtinId="9" hidden="1"/>
    <cellStyle name="Followed Hyperlink" xfId="387" builtinId="9" hidden="1"/>
    <cellStyle name="Followed Hyperlink" xfId="389" builtinId="9" hidden="1"/>
    <cellStyle name="Followed Hyperlink" xfId="391" builtinId="9" hidden="1"/>
    <cellStyle name="Followed Hyperlink" xfId="393" builtinId="9" hidden="1"/>
    <cellStyle name="Followed Hyperlink" xfId="395" builtinId="9" hidden="1"/>
    <cellStyle name="Followed Hyperlink" xfId="397" builtinId="9" hidden="1"/>
    <cellStyle name="Followed Hyperlink" xfId="399" builtinId="9" hidden="1"/>
    <cellStyle name="Followed Hyperlink" xfId="401" builtinId="9" hidden="1"/>
    <cellStyle name="Followed Hyperlink" xfId="403" builtinId="9" hidden="1"/>
    <cellStyle name="Followed Hyperlink" xfId="405" builtinId="9" hidden="1"/>
    <cellStyle name="Followed Hyperlink" xfId="407" builtinId="9" hidden="1"/>
    <cellStyle name="Followed Hyperlink" xfId="409" builtinId="9" hidden="1"/>
    <cellStyle name="Followed Hyperlink" xfId="411" builtinId="9" hidden="1"/>
    <cellStyle name="Followed Hyperlink" xfId="413" builtinId="9" hidden="1"/>
    <cellStyle name="Followed Hyperlink" xfId="415" builtinId="9" hidden="1"/>
    <cellStyle name="Followed Hyperlink" xfId="417" builtinId="9" hidden="1"/>
    <cellStyle name="Followed Hyperlink" xfId="419" builtinId="9" hidden="1"/>
    <cellStyle name="Followed Hyperlink" xfId="421" builtinId="9" hidden="1"/>
    <cellStyle name="Followed Hyperlink" xfId="423" builtinId="9" hidden="1"/>
    <cellStyle name="Followed Hyperlink" xfId="425" builtinId="9" hidden="1"/>
    <cellStyle name="Followed Hyperlink" xfId="427" builtinId="9" hidden="1"/>
    <cellStyle name="Followed Hyperlink" xfId="429" builtinId="9" hidden="1"/>
    <cellStyle name="Followed Hyperlink" xfId="431" builtinId="9" hidden="1"/>
    <cellStyle name="Followed Hyperlink" xfId="434" builtinId="9" hidden="1"/>
    <cellStyle name="Followed Hyperlink" xfId="436" builtinId="9" hidden="1"/>
    <cellStyle name="Followed Hyperlink" xfId="438" builtinId="9" hidden="1"/>
    <cellStyle name="Followed Hyperlink" xfId="440" builtinId="9" hidden="1"/>
    <cellStyle name="Followed Hyperlink" xfId="442" builtinId="9" hidden="1"/>
    <cellStyle name="Followed Hyperlink" xfId="444" builtinId="9" hidden="1"/>
    <cellStyle name="Followed Hyperlink" xfId="446" builtinId="9" hidden="1"/>
    <cellStyle name="Followed Hyperlink" xfId="448" builtinId="9" hidden="1"/>
    <cellStyle name="Followed Hyperlink" xfId="450" builtinId="9" hidden="1"/>
    <cellStyle name="Followed Hyperlink" xfId="452" builtinId="9" hidden="1"/>
    <cellStyle name="Followed Hyperlink" xfId="454" builtinId="9" hidden="1"/>
    <cellStyle name="Followed Hyperlink" xfId="456" builtinId="9" hidden="1"/>
    <cellStyle name="Followed Hyperlink" xfId="458" builtinId="9" hidden="1"/>
    <cellStyle name="Followed Hyperlink" xfId="460" builtinId="9" hidden="1"/>
    <cellStyle name="Followed Hyperlink" xfId="462" builtinId="9" hidden="1"/>
    <cellStyle name="Followed Hyperlink" xfId="464" builtinId="9" hidden="1"/>
    <cellStyle name="Followed Hyperlink" xfId="466" builtinId="9" hidden="1"/>
    <cellStyle name="Followed Hyperlink" xfId="468" builtinId="9" hidden="1"/>
    <cellStyle name="Followed Hyperlink" xfId="470" builtinId="9" hidden="1"/>
    <cellStyle name="Followed Hyperlink" xfId="472" builtinId="9" hidden="1"/>
    <cellStyle name="Followed Hyperlink" xfId="474" builtinId="9" hidden="1"/>
    <cellStyle name="Followed Hyperlink" xfId="476" builtinId="9" hidden="1"/>
    <cellStyle name="Followed Hyperlink" xfId="478" builtinId="9" hidden="1"/>
    <cellStyle name="Followed Hyperlink" xfId="480" builtinId="9" hidden="1"/>
    <cellStyle name="Followed Hyperlink" xfId="482" builtinId="9" hidden="1"/>
    <cellStyle name="Followed Hyperlink" xfId="484" builtinId="9" hidden="1"/>
    <cellStyle name="Followed Hyperlink" xfId="486" builtinId="9" hidden="1"/>
    <cellStyle name="Followed Hyperlink" xfId="488" builtinId="9" hidden="1"/>
    <cellStyle name="Followed Hyperlink" xfId="490" builtinId="9" hidden="1"/>
    <cellStyle name="Followed Hyperlink" xfId="492" builtinId="9" hidden="1"/>
    <cellStyle name="Followed Hyperlink" xfId="494" builtinId="9" hidden="1"/>
    <cellStyle name="Followed Hyperlink" xfId="496" builtinId="9" hidden="1"/>
    <cellStyle name="Followed Hyperlink" xfId="498" builtinId="9" hidden="1"/>
    <cellStyle name="Followed Hyperlink" xfId="500" builtinId="9" hidden="1"/>
    <cellStyle name="Followed Hyperlink" xfId="502" builtinId="9" hidden="1"/>
    <cellStyle name="Followed Hyperlink" xfId="504" builtinId="9" hidden="1"/>
    <cellStyle name="Followed Hyperlink" xfId="506" builtinId="9" hidden="1"/>
    <cellStyle name="Followed Hyperlink" xfId="508" builtinId="9" hidden="1"/>
    <cellStyle name="Followed Hyperlink" xfId="510" builtinId="9" hidden="1"/>
    <cellStyle name="Followed Hyperlink" xfId="512" builtinId="9" hidden="1"/>
    <cellStyle name="Followed Hyperlink" xfId="514" builtinId="9" hidden="1"/>
    <cellStyle name="Followed Hyperlink" xfId="516" builtinId="9" hidden="1"/>
    <cellStyle name="Followed Hyperlink" xfId="518" builtinId="9" hidden="1"/>
    <cellStyle name="Followed Hyperlink" xfId="520" builtinId="9" hidden="1"/>
    <cellStyle name="Followed Hyperlink" xfId="522" builtinId="9" hidden="1"/>
    <cellStyle name="Followed Hyperlink" xfId="524" builtinId="9" hidden="1"/>
    <cellStyle name="Followed Hyperlink" xfId="526" builtinId="9" hidden="1"/>
    <cellStyle name="Followed Hyperlink" xfId="528" builtinId="9" hidden="1"/>
    <cellStyle name="Followed Hyperlink" xfId="530" builtinId="9" hidden="1"/>
    <cellStyle name="Followed Hyperlink" xfId="532" builtinId="9" hidden="1"/>
    <cellStyle name="Followed Hyperlink" xfId="534" builtinId="9" hidden="1"/>
    <cellStyle name="Followed Hyperlink" xfId="536" builtinId="9" hidden="1"/>
    <cellStyle name="Followed Hyperlink" xfId="538" builtinId="9" hidden="1"/>
    <cellStyle name="Followed Hyperlink" xfId="540" builtinId="9" hidden="1"/>
    <cellStyle name="Followed Hyperlink" xfId="542" builtinId="9" hidden="1"/>
    <cellStyle name="Followed Hyperlink" xfId="544" builtinId="9" hidden="1"/>
    <cellStyle name="Followed Hyperlink" xfId="546" builtinId="9" hidden="1"/>
    <cellStyle name="Followed Hyperlink" xfId="548" builtinId="9" hidden="1"/>
    <cellStyle name="Followed Hyperlink" xfId="550" builtinId="9" hidden="1"/>
    <cellStyle name="Followed Hyperlink" xfId="552" builtinId="9" hidden="1"/>
    <cellStyle name="Followed Hyperlink" xfId="554" builtinId="9" hidden="1"/>
    <cellStyle name="Followed Hyperlink" xfId="556" builtinId="9" hidden="1"/>
    <cellStyle name="Followed Hyperlink" xfId="558" builtinId="9" hidden="1"/>
    <cellStyle name="Followed Hyperlink" xfId="560" builtinId="9" hidden="1"/>
    <cellStyle name="Followed Hyperlink" xfId="562" builtinId="9" hidden="1"/>
    <cellStyle name="Followed Hyperlink" xfId="564" builtinId="9" hidden="1"/>
    <cellStyle name="Followed Hyperlink" xfId="566" builtinId="9" hidden="1"/>
    <cellStyle name="Followed Hyperlink" xfId="568" builtinId="9" hidden="1"/>
    <cellStyle name="Followed Hyperlink" xfId="570" builtinId="9" hidden="1"/>
    <cellStyle name="Followed Hyperlink" xfId="572" builtinId="9" hidden="1"/>
    <cellStyle name="Followed Hyperlink" xfId="574" builtinId="9" hidden="1"/>
    <cellStyle name="Followed Hyperlink" xfId="576" builtinId="9" hidden="1"/>
    <cellStyle name="Followed Hyperlink" xfId="578" builtinId="9" hidden="1"/>
    <cellStyle name="Followed Hyperlink" xfId="580" builtinId="9" hidden="1"/>
    <cellStyle name="Followed Hyperlink" xfId="582" builtinId="9" hidden="1"/>
    <cellStyle name="Followed Hyperlink" xfId="584" builtinId="9" hidden="1"/>
    <cellStyle name="Followed Hyperlink" xfId="586" builtinId="9" hidden="1"/>
    <cellStyle name="Followed Hyperlink" xfId="588" builtinId="9" hidden="1"/>
    <cellStyle name="Followed Hyperlink" xfId="590" builtinId="9" hidden="1"/>
    <cellStyle name="Followed Hyperlink" xfId="592" builtinId="9" hidden="1"/>
    <cellStyle name="Followed Hyperlink" xfId="594" builtinId="9" hidden="1"/>
    <cellStyle name="Followed Hyperlink" xfId="596" builtinId="9" hidden="1"/>
    <cellStyle name="Followed Hyperlink" xfId="598" builtinId="9" hidden="1"/>
    <cellStyle name="Followed Hyperlink" xfId="600" builtinId="9" hidden="1"/>
    <cellStyle name="Followed Hyperlink" xfId="603" builtinId="9" hidden="1"/>
    <cellStyle name="Followed Hyperlink" xfId="605" builtinId="9" hidden="1"/>
    <cellStyle name="Followed Hyperlink" xfId="607" builtinId="9" hidden="1"/>
    <cellStyle name="Followed Hyperlink" xfId="609" builtinId="9" hidden="1"/>
    <cellStyle name="Followed Hyperlink" xfId="611" builtinId="9" hidden="1"/>
    <cellStyle name="Followed Hyperlink" xfId="613" builtinId="9" hidden="1"/>
    <cellStyle name="Followed Hyperlink" xfId="615" builtinId="9" hidden="1"/>
    <cellStyle name="Followed Hyperlink" xfId="617" builtinId="9" hidden="1"/>
    <cellStyle name="Followed Hyperlink" xfId="619" builtinId="9" hidden="1"/>
    <cellStyle name="Followed Hyperlink" xfId="621" builtinId="9" hidden="1"/>
    <cellStyle name="Followed Hyperlink" xfId="623" builtinId="9" hidden="1"/>
    <cellStyle name="Followed Hyperlink" xfId="625" builtinId="9" hidden="1"/>
    <cellStyle name="Followed Hyperlink" xfId="627" builtinId="9" hidden="1"/>
    <cellStyle name="Followed Hyperlink" xfId="629" builtinId="9" hidden="1"/>
    <cellStyle name="Followed Hyperlink" xfId="631" builtinId="9" hidden="1"/>
    <cellStyle name="Followed Hyperlink" xfId="633" builtinId="9" hidden="1"/>
    <cellStyle name="Followed Hyperlink" xfId="635" builtinId="9" hidden="1"/>
    <cellStyle name="Followed Hyperlink" xfId="637" builtinId="9" hidden="1"/>
    <cellStyle name="Followed Hyperlink" xfId="639" builtinId="9" hidden="1"/>
    <cellStyle name="Followed Hyperlink" xfId="641" builtinId="9" hidden="1"/>
    <cellStyle name="Followed Hyperlink" xfId="643" builtinId="9" hidden="1"/>
    <cellStyle name="Followed Hyperlink" xfId="645" builtinId="9" hidden="1"/>
    <cellStyle name="Followed Hyperlink" xfId="647" builtinId="9" hidden="1"/>
    <cellStyle name="Followed Hyperlink" xfId="649" builtinId="9" hidden="1"/>
    <cellStyle name="Followed Hyperlink" xfId="651" builtinId="9" hidden="1"/>
    <cellStyle name="Followed Hyperlink" xfId="653" builtinId="9" hidden="1"/>
    <cellStyle name="Followed Hyperlink" xfId="655" builtinId="9" hidden="1"/>
    <cellStyle name="Followed Hyperlink" xfId="657" builtinId="9" hidden="1"/>
    <cellStyle name="Followed Hyperlink" xfId="659" builtinId="9" hidden="1"/>
    <cellStyle name="Followed Hyperlink" xfId="661" builtinId="9" hidden="1"/>
    <cellStyle name="Followed Hyperlink" xfId="663" builtinId="9" hidden="1"/>
    <cellStyle name="Followed Hyperlink" xfId="665" builtinId="9" hidden="1"/>
    <cellStyle name="Followed Hyperlink" xfId="667" builtinId="9" hidden="1"/>
    <cellStyle name="Followed Hyperlink" xfId="669" builtinId="9" hidden="1"/>
    <cellStyle name="Followed Hyperlink" xfId="671" builtinId="9" hidden="1"/>
    <cellStyle name="Followed Hyperlink" xfId="673" builtinId="9" hidden="1"/>
    <cellStyle name="Followed Hyperlink" xfId="675" builtinId="9" hidden="1"/>
    <cellStyle name="Followed Hyperlink" xfId="677" builtinId="9" hidden="1"/>
    <cellStyle name="Followed Hyperlink" xfId="679" builtinId="9" hidden="1"/>
    <cellStyle name="Followed Hyperlink" xfId="681" builtinId="9" hidden="1"/>
    <cellStyle name="Followed Hyperlink" xfId="683" builtinId="9" hidden="1"/>
    <cellStyle name="Followed Hyperlink" xfId="685" builtinId="9" hidden="1"/>
    <cellStyle name="Followed Hyperlink" xfId="687" builtinId="9" hidden="1"/>
    <cellStyle name="Followed Hyperlink" xfId="689" builtinId="9" hidden="1"/>
    <cellStyle name="Followed Hyperlink" xfId="691" builtinId="9" hidden="1"/>
    <cellStyle name="Followed Hyperlink" xfId="693" builtinId="9" hidden="1"/>
    <cellStyle name="Followed Hyperlink" xfId="695" builtinId="9" hidden="1"/>
    <cellStyle name="Followed Hyperlink" xfId="697" builtinId="9" hidden="1"/>
    <cellStyle name="Followed Hyperlink" xfId="699" builtinId="9" hidden="1"/>
    <cellStyle name="Followed Hyperlink" xfId="701" builtinId="9" hidden="1"/>
    <cellStyle name="Followed Hyperlink" xfId="703" builtinId="9" hidden="1"/>
    <cellStyle name="Followed Hyperlink" xfId="705" builtinId="9" hidden="1"/>
    <cellStyle name="Followed Hyperlink" xfId="707" builtinId="9" hidden="1"/>
    <cellStyle name="Followed Hyperlink" xfId="709" builtinId="9" hidden="1"/>
    <cellStyle name="Followed Hyperlink" xfId="711" builtinId="9" hidden="1"/>
    <cellStyle name="Followed Hyperlink" xfId="713" builtinId="9" hidden="1"/>
    <cellStyle name="Followed Hyperlink" xfId="715" builtinId="9" hidden="1"/>
    <cellStyle name="Followed Hyperlink" xfId="717" builtinId="9" hidden="1"/>
    <cellStyle name="Followed Hyperlink" xfId="719" builtinId="9" hidden="1"/>
    <cellStyle name="Followed Hyperlink" xfId="721" builtinId="9" hidden="1"/>
    <cellStyle name="Followed Hyperlink" xfId="723" builtinId="9" hidden="1"/>
    <cellStyle name="Followed Hyperlink" xfId="725" builtinId="9" hidden="1"/>
    <cellStyle name="Followed Hyperlink" xfId="727" builtinId="9" hidden="1"/>
    <cellStyle name="Followed Hyperlink" xfId="729" builtinId="9" hidden="1"/>
    <cellStyle name="Followed Hyperlink" xfId="731" builtinId="9" hidden="1"/>
    <cellStyle name="Followed Hyperlink" xfId="733" builtinId="9" hidden="1"/>
    <cellStyle name="Followed Hyperlink" xfId="735" builtinId="9" hidden="1"/>
    <cellStyle name="Followed Hyperlink" xfId="737" builtinId="9" hidden="1"/>
    <cellStyle name="Followed Hyperlink" xfId="739" builtinId="9" hidden="1"/>
    <cellStyle name="Followed Hyperlink" xfId="741" builtinId="9" hidden="1"/>
    <cellStyle name="Followed Hyperlink" xfId="743" builtinId="9" hidden="1"/>
    <cellStyle name="Followed Hyperlink" xfId="745" builtinId="9" hidden="1"/>
    <cellStyle name="Followed Hyperlink" xfId="747" builtinId="9" hidden="1"/>
    <cellStyle name="Followed Hyperlink" xfId="749" builtinId="9" hidden="1"/>
    <cellStyle name="Followed Hyperlink" xfId="751" builtinId="9" hidden="1"/>
    <cellStyle name="Followed Hyperlink" xfId="753" builtinId="9" hidden="1"/>
    <cellStyle name="Followed Hyperlink" xfId="755" builtinId="9" hidden="1"/>
    <cellStyle name="Followed Hyperlink" xfId="757" builtinId="9" hidden="1"/>
    <cellStyle name="Followed Hyperlink" xfId="759" builtinId="9" hidden="1"/>
    <cellStyle name="Followed Hyperlink" xfId="761" builtinId="9" hidden="1"/>
    <cellStyle name="Followed Hyperlink" xfId="763" builtinId="9" hidden="1"/>
    <cellStyle name="Followed Hyperlink" xfId="765" builtinId="9" hidden="1"/>
    <cellStyle name="Followed Hyperlink" xfId="767" builtinId="9" hidden="1"/>
    <cellStyle name="Followed Hyperlink" xfId="769" builtinId="9" hidden="1"/>
    <cellStyle name="Followed Hyperlink" xfId="771" builtinId="9" hidden="1"/>
    <cellStyle name="Followed Hyperlink" xfId="773" builtinId="9" hidden="1"/>
    <cellStyle name="Followed Hyperlink" xfId="775" builtinId="9" hidden="1"/>
    <cellStyle name="Followed Hyperlink" xfId="777" builtinId="9" hidden="1"/>
    <cellStyle name="Followed Hyperlink" xfId="779" builtinId="9" hidden="1"/>
    <cellStyle name="Followed Hyperlink" xfId="781" builtinId="9" hidden="1"/>
    <cellStyle name="Followed Hyperlink" xfId="783" builtinId="9" hidden="1"/>
    <cellStyle name="Followed Hyperlink" xfId="785" builtinId="9" hidden="1"/>
    <cellStyle name="Followed Hyperlink" xfId="787" builtinId="9" hidden="1"/>
    <cellStyle name="Followed Hyperlink" xfId="789" builtinId="9" hidden="1"/>
    <cellStyle name="Followed Hyperlink" xfId="791" builtinId="9" hidden="1"/>
    <cellStyle name="Followed Hyperlink" xfId="793" builtinId="9" hidden="1"/>
    <cellStyle name="Followed Hyperlink" xfId="795" builtinId="9" hidden="1"/>
    <cellStyle name="Followed Hyperlink" xfId="797" builtinId="9" hidden="1"/>
    <cellStyle name="Followed Hyperlink" xfId="799" builtinId="9" hidden="1"/>
    <cellStyle name="Followed Hyperlink" xfId="801" builtinId="9" hidden="1"/>
    <cellStyle name="Followed Hyperlink" xfId="803" builtinId="9" hidden="1"/>
    <cellStyle name="Followed Hyperlink" xfId="805" builtinId="9" hidden="1"/>
    <cellStyle name="Followed Hyperlink" xfId="807" builtinId="9" hidden="1"/>
    <cellStyle name="Followed Hyperlink" xfId="809" builtinId="9" hidden="1"/>
    <cellStyle name="Followed Hyperlink" xfId="811" builtinId="9" hidden="1"/>
    <cellStyle name="Followed Hyperlink" xfId="813" builtinId="9" hidden="1"/>
    <cellStyle name="Followed Hyperlink" xfId="815" builtinId="9" hidden="1"/>
    <cellStyle name="Followed Hyperlink" xfId="817" builtinId="9" hidden="1"/>
    <cellStyle name="Followed Hyperlink" xfId="819" builtinId="9" hidden="1"/>
    <cellStyle name="Followed Hyperlink" xfId="821" builtinId="9" hidden="1"/>
    <cellStyle name="Followed Hyperlink" xfId="823" builtinId="9" hidden="1"/>
    <cellStyle name="Followed Hyperlink" xfId="825" builtinId="9" hidden="1"/>
    <cellStyle name="Followed Hyperlink" xfId="827" builtinId="9" hidden="1"/>
    <cellStyle name="Followed Hyperlink" xfId="829" builtinId="9" hidden="1"/>
    <cellStyle name="Followed Hyperlink" xfId="831" builtinId="9" hidden="1"/>
    <cellStyle name="Followed Hyperlink" xfId="833" builtinId="9" hidden="1"/>
    <cellStyle name="Followed Hyperlink" xfId="835" builtinId="9" hidden="1"/>
    <cellStyle name="Followed Hyperlink" xfId="837" builtinId="9" hidden="1"/>
    <cellStyle name="Followed Hyperlink" xfId="839" builtinId="9" hidden="1"/>
    <cellStyle name="Followed Hyperlink" xfId="841" builtinId="9" hidden="1"/>
    <cellStyle name="Followed Hyperlink" xfId="843" builtinId="9" hidden="1"/>
    <cellStyle name="Followed Hyperlink" xfId="845" builtinId="9" hidden="1"/>
    <cellStyle name="Followed Hyperlink" xfId="847" builtinId="9" hidden="1"/>
    <cellStyle name="Followed Hyperlink" xfId="849" builtinId="9" hidden="1"/>
    <cellStyle name="Followed Hyperlink" xfId="851" builtinId="9" hidden="1"/>
    <cellStyle name="Followed Hyperlink" xfId="853" builtinId="9" hidden="1"/>
    <cellStyle name="Followed Hyperlink" xfId="855" builtinId="9" hidden="1"/>
    <cellStyle name="Followed Hyperlink" xfId="857" builtinId="9" hidden="1"/>
    <cellStyle name="Followed Hyperlink" xfId="859" builtinId="9" hidden="1"/>
    <cellStyle name="Followed Hyperlink" xfId="861" builtinId="9" hidden="1"/>
    <cellStyle name="Followed Hyperlink" xfId="863" builtinId="9" hidden="1"/>
    <cellStyle name="Followed Hyperlink" xfId="865" builtinId="9" hidden="1"/>
    <cellStyle name="Followed Hyperlink" xfId="867" builtinId="9" hidden="1"/>
    <cellStyle name="Followed Hyperlink" xfId="869" builtinId="9" hidden="1"/>
    <cellStyle name="Followed Hyperlink" xfId="871" builtinId="9" hidden="1"/>
    <cellStyle name="Followed Hyperlink" xfId="873" builtinId="9" hidden="1"/>
    <cellStyle name="Followed Hyperlink" xfId="875" builtinId="9" hidden="1"/>
    <cellStyle name="Followed Hyperlink" xfId="877" builtinId="9" hidden="1"/>
    <cellStyle name="Followed Hyperlink" xfId="879" builtinId="9" hidden="1"/>
    <cellStyle name="Followed Hyperlink" xfId="881" builtinId="9" hidden="1"/>
    <cellStyle name="Followed Hyperlink" xfId="883" builtinId="9" hidden="1"/>
    <cellStyle name="Followed Hyperlink" xfId="885" builtinId="9" hidden="1"/>
    <cellStyle name="Followed Hyperlink" xfId="887" builtinId="9" hidden="1"/>
    <cellStyle name="Followed Hyperlink" xfId="889" builtinId="9" hidden="1"/>
    <cellStyle name="Followed Hyperlink" xfId="891" builtinId="9" hidden="1"/>
    <cellStyle name="Followed Hyperlink" xfId="893" builtinId="9" hidden="1"/>
    <cellStyle name="Followed Hyperlink" xfId="895" builtinId="9" hidden="1"/>
    <cellStyle name="Followed Hyperlink" xfId="897" builtinId="9" hidden="1"/>
    <cellStyle name="Followed Hyperlink" xfId="899" builtinId="9" hidden="1"/>
    <cellStyle name="Followed Hyperlink" xfId="901" builtinId="9" hidden="1"/>
    <cellStyle name="Followed Hyperlink" xfId="903" builtinId="9" hidden="1"/>
    <cellStyle name="Followed Hyperlink" xfId="905" builtinId="9" hidden="1"/>
    <cellStyle name="Followed Hyperlink" xfId="907" builtinId="9" hidden="1"/>
    <cellStyle name="Followed Hyperlink" xfId="909" builtinId="9" hidden="1"/>
    <cellStyle name="Followed Hyperlink" xfId="911" builtinId="9" hidden="1"/>
    <cellStyle name="Followed Hyperlink" xfId="913" builtinId="9" hidden="1"/>
    <cellStyle name="Followed Hyperlink" xfId="915" builtinId="9" hidden="1"/>
    <cellStyle name="Followed Hyperlink" xfId="917" builtinId="9" hidden="1"/>
    <cellStyle name="Followed Hyperlink" xfId="919" builtinId="9" hidden="1"/>
    <cellStyle name="Followed Hyperlink" xfId="921" builtinId="9" hidden="1"/>
    <cellStyle name="Followed Hyperlink" xfId="923" builtinId="9" hidden="1"/>
    <cellStyle name="Followed Hyperlink" xfId="925" builtinId="9" hidden="1"/>
    <cellStyle name="Followed Hyperlink" xfId="927" builtinId="9" hidden="1"/>
    <cellStyle name="Followed Hyperlink" xfId="929" builtinId="9" hidden="1"/>
    <cellStyle name="Followed Hyperlink" xfId="931" builtinId="9" hidden="1"/>
    <cellStyle name="Followed Hyperlink" xfId="933" builtinId="9" hidden="1"/>
    <cellStyle name="Followed Hyperlink" xfId="935" builtinId="9" hidden="1"/>
    <cellStyle name="Followed Hyperlink" xfId="937" builtinId="9" hidden="1"/>
    <cellStyle name="Followed Hyperlink" xfId="939" builtinId="9" hidden="1"/>
    <cellStyle name="Followed Hyperlink" xfId="941" builtinId="9" hidden="1"/>
    <cellStyle name="Followed Hyperlink" xfId="943" builtinId="9" hidden="1"/>
    <cellStyle name="Followed Hyperlink" xfId="945" builtinId="9" hidden="1"/>
    <cellStyle name="Followed Hyperlink" xfId="947" builtinId="9" hidden="1"/>
    <cellStyle name="Followed Hyperlink" xfId="949" builtinId="9" hidden="1"/>
    <cellStyle name="Followed Hyperlink" xfId="951" builtinId="9" hidden="1"/>
    <cellStyle name="Followed Hyperlink" xfId="953" builtinId="9" hidden="1"/>
    <cellStyle name="Followed Hyperlink" xfId="955" builtinId="9" hidden="1"/>
    <cellStyle name="Followed Hyperlink" xfId="957" builtinId="9" hidden="1"/>
    <cellStyle name="Followed Hyperlink" xfId="959" builtinId="9" hidden="1"/>
    <cellStyle name="Followed Hyperlink" xfId="961" builtinId="9" hidden="1"/>
    <cellStyle name="Followed Hyperlink" xfId="963" builtinId="9" hidden="1"/>
    <cellStyle name="Followed Hyperlink" xfId="965" builtinId="9" hidden="1"/>
    <cellStyle name="Followed Hyperlink" xfId="967" builtinId="9" hidden="1"/>
    <cellStyle name="Followed Hyperlink" xfId="969" builtinId="9" hidden="1"/>
    <cellStyle name="Followed Hyperlink" xfId="971" builtinId="9" hidden="1"/>
    <cellStyle name="Followed Hyperlink" xfId="973" builtinId="9" hidden="1"/>
    <cellStyle name="Followed Hyperlink" xfId="975" builtinId="9" hidden="1"/>
    <cellStyle name="Followed Hyperlink" xfId="977" builtinId="9" hidden="1"/>
    <cellStyle name="Followed Hyperlink" xfId="979" builtinId="9" hidden="1"/>
    <cellStyle name="Followed Hyperlink" xfId="981" builtinId="9" hidden="1"/>
    <cellStyle name="Followed Hyperlink" xfId="983" builtinId="9" hidden="1"/>
    <cellStyle name="Followed Hyperlink" xfId="985" builtinId="9" hidden="1"/>
    <cellStyle name="Followed Hyperlink" xfId="987" builtinId="9" hidden="1"/>
    <cellStyle name="Followed Hyperlink" xfId="989" builtinId="9" hidden="1"/>
    <cellStyle name="Followed Hyperlink" xfId="991" builtinId="9" hidden="1"/>
    <cellStyle name="Followed Hyperlink" xfId="993" builtinId="9" hidden="1"/>
    <cellStyle name="Followed Hyperlink" xfId="995" builtinId="9" hidden="1"/>
    <cellStyle name="Followed Hyperlink" xfId="997" builtinId="9" hidden="1"/>
    <cellStyle name="Followed Hyperlink" xfId="999" builtinId="9" hidden="1"/>
    <cellStyle name="Followed Hyperlink" xfId="1001" builtinId="9" hidden="1"/>
    <cellStyle name="Followed Hyperlink" xfId="1003" builtinId="9" hidden="1"/>
    <cellStyle name="Followed Hyperlink" xfId="1005" builtinId="9" hidden="1"/>
    <cellStyle name="Followed Hyperlink" xfId="1007" builtinId="9" hidden="1"/>
    <cellStyle name="Followed Hyperlink" xfId="1009" builtinId="9" hidden="1"/>
    <cellStyle name="Followed Hyperlink" xfId="1011" builtinId="9" hidden="1"/>
    <cellStyle name="Followed Hyperlink" xfId="1013" builtinId="9" hidden="1"/>
    <cellStyle name="Followed Hyperlink" xfId="1015" builtinId="9" hidden="1"/>
    <cellStyle name="Followed Hyperlink" xfId="1017" builtinId="9" hidden="1"/>
    <cellStyle name="Followed Hyperlink" xfId="1019" builtinId="9" hidden="1"/>
    <cellStyle name="Followed Hyperlink" xfId="1021" builtinId="9" hidden="1"/>
    <cellStyle name="Followed Hyperlink" xfId="1023" builtinId="9" hidden="1"/>
    <cellStyle name="Followed Hyperlink" xfId="1025" builtinId="9" hidden="1"/>
    <cellStyle name="Followed Hyperlink" xfId="1027" builtinId="9" hidden="1"/>
    <cellStyle name="Followed Hyperlink" xfId="1029" builtinId="9" hidden="1"/>
    <cellStyle name="Followed Hyperlink" xfId="1031" builtinId="9" hidden="1"/>
    <cellStyle name="Followed Hyperlink" xfId="1033" builtinId="9" hidden="1"/>
    <cellStyle name="Followed Hyperlink" xfId="1035" builtinId="9" hidden="1"/>
    <cellStyle name="Followed Hyperlink" xfId="1037" builtinId="9" hidden="1"/>
    <cellStyle name="Followed Hyperlink" xfId="1039" builtinId="9" hidden="1"/>
    <cellStyle name="Followed Hyperlink" xfId="1041" builtinId="9" hidden="1"/>
    <cellStyle name="Followed Hyperlink" xfId="1043" builtinId="9" hidden="1"/>
    <cellStyle name="Followed Hyperlink" xfId="1045" builtinId="9" hidden="1"/>
    <cellStyle name="Followed Hyperlink" xfId="1047" builtinId="9" hidden="1"/>
    <cellStyle name="Followed Hyperlink" xfId="1049" builtinId="9" hidden="1"/>
    <cellStyle name="Followed Hyperlink" xfId="1051" builtinId="9" hidden="1"/>
    <cellStyle name="Followed Hyperlink" xfId="1053" builtinId="9" hidden="1"/>
    <cellStyle name="Followed Hyperlink" xfId="1055" builtinId="9" hidden="1"/>
    <cellStyle name="Followed Hyperlink" xfId="1057" builtinId="9" hidden="1"/>
    <cellStyle name="Followed Hyperlink" xfId="1059" builtinId="9" hidden="1"/>
    <cellStyle name="Followed Hyperlink" xfId="1061" builtinId="9" hidden="1"/>
    <cellStyle name="Followed Hyperlink" xfId="1063" builtinId="9" hidden="1"/>
    <cellStyle name="Followed Hyperlink" xfId="1065" builtinId="9" hidden="1"/>
    <cellStyle name="Followed Hyperlink" xfId="1067" builtinId="9" hidden="1"/>
    <cellStyle name="Followed Hyperlink" xfId="1069" builtinId="9" hidden="1"/>
    <cellStyle name="Followed Hyperlink" xfId="1071" builtinId="9" hidden="1"/>
    <cellStyle name="Followed Hyperlink" xfId="1073" builtinId="9" hidden="1"/>
    <cellStyle name="Followed Hyperlink" xfId="1075" builtinId="9" hidden="1"/>
    <cellStyle name="Followed Hyperlink" xfId="1077" builtinId="9" hidden="1"/>
    <cellStyle name="Followed Hyperlink" xfId="1079" builtinId="9" hidden="1"/>
    <cellStyle name="Followed Hyperlink" xfId="1081" builtinId="9" hidden="1"/>
    <cellStyle name="Followed Hyperlink" xfId="1083" builtinId="9" hidden="1"/>
    <cellStyle name="Followed Hyperlink" xfId="1085" builtinId="9" hidden="1"/>
    <cellStyle name="Followed Hyperlink" xfId="1087" builtinId="9" hidden="1"/>
    <cellStyle name="Followed Hyperlink" xfId="1089" builtinId="9" hidden="1"/>
    <cellStyle name="Followed Hyperlink" xfId="1091" builtinId="9" hidden="1"/>
    <cellStyle name="Followed Hyperlink" xfId="1093" builtinId="9" hidden="1"/>
    <cellStyle name="Followed Hyperlink" xfId="1095" builtinId="9" hidden="1"/>
    <cellStyle name="Followed Hyperlink" xfId="1097" builtinId="9" hidden="1"/>
    <cellStyle name="Followed Hyperlink" xfId="1099" builtinId="9" hidden="1"/>
    <cellStyle name="Followed Hyperlink" xfId="1101" builtinId="9" hidden="1"/>
    <cellStyle name="Followed Hyperlink" xfId="1103" builtinId="9" hidden="1"/>
    <cellStyle name="Followed Hyperlink" xfId="1105" builtinId="9"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7" builtinId="8" hidden="1"/>
    <cellStyle name="Hyperlink" xfId="29" builtinId="8" hidden="1"/>
    <cellStyle name="Hyperlink" xfId="31" builtinId="8" hidden="1"/>
    <cellStyle name="Hyperlink" xfId="33" builtinId="8" hidden="1"/>
    <cellStyle name="Hyperlink" xfId="35" builtinId="8" hidden="1"/>
    <cellStyle name="Hyperlink" xfId="37" builtinId="8" hidden="1"/>
    <cellStyle name="Hyperlink" xfId="39" builtinId="8" hidden="1"/>
    <cellStyle name="Hyperlink" xfId="41" builtinId="8" hidden="1"/>
    <cellStyle name="Hyperlink" xfId="43" builtinId="8" hidden="1"/>
    <cellStyle name="Hyperlink" xfId="45" builtinId="8" hidden="1"/>
    <cellStyle name="Hyperlink" xfId="47" builtinId="8" hidden="1"/>
    <cellStyle name="Hyperlink" xfId="49" builtinId="8" hidden="1"/>
    <cellStyle name="Hyperlink" xfId="51" builtinId="8" hidden="1"/>
    <cellStyle name="Hyperlink" xfId="53" builtinId="8" hidden="1"/>
    <cellStyle name="Hyperlink" xfId="55" builtinId="8" hidden="1"/>
    <cellStyle name="Hyperlink" xfId="57" builtinId="8" hidden="1"/>
    <cellStyle name="Hyperlink" xfId="59" builtinId="8" hidden="1"/>
    <cellStyle name="Hyperlink" xfId="61" builtinId="8" hidden="1"/>
    <cellStyle name="Hyperlink" xfId="63" builtinId="8" hidden="1"/>
    <cellStyle name="Hyperlink" xfId="65" builtinId="8" hidden="1"/>
    <cellStyle name="Hyperlink" xfId="67" builtinId="8" hidden="1"/>
    <cellStyle name="Hyperlink" xfId="69" builtinId="8" hidden="1"/>
    <cellStyle name="Hyperlink" xfId="71" builtinId="8" hidden="1"/>
    <cellStyle name="Hyperlink" xfId="73" builtinId="8" hidden="1"/>
    <cellStyle name="Hyperlink" xfId="75" builtinId="8" hidden="1"/>
    <cellStyle name="Hyperlink" xfId="77" builtinId="8" hidden="1"/>
    <cellStyle name="Hyperlink" xfId="79" builtinId="8" hidden="1"/>
    <cellStyle name="Hyperlink" xfId="81" builtinId="8" hidden="1"/>
    <cellStyle name="Hyperlink" xfId="83" builtinId="8" hidden="1"/>
    <cellStyle name="Hyperlink" xfId="85" builtinId="8" hidden="1"/>
    <cellStyle name="Hyperlink" xfId="87" builtinId="8" hidden="1"/>
    <cellStyle name="Hyperlink" xfId="89" builtinId="8" hidden="1"/>
    <cellStyle name="Hyperlink" xfId="94" builtinId="8" hidden="1"/>
    <cellStyle name="Hyperlink" xfId="96" builtinId="8" hidden="1"/>
    <cellStyle name="Hyperlink" xfId="98" builtinId="8" hidden="1"/>
    <cellStyle name="Hyperlink" xfId="100" builtinId="8" hidden="1"/>
    <cellStyle name="Hyperlink" xfId="102" builtinId="8" hidden="1"/>
    <cellStyle name="Hyperlink" xfId="104" builtinId="8" hidden="1"/>
    <cellStyle name="Hyperlink" xfId="106" builtinId="8" hidden="1"/>
    <cellStyle name="Hyperlink" xfId="108" builtinId="8" hidden="1"/>
    <cellStyle name="Hyperlink" xfId="110" builtinId="8" hidden="1"/>
    <cellStyle name="Hyperlink" xfId="112" builtinId="8" hidden="1"/>
    <cellStyle name="Hyperlink" xfId="114" builtinId="8" hidden="1"/>
    <cellStyle name="Hyperlink" xfId="116" builtinId="8" hidden="1"/>
    <cellStyle name="Hyperlink" xfId="118" builtinId="8" hidden="1"/>
    <cellStyle name="Hyperlink" xfId="120" builtinId="8" hidden="1"/>
    <cellStyle name="Hyperlink" xfId="122" builtinId="8" hidden="1"/>
    <cellStyle name="Hyperlink" xfId="124" builtinId="8" hidden="1"/>
    <cellStyle name="Hyperlink" xfId="126" builtinId="8" hidden="1"/>
    <cellStyle name="Hyperlink" xfId="128" builtinId="8" hidden="1"/>
    <cellStyle name="Hyperlink" xfId="130" builtinId="8" hidden="1"/>
    <cellStyle name="Hyperlink" xfId="132" builtinId="8" hidden="1"/>
    <cellStyle name="Hyperlink" xfId="134" builtinId="8" hidden="1"/>
    <cellStyle name="Hyperlink" xfId="136" builtinId="8" hidden="1"/>
    <cellStyle name="Hyperlink" xfId="138" builtinId="8" hidden="1"/>
    <cellStyle name="Hyperlink" xfId="140" builtinId="8" hidden="1"/>
    <cellStyle name="Hyperlink" xfId="142" builtinId="8" hidden="1"/>
    <cellStyle name="Hyperlink" xfId="144" builtinId="8" hidden="1"/>
    <cellStyle name="Hyperlink" xfId="146" builtinId="8" hidden="1"/>
    <cellStyle name="Hyperlink" xfId="148" builtinId="8" hidden="1"/>
    <cellStyle name="Hyperlink" xfId="150" builtinId="8" hidden="1"/>
    <cellStyle name="Hyperlink" xfId="152" builtinId="8" hidden="1"/>
    <cellStyle name="Hyperlink" xfId="154" builtinId="8" hidden="1"/>
    <cellStyle name="Hyperlink" xfId="156" builtinId="8" hidden="1"/>
    <cellStyle name="Hyperlink" xfId="158" builtinId="8" hidden="1"/>
    <cellStyle name="Hyperlink" xfId="160" builtinId="8" hidden="1"/>
    <cellStyle name="Hyperlink" xfId="162" builtinId="8" hidden="1"/>
    <cellStyle name="Hyperlink" xfId="164" builtinId="8" hidden="1"/>
    <cellStyle name="Hyperlink" xfId="166" builtinId="8" hidden="1"/>
    <cellStyle name="Hyperlink" xfId="168" builtinId="8" hidden="1"/>
    <cellStyle name="Hyperlink" xfId="170" builtinId="8" hidden="1"/>
    <cellStyle name="Hyperlink" xfId="172" builtinId="8" hidden="1"/>
    <cellStyle name="Hyperlink" xfId="174" builtinId="8" hidden="1"/>
    <cellStyle name="Hyperlink" xfId="176" builtinId="8" hidden="1"/>
    <cellStyle name="Hyperlink" xfId="179" builtinId="8" hidden="1"/>
    <cellStyle name="Hyperlink" xfId="181" builtinId="8" hidden="1"/>
    <cellStyle name="Hyperlink" xfId="183" builtinId="8" hidden="1"/>
    <cellStyle name="Hyperlink" xfId="185" builtinId="8" hidden="1"/>
    <cellStyle name="Hyperlink" xfId="187" builtinId="8" hidden="1"/>
    <cellStyle name="Hyperlink" xfId="189" builtinId="8" hidden="1"/>
    <cellStyle name="Hyperlink" xfId="191" builtinId="8" hidden="1"/>
    <cellStyle name="Hyperlink" xfId="193" builtinId="8" hidden="1"/>
    <cellStyle name="Hyperlink" xfId="195" builtinId="8" hidden="1"/>
    <cellStyle name="Hyperlink" xfId="197" builtinId="8" hidden="1"/>
    <cellStyle name="Hyperlink" xfId="199" builtinId="8" hidden="1"/>
    <cellStyle name="Hyperlink" xfId="201" builtinId="8" hidden="1"/>
    <cellStyle name="Hyperlink" xfId="203" builtinId="8" hidden="1"/>
    <cellStyle name="Hyperlink" xfId="205" builtinId="8" hidden="1"/>
    <cellStyle name="Hyperlink" xfId="207" builtinId="8" hidden="1"/>
    <cellStyle name="Hyperlink" xfId="209" builtinId="8" hidden="1"/>
    <cellStyle name="Hyperlink" xfId="211" builtinId="8" hidden="1"/>
    <cellStyle name="Hyperlink" xfId="213" builtinId="8" hidden="1"/>
    <cellStyle name="Hyperlink" xfId="215" builtinId="8" hidden="1"/>
    <cellStyle name="Hyperlink" xfId="217" builtinId="8" hidden="1"/>
    <cellStyle name="Hyperlink" xfId="219" builtinId="8" hidden="1"/>
    <cellStyle name="Hyperlink" xfId="221" builtinId="8" hidden="1"/>
    <cellStyle name="Hyperlink" xfId="223" builtinId="8" hidden="1"/>
    <cellStyle name="Hyperlink" xfId="225" builtinId="8" hidden="1"/>
    <cellStyle name="Hyperlink" xfId="227" builtinId="8" hidden="1"/>
    <cellStyle name="Hyperlink" xfId="229" builtinId="8" hidden="1"/>
    <cellStyle name="Hyperlink" xfId="231" builtinId="8" hidden="1"/>
    <cellStyle name="Hyperlink" xfId="233" builtinId="8" hidden="1"/>
    <cellStyle name="Hyperlink" xfId="235" builtinId="8" hidden="1"/>
    <cellStyle name="Hyperlink" xfId="237" builtinId="8" hidden="1"/>
    <cellStyle name="Hyperlink" xfId="239" builtinId="8" hidden="1"/>
    <cellStyle name="Hyperlink" xfId="241" builtinId="8" hidden="1"/>
    <cellStyle name="Hyperlink" xfId="243" builtinId="8" hidden="1"/>
    <cellStyle name="Hyperlink" xfId="245" builtinId="8" hidden="1"/>
    <cellStyle name="Hyperlink" xfId="247" builtinId="8" hidden="1"/>
    <cellStyle name="Hyperlink" xfId="249" builtinId="8" hidden="1"/>
    <cellStyle name="Hyperlink" xfId="251" builtinId="8" hidden="1"/>
    <cellStyle name="Hyperlink" xfId="253" builtinId="8" hidden="1"/>
    <cellStyle name="Hyperlink" xfId="255" builtinId="8" hidden="1"/>
    <cellStyle name="Hyperlink" xfId="257" builtinId="8" hidden="1"/>
    <cellStyle name="Hyperlink" xfId="259" builtinId="8" hidden="1"/>
    <cellStyle name="Hyperlink" xfId="261" builtinId="8" hidden="1"/>
    <cellStyle name="Hyperlink" xfId="264" builtinId="8" hidden="1"/>
    <cellStyle name="Hyperlink" xfId="266" builtinId="8" hidden="1"/>
    <cellStyle name="Hyperlink" xfId="268" builtinId="8" hidden="1"/>
    <cellStyle name="Hyperlink" xfId="270" builtinId="8" hidden="1"/>
    <cellStyle name="Hyperlink" xfId="272" builtinId="8" hidden="1"/>
    <cellStyle name="Hyperlink" xfId="274" builtinId="8" hidden="1"/>
    <cellStyle name="Hyperlink" xfId="276" builtinId="8" hidden="1"/>
    <cellStyle name="Hyperlink" xfId="278" builtinId="8" hidden="1"/>
    <cellStyle name="Hyperlink" xfId="280" builtinId="8" hidden="1"/>
    <cellStyle name="Hyperlink" xfId="282" builtinId="8" hidden="1"/>
    <cellStyle name="Hyperlink" xfId="284" builtinId="8" hidden="1"/>
    <cellStyle name="Hyperlink" xfId="286" builtinId="8" hidden="1"/>
    <cellStyle name="Hyperlink" xfId="288" builtinId="8" hidden="1"/>
    <cellStyle name="Hyperlink" xfId="290" builtinId="8" hidden="1"/>
    <cellStyle name="Hyperlink" xfId="292" builtinId="8" hidden="1"/>
    <cellStyle name="Hyperlink" xfId="294" builtinId="8" hidden="1"/>
    <cellStyle name="Hyperlink" xfId="296" builtinId="8" hidden="1"/>
    <cellStyle name="Hyperlink" xfId="298" builtinId="8" hidden="1"/>
    <cellStyle name="Hyperlink" xfId="300" builtinId="8" hidden="1"/>
    <cellStyle name="Hyperlink" xfId="302" builtinId="8" hidden="1"/>
    <cellStyle name="Hyperlink" xfId="304" builtinId="8" hidden="1"/>
    <cellStyle name="Hyperlink" xfId="306" builtinId="8" hidden="1"/>
    <cellStyle name="Hyperlink" xfId="308" builtinId="8" hidden="1"/>
    <cellStyle name="Hyperlink" xfId="310" builtinId="8" hidden="1"/>
    <cellStyle name="Hyperlink" xfId="312" builtinId="8" hidden="1"/>
    <cellStyle name="Hyperlink" xfId="314" builtinId="8" hidden="1"/>
    <cellStyle name="Hyperlink" xfId="316" builtinId="8" hidden="1"/>
    <cellStyle name="Hyperlink" xfId="318" builtinId="8" hidden="1"/>
    <cellStyle name="Hyperlink" xfId="320" builtinId="8" hidden="1"/>
    <cellStyle name="Hyperlink" xfId="322" builtinId="8" hidden="1"/>
    <cellStyle name="Hyperlink" xfId="324" builtinId="8" hidden="1"/>
    <cellStyle name="Hyperlink" xfId="326" builtinId="8" hidden="1"/>
    <cellStyle name="Hyperlink" xfId="328" builtinId="8" hidden="1"/>
    <cellStyle name="Hyperlink" xfId="330" builtinId="8" hidden="1"/>
    <cellStyle name="Hyperlink" xfId="332" builtinId="8" hidden="1"/>
    <cellStyle name="Hyperlink" xfId="334" builtinId="8" hidden="1"/>
    <cellStyle name="Hyperlink" xfId="336" builtinId="8" hidden="1"/>
    <cellStyle name="Hyperlink" xfId="338" builtinId="8" hidden="1"/>
    <cellStyle name="Hyperlink" xfId="340" builtinId="8" hidden="1"/>
    <cellStyle name="Hyperlink" xfId="342" builtinId="8" hidden="1"/>
    <cellStyle name="Hyperlink" xfId="344" builtinId="8" hidden="1"/>
    <cellStyle name="Hyperlink" xfId="346" builtinId="8" hidden="1"/>
    <cellStyle name="Hyperlink" xfId="348" builtinId="8" hidden="1"/>
    <cellStyle name="Hyperlink" xfId="350" builtinId="8" hidden="1"/>
    <cellStyle name="Hyperlink" xfId="352" builtinId="8" hidden="1"/>
    <cellStyle name="Hyperlink" xfId="354" builtinId="8" hidden="1"/>
    <cellStyle name="Hyperlink" xfId="356" builtinId="8" hidden="1"/>
    <cellStyle name="Hyperlink" xfId="358" builtinId="8" hidden="1"/>
    <cellStyle name="Hyperlink" xfId="360" builtinId="8" hidden="1"/>
    <cellStyle name="Hyperlink" xfId="362" builtinId="8" hidden="1"/>
    <cellStyle name="Hyperlink" xfId="364" builtinId="8" hidden="1"/>
    <cellStyle name="Hyperlink" xfId="366" builtinId="8" hidden="1"/>
    <cellStyle name="Hyperlink" xfId="368" builtinId="8" hidden="1"/>
    <cellStyle name="Hyperlink" xfId="370" builtinId="8" hidden="1"/>
    <cellStyle name="Hyperlink" xfId="372" builtinId="8" hidden="1"/>
    <cellStyle name="Hyperlink" xfId="374" builtinId="8" hidden="1"/>
    <cellStyle name="Hyperlink" xfId="376" builtinId="8" hidden="1"/>
    <cellStyle name="Hyperlink" xfId="378" builtinId="8" hidden="1"/>
    <cellStyle name="Hyperlink" xfId="380" builtinId="8" hidden="1"/>
    <cellStyle name="Hyperlink" xfId="382" builtinId="8" hidden="1"/>
    <cellStyle name="Hyperlink" xfId="384" builtinId="8" hidden="1"/>
    <cellStyle name="Hyperlink" xfId="386" builtinId="8" hidden="1"/>
    <cellStyle name="Hyperlink" xfId="388" builtinId="8" hidden="1"/>
    <cellStyle name="Hyperlink" xfId="390" builtinId="8" hidden="1"/>
    <cellStyle name="Hyperlink" xfId="392" builtinId="8" hidden="1"/>
    <cellStyle name="Hyperlink" xfId="394" builtinId="8" hidden="1"/>
    <cellStyle name="Hyperlink" xfId="396" builtinId="8" hidden="1"/>
    <cellStyle name="Hyperlink" xfId="398" builtinId="8" hidden="1"/>
    <cellStyle name="Hyperlink" xfId="400" builtinId="8" hidden="1"/>
    <cellStyle name="Hyperlink" xfId="402" builtinId="8" hidden="1"/>
    <cellStyle name="Hyperlink" xfId="404" builtinId="8" hidden="1"/>
    <cellStyle name="Hyperlink" xfId="406" builtinId="8" hidden="1"/>
    <cellStyle name="Hyperlink" xfId="408" builtinId="8" hidden="1"/>
    <cellStyle name="Hyperlink" xfId="410" builtinId="8" hidden="1"/>
    <cellStyle name="Hyperlink" xfId="412" builtinId="8" hidden="1"/>
    <cellStyle name="Hyperlink" xfId="414" builtinId="8" hidden="1"/>
    <cellStyle name="Hyperlink" xfId="416" builtinId="8" hidden="1"/>
    <cellStyle name="Hyperlink" xfId="418" builtinId="8" hidden="1"/>
    <cellStyle name="Hyperlink" xfId="420" builtinId="8" hidden="1"/>
    <cellStyle name="Hyperlink" xfId="422" builtinId="8" hidden="1"/>
    <cellStyle name="Hyperlink" xfId="424" builtinId="8" hidden="1"/>
    <cellStyle name="Hyperlink" xfId="426" builtinId="8" hidden="1"/>
    <cellStyle name="Hyperlink" xfId="428" builtinId="8" hidden="1"/>
    <cellStyle name="Hyperlink" xfId="430" builtinId="8" hidden="1"/>
    <cellStyle name="Hyperlink" xfId="433" builtinId="8" hidden="1"/>
    <cellStyle name="Hyperlink" xfId="435" builtinId="8" hidden="1"/>
    <cellStyle name="Hyperlink" xfId="437" builtinId="8" hidden="1"/>
    <cellStyle name="Hyperlink" xfId="439" builtinId="8" hidden="1"/>
    <cellStyle name="Hyperlink" xfId="441" builtinId="8" hidden="1"/>
    <cellStyle name="Hyperlink" xfId="443" builtinId="8" hidden="1"/>
    <cellStyle name="Hyperlink" xfId="445" builtinId="8" hidden="1"/>
    <cellStyle name="Hyperlink" xfId="447" builtinId="8" hidden="1"/>
    <cellStyle name="Hyperlink" xfId="449" builtinId="8" hidden="1"/>
    <cellStyle name="Hyperlink" xfId="451" builtinId="8" hidden="1"/>
    <cellStyle name="Hyperlink" xfId="453" builtinId="8" hidden="1"/>
    <cellStyle name="Hyperlink" xfId="455" builtinId="8" hidden="1"/>
    <cellStyle name="Hyperlink" xfId="457" builtinId="8" hidden="1"/>
    <cellStyle name="Hyperlink" xfId="459" builtinId="8" hidden="1"/>
    <cellStyle name="Hyperlink" xfId="461" builtinId="8" hidden="1"/>
    <cellStyle name="Hyperlink" xfId="463" builtinId="8" hidden="1"/>
    <cellStyle name="Hyperlink" xfId="465" builtinId="8" hidden="1"/>
    <cellStyle name="Hyperlink" xfId="467" builtinId="8" hidden="1"/>
    <cellStyle name="Hyperlink" xfId="469" builtinId="8" hidden="1"/>
    <cellStyle name="Hyperlink" xfId="471" builtinId="8" hidden="1"/>
    <cellStyle name="Hyperlink" xfId="473" builtinId="8" hidden="1"/>
    <cellStyle name="Hyperlink" xfId="475" builtinId="8" hidden="1"/>
    <cellStyle name="Hyperlink" xfId="477" builtinId="8" hidden="1"/>
    <cellStyle name="Hyperlink" xfId="479" builtinId="8" hidden="1"/>
    <cellStyle name="Hyperlink" xfId="481" builtinId="8" hidden="1"/>
    <cellStyle name="Hyperlink" xfId="483" builtinId="8" hidden="1"/>
    <cellStyle name="Hyperlink" xfId="485" builtinId="8" hidden="1"/>
    <cellStyle name="Hyperlink" xfId="487" builtinId="8" hidden="1"/>
    <cellStyle name="Hyperlink" xfId="489" builtinId="8" hidden="1"/>
    <cellStyle name="Hyperlink" xfId="491" builtinId="8" hidden="1"/>
    <cellStyle name="Hyperlink" xfId="493" builtinId="8" hidden="1"/>
    <cellStyle name="Hyperlink" xfId="495" builtinId="8" hidden="1"/>
    <cellStyle name="Hyperlink" xfId="497" builtinId="8" hidden="1"/>
    <cellStyle name="Hyperlink" xfId="499" builtinId="8" hidden="1"/>
    <cellStyle name="Hyperlink" xfId="501" builtinId="8" hidden="1"/>
    <cellStyle name="Hyperlink" xfId="503" builtinId="8" hidden="1"/>
    <cellStyle name="Hyperlink" xfId="505" builtinId="8" hidden="1"/>
    <cellStyle name="Hyperlink" xfId="507" builtinId="8" hidden="1"/>
    <cellStyle name="Hyperlink" xfId="509" builtinId="8" hidden="1"/>
    <cellStyle name="Hyperlink" xfId="511" builtinId="8" hidden="1"/>
    <cellStyle name="Hyperlink" xfId="513" builtinId="8" hidden="1"/>
    <cellStyle name="Hyperlink" xfId="515" builtinId="8" hidden="1"/>
    <cellStyle name="Hyperlink" xfId="517" builtinId="8" hidden="1"/>
    <cellStyle name="Hyperlink" xfId="519" builtinId="8" hidden="1"/>
    <cellStyle name="Hyperlink" xfId="521" builtinId="8" hidden="1"/>
    <cellStyle name="Hyperlink" xfId="523" builtinId="8" hidden="1"/>
    <cellStyle name="Hyperlink" xfId="525" builtinId="8" hidden="1"/>
    <cellStyle name="Hyperlink" xfId="527" builtinId="8" hidden="1"/>
    <cellStyle name="Hyperlink" xfId="529" builtinId="8" hidden="1"/>
    <cellStyle name="Hyperlink" xfId="531" builtinId="8" hidden="1"/>
    <cellStyle name="Hyperlink" xfId="533" builtinId="8" hidden="1"/>
    <cellStyle name="Hyperlink" xfId="535" builtinId="8" hidden="1"/>
    <cellStyle name="Hyperlink" xfId="537" builtinId="8" hidden="1"/>
    <cellStyle name="Hyperlink" xfId="539" builtinId="8" hidden="1"/>
    <cellStyle name="Hyperlink" xfId="541" builtinId="8" hidden="1"/>
    <cellStyle name="Hyperlink" xfId="543" builtinId="8" hidden="1"/>
    <cellStyle name="Hyperlink" xfId="545" builtinId="8" hidden="1"/>
    <cellStyle name="Hyperlink" xfId="547" builtinId="8" hidden="1"/>
    <cellStyle name="Hyperlink" xfId="549" builtinId="8" hidden="1"/>
    <cellStyle name="Hyperlink" xfId="551" builtinId="8" hidden="1"/>
    <cellStyle name="Hyperlink" xfId="553" builtinId="8" hidden="1"/>
    <cellStyle name="Hyperlink" xfId="555" builtinId="8" hidden="1"/>
    <cellStyle name="Hyperlink" xfId="557" builtinId="8" hidden="1"/>
    <cellStyle name="Hyperlink" xfId="559" builtinId="8" hidden="1"/>
    <cellStyle name="Hyperlink" xfId="561" builtinId="8" hidden="1"/>
    <cellStyle name="Hyperlink" xfId="563" builtinId="8" hidden="1"/>
    <cellStyle name="Hyperlink" xfId="565" builtinId="8" hidden="1"/>
    <cellStyle name="Hyperlink" xfId="567" builtinId="8" hidden="1"/>
    <cellStyle name="Hyperlink" xfId="569" builtinId="8" hidden="1"/>
    <cellStyle name="Hyperlink" xfId="571" builtinId="8" hidden="1"/>
    <cellStyle name="Hyperlink" xfId="573" builtinId="8" hidden="1"/>
    <cellStyle name="Hyperlink" xfId="575" builtinId="8" hidden="1"/>
    <cellStyle name="Hyperlink" xfId="577" builtinId="8" hidden="1"/>
    <cellStyle name="Hyperlink" xfId="579" builtinId="8" hidden="1"/>
    <cellStyle name="Hyperlink" xfId="581" builtinId="8" hidden="1"/>
    <cellStyle name="Hyperlink" xfId="583" builtinId="8" hidden="1"/>
    <cellStyle name="Hyperlink" xfId="585" builtinId="8" hidden="1"/>
    <cellStyle name="Hyperlink" xfId="587" builtinId="8" hidden="1"/>
    <cellStyle name="Hyperlink" xfId="589" builtinId="8" hidden="1"/>
    <cellStyle name="Hyperlink" xfId="591" builtinId="8" hidden="1"/>
    <cellStyle name="Hyperlink" xfId="593" builtinId="8" hidden="1"/>
    <cellStyle name="Hyperlink" xfId="595" builtinId="8" hidden="1"/>
    <cellStyle name="Hyperlink" xfId="597" builtinId="8" hidden="1"/>
    <cellStyle name="Hyperlink" xfId="599" builtinId="8" hidden="1"/>
    <cellStyle name="Hyperlink" xfId="602" builtinId="8" hidden="1"/>
    <cellStyle name="Hyperlink" xfId="604" builtinId="8" hidden="1"/>
    <cellStyle name="Hyperlink" xfId="606" builtinId="8" hidden="1"/>
    <cellStyle name="Hyperlink" xfId="608" builtinId="8" hidden="1"/>
    <cellStyle name="Hyperlink" xfId="610" builtinId="8" hidden="1"/>
    <cellStyle name="Hyperlink" xfId="612" builtinId="8" hidden="1"/>
    <cellStyle name="Hyperlink" xfId="614" builtinId="8" hidden="1"/>
    <cellStyle name="Hyperlink" xfId="616" builtinId="8" hidden="1"/>
    <cellStyle name="Hyperlink" xfId="618" builtinId="8" hidden="1"/>
    <cellStyle name="Hyperlink" xfId="620" builtinId="8" hidden="1"/>
    <cellStyle name="Hyperlink" xfId="622" builtinId="8" hidden="1"/>
    <cellStyle name="Hyperlink" xfId="624" builtinId="8" hidden="1"/>
    <cellStyle name="Hyperlink" xfId="626" builtinId="8" hidden="1"/>
    <cellStyle name="Hyperlink" xfId="628" builtinId="8" hidden="1"/>
    <cellStyle name="Hyperlink" xfId="630" builtinId="8" hidden="1"/>
    <cellStyle name="Hyperlink" xfId="632" builtinId="8" hidden="1"/>
    <cellStyle name="Hyperlink" xfId="634" builtinId="8" hidden="1"/>
    <cellStyle name="Hyperlink" xfId="636" builtinId="8" hidden="1"/>
    <cellStyle name="Hyperlink" xfId="638" builtinId="8" hidden="1"/>
    <cellStyle name="Hyperlink" xfId="640" builtinId="8" hidden="1"/>
    <cellStyle name="Hyperlink" xfId="642" builtinId="8" hidden="1"/>
    <cellStyle name="Hyperlink" xfId="644" builtinId="8" hidden="1"/>
    <cellStyle name="Hyperlink" xfId="646" builtinId="8" hidden="1"/>
    <cellStyle name="Hyperlink" xfId="648" builtinId="8" hidden="1"/>
    <cellStyle name="Hyperlink" xfId="650" builtinId="8" hidden="1"/>
    <cellStyle name="Hyperlink" xfId="652" builtinId="8" hidden="1"/>
    <cellStyle name="Hyperlink" xfId="654" builtinId="8" hidden="1"/>
    <cellStyle name="Hyperlink" xfId="656" builtinId="8" hidden="1"/>
    <cellStyle name="Hyperlink" xfId="658" builtinId="8" hidden="1"/>
    <cellStyle name="Hyperlink" xfId="660" builtinId="8" hidden="1"/>
    <cellStyle name="Hyperlink" xfId="662" builtinId="8" hidden="1"/>
    <cellStyle name="Hyperlink" xfId="664" builtinId="8" hidden="1"/>
    <cellStyle name="Hyperlink" xfId="666" builtinId="8" hidden="1"/>
    <cellStyle name="Hyperlink" xfId="668" builtinId="8" hidden="1"/>
    <cellStyle name="Hyperlink" xfId="670" builtinId="8" hidden="1"/>
    <cellStyle name="Hyperlink" xfId="672" builtinId="8" hidden="1"/>
    <cellStyle name="Hyperlink" xfId="674" builtinId="8" hidden="1"/>
    <cellStyle name="Hyperlink" xfId="676" builtinId="8" hidden="1"/>
    <cellStyle name="Hyperlink" xfId="678" builtinId="8" hidden="1"/>
    <cellStyle name="Hyperlink" xfId="680" builtinId="8" hidden="1"/>
    <cellStyle name="Hyperlink" xfId="682" builtinId="8" hidden="1"/>
    <cellStyle name="Hyperlink" xfId="684" builtinId="8" hidden="1"/>
    <cellStyle name="Hyperlink" xfId="686" builtinId="8" hidden="1"/>
    <cellStyle name="Hyperlink" xfId="688" builtinId="8" hidden="1"/>
    <cellStyle name="Hyperlink" xfId="690" builtinId="8" hidden="1"/>
    <cellStyle name="Hyperlink" xfId="692" builtinId="8" hidden="1"/>
    <cellStyle name="Hyperlink" xfId="694" builtinId="8" hidden="1"/>
    <cellStyle name="Hyperlink" xfId="696" builtinId="8" hidden="1"/>
    <cellStyle name="Hyperlink" xfId="698" builtinId="8" hidden="1"/>
    <cellStyle name="Hyperlink" xfId="700" builtinId="8" hidden="1"/>
    <cellStyle name="Hyperlink" xfId="702" builtinId="8" hidden="1"/>
    <cellStyle name="Hyperlink" xfId="704" builtinId="8" hidden="1"/>
    <cellStyle name="Hyperlink" xfId="706" builtinId="8" hidden="1"/>
    <cellStyle name="Hyperlink" xfId="708" builtinId="8" hidden="1"/>
    <cellStyle name="Hyperlink" xfId="710" builtinId="8" hidden="1"/>
    <cellStyle name="Hyperlink" xfId="712" builtinId="8" hidden="1"/>
    <cellStyle name="Hyperlink" xfId="714" builtinId="8" hidden="1"/>
    <cellStyle name="Hyperlink" xfId="716" builtinId="8" hidden="1"/>
    <cellStyle name="Hyperlink" xfId="718" builtinId="8" hidden="1"/>
    <cellStyle name="Hyperlink" xfId="720" builtinId="8" hidden="1"/>
    <cellStyle name="Hyperlink" xfId="722" builtinId="8" hidden="1"/>
    <cellStyle name="Hyperlink" xfId="724" builtinId="8" hidden="1"/>
    <cellStyle name="Hyperlink" xfId="726" builtinId="8" hidden="1"/>
    <cellStyle name="Hyperlink" xfId="728" builtinId="8" hidden="1"/>
    <cellStyle name="Hyperlink" xfId="730" builtinId="8" hidden="1"/>
    <cellStyle name="Hyperlink" xfId="732" builtinId="8" hidden="1"/>
    <cellStyle name="Hyperlink" xfId="734" builtinId="8" hidden="1"/>
    <cellStyle name="Hyperlink" xfId="736" builtinId="8" hidden="1"/>
    <cellStyle name="Hyperlink" xfId="738" builtinId="8" hidden="1"/>
    <cellStyle name="Hyperlink" xfId="740" builtinId="8" hidden="1"/>
    <cellStyle name="Hyperlink" xfId="742" builtinId="8" hidden="1"/>
    <cellStyle name="Hyperlink" xfId="744" builtinId="8" hidden="1"/>
    <cellStyle name="Hyperlink" xfId="746" builtinId="8" hidden="1"/>
    <cellStyle name="Hyperlink" xfId="748" builtinId="8" hidden="1"/>
    <cellStyle name="Hyperlink" xfId="750" builtinId="8" hidden="1"/>
    <cellStyle name="Hyperlink" xfId="752" builtinId="8" hidden="1"/>
    <cellStyle name="Hyperlink" xfId="754" builtinId="8" hidden="1"/>
    <cellStyle name="Hyperlink" xfId="756" builtinId="8" hidden="1"/>
    <cellStyle name="Hyperlink" xfId="758" builtinId="8" hidden="1"/>
    <cellStyle name="Hyperlink" xfId="760" builtinId="8" hidden="1"/>
    <cellStyle name="Hyperlink" xfId="762" builtinId="8" hidden="1"/>
    <cellStyle name="Hyperlink" xfId="764" builtinId="8" hidden="1"/>
    <cellStyle name="Hyperlink" xfId="766" builtinId="8" hidden="1"/>
    <cellStyle name="Hyperlink" xfId="768" builtinId="8" hidden="1"/>
    <cellStyle name="Hyperlink" xfId="770" builtinId="8" hidden="1"/>
    <cellStyle name="Hyperlink" xfId="772" builtinId="8" hidden="1"/>
    <cellStyle name="Hyperlink" xfId="774" builtinId="8" hidden="1"/>
    <cellStyle name="Hyperlink" xfId="776" builtinId="8" hidden="1"/>
    <cellStyle name="Hyperlink" xfId="778" builtinId="8" hidden="1"/>
    <cellStyle name="Hyperlink" xfId="780" builtinId="8" hidden="1"/>
    <cellStyle name="Hyperlink" xfId="782" builtinId="8" hidden="1"/>
    <cellStyle name="Hyperlink" xfId="784" builtinId="8" hidden="1"/>
    <cellStyle name="Hyperlink" xfId="786" builtinId="8" hidden="1"/>
    <cellStyle name="Hyperlink" xfId="788" builtinId="8" hidden="1"/>
    <cellStyle name="Hyperlink" xfId="790" builtinId="8" hidden="1"/>
    <cellStyle name="Hyperlink" xfId="792" builtinId="8" hidden="1"/>
    <cellStyle name="Hyperlink" xfId="794" builtinId="8" hidden="1"/>
    <cellStyle name="Hyperlink" xfId="796" builtinId="8" hidden="1"/>
    <cellStyle name="Hyperlink" xfId="798" builtinId="8" hidden="1"/>
    <cellStyle name="Hyperlink" xfId="800" builtinId="8" hidden="1"/>
    <cellStyle name="Hyperlink" xfId="802" builtinId="8" hidden="1"/>
    <cellStyle name="Hyperlink" xfId="804" builtinId="8" hidden="1"/>
    <cellStyle name="Hyperlink" xfId="806" builtinId="8" hidden="1"/>
    <cellStyle name="Hyperlink" xfId="808" builtinId="8" hidden="1"/>
    <cellStyle name="Hyperlink" xfId="810" builtinId="8" hidden="1"/>
    <cellStyle name="Hyperlink" xfId="812" builtinId="8" hidden="1"/>
    <cellStyle name="Hyperlink" xfId="814" builtinId="8" hidden="1"/>
    <cellStyle name="Hyperlink" xfId="816" builtinId="8" hidden="1"/>
    <cellStyle name="Hyperlink" xfId="818" builtinId="8" hidden="1"/>
    <cellStyle name="Hyperlink" xfId="820" builtinId="8" hidden="1"/>
    <cellStyle name="Hyperlink" xfId="822" builtinId="8" hidden="1"/>
    <cellStyle name="Hyperlink" xfId="824" builtinId="8" hidden="1"/>
    <cellStyle name="Hyperlink" xfId="826" builtinId="8" hidden="1"/>
    <cellStyle name="Hyperlink" xfId="828" builtinId="8" hidden="1"/>
    <cellStyle name="Hyperlink" xfId="830" builtinId="8" hidden="1"/>
    <cellStyle name="Hyperlink" xfId="832" builtinId="8" hidden="1"/>
    <cellStyle name="Hyperlink" xfId="834" builtinId="8" hidden="1"/>
    <cellStyle name="Hyperlink" xfId="836" builtinId="8" hidden="1"/>
    <cellStyle name="Hyperlink" xfId="838" builtinId="8" hidden="1"/>
    <cellStyle name="Hyperlink" xfId="840" builtinId="8" hidden="1"/>
    <cellStyle name="Hyperlink" xfId="842" builtinId="8" hidden="1"/>
    <cellStyle name="Hyperlink" xfId="844" builtinId="8" hidden="1"/>
    <cellStyle name="Hyperlink" xfId="846" builtinId="8" hidden="1"/>
    <cellStyle name="Hyperlink" xfId="848" builtinId="8" hidden="1"/>
    <cellStyle name="Hyperlink" xfId="850" builtinId="8" hidden="1"/>
    <cellStyle name="Hyperlink" xfId="852" builtinId="8" hidden="1"/>
    <cellStyle name="Hyperlink" xfId="854" builtinId="8" hidden="1"/>
    <cellStyle name="Hyperlink" xfId="856" builtinId="8" hidden="1"/>
    <cellStyle name="Hyperlink" xfId="858" builtinId="8" hidden="1"/>
    <cellStyle name="Hyperlink" xfId="860" builtinId="8" hidden="1"/>
    <cellStyle name="Hyperlink" xfId="862" builtinId="8" hidden="1"/>
    <cellStyle name="Hyperlink" xfId="864" builtinId="8" hidden="1"/>
    <cellStyle name="Hyperlink" xfId="866" builtinId="8" hidden="1"/>
    <cellStyle name="Hyperlink" xfId="868" builtinId="8" hidden="1"/>
    <cellStyle name="Hyperlink" xfId="870" builtinId="8" hidden="1"/>
    <cellStyle name="Hyperlink" xfId="872" builtinId="8" hidden="1"/>
    <cellStyle name="Hyperlink" xfId="874" builtinId="8" hidden="1"/>
    <cellStyle name="Hyperlink" xfId="876" builtinId="8" hidden="1"/>
    <cellStyle name="Hyperlink" xfId="878" builtinId="8" hidden="1"/>
    <cellStyle name="Hyperlink" xfId="880" builtinId="8" hidden="1"/>
    <cellStyle name="Hyperlink" xfId="882" builtinId="8" hidden="1"/>
    <cellStyle name="Hyperlink" xfId="884" builtinId="8" hidden="1"/>
    <cellStyle name="Hyperlink" xfId="886" builtinId="8" hidden="1"/>
    <cellStyle name="Hyperlink" xfId="888" builtinId="8" hidden="1"/>
    <cellStyle name="Hyperlink" xfId="890" builtinId="8" hidden="1"/>
    <cellStyle name="Hyperlink" xfId="892" builtinId="8" hidden="1"/>
    <cellStyle name="Hyperlink" xfId="894" builtinId="8" hidden="1"/>
    <cellStyle name="Hyperlink" xfId="896" builtinId="8" hidden="1"/>
    <cellStyle name="Hyperlink" xfId="898" builtinId="8" hidden="1"/>
    <cellStyle name="Hyperlink" xfId="900" builtinId="8" hidden="1"/>
    <cellStyle name="Hyperlink" xfId="902" builtinId="8" hidden="1"/>
    <cellStyle name="Hyperlink" xfId="904" builtinId="8" hidden="1"/>
    <cellStyle name="Hyperlink" xfId="906" builtinId="8" hidden="1"/>
    <cellStyle name="Hyperlink" xfId="908" builtinId="8" hidden="1"/>
    <cellStyle name="Hyperlink" xfId="910" builtinId="8" hidden="1"/>
    <cellStyle name="Hyperlink" xfId="912" builtinId="8" hidden="1"/>
    <cellStyle name="Hyperlink" xfId="914" builtinId="8" hidden="1"/>
    <cellStyle name="Hyperlink" xfId="916" builtinId="8" hidden="1"/>
    <cellStyle name="Hyperlink" xfId="918" builtinId="8" hidden="1"/>
    <cellStyle name="Hyperlink" xfId="920" builtinId="8" hidden="1"/>
    <cellStyle name="Hyperlink" xfId="922" builtinId="8" hidden="1"/>
    <cellStyle name="Hyperlink" xfId="924" builtinId="8" hidden="1"/>
    <cellStyle name="Hyperlink" xfId="926" builtinId="8" hidden="1"/>
    <cellStyle name="Hyperlink" xfId="928" builtinId="8" hidden="1"/>
    <cellStyle name="Hyperlink" xfId="930" builtinId="8" hidden="1"/>
    <cellStyle name="Hyperlink" xfId="932" builtinId="8" hidden="1"/>
    <cellStyle name="Hyperlink" xfId="934" builtinId="8" hidden="1"/>
    <cellStyle name="Hyperlink" xfId="936" builtinId="8" hidden="1"/>
    <cellStyle name="Hyperlink" xfId="938" builtinId="8" hidden="1"/>
    <cellStyle name="Hyperlink" xfId="940" builtinId="8" hidden="1"/>
    <cellStyle name="Hyperlink" xfId="942" builtinId="8" hidden="1"/>
    <cellStyle name="Hyperlink" xfId="944" builtinId="8" hidden="1"/>
    <cellStyle name="Hyperlink" xfId="946" builtinId="8" hidden="1"/>
    <cellStyle name="Hyperlink" xfId="948" builtinId="8" hidden="1"/>
    <cellStyle name="Hyperlink" xfId="950" builtinId="8" hidden="1"/>
    <cellStyle name="Hyperlink" xfId="952" builtinId="8" hidden="1"/>
    <cellStyle name="Hyperlink" xfId="954" builtinId="8" hidden="1"/>
    <cellStyle name="Hyperlink" xfId="956" builtinId="8" hidden="1"/>
    <cellStyle name="Hyperlink" xfId="958" builtinId="8" hidden="1"/>
    <cellStyle name="Hyperlink" xfId="960" builtinId="8" hidden="1"/>
    <cellStyle name="Hyperlink" xfId="962" builtinId="8" hidden="1"/>
    <cellStyle name="Hyperlink" xfId="964" builtinId="8" hidden="1"/>
    <cellStyle name="Hyperlink" xfId="966" builtinId="8" hidden="1"/>
    <cellStyle name="Hyperlink" xfId="968" builtinId="8" hidden="1"/>
    <cellStyle name="Hyperlink" xfId="970" builtinId="8" hidden="1"/>
    <cellStyle name="Hyperlink" xfId="972" builtinId="8" hidden="1"/>
    <cellStyle name="Hyperlink" xfId="974" builtinId="8" hidden="1"/>
    <cellStyle name="Hyperlink" xfId="976" builtinId="8" hidden="1"/>
    <cellStyle name="Hyperlink" xfId="978" builtinId="8" hidden="1"/>
    <cellStyle name="Hyperlink" xfId="980" builtinId="8" hidden="1"/>
    <cellStyle name="Hyperlink" xfId="982" builtinId="8" hidden="1"/>
    <cellStyle name="Hyperlink" xfId="984" builtinId="8" hidden="1"/>
    <cellStyle name="Hyperlink" xfId="986" builtinId="8" hidden="1"/>
    <cellStyle name="Hyperlink" xfId="988" builtinId="8" hidden="1"/>
    <cellStyle name="Hyperlink" xfId="990" builtinId="8" hidden="1"/>
    <cellStyle name="Hyperlink" xfId="992" builtinId="8" hidden="1"/>
    <cellStyle name="Hyperlink" xfId="994" builtinId="8" hidden="1"/>
    <cellStyle name="Hyperlink" xfId="996" builtinId="8" hidden="1"/>
    <cellStyle name="Hyperlink" xfId="998" builtinId="8" hidden="1"/>
    <cellStyle name="Hyperlink" xfId="1000" builtinId="8" hidden="1"/>
    <cellStyle name="Hyperlink" xfId="1002" builtinId="8" hidden="1"/>
    <cellStyle name="Hyperlink" xfId="1004" builtinId="8" hidden="1"/>
    <cellStyle name="Hyperlink" xfId="1006" builtinId="8" hidden="1"/>
    <cellStyle name="Hyperlink" xfId="1008" builtinId="8" hidden="1"/>
    <cellStyle name="Hyperlink" xfId="1010" builtinId="8" hidden="1"/>
    <cellStyle name="Hyperlink" xfId="1012" builtinId="8" hidden="1"/>
    <cellStyle name="Hyperlink" xfId="1014" builtinId="8" hidden="1"/>
    <cellStyle name="Hyperlink" xfId="1016" builtinId="8" hidden="1"/>
    <cellStyle name="Hyperlink" xfId="1018" builtinId="8" hidden="1"/>
    <cellStyle name="Hyperlink" xfId="1020" builtinId="8" hidden="1"/>
    <cellStyle name="Hyperlink" xfId="1022" builtinId="8" hidden="1"/>
    <cellStyle name="Hyperlink" xfId="1024" builtinId="8" hidden="1"/>
    <cellStyle name="Hyperlink" xfId="1026" builtinId="8" hidden="1"/>
    <cellStyle name="Hyperlink" xfId="1028" builtinId="8" hidden="1"/>
    <cellStyle name="Hyperlink" xfId="1030" builtinId="8" hidden="1"/>
    <cellStyle name="Hyperlink" xfId="1032" builtinId="8" hidden="1"/>
    <cellStyle name="Hyperlink" xfId="1034" builtinId="8" hidden="1"/>
    <cellStyle name="Hyperlink" xfId="1036" builtinId="8" hidden="1"/>
    <cellStyle name="Hyperlink" xfId="1038" builtinId="8" hidden="1"/>
    <cellStyle name="Hyperlink" xfId="1040" builtinId="8" hidden="1"/>
    <cellStyle name="Hyperlink" xfId="1042" builtinId="8" hidden="1"/>
    <cellStyle name="Hyperlink" xfId="1044" builtinId="8" hidden="1"/>
    <cellStyle name="Hyperlink" xfId="1046" builtinId="8" hidden="1"/>
    <cellStyle name="Hyperlink" xfId="1048" builtinId="8" hidden="1"/>
    <cellStyle name="Hyperlink" xfId="1050" builtinId="8" hidden="1"/>
    <cellStyle name="Hyperlink" xfId="1052" builtinId="8" hidden="1"/>
    <cellStyle name="Hyperlink" xfId="1054" builtinId="8" hidden="1"/>
    <cellStyle name="Hyperlink" xfId="1056" builtinId="8" hidden="1"/>
    <cellStyle name="Hyperlink" xfId="1058" builtinId="8" hidden="1"/>
    <cellStyle name="Hyperlink" xfId="1060" builtinId="8" hidden="1"/>
    <cellStyle name="Hyperlink" xfId="1062" builtinId="8" hidden="1"/>
    <cellStyle name="Hyperlink" xfId="1064" builtinId="8" hidden="1"/>
    <cellStyle name="Hyperlink" xfId="1066" builtinId="8" hidden="1"/>
    <cellStyle name="Hyperlink" xfId="1068" builtinId="8" hidden="1"/>
    <cellStyle name="Hyperlink" xfId="1070" builtinId="8" hidden="1"/>
    <cellStyle name="Hyperlink" xfId="1072" builtinId="8" hidden="1"/>
    <cellStyle name="Hyperlink" xfId="1074" builtinId="8" hidden="1"/>
    <cellStyle name="Hyperlink" xfId="1076" builtinId="8" hidden="1"/>
    <cellStyle name="Hyperlink" xfId="1078" builtinId="8" hidden="1"/>
    <cellStyle name="Hyperlink" xfId="1080" builtinId="8" hidden="1"/>
    <cellStyle name="Hyperlink" xfId="1082" builtinId="8" hidden="1"/>
    <cellStyle name="Hyperlink" xfId="1084" builtinId="8" hidden="1"/>
    <cellStyle name="Hyperlink" xfId="1086" builtinId="8" hidden="1"/>
    <cellStyle name="Hyperlink" xfId="1088" builtinId="8" hidden="1"/>
    <cellStyle name="Hyperlink" xfId="1090" builtinId="8" hidden="1"/>
    <cellStyle name="Hyperlink" xfId="1092" builtinId="8" hidden="1"/>
    <cellStyle name="Hyperlink" xfId="1094" builtinId="8" hidden="1"/>
    <cellStyle name="Hyperlink" xfId="1096" builtinId="8" hidden="1"/>
    <cellStyle name="Hyperlink" xfId="1098" builtinId="8" hidden="1"/>
    <cellStyle name="Hyperlink" xfId="1100" builtinId="8" hidden="1"/>
    <cellStyle name="Hyperlink" xfId="1102" builtinId="8" hidden="1"/>
    <cellStyle name="Hyperlink" xfId="1104" builtinId="8" hidden="1"/>
    <cellStyle name="Normal" xfId="0" builtinId="0"/>
    <cellStyle name="Normal 10" xfId="601"/>
    <cellStyle name="Normal 2" xfId="1"/>
    <cellStyle name="Normal 2 2" xfId="5"/>
    <cellStyle name="Normal 3" xfId="4"/>
    <cellStyle name="Normal 4" xfId="91"/>
    <cellStyle name="Normal 5" xfId="92"/>
    <cellStyle name="Normal 6" xfId="93"/>
    <cellStyle name="Normal 7" xfId="178"/>
    <cellStyle name="Normal 8" xfId="263"/>
    <cellStyle name="Normal 9" xfId="432"/>
    <cellStyle name="Percent" xfId="3" builtinId="5"/>
  </cellStyles>
  <dxfs count="0"/>
  <tableStyles count="0" defaultTableStyle="TableStyleMedium9" defaultPivotStyle="PivotStyleLight16"/>
  <colors>
    <mruColors>
      <color rgb="FFD60093"/>
      <color rgb="FF9933FF"/>
      <color rgb="FF6600FF"/>
      <color rgb="FF892D93"/>
      <color rgb="FFFF99FF"/>
      <color rgb="FFCC00FF"/>
      <color rgb="FFCC99FF"/>
      <color rgb="FF00CC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2.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Tables%20February%202017.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PES/STI/CPI%20(consumer%20price%20index)/Rebasing%202010/Documentation/Writeup/Tables/2017/Graphs%20&amp;%20tables%20used_January%20201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ublic data"/>
      <sheetName val="Chnages in rep."/>
      <sheetName val="Male"/>
      <sheetName val="Male, month on month"/>
      <sheetName val="Atolls"/>
      <sheetName val="Atolls month on month"/>
      <sheetName val="table 1"/>
      <sheetName val="table 2"/>
      <sheetName val="table 3"/>
      <sheetName val="table 4"/>
      <sheetName val="table 5"/>
      <sheetName val="table 6"/>
      <sheetName val="table 7"/>
      <sheetName val="table 8"/>
      <sheetName val="table 9"/>
      <sheetName val="table 10"/>
      <sheetName val="table 11"/>
      <sheetName val="table 12"/>
      <sheetName val="Cpi groups"/>
      <sheetName val="CPI group percentage"/>
      <sheetName val="Special Series"/>
      <sheetName val="Spe.ser.per.change"/>
      <sheetName val="contribution"/>
    </sheetNames>
    <sheetDataSet>
      <sheetData sheetId="0">
        <row r="3">
          <cell r="MG3">
            <v>102.34106701439609</v>
          </cell>
          <cell r="MH3">
            <v>102.06719267346149</v>
          </cell>
          <cell r="MI3">
            <v>103.25634477540279</v>
          </cell>
          <cell r="MJ3">
            <v>103.43085978874505</v>
          </cell>
          <cell r="MK3">
            <v>104.3457858782799</v>
          </cell>
          <cell r="ML3">
            <v>104.94594055432941</v>
          </cell>
          <cell r="MM3">
            <v>105.07383775862121</v>
          </cell>
          <cell r="MN3">
            <v>105.04357464879853</v>
          </cell>
          <cell r="MO3">
            <v>105.15896985278053</v>
          </cell>
          <cell r="MP3">
            <v>105.01355186464795</v>
          </cell>
          <cell r="MQ3">
            <v>104.39801712089321</v>
          </cell>
          <cell r="MR3">
            <v>104.59296064304696</v>
          </cell>
          <cell r="MS3">
            <v>105.60752384285271</v>
          </cell>
          <cell r="MT3">
            <v>105.45481378593364</v>
          </cell>
          <cell r="MU3">
            <v>105.89024984877231</v>
          </cell>
          <cell r="MV3">
            <v>105.74086822284956</v>
          </cell>
          <cell r="MW3">
            <v>105.8090548036067</v>
          </cell>
          <cell r="MX3">
            <v>105.85453303952553</v>
          </cell>
          <cell r="MY3">
            <v>105.44398185358602</v>
          </cell>
          <cell r="MZ3">
            <v>105.60147673005247</v>
          </cell>
          <cell r="NA3">
            <v>105.30480193359342</v>
          </cell>
          <cell r="NB3">
            <v>105.43217364780411</v>
          </cell>
          <cell r="NC3">
            <v>105.35756355895435</v>
          </cell>
          <cell r="ND3">
            <v>106.06388213106912</v>
          </cell>
          <cell r="NE3">
            <v>106.10127795050008</v>
          </cell>
          <cell r="NF3">
            <v>106.98715425252276</v>
          </cell>
          <cell r="NG3">
            <v>106.85657855404348</v>
          </cell>
          <cell r="NH3">
            <v>107.01969350992501</v>
          </cell>
          <cell r="NI3">
            <v>106.97557619963439</v>
          </cell>
          <cell r="NJ3">
            <v>106.95325296574117</v>
          </cell>
          <cell r="NK3">
            <v>107.06489578214516</v>
          </cell>
          <cell r="NL3">
            <v>106.50307845458552</v>
          </cell>
          <cell r="NM3">
            <v>106.40071755950871</v>
          </cell>
          <cell r="NN3">
            <v>106.63038619744921</v>
          </cell>
          <cell r="NO3">
            <v>106.062411174174</v>
          </cell>
          <cell r="NP3">
            <v>105.86893022730047</v>
          </cell>
          <cell r="NQ3">
            <v>105.93595093311723</v>
          </cell>
          <cell r="NR3">
            <v>106.16673824347546</v>
          </cell>
          <cell r="NS3">
            <v>106.44633482430255</v>
          </cell>
        </row>
      </sheetData>
      <sheetData sheetId="1">
        <row r="3">
          <cell r="NT3">
            <v>106.34650731154315</v>
          </cell>
          <cell r="NU3">
            <v>106.75036802647057</v>
          </cell>
          <cell r="NV3">
            <v>108.78521616648365</v>
          </cell>
          <cell r="NW3">
            <v>108.6699796816679</v>
          </cell>
          <cell r="NX3">
            <v>108.97152391399352</v>
          </cell>
          <cell r="NY3">
            <v>109.49980955008905</v>
          </cell>
          <cell r="NZ3">
            <v>109.88576174896833</v>
          </cell>
        </row>
        <row r="21">
          <cell r="LW21">
            <v>10.500729503740637</v>
          </cell>
          <cell r="LX21">
            <v>10.866575206924933</v>
          </cell>
          <cell r="LY21">
            <v>9.463825267482683</v>
          </cell>
          <cell r="LZ21">
            <v>9.1472951710695796</v>
          </cell>
          <cell r="MA21">
            <v>5.8961751504207349</v>
          </cell>
          <cell r="MB21">
            <v>5.0669562125144729</v>
          </cell>
          <cell r="MD21">
            <v>4.4335929403362728</v>
          </cell>
          <cell r="MG21">
            <v>6.5969864911449738</v>
          </cell>
          <cell r="MH21">
            <v>2.0671926734614932</v>
          </cell>
          <cell r="MI21">
            <v>3.004512575531848</v>
          </cell>
          <cell r="MJ21">
            <v>2.5148873159002383</v>
          </cell>
          <cell r="MK21">
            <v>3.401101668818729</v>
          </cell>
          <cell r="ML21">
            <v>3.9514741793007513</v>
          </cell>
          <cell r="MM21">
            <v>3.7229145759384741</v>
          </cell>
          <cell r="MN21">
            <v>3.2866700653403358</v>
          </cell>
          <cell r="MO21">
            <v>3.2759797916374511</v>
          </cell>
          <cell r="MP21">
            <v>3.3425454116763564</v>
          </cell>
          <cell r="MQ21">
            <v>2.2250517630140187</v>
          </cell>
          <cell r="MR21">
            <v>2.2981689589115506</v>
          </cell>
          <cell r="MS21">
            <v>3.1917361463479121</v>
          </cell>
          <cell r="MT21">
            <v>3.319010765104502</v>
          </cell>
          <cell r="MU21">
            <v>2.550840899025264</v>
          </cell>
          <cell r="MV21">
            <v>2.2333841551956946</v>
          </cell>
          <cell r="MW21">
            <v>1.4023268050649573</v>
          </cell>
          <cell r="MX21">
            <v>0.86577192066401576</v>
          </cell>
          <cell r="MY21">
            <v>0.35227046319095123</v>
          </cell>
          <cell r="MZ21">
            <v>0.53111490457100619</v>
          </cell>
          <cell r="NA21">
            <v>0.13867773811122586</v>
          </cell>
          <cell r="NB21">
            <v>0.39863596242866173</v>
          </cell>
          <cell r="NC21">
            <v>0.91912324057839001</v>
          </cell>
          <cell r="ND21">
            <v>1.4063293351472161</v>
          </cell>
          <cell r="NE21">
            <v>0.46753686639038339</v>
          </cell>
          <cell r="NF21">
            <v>1.4530777795498828</v>
          </cell>
          <cell r="NG21">
            <v>0.91257571556515593</v>
          </cell>
          <cell r="NH21">
            <v>1.2093954859348388</v>
          </cell>
          <cell r="NI21">
            <v>1.1024778533301083</v>
          </cell>
          <cell r="NJ21">
            <v>1.0379526456419041</v>
          </cell>
          <cell r="NK21">
            <v>1.5372275402211644</v>
          </cell>
          <cell r="NL21">
            <v>0.85377757248394914</v>
          </cell>
          <cell r="NM21">
            <v>1.0407081213698044</v>
          </cell>
          <cell r="NN21">
            <v>1.1364771380392158</v>
          </cell>
          <cell r="NO21">
            <v>0.66900523456510097</v>
          </cell>
          <cell r="NP21">
            <v>-0.18380611745640874</v>
          </cell>
          <cell r="NQ21">
            <v>-0.15582000573073351</v>
          </cell>
          <cell r="NR21">
            <v>-0.76683599519887791</v>
          </cell>
          <cell r="NS21">
            <v>-0.38391995634919907</v>
          </cell>
          <cell r="NT21">
            <v>-0.62903020584658131</v>
          </cell>
          <cell r="NU21">
            <v>-0.21052298212775877</v>
          </cell>
          <cell r="NV21">
            <v>1.7128634706690793</v>
          </cell>
          <cell r="NW21">
            <v>1.4991691607198154</v>
          </cell>
          <cell r="NX21">
            <v>2.3177221684353322</v>
          </cell>
          <cell r="NZ21">
            <v>3.0529529786107013</v>
          </cell>
        </row>
        <row r="40">
          <cell r="MB40">
            <v>0.39343943425627081</v>
          </cell>
          <cell r="MG40">
            <v>9.5682352882620059E-2</v>
          </cell>
          <cell r="MH40">
            <v>-0.2676094249594585</v>
          </cell>
          <cell r="MI40">
            <v>1.1650679035972944</v>
          </cell>
          <cell r="MJ40">
            <v>0.16901141883518545</v>
          </cell>
          <cell r="MK40">
            <v>0.88457747659020924</v>
          </cell>
          <cell r="ML40">
            <v>0.5751594767321011</v>
          </cell>
          <cell r="MM40">
            <v>0.12186960602404984</v>
          </cell>
          <cell r="MN40">
            <v>-2.8801755478091717E-2</v>
          </cell>
          <cell r="MO40">
            <v>0.10985460497494604</v>
          </cell>
          <cell r="MQ40">
            <v>-0.58614791407883837</v>
          </cell>
          <cell r="MR40">
            <v>0.1867310582422288</v>
          </cell>
          <cell r="MS40">
            <v>0.97001097738138586</v>
          </cell>
          <cell r="MT40">
            <v>-0.14460149368364927</v>
          </cell>
          <cell r="MU40">
            <v>0.4129124571995213</v>
          </cell>
          <cell r="MV40">
            <v>-0.14107212527697532</v>
          </cell>
          <cell r="MW40">
            <v>6.4484604583947558E-2</v>
          </cell>
          <cell r="MX40">
            <v>4.2981421583676571E-2</v>
          </cell>
          <cell r="MY40">
            <v>-0.3878446903981092</v>
          </cell>
          <cell r="MZ40">
            <v>0.14936355181003336</v>
          </cell>
          <cell r="NA40">
            <v>-0.28093811341051156</v>
          </cell>
          <cell r="NB40">
            <v>0.12095527637097092</v>
          </cell>
          <cell r="NC40">
            <v>-7.0765959069563067E-2</v>
          </cell>
          <cell r="ND40">
            <v>0.67040139146681277</v>
          </cell>
          <cell r="NE40">
            <v>3.5257826396306591E-2</v>
          </cell>
          <cell r="NF40">
            <v>0.83493462014281317</v>
          </cell>
          <cell r="NG40">
            <v>-0.12204801538236998</v>
          </cell>
          <cell r="NH40">
            <v>0.15264849210854248</v>
          </cell>
          <cell r="NI40">
            <v>-4.122354385786009E-2</v>
          </cell>
          <cell r="NJ40">
            <v>-2.0867598648455221E-2</v>
          </cell>
          <cell r="NK40">
            <v>0.10438468518554345</v>
          </cell>
          <cell r="NL40">
            <v>-0.52474466393057639</v>
          </cell>
          <cell r="NM40">
            <v>-9.6110738358101688E-2</v>
          </cell>
          <cell r="NN40">
            <v>0.21585252732159166</v>
          </cell>
          <cell r="NO40">
            <v>-0.5326577568831814</v>
          </cell>
          <cell r="NP40">
            <v>-0.18242178801290976</v>
          </cell>
          <cell r="NQ40">
            <v>6.3305358496457131E-2</v>
          </cell>
          <cell r="NR40">
            <v>0.21785551394535307</v>
          </cell>
          <cell r="NS40">
            <v>0.2633560995213724</v>
          </cell>
          <cell r="NT40">
            <v>-9.378201036623901E-2</v>
          </cell>
          <cell r="NU40">
            <v>0.37975926538358351</v>
          </cell>
          <cell r="NV40">
            <v>1.9061743557722499</v>
          </cell>
          <cell r="NW40">
            <v>-0.10593028067288346</v>
          </cell>
          <cell r="NX40">
            <v>0.27748623236054648</v>
          </cell>
          <cell r="NY40">
            <v>0.48479237246648044</v>
          </cell>
          <cell r="NZ40">
            <v>0.35246837457076907</v>
          </cell>
        </row>
        <row r="78">
          <cell r="LO78">
            <v>6.1498853675017617</v>
          </cell>
          <cell r="LP78">
            <v>11.273414605593723</v>
          </cell>
          <cell r="LQ78">
            <v>10.884695658563071</v>
          </cell>
        </row>
      </sheetData>
      <sheetData sheetId="2">
        <row r="3">
          <cell r="MG3">
            <v>102.75970651770406</v>
          </cell>
          <cell r="MH3">
            <v>102.44497806384724</v>
          </cell>
          <cell r="MI3">
            <v>103.73731152128252</v>
          </cell>
          <cell r="MJ3">
            <v>103.47502406200259</v>
          </cell>
          <cell r="MK3">
            <v>104.26731193059332</v>
          </cell>
          <cell r="ML3">
            <v>104.60047298039753</v>
          </cell>
          <cell r="MM3">
            <v>105.04426006075825</v>
          </cell>
          <cell r="MN3">
            <v>105.18337264645089</v>
          </cell>
          <cell r="MO3">
            <v>104.84435659296444</v>
          </cell>
          <cell r="MP3">
            <v>105.3921503032707</v>
          </cell>
          <cell r="MQ3">
            <v>104.82460113286137</v>
          </cell>
          <cell r="MR3">
            <v>105.1621283813342</v>
          </cell>
          <cell r="MS3">
            <v>106.10721967558275</v>
          </cell>
          <cell r="MT3">
            <v>106.05845785900058</v>
          </cell>
          <cell r="MU3">
            <v>106.20631701883168</v>
          </cell>
          <cell r="MV3">
            <v>106.51128422573854</v>
          </cell>
          <cell r="MW3">
            <v>106.48847553539866</v>
          </cell>
          <cell r="MX3">
            <v>106.8855547927573</v>
          </cell>
          <cell r="MY3">
            <v>106.14778793910757</v>
          </cell>
          <cell r="MZ3">
            <v>106.4168784988309</v>
          </cell>
          <cell r="NA3">
            <v>106.35549201831586</v>
          </cell>
          <cell r="NB3">
            <v>106.38592399948861</v>
          </cell>
          <cell r="NC3">
            <v>105.94361477753759</v>
          </cell>
          <cell r="ND3">
            <v>106.99773342131819</v>
          </cell>
          <cell r="NE3">
            <v>106.82397230166286</v>
          </cell>
          <cell r="NF3">
            <v>107.96828216587758</v>
          </cell>
          <cell r="NG3">
            <v>107.98011858556926</v>
          </cell>
          <cell r="NH3">
            <v>108.11368976368043</v>
          </cell>
          <cell r="NI3">
            <v>107.9372591431315</v>
          </cell>
          <cell r="NJ3">
            <v>108.07561267079635</v>
          </cell>
          <cell r="NK3">
            <v>108.24394019171041</v>
          </cell>
          <cell r="NL3">
            <v>107.64960242752787</v>
          </cell>
          <cell r="NM3">
            <v>107.80747544854762</v>
          </cell>
          <cell r="NN3">
            <v>107.82176551159691</v>
          </cell>
          <cell r="NO3">
            <v>107.4687097798739</v>
          </cell>
          <cell r="NP3">
            <v>107.64143873197617</v>
          </cell>
          <cell r="NQ3">
            <v>107.70207649008842</v>
          </cell>
          <cell r="NR3">
            <v>107.78400426074076</v>
          </cell>
          <cell r="NS3">
            <v>108.07966540192885</v>
          </cell>
        </row>
      </sheetData>
      <sheetData sheetId="3">
        <row r="3">
          <cell r="NU3">
            <v>107.71666788997094</v>
          </cell>
          <cell r="NV3">
            <v>108.35867547314169</v>
          </cell>
          <cell r="NW3">
            <v>109.37532954155068</v>
          </cell>
          <cell r="NX3">
            <v>109.43065477943924</v>
          </cell>
          <cell r="NY3">
            <v>109.61461679906843</v>
          </cell>
          <cell r="NZ3">
            <v>110.00033350331248</v>
          </cell>
          <cell r="OA3">
            <v>110.19473478970797</v>
          </cell>
        </row>
        <row r="21">
          <cell r="LX21">
            <v>10.418307822199768</v>
          </cell>
          <cell r="LY21">
            <v>10.713898954305412</v>
          </cell>
          <cell r="LZ21">
            <v>9.3772912618951043</v>
          </cell>
          <cell r="MA21">
            <v>9.0798386481207203</v>
          </cell>
          <cell r="MB21">
            <v>5.9694378646101054</v>
          </cell>
          <cell r="MC21">
            <v>5.4302984659286402</v>
          </cell>
          <cell r="ME21">
            <v>4.7506196050961735</v>
          </cell>
          <cell r="MH21">
            <v>7.0330353890180275</v>
          </cell>
          <cell r="MI21">
            <v>2.4449780638472474</v>
          </cell>
          <cell r="MJ21">
            <v>3.5615520903521602</v>
          </cell>
          <cell r="MK21">
            <v>2.7000905223472982</v>
          </cell>
          <cell r="ML21">
            <v>3.4050825888838565</v>
          </cell>
          <cell r="MM21">
            <v>3.6733537034947084</v>
          </cell>
          <cell r="MN21">
            <v>3.6220277766843889</v>
          </cell>
          <cell r="MO21">
            <v>3.0677014377208378</v>
          </cell>
          <cell r="MP21">
            <v>2.5883906671014589</v>
          </cell>
          <cell r="MQ21">
            <v>3.4012267464817336</v>
          </cell>
          <cell r="MR21">
            <v>2.2546833127091936</v>
          </cell>
          <cell r="MS21">
            <v>2.5798690121687118</v>
          </cell>
          <cell r="MT21">
            <v>3.2576126103493364</v>
          </cell>
          <cell r="MU21">
            <v>3.5272395616125607</v>
          </cell>
          <cell r="MV21">
            <v>2.3800554124083106</v>
          </cell>
          <cell r="MW21">
            <v>2.9342927834610677</v>
          </cell>
          <cell r="MX21">
            <v>2.1302588161895564</v>
          </cell>
          <cell r="MY21">
            <v>2.1845807645516135</v>
          </cell>
          <cell r="MZ21">
            <v>1.0505361051722728</v>
          </cell>
          <cell r="NA21">
            <v>1.1727194340175329</v>
          </cell>
          <cell r="NB21">
            <v>1.4413130801289364</v>
          </cell>
          <cell r="NC21">
            <v>0.94292951928420798</v>
          </cell>
          <cell r="ND21">
            <v>1.0675105200332657</v>
          </cell>
          <cell r="NE21">
            <v>1.745500084714724</v>
          </cell>
          <cell r="NF21">
            <v>0.67549845172791834</v>
          </cell>
          <cell r="NG21">
            <v>1.800727962135773</v>
          </cell>
          <cell r="NH21">
            <v>1.6701469522034662</v>
          </cell>
          <cell r="NI21">
            <v>1.5044467350011193</v>
          </cell>
          <cell r="NJ21">
            <v>1.3605074168342668</v>
          </cell>
          <cell r="NK21">
            <v>1.1133944903466864</v>
          </cell>
          <cell r="NL21">
            <v>1.9747488791808987</v>
          </cell>
          <cell r="NM21">
            <v>1.1583913624289455</v>
          </cell>
          <cell r="NN21">
            <v>1.3652171624402021</v>
          </cell>
          <cell r="NO21">
            <v>1.349653655417038</v>
          </cell>
          <cell r="NP21">
            <v>1.4395346104989271</v>
          </cell>
          <cell r="NQ21">
            <v>0.60160649209577421</v>
          </cell>
          <cell r="NR21">
            <v>0.82201042472549446</v>
          </cell>
          <cell r="NS21">
            <v>-0.1706778152251287</v>
          </cell>
          <cell r="NT21">
            <v>9.2189949097631896E-2</v>
          </cell>
          <cell r="NU21">
            <v>-0.36722627317347101</v>
          </cell>
          <cell r="NV21">
            <v>0.39042711789760709</v>
          </cell>
          <cell r="NW21">
            <v>1.2025995861927985</v>
          </cell>
          <cell r="NX21">
            <v>1.0963335089493542</v>
          </cell>
          <cell r="NY21">
            <v>1.8253800545742438</v>
          </cell>
          <cell r="NZ21">
            <v>2.0340500931323779</v>
          </cell>
          <cell r="OA21">
            <v>2.2008258414724535</v>
          </cell>
        </row>
        <row r="39">
          <cell r="MC39">
            <v>0.67097201094534764</v>
          </cell>
          <cell r="MH39">
            <v>0.23643869294276421</v>
          </cell>
          <cell r="MI39">
            <v>-0.30627613149381006</v>
          </cell>
          <cell r="MJ39">
            <v>1.2614902964104724</v>
          </cell>
          <cell r="MK39">
            <v>-0.25283811141193491</v>
          </cell>
          <cell r="ML39">
            <v>0.76568029413164318</v>
          </cell>
          <cell r="MM39">
            <v>0.31952588364987378</v>
          </cell>
          <cell r="MN39">
            <v>0.42426871286125323</v>
          </cell>
          <cell r="MO39">
            <v>0.13243235338340487</v>
          </cell>
          <cell r="MQ39">
            <v>0.52248278124586989</v>
          </cell>
          <cell r="MR39">
            <v>-0.5385118045093229</v>
          </cell>
          <cell r="MS39">
            <v>0.32199239951795633</v>
          </cell>
          <cell r="MT39">
            <v>0.89869928347352523</v>
          </cell>
          <cell r="MU39">
            <v>-4.5955229748984028E-2</v>
          </cell>
          <cell r="MV39">
            <v>0.13941288871810453</v>
          </cell>
          <cell r="MW39">
            <v>0.28714601491433012</v>
          </cell>
          <cell r="MX39">
            <v>-2.1414341687531202E-2</v>
          </cell>
          <cell r="MY39">
            <v>0.37288472331133971</v>
          </cell>
          <cell r="MZ39">
            <v>-0.69024000023221177</v>
          </cell>
          <cell r="NA39">
            <v>0.25350557458407863</v>
          </cell>
          <cell r="NB39">
            <v>-5.7684909932509409E-2</v>
          </cell>
          <cell r="NC39">
            <v>2.8613455304693503E-2</v>
          </cell>
          <cell r="ND39">
            <v>-0.41575915809420882</v>
          </cell>
          <cell r="NE39">
            <v>0.99498081691289375</v>
          </cell>
          <cell r="NF39">
            <v>-0.16239700982366712</v>
          </cell>
          <cell r="NG39">
            <v>1.0712107400230986</v>
          </cell>
          <cell r="NH39">
            <v>1.0962867477593008E-2</v>
          </cell>
          <cell r="NI39">
            <v>0.12369978831363593</v>
          </cell>
          <cell r="NJ39">
            <v>-0.16318989846205723</v>
          </cell>
          <cell r="NK39">
            <v>0.12817958206756686</v>
          </cell>
          <cell r="NL39">
            <v>0.15574977254748656</v>
          </cell>
          <cell r="NM39">
            <v>-0.54907255143328282</v>
          </cell>
          <cell r="NN39">
            <v>0.1466545323528079</v>
          </cell>
          <cell r="NO39">
            <v>1.3255168985115695E-2</v>
          </cell>
          <cell r="NP39">
            <v>-0.3274438422036674</v>
          </cell>
          <cell r="NQ39">
            <v>0.16072487746066066</v>
          </cell>
          <cell r="NR39">
            <v>5.6333098875827048E-2</v>
          </cell>
          <cell r="NS39">
            <v>7.6068886805424896E-2</v>
          </cell>
          <cell r="NT39">
            <v>0.27430892293893727</v>
          </cell>
          <cell r="NU39">
            <v>-0.33586106193795873</v>
          </cell>
          <cell r="NV39">
            <v>0.59601507895374883</v>
          </cell>
          <cell r="NW39">
            <v>0.93823043145353502</v>
          </cell>
          <cell r="NX39">
            <v>5.0582922237074612E-2</v>
          </cell>
          <cell r="NY39">
            <v>0.16810830566624801</v>
          </cell>
          <cell r="NZ39">
            <v>0.35188437044950671</v>
          </cell>
          <cell r="OA39">
            <v>0.17672790636551472</v>
          </cell>
        </row>
        <row r="78">
          <cell r="LO78">
            <v>6.1498853675017617</v>
          </cell>
          <cell r="LQ78">
            <v>10.890821576540755</v>
          </cell>
        </row>
      </sheetData>
      <sheetData sheetId="4">
        <row r="3">
          <cell r="MG3">
            <v>101.98299357655466</v>
          </cell>
          <cell r="MH3">
            <v>101.74406283876411</v>
          </cell>
          <cell r="MI3">
            <v>102.84496119878445</v>
          </cell>
          <cell r="MJ3">
            <v>103.39308491793109</v>
          </cell>
          <cell r="MK3">
            <v>104.41290672093116</v>
          </cell>
          <cell r="ML3">
            <v>105.24142810598927</v>
          </cell>
          <cell r="MM3">
            <v>105.09913634576732</v>
          </cell>
          <cell r="MN3">
            <v>104.92400172453513</v>
          </cell>
          <cell r="MO3">
            <v>105.42806689365393</v>
          </cell>
          <cell r="MP3">
            <v>104.68972660829299</v>
          </cell>
          <cell r="MQ3">
            <v>104.03314853470717</v>
          </cell>
          <cell r="MR3">
            <v>104.10613642520197</v>
          </cell>
          <cell r="MS3">
            <v>105.18012078297227</v>
          </cell>
          <cell r="MT3">
            <v>104.93850104724626</v>
          </cell>
          <cell r="MU3">
            <v>105.61990924002026</v>
          </cell>
          <cell r="MV3">
            <v>105.0819110424051</v>
          </cell>
          <cell r="MW3">
            <v>105.22792828484501</v>
          </cell>
          <cell r="MX3">
            <v>104.97267286925536</v>
          </cell>
          <cell r="MY3">
            <v>104.8419978969239</v>
          </cell>
          <cell r="MZ3">
            <v>104.90404203442206</v>
          </cell>
          <cell r="NA3">
            <v>104.40611891928246</v>
          </cell>
          <cell r="NB3">
            <v>104.61640575067163</v>
          </cell>
          <cell r="NC3">
            <v>104.85629845393902</v>
          </cell>
          <cell r="ND3">
            <v>105.2651344274007</v>
          </cell>
          <cell r="NE3">
            <v>105.48313836074649</v>
          </cell>
          <cell r="NF3">
            <v>106.14796960291099</v>
          </cell>
          <cell r="NG3">
            <v>105.89558505375992</v>
          </cell>
          <cell r="NH3">
            <v>106.08396958403534</v>
          </cell>
          <cell r="NI3">
            <v>106.15302334695215</v>
          </cell>
          <cell r="NJ3">
            <v>105.99326902990096</v>
          </cell>
          <cell r="NK3">
            <v>106.0564279195456</v>
          </cell>
          <cell r="NL3">
            <v>105.5224261814123</v>
          </cell>
          <cell r="NM3">
            <v>105.1974803361735</v>
          </cell>
          <cell r="NN3">
            <v>105.61136796477138</v>
          </cell>
          <cell r="NO3">
            <v>104.85956678802452</v>
          </cell>
          <cell r="NP3">
            <v>104.35285683036282</v>
          </cell>
          <cell r="NQ3">
            <v>104.42533704014436</v>
          </cell>
          <cell r="NR3">
            <v>104.78344785131129</v>
          </cell>
          <cell r="NS3">
            <v>105.04930398884424</v>
          </cell>
        </row>
      </sheetData>
      <sheetData sheetId="5">
        <row r="3">
          <cell r="NU3">
            <v>105.17457273576682</v>
          </cell>
          <cell r="NV3">
            <v>105.37474013663935</v>
          </cell>
          <cell r="NW3">
            <v>108.28047659160642</v>
          </cell>
          <cell r="NX3">
            <v>108.01935415496268</v>
          </cell>
          <cell r="NY3">
            <v>108.4214695631963</v>
          </cell>
          <cell r="NZ3">
            <v>109.07169817685147</v>
          </cell>
          <cell r="OA3">
            <v>109.62148893662328</v>
          </cell>
        </row>
        <row r="21">
          <cell r="MI21">
            <v>1.7440628387641155</v>
          </cell>
          <cell r="MJ21">
            <v>2.5287208753609125</v>
          </cell>
          <cell r="MK21">
            <v>2.356882375447511</v>
          </cell>
          <cell r="ML21">
            <v>3.3977016732779974</v>
          </cell>
          <cell r="MM21">
            <v>4.1890853513676163</v>
          </cell>
          <cell r="MN21">
            <v>3.8093165504330395</v>
          </cell>
          <cell r="MO21">
            <v>3.4751649542801966</v>
          </cell>
          <cell r="MP21">
            <v>3.8681326372765668</v>
          </cell>
          <cell r="MQ21">
            <v>3.2920702900450571</v>
          </cell>
          <cell r="MR21">
            <v>2.1995280752597379</v>
          </cell>
          <cell r="MS21">
            <v>2.0560223652975163</v>
          </cell>
          <cell r="MT21">
            <v>3.1349611286097812</v>
          </cell>
          <cell r="MU21">
            <v>3.1396802126375079</v>
          </cell>
          <cell r="MV21">
            <v>2.6981857048613556</v>
          </cell>
          <cell r="MW21">
            <v>1.6334033613703669</v>
          </cell>
          <cell r="MX21">
            <v>0.78057549541474813</v>
          </cell>
          <cell r="MY21">
            <v>-0.255370191730242</v>
          </cell>
          <cell r="MZ21">
            <v>-0.24466276106918095</v>
          </cell>
          <cell r="NA21">
            <v>-1.9022997393358665E-2</v>
          </cell>
          <cell r="NB21">
            <v>-0.9693319857626892</v>
          </cell>
          <cell r="NC21">
            <v>-7.003634453616181E-2</v>
          </cell>
          <cell r="ND21">
            <v>0.79123811095387353</v>
          </cell>
          <cell r="NE21">
            <v>1.1132850012462558</v>
          </cell>
          <cell r="NF21">
            <v>0.28809396254589892</v>
          </cell>
          <cell r="NG21">
            <v>1.1525498683464086</v>
          </cell>
          <cell r="NH21">
            <v>0.2610074329009171</v>
          </cell>
          <cell r="NI21">
            <v>0.95359756183523992</v>
          </cell>
          <cell r="NJ21">
            <v>0.87913453888683879</v>
          </cell>
          <cell r="NK21">
            <v>0.97224937952828938</v>
          </cell>
          <cell r="NL21">
            <v>1.1583430752776014</v>
          </cell>
          <cell r="NM21">
            <v>0.58947599634657788</v>
          </cell>
          <cell r="NN21">
            <v>0.75796459544947847</v>
          </cell>
          <cell r="NO21">
            <v>0.951057539169331</v>
          </cell>
          <cell r="NP21">
            <v>3.1169649641338282E-3</v>
          </cell>
          <cell r="NQ21">
            <v>-0.86664744409465921</v>
          </cell>
          <cell r="NR21">
            <v>-1.0028155561550678</v>
          </cell>
          <cell r="NS21">
            <v>-1.2854902045740801</v>
          </cell>
          <cell r="NT21">
            <v>-0.79916557851400505</v>
          </cell>
          <cell r="NU21">
            <v>-0.85724247672325227</v>
          </cell>
          <cell r="NV21">
            <v>-0.73317102591515804</v>
          </cell>
          <cell r="NW21">
            <v>2.1578800075127802</v>
          </cell>
          <cell r="NX21">
            <v>1.8508319334554324</v>
          </cell>
          <cell r="NY21">
            <v>2.7473244187922852</v>
          </cell>
          <cell r="NZ21">
            <v>3.682804786100724</v>
          </cell>
          <cell r="OA21">
            <v>3.7970542841463395</v>
          </cell>
        </row>
        <row r="39">
          <cell r="MC39">
            <v>0.15575360429840313</v>
          </cell>
          <cell r="MH39">
            <v>-2.5310411872159211E-2</v>
          </cell>
          <cell r="MI39">
            <v>-0.23428488359796829</v>
          </cell>
          <cell r="MJ39">
            <v>1.0820271269931014</v>
          </cell>
          <cell r="MK39">
            <v>0.53296118036079143</v>
          </cell>
          <cell r="ML39">
            <v>0.98635397503572531</v>
          </cell>
          <cell r="MM39">
            <v>0.79350476016584182</v>
          </cell>
          <cell r="MN39">
            <v>-0.13520508300082223</v>
          </cell>
          <cell r="MO39">
            <v>-0.16663754557982857</v>
          </cell>
          <cell r="MQ39">
            <v>-0.70032611534622813</v>
          </cell>
          <cell r="MR39">
            <v>-0.62716571611890481</v>
          </cell>
          <cell r="MS39">
            <v>7.0158301967038206E-2</v>
          </cell>
          <cell r="MT39">
            <v>1.0316244504395167</v>
          </cell>
          <cell r="MU39">
            <v>-0.22971996412188833</v>
          </cell>
          <cell r="MV39">
            <v>0.64934050512805985</v>
          </cell>
          <cell r="MW39">
            <v>-0.50937195599417562</v>
          </cell>
          <cell r="MX39">
            <v>0.13895564040606878</v>
          </cell>
          <cell r="MY39">
            <v>-0.24257382973338348</v>
          </cell>
          <cell r="MZ39">
            <v>-0.1244847528024895</v>
          </cell>
          <cell r="NA39">
            <v>5.9178705807538812E-2</v>
          </cell>
          <cell r="NB39">
            <v>-0.47464626289253076</v>
          </cell>
          <cell r="NC39">
            <v>0.2014123631506104</v>
          </cell>
          <cell r="ND39">
            <v>0.22930696342131629</v>
          </cell>
          <cell r="NE39">
            <v>0.38990120716617671</v>
          </cell>
          <cell r="NF39">
            <v>0.20709984795217462</v>
          </cell>
          <cell r="NG39">
            <v>0.63027252743543816</v>
          </cell>
          <cell r="NH39">
            <v>-0.23776672327809889</v>
          </cell>
          <cell r="NI39">
            <v>0.17789649132189389</v>
          </cell>
          <cell r="NJ39">
            <v>6.5093494509649297E-2</v>
          </cell>
          <cell r="NK39">
            <v>-0.15049436371591396</v>
          </cell>
          <cell r="NL39">
            <v>5.9587641953773307E-2</v>
          </cell>
          <cell r="NM39">
            <v>-0.5035071882096509</v>
          </cell>
          <cell r="NN39">
            <v>-0.30794008155210495</v>
          </cell>
          <cell r="NO39">
            <v>0.39343872807147129</v>
          </cell>
          <cell r="NP39">
            <v>-0.71185630035360825</v>
          </cell>
          <cell r="NQ39">
            <v>-0.48322720871623037</v>
          </cell>
          <cell r="NR39">
            <v>6.945685243611166E-2</v>
          </cell>
          <cell r="NS39">
            <v>0.34293479084417378</v>
          </cell>
          <cell r="NT39">
            <v>0.25371959310807046</v>
          </cell>
          <cell r="NU39">
            <v>0.11924757439218947</v>
          </cell>
          <cell r="NV39">
            <v>0.19031919566283584</v>
          </cell>
          <cell r="NW39">
            <v>2.7575265677516336</v>
          </cell>
          <cell r="NX39">
            <v>-0.24115375630325842</v>
          </cell>
          <cell r="NY39">
            <v>0.37226237036813714</v>
          </cell>
          <cell r="NZ39">
            <v>0.59972311413485357</v>
          </cell>
          <cell r="OA39">
            <v>0.50406362875212718</v>
          </cell>
        </row>
      </sheetData>
      <sheetData sheetId="6"/>
      <sheetData sheetId="7"/>
      <sheetData sheetId="8"/>
      <sheetData sheetId="9"/>
      <sheetData sheetId="10"/>
      <sheetData sheetId="11"/>
      <sheetData sheetId="12"/>
      <sheetData sheetId="13">
        <row r="137">
          <cell r="C137">
            <v>103.19281073321666</v>
          </cell>
          <cell r="D137">
            <v>103.38895723436703</v>
          </cell>
          <cell r="E137">
            <v>103.02504144381011</v>
          </cell>
        </row>
        <row r="138">
          <cell r="C138">
            <v>105.38050013404563</v>
          </cell>
          <cell r="D138">
            <v>105.92043432963987</v>
          </cell>
          <cell r="E138">
            <v>104.91868013832885</v>
          </cell>
        </row>
        <row r="139">
          <cell r="C139">
            <v>106.38499407837655</v>
          </cell>
          <cell r="D139">
            <v>107.37293678888472</v>
          </cell>
          <cell r="E139">
            <v>105.53998055254647</v>
          </cell>
        </row>
        <row r="140">
          <cell r="C140">
            <v>106.91958868829052</v>
          </cell>
          <cell r="D140">
            <v>108.23342334232696</v>
          </cell>
          <cell r="E140">
            <v>105.79583116515029</v>
          </cell>
        </row>
      </sheetData>
      <sheetData sheetId="14"/>
      <sheetData sheetId="15"/>
      <sheetData sheetId="16"/>
      <sheetData sheetId="17"/>
      <sheetData sheetId="18"/>
      <sheetData sheetId="19"/>
      <sheetData sheetId="20"/>
      <sheetData sheetId="21"/>
      <sheetData sheetId="2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ublic data"/>
      <sheetName val="Chnages in rep."/>
      <sheetName val="Graph month on month male &amp; Ato"/>
      <sheetName val="graph"/>
      <sheetName val="graph 2"/>
      <sheetName val="Male"/>
      <sheetName val="Male , month on month &amp; monthly"/>
      <sheetName val="Atolls"/>
      <sheetName val="Atolls month on month"/>
      <sheetName val="month on month male atolls rep."/>
      <sheetName val="monthly change male atolls rep."/>
      <sheetName val="point contribution change"/>
      <sheetName val="All grps CPI"/>
      <sheetName val="graph (monthly n MnM)"/>
      <sheetName val="Annual"/>
      <sheetName val="annual work"/>
      <sheetName val="Sheet1"/>
    </sheetNames>
    <sheetDataSet>
      <sheetData sheetId="0" refreshError="1"/>
      <sheetData sheetId="1" refreshError="1">
        <row r="21">
          <cell r="NY21">
            <v>2.9126607993475773</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J118"/>
  <sheetViews>
    <sheetView tabSelected="1" view="pageBreakPreview" zoomScaleNormal="100" zoomScaleSheetLayoutView="100" workbookViewId="0">
      <selection activeCell="D19" sqref="D19"/>
    </sheetView>
  </sheetViews>
  <sheetFormatPr defaultRowHeight="15" x14ac:dyDescent="0.25"/>
  <cols>
    <col min="1" max="1" width="54" style="4" customWidth="1"/>
    <col min="2" max="3" width="9.7109375" style="102" bestFit="1" customWidth="1"/>
    <col min="4" max="4" width="1.85546875" style="90" customWidth="1"/>
    <col min="5" max="5" width="11.85546875" style="90" customWidth="1"/>
    <col min="6" max="6" width="1.85546875" style="90" customWidth="1"/>
    <col min="7" max="8" width="9.7109375" style="90" bestFit="1" customWidth="1"/>
    <col min="9" max="9" width="1.85546875" style="90" customWidth="1"/>
    <col min="10" max="10" width="12.5703125" style="90" customWidth="1"/>
  </cols>
  <sheetData>
    <row r="1" spans="1:10" ht="15.75" x14ac:dyDescent="0.25">
      <c r="A1" s="56" t="s">
        <v>253</v>
      </c>
      <c r="B1" s="91"/>
      <c r="C1" s="91"/>
      <c r="D1" s="92"/>
    </row>
    <row r="2" spans="1:10" ht="6" customHeight="1" x14ac:dyDescent="0.25">
      <c r="A2" s="45"/>
      <c r="B2" s="93"/>
      <c r="C2" s="93"/>
      <c r="D2" s="88"/>
      <c r="E2" s="88"/>
      <c r="F2" s="88"/>
      <c r="G2" s="88"/>
      <c r="H2" s="88"/>
      <c r="I2" s="88"/>
      <c r="J2" s="88"/>
    </row>
    <row r="3" spans="1:10" ht="47.25" customHeight="1" x14ac:dyDescent="0.25">
      <c r="A3" s="150" t="s">
        <v>56</v>
      </c>
      <c r="B3" s="152" t="s">
        <v>242</v>
      </c>
      <c r="C3" s="152"/>
      <c r="D3" s="152"/>
      <c r="E3" s="142" t="s">
        <v>243</v>
      </c>
      <c r="F3" s="94"/>
      <c r="G3" s="149" t="s">
        <v>244</v>
      </c>
      <c r="H3" s="149"/>
      <c r="I3" s="94"/>
      <c r="J3" s="113" t="s">
        <v>245</v>
      </c>
    </row>
    <row r="4" spans="1:10" ht="30" x14ac:dyDescent="0.25">
      <c r="A4" s="151"/>
      <c r="B4" s="87">
        <v>42738</v>
      </c>
      <c r="C4" s="147">
        <v>42769</v>
      </c>
      <c r="D4" s="88"/>
      <c r="E4" s="89" t="s">
        <v>269</v>
      </c>
      <c r="F4" s="88"/>
      <c r="G4" s="87">
        <v>42738</v>
      </c>
      <c r="H4" s="120">
        <v>42769</v>
      </c>
      <c r="I4" s="88"/>
      <c r="J4" s="89" t="s">
        <v>269</v>
      </c>
    </row>
    <row r="5" spans="1:10" ht="15.75" x14ac:dyDescent="0.25">
      <c r="A5" s="129" t="s">
        <v>241</v>
      </c>
      <c r="B5" s="131">
        <v>109.49980955008905</v>
      </c>
      <c r="C5" s="131">
        <v>109.88576174896833</v>
      </c>
      <c r="D5" s="130"/>
      <c r="E5" s="130">
        <f>((C5/B5-1)*100)</f>
        <v>0.35246837457076907</v>
      </c>
      <c r="F5" s="130"/>
      <c r="G5" s="130">
        <v>108.97152391399352</v>
      </c>
      <c r="H5" s="130">
        <v>109.88576174896833</v>
      </c>
      <c r="I5" s="130"/>
      <c r="J5" s="132">
        <f t="shared" ref="J5" si="0">H5-G5</f>
        <v>0.91423783497481281</v>
      </c>
    </row>
    <row r="6" spans="1:10" ht="13.5" customHeight="1" x14ac:dyDescent="0.25">
      <c r="A6" s="42"/>
      <c r="B6" s="95"/>
      <c r="C6" s="95"/>
      <c r="D6" s="95"/>
      <c r="E6" s="95"/>
      <c r="F6" s="95"/>
      <c r="G6" s="95"/>
      <c r="H6" s="95"/>
      <c r="I6" s="95"/>
      <c r="J6" s="95"/>
    </row>
    <row r="7" spans="1:10" ht="15" customHeight="1" x14ac:dyDescent="0.25">
      <c r="A7" s="58" t="s">
        <v>127</v>
      </c>
      <c r="B7" s="96">
        <v>112.83893956125075</v>
      </c>
      <c r="C7" s="96">
        <v>113.78095995441291</v>
      </c>
      <c r="D7" s="96"/>
      <c r="E7" s="96">
        <f t="shared" ref="E7:E70" si="1">((C7/B7-1)*100)</f>
        <v>0.83483626913278819</v>
      </c>
      <c r="F7" s="96"/>
      <c r="G7" s="96">
        <v>32.0860832384951</v>
      </c>
      <c r="H7" s="96">
        <v>32.353949498714194</v>
      </c>
      <c r="I7" s="96"/>
      <c r="J7" s="96">
        <f>H7-G7</f>
        <v>0.26786626021909399</v>
      </c>
    </row>
    <row r="8" spans="1:10" ht="15.75" x14ac:dyDescent="0.25">
      <c r="A8" s="37" t="s">
        <v>57</v>
      </c>
      <c r="B8" s="97">
        <v>113.52339642986252</v>
      </c>
      <c r="C8" s="97">
        <v>114.54551638706849</v>
      </c>
      <c r="D8" s="97"/>
      <c r="E8" s="97">
        <f t="shared" si="1"/>
        <v>0.90036062111431558</v>
      </c>
      <c r="F8" s="97"/>
      <c r="G8" s="97">
        <v>29.654755466523355</v>
      </c>
      <c r="H8" s="97">
        <v>29.921755207031669</v>
      </c>
      <c r="I8" s="97"/>
      <c r="J8" s="97">
        <f t="shared" ref="J8:J71" si="2">H8-G8</f>
        <v>0.26699974050831443</v>
      </c>
    </row>
    <row r="9" spans="1:10" ht="15.75" x14ac:dyDescent="0.25">
      <c r="A9" s="61" t="s">
        <v>58</v>
      </c>
      <c r="B9" s="98">
        <v>137.52319608778959</v>
      </c>
      <c r="C9" s="98">
        <v>137.63118076592338</v>
      </c>
      <c r="D9" s="98"/>
      <c r="E9" s="98">
        <f t="shared" si="1"/>
        <v>7.8521064959002906E-2</v>
      </c>
      <c r="F9" s="98"/>
      <c r="G9" s="98">
        <v>5.6310112124682759</v>
      </c>
      <c r="H9" s="98">
        <v>5.6354327424402664</v>
      </c>
      <c r="I9" s="98"/>
      <c r="J9" s="98">
        <f t="shared" si="2"/>
        <v>4.4215299719905232E-3</v>
      </c>
    </row>
    <row r="10" spans="1:10" ht="15.75" x14ac:dyDescent="0.25">
      <c r="A10" s="38" t="s">
        <v>62</v>
      </c>
      <c r="B10" s="97">
        <v>96.044067036413423</v>
      </c>
      <c r="C10" s="97">
        <v>96.187744615515996</v>
      </c>
      <c r="D10" s="97"/>
      <c r="E10" s="97">
        <f t="shared" si="1"/>
        <v>0.1495954758435003</v>
      </c>
      <c r="F10" s="97"/>
      <c r="G10" s="97">
        <v>1.0021291879251104</v>
      </c>
      <c r="H10" s="97">
        <v>1.0036283278523535</v>
      </c>
      <c r="I10" s="97"/>
      <c r="J10" s="97">
        <f t="shared" si="2"/>
        <v>1.4991399272430428E-3</v>
      </c>
    </row>
    <row r="11" spans="1:10" ht="15.75" x14ac:dyDescent="0.25">
      <c r="A11" s="61" t="s">
        <v>63</v>
      </c>
      <c r="B11" s="98">
        <v>104.48662294347504</v>
      </c>
      <c r="C11" s="98">
        <v>107.94293904829392</v>
      </c>
      <c r="D11" s="98"/>
      <c r="E11" s="98">
        <f t="shared" si="1"/>
        <v>3.3079029711666319</v>
      </c>
      <c r="F11" s="98"/>
      <c r="G11" s="98">
        <v>9.0342623229455228</v>
      </c>
      <c r="H11" s="98">
        <v>9.3331069547492245</v>
      </c>
      <c r="I11" s="98"/>
      <c r="J11" s="98">
        <f t="shared" si="2"/>
        <v>0.29884463180370169</v>
      </c>
    </row>
    <row r="12" spans="1:10" ht="15.75" x14ac:dyDescent="0.25">
      <c r="A12" s="38" t="s">
        <v>152</v>
      </c>
      <c r="B12" s="97">
        <v>102.64360860571409</v>
      </c>
      <c r="C12" s="97">
        <v>102.48039659144324</v>
      </c>
      <c r="D12" s="97"/>
      <c r="E12" s="97">
        <f t="shared" si="1"/>
        <v>-0.15900845312035727</v>
      </c>
      <c r="F12" s="97"/>
      <c r="G12" s="97">
        <v>5.0166642327731088</v>
      </c>
      <c r="H12" s="97">
        <v>5.0086873125783331</v>
      </c>
      <c r="I12" s="97"/>
      <c r="J12" s="97">
        <f t="shared" si="2"/>
        <v>-7.976920194775694E-3</v>
      </c>
    </row>
    <row r="13" spans="1:10" ht="15.75" x14ac:dyDescent="0.25">
      <c r="A13" s="61" t="s">
        <v>153</v>
      </c>
      <c r="B13" s="98">
        <v>85.85324676279491</v>
      </c>
      <c r="C13" s="98">
        <v>86.120591916287935</v>
      </c>
      <c r="D13" s="98"/>
      <c r="E13" s="98">
        <f t="shared" si="1"/>
        <v>0.31139783709248636</v>
      </c>
      <c r="F13" s="98"/>
      <c r="G13" s="98">
        <v>0.80724288208309181</v>
      </c>
      <c r="H13" s="98">
        <v>0.80975661895798146</v>
      </c>
      <c r="I13" s="98"/>
      <c r="J13" s="98">
        <f t="shared" si="2"/>
        <v>2.5137368748896494E-3</v>
      </c>
    </row>
    <row r="14" spans="1:10" ht="15.75" x14ac:dyDescent="0.25">
      <c r="A14" s="38" t="s">
        <v>69</v>
      </c>
      <c r="B14" s="97">
        <v>112.88154263251577</v>
      </c>
      <c r="C14" s="97">
        <v>115.86058906977742</v>
      </c>
      <c r="D14" s="97"/>
      <c r="E14" s="97">
        <f t="shared" si="1"/>
        <v>2.6390908272399205</v>
      </c>
      <c r="F14" s="97"/>
      <c r="G14" s="97">
        <v>1.8809022205908801</v>
      </c>
      <c r="H14" s="97">
        <v>1.9305409385638457</v>
      </c>
      <c r="I14" s="97"/>
      <c r="J14" s="97">
        <f t="shared" si="2"/>
        <v>4.9638717972965596E-2</v>
      </c>
    </row>
    <row r="15" spans="1:10" ht="15.75" x14ac:dyDescent="0.25">
      <c r="A15" s="61" t="s">
        <v>72</v>
      </c>
      <c r="B15" s="98">
        <v>122.63418866580332</v>
      </c>
      <c r="C15" s="98">
        <v>117.89571358953243</v>
      </c>
      <c r="D15" s="98"/>
      <c r="E15" s="98">
        <f t="shared" si="1"/>
        <v>-3.8639103237221639</v>
      </c>
      <c r="F15" s="98"/>
      <c r="G15" s="98">
        <v>2.0800678281793821</v>
      </c>
      <c r="H15" s="98">
        <v>1.9996958726259355</v>
      </c>
      <c r="I15" s="98"/>
      <c r="J15" s="98">
        <f t="shared" si="2"/>
        <v>-8.0371955553446561E-2</v>
      </c>
    </row>
    <row r="16" spans="1:10" ht="15.75" x14ac:dyDescent="0.25">
      <c r="A16" s="38" t="s">
        <v>154</v>
      </c>
      <c r="B16" s="97">
        <v>148.5615355064688</v>
      </c>
      <c r="C16" s="97">
        <v>148.55480070236695</v>
      </c>
      <c r="D16" s="97"/>
      <c r="E16" s="97">
        <f t="shared" si="1"/>
        <v>-4.5333430883642833E-3</v>
      </c>
      <c r="F16" s="97"/>
      <c r="G16" s="97">
        <v>1.6421924780834454</v>
      </c>
      <c r="H16" s="97">
        <v>1.6421180318642425</v>
      </c>
      <c r="I16" s="97"/>
      <c r="J16" s="97">
        <f t="shared" si="2"/>
        <v>-7.4446219202828345E-5</v>
      </c>
    </row>
    <row r="17" spans="1:10" ht="15.75" x14ac:dyDescent="0.25">
      <c r="A17" s="61" t="s">
        <v>155</v>
      </c>
      <c r="B17" s="98">
        <v>125.36325309515126</v>
      </c>
      <c r="C17" s="98">
        <v>125.29006598880289</v>
      </c>
      <c r="D17" s="98"/>
      <c r="E17" s="98">
        <f t="shared" si="1"/>
        <v>-5.8380031262283971E-2</v>
      </c>
      <c r="F17" s="98"/>
      <c r="G17" s="98">
        <v>2.5602831014745346</v>
      </c>
      <c r="H17" s="98">
        <v>2.5587884073994904</v>
      </c>
      <c r="I17" s="98"/>
      <c r="J17" s="98">
        <f t="shared" si="2"/>
        <v>-1.4946940750442117E-3</v>
      </c>
    </row>
    <row r="18" spans="1:10" ht="15.75" x14ac:dyDescent="0.25">
      <c r="A18" s="37" t="s">
        <v>76</v>
      </c>
      <c r="B18" s="97">
        <v>105.10940863692603</v>
      </c>
      <c r="C18" s="97">
        <v>105.14686939208268</v>
      </c>
      <c r="D18" s="97"/>
      <c r="E18" s="97">
        <f t="shared" si="1"/>
        <v>3.5639773491680238E-2</v>
      </c>
      <c r="F18" s="97"/>
      <c r="G18" s="97">
        <v>2.431327771971747</v>
      </c>
      <c r="H18" s="97">
        <v>2.4321942916825177</v>
      </c>
      <c r="I18" s="97"/>
      <c r="J18" s="97">
        <f t="shared" si="2"/>
        <v>8.6651971077067458E-4</v>
      </c>
    </row>
    <row r="19" spans="1:10" ht="15.75" x14ac:dyDescent="0.25">
      <c r="A19" s="61" t="s">
        <v>156</v>
      </c>
      <c r="B19" s="98">
        <v>105.97631232264132</v>
      </c>
      <c r="C19" s="98">
        <v>106.27105880232769</v>
      </c>
      <c r="D19" s="98"/>
      <c r="E19" s="98">
        <f t="shared" si="1"/>
        <v>0.27812486887544008</v>
      </c>
      <c r="F19" s="98"/>
      <c r="G19" s="98">
        <v>0.67040378772340581</v>
      </c>
      <c r="H19" s="98">
        <v>0.67226834737894747</v>
      </c>
      <c r="I19" s="98"/>
      <c r="J19" s="98">
        <f t="shared" si="2"/>
        <v>1.8645596555416644E-3</v>
      </c>
    </row>
    <row r="20" spans="1:10" ht="15.75" x14ac:dyDescent="0.25">
      <c r="A20" s="38" t="s">
        <v>157</v>
      </c>
      <c r="B20" s="97">
        <v>104.78308459182419</v>
      </c>
      <c r="C20" s="97">
        <v>104.72369662000121</v>
      </c>
      <c r="D20" s="97"/>
      <c r="E20" s="97">
        <f t="shared" si="1"/>
        <v>-5.6677060094501019E-2</v>
      </c>
      <c r="F20" s="97"/>
      <c r="G20" s="97">
        <v>1.7609239842483411</v>
      </c>
      <c r="H20" s="97">
        <v>1.7599259443035697</v>
      </c>
      <c r="I20" s="97"/>
      <c r="J20" s="97">
        <f t="shared" si="2"/>
        <v>-9.9803994477132285E-4</v>
      </c>
    </row>
    <row r="21" spans="1:10" ht="15.75" x14ac:dyDescent="0.25">
      <c r="A21" s="58" t="s">
        <v>247</v>
      </c>
      <c r="B21" s="99">
        <v>122.67340574770263</v>
      </c>
      <c r="C21" s="99">
        <v>123.2576164333824</v>
      </c>
      <c r="D21" s="99"/>
      <c r="E21" s="99">
        <f t="shared" si="1"/>
        <v>0.47623254781177238</v>
      </c>
      <c r="F21" s="99"/>
      <c r="G21" s="99">
        <v>2.7652598275546016</v>
      </c>
      <c r="H21" s="99">
        <v>2.7784288948849802</v>
      </c>
      <c r="I21" s="99"/>
      <c r="J21" s="99">
        <f t="shared" si="2"/>
        <v>1.3169067330378592E-2</v>
      </c>
    </row>
    <row r="22" spans="1:10" ht="15.75" x14ac:dyDescent="0.25">
      <c r="A22" s="37" t="s">
        <v>1</v>
      </c>
      <c r="B22" s="97">
        <v>122.74964574297175</v>
      </c>
      <c r="C22" s="97">
        <v>123.18880187502222</v>
      </c>
      <c r="D22" s="97"/>
      <c r="E22" s="97">
        <f t="shared" si="1"/>
        <v>0.35776570220824588</v>
      </c>
      <c r="F22" s="97"/>
      <c r="G22" s="97">
        <v>2.0447105011246127</v>
      </c>
      <c r="H22" s="97">
        <v>2.0520257740070869</v>
      </c>
      <c r="I22" s="97"/>
      <c r="J22" s="97">
        <f t="shared" si="2"/>
        <v>7.3152728824741331E-3</v>
      </c>
    </row>
    <row r="23" spans="1:10" ht="15.75" x14ac:dyDescent="0.25">
      <c r="A23" s="61" t="s">
        <v>78</v>
      </c>
      <c r="B23" s="98">
        <v>122.74964574297175</v>
      </c>
      <c r="C23" s="98">
        <v>123.18880187502222</v>
      </c>
      <c r="D23" s="98"/>
      <c r="E23" s="98">
        <f t="shared" si="1"/>
        <v>0.35776570220824588</v>
      </c>
      <c r="F23" s="98"/>
      <c r="G23" s="98">
        <v>2.0447105011246127</v>
      </c>
      <c r="H23" s="98">
        <v>2.0520257740070869</v>
      </c>
      <c r="I23" s="98"/>
      <c r="J23" s="98">
        <f t="shared" si="2"/>
        <v>7.3152728824741331E-3</v>
      </c>
    </row>
    <row r="24" spans="1:10" ht="15.75" x14ac:dyDescent="0.25">
      <c r="A24" s="38" t="s">
        <v>16</v>
      </c>
      <c r="B24" s="97">
        <v>122.4575734800421</v>
      </c>
      <c r="C24" s="97">
        <v>123.45242759682124</v>
      </c>
      <c r="D24" s="97"/>
      <c r="E24" s="97">
        <f t="shared" si="1"/>
        <v>0.81240717785517891</v>
      </c>
      <c r="F24" s="97"/>
      <c r="G24" s="97">
        <v>0.72054932642998881</v>
      </c>
      <c r="H24" s="97">
        <v>0.72640312087789305</v>
      </c>
      <c r="I24" s="97"/>
      <c r="J24" s="97">
        <f t="shared" si="2"/>
        <v>5.853794447904237E-3</v>
      </c>
    </row>
    <row r="25" spans="1:10" ht="15.75" x14ac:dyDescent="0.25">
      <c r="A25" s="58" t="s">
        <v>128</v>
      </c>
      <c r="B25" s="99">
        <v>100.65047510964997</v>
      </c>
      <c r="C25" s="99">
        <v>100.49836435204436</v>
      </c>
      <c r="D25" s="99"/>
      <c r="E25" s="99">
        <f t="shared" si="1"/>
        <v>-0.15112770947171006</v>
      </c>
      <c r="F25" s="99"/>
      <c r="G25" s="99">
        <v>3.9156186425115602</v>
      </c>
      <c r="H25" s="99">
        <v>3.9097010577454849</v>
      </c>
      <c r="I25" s="99"/>
      <c r="J25" s="99">
        <f t="shared" si="2"/>
        <v>-5.91758476607529E-3</v>
      </c>
    </row>
    <row r="26" spans="1:10" ht="15.75" x14ac:dyDescent="0.25">
      <c r="A26" s="37" t="s">
        <v>79</v>
      </c>
      <c r="B26" s="97">
        <v>100.56603137586002</v>
      </c>
      <c r="C26" s="97">
        <v>100.36838520370944</v>
      </c>
      <c r="D26" s="97"/>
      <c r="E26" s="97">
        <f t="shared" si="1"/>
        <v>-0.19653372957703086</v>
      </c>
      <c r="F26" s="97"/>
      <c r="G26" s="97">
        <v>3.0109766800897537</v>
      </c>
      <c r="H26" s="97">
        <v>3.0050590953236784</v>
      </c>
      <c r="I26" s="97"/>
      <c r="J26" s="97">
        <f t="shared" si="2"/>
        <v>-5.91758476607529E-3</v>
      </c>
    </row>
    <row r="27" spans="1:10" s="60" customFormat="1" ht="15.75" x14ac:dyDescent="0.25">
      <c r="A27" s="61" t="s">
        <v>80</v>
      </c>
      <c r="B27" s="98">
        <v>96.89353082890031</v>
      </c>
      <c r="C27" s="98">
        <v>96.933772419316114</v>
      </c>
      <c r="D27" s="98"/>
      <c r="E27" s="98">
        <f t="shared" si="1"/>
        <v>4.1531761792090727E-2</v>
      </c>
      <c r="F27" s="98"/>
      <c r="G27" s="98">
        <v>0.5021938592918761</v>
      </c>
      <c r="H27" s="98">
        <v>0.5024024292492516</v>
      </c>
      <c r="I27" s="98"/>
      <c r="J27" s="98">
        <f t="shared" si="2"/>
        <v>2.0856995737550399E-4</v>
      </c>
    </row>
    <row r="28" spans="1:10" ht="15.75" x14ac:dyDescent="0.25">
      <c r="A28" s="38" t="s">
        <v>82</v>
      </c>
      <c r="B28" s="97">
        <v>103.72469570049743</v>
      </c>
      <c r="C28" s="97">
        <v>103.46399616424165</v>
      </c>
      <c r="D28" s="97"/>
      <c r="E28" s="97">
        <f t="shared" si="1"/>
        <v>-0.25133796199175995</v>
      </c>
      <c r="F28" s="97"/>
      <c r="G28" s="97">
        <v>2.2389552517660118</v>
      </c>
      <c r="H28" s="97">
        <v>2.2333279072663155</v>
      </c>
      <c r="I28" s="97"/>
      <c r="J28" s="97">
        <f t="shared" si="2"/>
        <v>-5.627344499696374E-3</v>
      </c>
    </row>
    <row r="29" spans="1:10" s="60" customFormat="1" ht="15.75" x14ac:dyDescent="0.25">
      <c r="A29" s="61" t="s">
        <v>158</v>
      </c>
      <c r="B29" s="98">
        <v>85.070964962947357</v>
      </c>
      <c r="C29" s="98">
        <v>84.913700576582329</v>
      </c>
      <c r="D29" s="98"/>
      <c r="E29" s="98">
        <f t="shared" si="1"/>
        <v>-0.18486258670454836</v>
      </c>
      <c r="F29" s="98"/>
      <c r="G29" s="98">
        <v>0.26982756903186533</v>
      </c>
      <c r="H29" s="98">
        <v>0.26932875880811097</v>
      </c>
      <c r="I29" s="98"/>
      <c r="J29" s="98">
        <f t="shared" si="2"/>
        <v>-4.9881022375436457E-4</v>
      </c>
    </row>
    <row r="30" spans="1:10" ht="15.75" x14ac:dyDescent="0.25">
      <c r="A30" s="37" t="s">
        <v>83</v>
      </c>
      <c r="B30" s="97">
        <v>100.93255885589905</v>
      </c>
      <c r="C30" s="97">
        <v>100.93255885589905</v>
      </c>
      <c r="D30" s="97"/>
      <c r="E30" s="97">
        <f t="shared" si="1"/>
        <v>0</v>
      </c>
      <c r="F30" s="97"/>
      <c r="G30" s="97">
        <v>0.90464196242180683</v>
      </c>
      <c r="H30" s="97">
        <v>0.90464196242180672</v>
      </c>
      <c r="I30" s="97"/>
      <c r="J30" s="97">
        <f t="shared" si="2"/>
        <v>0</v>
      </c>
    </row>
    <row r="31" spans="1:10" s="60" customFormat="1" ht="15.75" x14ac:dyDescent="0.25">
      <c r="A31" s="61" t="s">
        <v>159</v>
      </c>
      <c r="B31" s="98">
        <v>100.93255885589905</v>
      </c>
      <c r="C31" s="98">
        <v>100.93255885589905</v>
      </c>
      <c r="D31" s="98"/>
      <c r="E31" s="98">
        <f t="shared" si="1"/>
        <v>0</v>
      </c>
      <c r="F31" s="98"/>
      <c r="G31" s="98">
        <v>0.90464196242180683</v>
      </c>
      <c r="H31" s="98">
        <v>0.90464196242180672</v>
      </c>
      <c r="I31" s="98"/>
      <c r="J31" s="98">
        <f t="shared" si="2"/>
        <v>0</v>
      </c>
    </row>
    <row r="32" spans="1:10" ht="15.75" x14ac:dyDescent="0.25">
      <c r="A32" s="36" t="s">
        <v>129</v>
      </c>
      <c r="B32" s="100">
        <v>109.98434334798695</v>
      </c>
      <c r="C32" s="100">
        <v>110.19076086200178</v>
      </c>
      <c r="D32" s="100"/>
      <c r="E32" s="100">
        <f t="shared" si="1"/>
        <v>0.18767899842047076</v>
      </c>
      <c r="F32" s="100"/>
      <c r="G32" s="100">
        <v>25.615869482606989</v>
      </c>
      <c r="H32" s="100">
        <v>25.663945089888639</v>
      </c>
      <c r="I32" s="100"/>
      <c r="J32" s="100">
        <f t="shared" si="2"/>
        <v>4.8075607281649724E-2</v>
      </c>
    </row>
    <row r="33" spans="1:10" s="60" customFormat="1" ht="15.75" x14ac:dyDescent="0.25">
      <c r="A33" s="64" t="s">
        <v>149</v>
      </c>
      <c r="B33" s="98">
        <v>118.78779793927102</v>
      </c>
      <c r="C33" s="98">
        <v>118.94183226767581</v>
      </c>
      <c r="D33" s="98"/>
      <c r="E33" s="98">
        <f t="shared" si="1"/>
        <v>0.12967184431142975</v>
      </c>
      <c r="F33" s="98"/>
      <c r="G33" s="98">
        <v>13.874888059818915</v>
      </c>
      <c r="H33" s="98">
        <v>13.89287988306223</v>
      </c>
      <c r="I33" s="98"/>
      <c r="J33" s="98">
        <f t="shared" si="2"/>
        <v>1.7991823243315608E-2</v>
      </c>
    </row>
    <row r="34" spans="1:10" ht="15.75" x14ac:dyDescent="0.25">
      <c r="A34" s="38" t="s">
        <v>160</v>
      </c>
      <c r="B34" s="97">
        <v>118.78779793927102</v>
      </c>
      <c r="C34" s="97">
        <v>118.94183226767581</v>
      </c>
      <c r="D34" s="97"/>
      <c r="E34" s="97">
        <f t="shared" si="1"/>
        <v>0.12967184431142975</v>
      </c>
      <c r="F34" s="97"/>
      <c r="G34" s="97">
        <v>13.874888059818915</v>
      </c>
      <c r="H34" s="97">
        <v>13.89287988306223</v>
      </c>
      <c r="I34" s="97"/>
      <c r="J34" s="97">
        <f t="shared" si="2"/>
        <v>1.7991823243315608E-2</v>
      </c>
    </row>
    <row r="35" spans="1:10" s="60" customFormat="1" ht="15.75" x14ac:dyDescent="0.25">
      <c r="A35" s="64" t="s">
        <v>148</v>
      </c>
      <c r="B35" s="98">
        <v>107.85582605464249</v>
      </c>
      <c r="C35" s="98">
        <v>107.77652669249272</v>
      </c>
      <c r="D35" s="98"/>
      <c r="E35" s="98">
        <f t="shared" si="1"/>
        <v>-7.3523485054571847E-2</v>
      </c>
      <c r="F35" s="98"/>
      <c r="G35" s="98">
        <v>3.3546439033072817</v>
      </c>
      <c r="H35" s="98">
        <v>3.3521774521983994</v>
      </c>
      <c r="I35" s="98"/>
      <c r="J35" s="98">
        <f t="shared" si="2"/>
        <v>-2.4664511088823282E-3</v>
      </c>
    </row>
    <row r="36" spans="1:10" ht="15.75" x14ac:dyDescent="0.25">
      <c r="A36" s="38" t="s">
        <v>161</v>
      </c>
      <c r="B36" s="97">
        <v>104.43092846051252</v>
      </c>
      <c r="C36" s="97">
        <v>104.33210826991051</v>
      </c>
      <c r="D36" s="97"/>
      <c r="E36" s="97">
        <f t="shared" si="1"/>
        <v>-9.4627321674511933E-2</v>
      </c>
      <c r="F36" s="97"/>
      <c r="G36" s="97">
        <v>2.6064893999289187</v>
      </c>
      <c r="H36" s="97">
        <v>2.6040229488200355</v>
      </c>
      <c r="I36" s="97"/>
      <c r="J36" s="97">
        <f t="shared" si="2"/>
        <v>-2.4664511088832164E-3</v>
      </c>
    </row>
    <row r="37" spans="1:10" s="60" customFormat="1" ht="15.75" x14ac:dyDescent="0.25">
      <c r="A37" s="61" t="s">
        <v>162</v>
      </c>
      <c r="B37" s="98">
        <v>121.76877013422421</v>
      </c>
      <c r="C37" s="98">
        <v>121.76877013422421</v>
      </c>
      <c r="D37" s="98"/>
      <c r="E37" s="98">
        <f t="shared" si="1"/>
        <v>0</v>
      </c>
      <c r="F37" s="98"/>
      <c r="G37" s="98">
        <v>0.74815450337836353</v>
      </c>
      <c r="H37" s="98">
        <v>0.74815450337836342</v>
      </c>
      <c r="I37" s="98"/>
      <c r="J37" s="98">
        <f t="shared" si="2"/>
        <v>0</v>
      </c>
    </row>
    <row r="38" spans="1:10" ht="15.75" x14ac:dyDescent="0.25">
      <c r="A38" s="37" t="s">
        <v>147</v>
      </c>
      <c r="B38" s="97">
        <v>101.97568562812032</v>
      </c>
      <c r="C38" s="97">
        <v>101.97568562812032</v>
      </c>
      <c r="D38" s="97"/>
      <c r="E38" s="97">
        <f t="shared" si="1"/>
        <v>0</v>
      </c>
      <c r="F38" s="97"/>
      <c r="G38" s="97">
        <v>1.6125880229599245</v>
      </c>
      <c r="H38" s="97">
        <v>1.6125880229599243</v>
      </c>
      <c r="I38" s="97"/>
      <c r="J38" s="97">
        <f t="shared" si="2"/>
        <v>0</v>
      </c>
    </row>
    <row r="39" spans="1:10" s="60" customFormat="1" ht="15.75" x14ac:dyDescent="0.25">
      <c r="A39" s="61" t="s">
        <v>84</v>
      </c>
      <c r="B39" s="98">
        <v>100</v>
      </c>
      <c r="C39" s="98">
        <v>100</v>
      </c>
      <c r="D39" s="98"/>
      <c r="E39" s="98">
        <f t="shared" si="1"/>
        <v>0</v>
      </c>
      <c r="F39" s="98"/>
      <c r="G39" s="98">
        <v>1.3959538897111059</v>
      </c>
      <c r="H39" s="98">
        <v>1.3959538897111059</v>
      </c>
      <c r="I39" s="98"/>
      <c r="J39" s="98">
        <f t="shared" si="2"/>
        <v>0</v>
      </c>
    </row>
    <row r="40" spans="1:10" ht="15.75" x14ac:dyDescent="0.25">
      <c r="A40" s="38" t="s">
        <v>86</v>
      </c>
      <c r="B40" s="97">
        <v>116.8521111010899</v>
      </c>
      <c r="C40" s="97">
        <v>116.8521111010899</v>
      </c>
      <c r="D40" s="97"/>
      <c r="E40" s="97">
        <f t="shared" si="1"/>
        <v>0</v>
      </c>
      <c r="F40" s="97"/>
      <c r="G40" s="97">
        <v>0.21663413324881828</v>
      </c>
      <c r="H40" s="97">
        <v>0.21663413324881825</v>
      </c>
      <c r="I40" s="97"/>
      <c r="J40" s="97">
        <f t="shared" si="2"/>
        <v>0</v>
      </c>
    </row>
    <row r="41" spans="1:10" s="60" customFormat="1" ht="15.75" x14ac:dyDescent="0.25">
      <c r="A41" s="64" t="s">
        <v>146</v>
      </c>
      <c r="B41" s="98">
        <v>97.908891005352672</v>
      </c>
      <c r="C41" s="98">
        <v>98.379377465896425</v>
      </c>
      <c r="D41" s="98"/>
      <c r="E41" s="98">
        <f t="shared" si="1"/>
        <v>0.48053497053504035</v>
      </c>
      <c r="F41" s="98"/>
      <c r="G41" s="98">
        <v>6.7737494965208658</v>
      </c>
      <c r="H41" s="98">
        <v>6.8062997316680898</v>
      </c>
      <c r="I41" s="98"/>
      <c r="J41" s="98">
        <f t="shared" si="2"/>
        <v>3.2550235147223994E-2</v>
      </c>
    </row>
    <row r="42" spans="1:10" ht="15.75" x14ac:dyDescent="0.25">
      <c r="A42" s="38" t="s">
        <v>17</v>
      </c>
      <c r="B42" s="97">
        <v>92.328150941051021</v>
      </c>
      <c r="C42" s="97">
        <v>93.052225943410065</v>
      </c>
      <c r="D42" s="97"/>
      <c r="E42" s="97">
        <f t="shared" si="1"/>
        <v>0.78424077053307339</v>
      </c>
      <c r="F42" s="97"/>
      <c r="G42" s="97">
        <v>4.1505410545156005</v>
      </c>
      <c r="H42" s="97">
        <v>4.1830912896628245</v>
      </c>
      <c r="I42" s="97"/>
      <c r="J42" s="97">
        <f t="shared" si="2"/>
        <v>3.2550235147223994E-2</v>
      </c>
    </row>
    <row r="43" spans="1:10" s="60" customFormat="1" ht="15.75" x14ac:dyDescent="0.25">
      <c r="A43" s="61" t="s">
        <v>88</v>
      </c>
      <c r="B43" s="98">
        <v>97.709840830703513</v>
      </c>
      <c r="C43" s="98">
        <v>97.709840830703513</v>
      </c>
      <c r="D43" s="98"/>
      <c r="E43" s="98">
        <f t="shared" si="1"/>
        <v>0</v>
      </c>
      <c r="F43" s="98"/>
      <c r="G43" s="98">
        <v>1.7071864379589394</v>
      </c>
      <c r="H43" s="98">
        <v>1.7071864379589392</v>
      </c>
      <c r="I43" s="98"/>
      <c r="J43" s="98">
        <f t="shared" si="2"/>
        <v>0</v>
      </c>
    </row>
    <row r="44" spans="1:10" ht="15.75" x14ac:dyDescent="0.25">
      <c r="A44" s="38" t="s">
        <v>90</v>
      </c>
      <c r="B44" s="97">
        <v>135.54671882237798</v>
      </c>
      <c r="C44" s="97">
        <v>135.54671882237798</v>
      </c>
      <c r="D44" s="97"/>
      <c r="E44" s="97">
        <f t="shared" si="1"/>
        <v>0</v>
      </c>
      <c r="F44" s="97"/>
      <c r="G44" s="97">
        <v>0.91602200404632739</v>
      </c>
      <c r="H44" s="97">
        <v>0.91602200404632728</v>
      </c>
      <c r="I44" s="97"/>
      <c r="J44" s="97">
        <f t="shared" si="2"/>
        <v>0</v>
      </c>
    </row>
    <row r="45" spans="1:10" s="60" customFormat="1" ht="15.75" x14ac:dyDescent="0.25">
      <c r="A45" s="58" t="s">
        <v>250</v>
      </c>
      <c r="B45" s="99">
        <v>99.489944419387044</v>
      </c>
      <c r="C45" s="99">
        <v>100.47923842593966</v>
      </c>
      <c r="D45" s="99"/>
      <c r="E45" s="99">
        <f t="shared" si="1"/>
        <v>0.99436582493439563</v>
      </c>
      <c r="F45" s="99"/>
      <c r="G45" s="99">
        <v>8.6697178691220405</v>
      </c>
      <c r="H45" s="99">
        <v>8.7559265807308204</v>
      </c>
      <c r="I45" s="99"/>
      <c r="J45" s="99">
        <f t="shared" si="2"/>
        <v>8.6208711608779964E-2</v>
      </c>
    </row>
    <row r="46" spans="1:10" ht="15.75" x14ac:dyDescent="0.25">
      <c r="A46" s="37" t="s">
        <v>145</v>
      </c>
      <c r="B46" s="97">
        <v>101.995798770953</v>
      </c>
      <c r="C46" s="97">
        <v>101.97453587819672</v>
      </c>
      <c r="D46" s="97"/>
      <c r="E46" s="97">
        <f t="shared" si="1"/>
        <v>-2.0846831940624089E-2</v>
      </c>
      <c r="F46" s="97"/>
      <c r="G46" s="97">
        <v>2.1107332163206975</v>
      </c>
      <c r="H46" s="97">
        <v>2.1102931953143762</v>
      </c>
      <c r="I46" s="97"/>
      <c r="J46" s="97">
        <f t="shared" si="2"/>
        <v>-4.40021006321345E-4</v>
      </c>
    </row>
    <row r="47" spans="1:10" s="60" customFormat="1" ht="15.75" x14ac:dyDescent="0.25">
      <c r="A47" s="61" t="s">
        <v>163</v>
      </c>
      <c r="B47" s="98">
        <v>101.995798770953</v>
      </c>
      <c r="C47" s="98">
        <v>101.97453587819672</v>
      </c>
      <c r="D47" s="98"/>
      <c r="E47" s="98">
        <f t="shared" si="1"/>
        <v>-2.0846831940624089E-2</v>
      </c>
      <c r="F47" s="98"/>
      <c r="G47" s="98">
        <v>2.1107332163206975</v>
      </c>
      <c r="H47" s="98">
        <v>2.1102931953143762</v>
      </c>
      <c r="I47" s="98"/>
      <c r="J47" s="98">
        <f t="shared" si="2"/>
        <v>-4.40021006321345E-4</v>
      </c>
    </row>
    <row r="48" spans="1:10" ht="15.75" x14ac:dyDescent="0.25">
      <c r="A48" s="37" t="s">
        <v>92</v>
      </c>
      <c r="B48" s="97">
        <v>96.748689959231569</v>
      </c>
      <c r="C48" s="97">
        <v>96.369686508975946</v>
      </c>
      <c r="D48" s="97"/>
      <c r="E48" s="97">
        <f t="shared" si="1"/>
        <v>-0.39174013665231877</v>
      </c>
      <c r="F48" s="97"/>
      <c r="G48" s="97">
        <v>0.30244179907887081</v>
      </c>
      <c r="H48" s="97">
        <v>0.30125701316186548</v>
      </c>
      <c r="I48" s="97"/>
      <c r="J48" s="97">
        <f t="shared" si="2"/>
        <v>-1.1847859170053265E-3</v>
      </c>
    </row>
    <row r="49" spans="1:10" s="60" customFormat="1" ht="15.75" x14ac:dyDescent="0.25">
      <c r="A49" s="61" t="s">
        <v>93</v>
      </c>
      <c r="B49" s="98">
        <v>96.748689959231569</v>
      </c>
      <c r="C49" s="98">
        <v>96.369686508975946</v>
      </c>
      <c r="D49" s="98"/>
      <c r="E49" s="98">
        <f t="shared" si="1"/>
        <v>-0.39174013665231877</v>
      </c>
      <c r="F49" s="98"/>
      <c r="G49" s="98">
        <v>0.30244179907887081</v>
      </c>
      <c r="H49" s="98">
        <v>0.30125701316186548</v>
      </c>
      <c r="I49" s="98"/>
      <c r="J49" s="98">
        <f t="shared" si="2"/>
        <v>-1.1847859170053265E-3</v>
      </c>
    </row>
    <row r="50" spans="1:10" ht="15.75" x14ac:dyDescent="0.25">
      <c r="A50" s="37" t="s">
        <v>94</v>
      </c>
      <c r="B50" s="97">
        <v>87.398229814794988</v>
      </c>
      <c r="C50" s="97">
        <v>87.423504702789799</v>
      </c>
      <c r="D50" s="97"/>
      <c r="E50" s="97">
        <f t="shared" si="1"/>
        <v>2.8919221874823542E-2</v>
      </c>
      <c r="F50" s="97"/>
      <c r="G50" s="97">
        <v>2.1525771695447125</v>
      </c>
      <c r="H50" s="97">
        <v>2.1531996781123994</v>
      </c>
      <c r="I50" s="97"/>
      <c r="J50" s="97">
        <f t="shared" si="2"/>
        <v>6.225085676869746E-4</v>
      </c>
    </row>
    <row r="51" spans="1:10" s="60" customFormat="1" ht="15.75" x14ac:dyDescent="0.25">
      <c r="A51" s="61" t="s">
        <v>164</v>
      </c>
      <c r="B51" s="98">
        <v>86.236473190600805</v>
      </c>
      <c r="C51" s="98">
        <v>86.236473190600805</v>
      </c>
      <c r="D51" s="98"/>
      <c r="E51" s="98">
        <f t="shared" si="1"/>
        <v>0</v>
      </c>
      <c r="F51" s="98"/>
      <c r="G51" s="98">
        <v>1.9135447449119776</v>
      </c>
      <c r="H51" s="98">
        <v>1.9135447449119778</v>
      </c>
      <c r="I51" s="98"/>
      <c r="J51" s="98">
        <f t="shared" si="2"/>
        <v>0</v>
      </c>
    </row>
    <row r="52" spans="1:10" ht="15.75" x14ac:dyDescent="0.25">
      <c r="A52" s="38" t="s">
        <v>97</v>
      </c>
      <c r="B52" s="97">
        <v>97.963218077003432</v>
      </c>
      <c r="C52" s="97">
        <v>98.218342220369593</v>
      </c>
      <c r="D52" s="97"/>
      <c r="E52" s="97">
        <f t="shared" si="1"/>
        <v>0.26042850405916251</v>
      </c>
      <c r="F52" s="97"/>
      <c r="G52" s="97">
        <v>0.23903242463273469</v>
      </c>
      <c r="H52" s="97">
        <v>0.23965493320042203</v>
      </c>
      <c r="I52" s="97"/>
      <c r="J52" s="97">
        <f t="shared" si="2"/>
        <v>6.2250856768733542E-4</v>
      </c>
    </row>
    <row r="53" spans="1:10" s="60" customFormat="1" ht="15.75" x14ac:dyDescent="0.25">
      <c r="A53" s="64" t="s">
        <v>144</v>
      </c>
      <c r="B53" s="98">
        <v>104.57181359800182</v>
      </c>
      <c r="C53" s="98">
        <v>103.54063220268362</v>
      </c>
      <c r="D53" s="98"/>
      <c r="E53" s="98">
        <f t="shared" si="1"/>
        <v>-0.98609879645226162</v>
      </c>
      <c r="F53" s="98"/>
      <c r="G53" s="98">
        <v>0.92785802571879972</v>
      </c>
      <c r="H53" s="98">
        <v>0.91870842889440074</v>
      </c>
      <c r="I53" s="98"/>
      <c r="J53" s="98">
        <f t="shared" si="2"/>
        <v>-9.1495968243989756E-3</v>
      </c>
    </row>
    <row r="54" spans="1:10" ht="15.75" x14ac:dyDescent="0.25">
      <c r="A54" s="38" t="s">
        <v>165</v>
      </c>
      <c r="B54" s="97">
        <v>104.57181359800182</v>
      </c>
      <c r="C54" s="97">
        <v>103.54063220268362</v>
      </c>
      <c r="D54" s="97"/>
      <c r="E54" s="97">
        <f t="shared" si="1"/>
        <v>-0.98609879645226162</v>
      </c>
      <c r="F54" s="97"/>
      <c r="G54" s="97">
        <v>0.92785802571879972</v>
      </c>
      <c r="H54" s="97">
        <v>0.91870842889440074</v>
      </c>
      <c r="I54" s="97"/>
      <c r="J54" s="97">
        <f t="shared" si="2"/>
        <v>-9.1495968243989756E-3</v>
      </c>
    </row>
    <row r="55" spans="1:10" s="60" customFormat="1" ht="15.75" x14ac:dyDescent="0.25">
      <c r="A55" s="64" t="s">
        <v>143</v>
      </c>
      <c r="B55" s="98">
        <v>99.503018715632436</v>
      </c>
      <c r="C55" s="98">
        <v>99.35379120976728</v>
      </c>
      <c r="D55" s="98"/>
      <c r="E55" s="98">
        <f t="shared" si="1"/>
        <v>-0.14997284282562973</v>
      </c>
      <c r="F55" s="98"/>
      <c r="G55" s="98">
        <v>0.55187174865485855</v>
      </c>
      <c r="H55" s="98">
        <v>0.55104409090464923</v>
      </c>
      <c r="I55" s="98"/>
      <c r="J55" s="98">
        <f t="shared" si="2"/>
        <v>-8.2765775020932075E-4</v>
      </c>
    </row>
    <row r="56" spans="1:10" ht="15.75" x14ac:dyDescent="0.25">
      <c r="A56" s="38" t="s">
        <v>166</v>
      </c>
      <c r="B56" s="97">
        <v>99.503018715632436</v>
      </c>
      <c r="C56" s="97">
        <v>99.35379120976728</v>
      </c>
      <c r="D56" s="97"/>
      <c r="E56" s="97">
        <f t="shared" si="1"/>
        <v>-0.14997284282562973</v>
      </c>
      <c r="F56" s="97"/>
      <c r="G56" s="97">
        <v>0.55187174865485855</v>
      </c>
      <c r="H56" s="97">
        <v>0.55104409090464923</v>
      </c>
      <c r="I56" s="97"/>
      <c r="J56" s="97">
        <f t="shared" si="2"/>
        <v>-8.2765775020932075E-4</v>
      </c>
    </row>
    <row r="57" spans="1:10" s="60" customFormat="1" ht="15.75" x14ac:dyDescent="0.25">
      <c r="A57" s="64" t="s">
        <v>142</v>
      </c>
      <c r="B57" s="98">
        <v>108.11541236453205</v>
      </c>
      <c r="C57" s="98">
        <v>112.11945379174298</v>
      </c>
      <c r="D57" s="98"/>
      <c r="E57" s="98">
        <f t="shared" si="1"/>
        <v>3.703488096322971</v>
      </c>
      <c r="F57" s="98"/>
      <c r="G57" s="98">
        <v>2.6242359098041024</v>
      </c>
      <c r="H57" s="98">
        <v>2.7214241743431296</v>
      </c>
      <c r="I57" s="98"/>
      <c r="J57" s="98">
        <f t="shared" si="2"/>
        <v>9.718826453902718E-2</v>
      </c>
    </row>
    <row r="58" spans="1:10" ht="15.75" x14ac:dyDescent="0.25">
      <c r="A58" s="38" t="s">
        <v>99</v>
      </c>
      <c r="B58" s="97">
        <v>99.764056318289875</v>
      </c>
      <c r="C58" s="97">
        <v>99.945117778917194</v>
      </c>
      <c r="D58" s="97"/>
      <c r="E58" s="97">
        <f t="shared" si="1"/>
        <v>0.18148967404618688</v>
      </c>
      <c r="F58" s="97"/>
      <c r="G58" s="97">
        <v>1.7167334133067136</v>
      </c>
      <c r="H58" s="97">
        <v>1.7198491071827655</v>
      </c>
      <c r="I58" s="97"/>
      <c r="J58" s="97">
        <f t="shared" si="2"/>
        <v>3.1156938760519282E-3</v>
      </c>
    </row>
    <row r="59" spans="1:10" s="60" customFormat="1" ht="15.75" x14ac:dyDescent="0.25">
      <c r="A59" s="61" t="s">
        <v>167</v>
      </c>
      <c r="B59" s="98">
        <v>128.4576044563841</v>
      </c>
      <c r="C59" s="98">
        <v>141.77364173348306</v>
      </c>
      <c r="D59" s="98"/>
      <c r="E59" s="98">
        <f t="shared" si="1"/>
        <v>10.366094972306783</v>
      </c>
      <c r="F59" s="98"/>
      <c r="G59" s="98">
        <v>0.90750249649738923</v>
      </c>
      <c r="H59" s="98">
        <v>1.0015750671603636</v>
      </c>
      <c r="I59" s="98"/>
      <c r="J59" s="98">
        <f t="shared" si="2"/>
        <v>9.4072570662974364E-2</v>
      </c>
    </row>
    <row r="60" spans="1:10" ht="15.75" x14ac:dyDescent="0.25">
      <c r="A60" s="36" t="s">
        <v>2</v>
      </c>
      <c r="B60" s="100">
        <v>125.51448139795777</v>
      </c>
      <c r="C60" s="100">
        <v>125.39571912221571</v>
      </c>
      <c r="D60" s="100"/>
      <c r="E60" s="100">
        <f t="shared" si="1"/>
        <v>-9.4620377202137007E-2</v>
      </c>
      <c r="F60" s="100"/>
      <c r="G60" s="100">
        <v>6.80254434083104</v>
      </c>
      <c r="H60" s="100">
        <v>6.7961077477164027</v>
      </c>
      <c r="I60" s="100"/>
      <c r="J60" s="100">
        <f t="shared" si="2"/>
        <v>-6.4365931146372901E-3</v>
      </c>
    </row>
    <row r="61" spans="1:10" s="60" customFormat="1" ht="15.75" x14ac:dyDescent="0.25">
      <c r="A61" s="64" t="s">
        <v>141</v>
      </c>
      <c r="B61" s="98">
        <v>103.35394498663837</v>
      </c>
      <c r="C61" s="98">
        <v>103.15250658417166</v>
      </c>
      <c r="D61" s="98"/>
      <c r="E61" s="98">
        <f t="shared" si="1"/>
        <v>-0.19490151294442315</v>
      </c>
      <c r="F61" s="98"/>
      <c r="G61" s="98">
        <v>3.3024849409313148</v>
      </c>
      <c r="H61" s="98">
        <v>3.2960483478166775</v>
      </c>
      <c r="I61" s="98"/>
      <c r="J61" s="98">
        <f t="shared" si="2"/>
        <v>-6.4365931146372901E-3</v>
      </c>
    </row>
    <row r="62" spans="1:10" ht="15.75" x14ac:dyDescent="0.25">
      <c r="A62" s="38" t="s">
        <v>102</v>
      </c>
      <c r="B62" s="97">
        <v>106.52342857201754</v>
      </c>
      <c r="C62" s="97">
        <v>106.29574659771986</v>
      </c>
      <c r="D62" s="97"/>
      <c r="E62" s="97">
        <f t="shared" si="1"/>
        <v>-0.21373887167343009</v>
      </c>
      <c r="F62" s="97"/>
      <c r="G62" s="97">
        <v>2.5870171520003167</v>
      </c>
      <c r="H62" s="97">
        <v>2.5814876907296327</v>
      </c>
      <c r="I62" s="97"/>
      <c r="J62" s="97">
        <f t="shared" si="2"/>
        <v>-5.5294612706839885E-3</v>
      </c>
    </row>
    <row r="63" spans="1:10" s="60" customFormat="1" ht="15.75" x14ac:dyDescent="0.25">
      <c r="A63" s="61" t="s">
        <v>168</v>
      </c>
      <c r="B63" s="98">
        <v>93.314666514675437</v>
      </c>
      <c r="C63" s="98">
        <v>93.196354122681129</v>
      </c>
      <c r="D63" s="98"/>
      <c r="E63" s="98">
        <f t="shared" si="1"/>
        <v>-0.12678863507024074</v>
      </c>
      <c r="F63" s="98"/>
      <c r="G63" s="98">
        <v>0.71546778893099805</v>
      </c>
      <c r="H63" s="98">
        <v>0.71456065708704508</v>
      </c>
      <c r="I63" s="98"/>
      <c r="J63" s="98">
        <f t="shared" si="2"/>
        <v>-9.0713184395296853E-4</v>
      </c>
    </row>
    <row r="64" spans="1:10" ht="15.75" x14ac:dyDescent="0.25">
      <c r="A64" s="37" t="s">
        <v>104</v>
      </c>
      <c r="B64" s="97">
        <v>157.34756115310969</v>
      </c>
      <c r="C64" s="97">
        <v>157.34756115310969</v>
      </c>
      <c r="D64" s="97"/>
      <c r="E64" s="97">
        <f t="shared" si="1"/>
        <v>0</v>
      </c>
      <c r="F64" s="97"/>
      <c r="G64" s="97">
        <v>3.500059399899726</v>
      </c>
      <c r="H64" s="97">
        <v>3.5000593998997256</v>
      </c>
      <c r="I64" s="97"/>
      <c r="J64" s="97">
        <f t="shared" si="2"/>
        <v>0</v>
      </c>
    </row>
    <row r="65" spans="1:10" s="60" customFormat="1" ht="15.75" x14ac:dyDescent="0.25">
      <c r="A65" s="61" t="s">
        <v>19</v>
      </c>
      <c r="B65" s="98">
        <v>163.57117066583655</v>
      </c>
      <c r="C65" s="98">
        <v>163.57117066583655</v>
      </c>
      <c r="D65" s="98"/>
      <c r="E65" s="98">
        <f t="shared" si="1"/>
        <v>0</v>
      </c>
      <c r="F65" s="98"/>
      <c r="G65" s="98">
        <v>2.8659697635359933</v>
      </c>
      <c r="H65" s="98">
        <v>2.8659697635359933</v>
      </c>
      <c r="I65" s="98"/>
      <c r="J65" s="98">
        <f t="shared" si="2"/>
        <v>0</v>
      </c>
    </row>
    <row r="66" spans="1:10" ht="15.75" x14ac:dyDescent="0.25">
      <c r="A66" s="38" t="s">
        <v>106</v>
      </c>
      <c r="B66" s="97">
        <v>146.66666666666663</v>
      </c>
      <c r="C66" s="97">
        <v>146.66666666666663</v>
      </c>
      <c r="D66" s="97"/>
      <c r="E66" s="97">
        <f t="shared" si="1"/>
        <v>0</v>
      </c>
      <c r="F66" s="97"/>
      <c r="G66" s="97">
        <v>0.1029862877593303</v>
      </c>
      <c r="H66" s="97">
        <v>0.10298628775933029</v>
      </c>
      <c r="I66" s="97"/>
      <c r="J66" s="97">
        <f t="shared" si="2"/>
        <v>0</v>
      </c>
    </row>
    <row r="67" spans="1:10" s="60" customFormat="1" ht="15.75" x14ac:dyDescent="0.25">
      <c r="A67" s="61" t="s">
        <v>108</v>
      </c>
      <c r="B67" s="98">
        <v>132.09195402298855</v>
      </c>
      <c r="C67" s="98">
        <v>132.09195402298855</v>
      </c>
      <c r="D67" s="98"/>
      <c r="E67" s="98">
        <f t="shared" si="1"/>
        <v>0</v>
      </c>
      <c r="F67" s="98"/>
      <c r="G67" s="98">
        <v>0.53110334860440189</v>
      </c>
      <c r="H67" s="98">
        <v>0.53110334860440189</v>
      </c>
      <c r="I67" s="98"/>
      <c r="J67" s="98">
        <f t="shared" si="2"/>
        <v>0</v>
      </c>
    </row>
    <row r="68" spans="1:10" ht="15.75" x14ac:dyDescent="0.25">
      <c r="A68" s="36" t="s">
        <v>3</v>
      </c>
      <c r="B68" s="100">
        <v>103.32247816586994</v>
      </c>
      <c r="C68" s="100">
        <v>103.1700025234308</v>
      </c>
      <c r="D68" s="100"/>
      <c r="E68" s="100">
        <f t="shared" si="1"/>
        <v>-0.1475725758284363</v>
      </c>
      <c r="F68" s="100"/>
      <c r="G68" s="100">
        <v>5.6185444250330816</v>
      </c>
      <c r="H68" s="100">
        <v>5.6102529943009953</v>
      </c>
      <c r="I68" s="100"/>
      <c r="J68" s="100">
        <f t="shared" si="2"/>
        <v>-8.291430732086269E-3</v>
      </c>
    </row>
    <row r="69" spans="1:10" s="60" customFormat="1" ht="15.75" x14ac:dyDescent="0.25">
      <c r="A69" s="64" t="s">
        <v>150</v>
      </c>
      <c r="B69" s="98">
        <v>95.135818118999765</v>
      </c>
      <c r="C69" s="98">
        <v>94.813785330417275</v>
      </c>
      <c r="D69" s="98"/>
      <c r="E69" s="98">
        <f t="shared" si="1"/>
        <v>-0.33849794425447888</v>
      </c>
      <c r="F69" s="98"/>
      <c r="G69" s="98">
        <v>2.4494774260290026</v>
      </c>
      <c r="H69" s="98">
        <v>2.4411859952969168</v>
      </c>
      <c r="I69" s="98"/>
      <c r="J69" s="98">
        <f t="shared" si="2"/>
        <v>-8.2914307320858249E-3</v>
      </c>
    </row>
    <row r="70" spans="1:10" ht="15.75" x14ac:dyDescent="0.25">
      <c r="A70" s="38" t="s">
        <v>109</v>
      </c>
      <c r="B70" s="97">
        <v>101.30719718668522</v>
      </c>
      <c r="C70" s="97">
        <v>101.31103444446026</v>
      </c>
      <c r="D70" s="97"/>
      <c r="E70" s="97">
        <f t="shared" si="1"/>
        <v>3.7877444856837528E-3</v>
      </c>
      <c r="F70" s="97"/>
      <c r="G70" s="97">
        <v>1.7552414707481105</v>
      </c>
      <c r="H70" s="97">
        <v>1.7553079548101287</v>
      </c>
      <c r="I70" s="97"/>
      <c r="J70" s="97">
        <f t="shared" si="2"/>
        <v>6.6484062018146162E-5</v>
      </c>
    </row>
    <row r="71" spans="1:10" s="60" customFormat="1" ht="15.75" x14ac:dyDescent="0.25">
      <c r="A71" s="61" t="s">
        <v>169</v>
      </c>
      <c r="B71" s="98">
        <v>66.073982321714382</v>
      </c>
      <c r="C71" s="98">
        <v>66.054273913602074</v>
      </c>
      <c r="D71" s="98"/>
      <c r="E71" s="98">
        <f t="shared" ref="E71:E115" si="3">((C71/B71-1)*100)</f>
        <v>-2.9827789123326731E-2</v>
      </c>
      <c r="F71" s="98"/>
      <c r="G71" s="98">
        <v>0.34126614550727752</v>
      </c>
      <c r="H71" s="98">
        <v>0.34116435336104622</v>
      </c>
      <c r="I71" s="98"/>
      <c r="J71" s="98">
        <f t="shared" si="2"/>
        <v>-1.0179214623129429E-4</v>
      </c>
    </row>
    <row r="72" spans="1:10" ht="15.75" x14ac:dyDescent="0.25">
      <c r="A72" s="38" t="s">
        <v>170</v>
      </c>
      <c r="B72" s="97">
        <v>108.39521244433539</v>
      </c>
      <c r="C72" s="97">
        <v>105.85979965943839</v>
      </c>
      <c r="D72" s="97"/>
      <c r="E72" s="97">
        <f t="shared" si="3"/>
        <v>-2.3390449889094556</v>
      </c>
      <c r="F72" s="97"/>
      <c r="G72" s="97">
        <v>0.35296980977361481</v>
      </c>
      <c r="H72" s="97">
        <v>0.34471368712574174</v>
      </c>
      <c r="I72" s="97"/>
      <c r="J72" s="97">
        <f t="shared" ref="J72:J115" si="4">H72-G72</f>
        <v>-8.2561226478730654E-3</v>
      </c>
    </row>
    <row r="73" spans="1:10" s="60" customFormat="1" ht="15.75" x14ac:dyDescent="0.25">
      <c r="A73" s="64" t="s">
        <v>111</v>
      </c>
      <c r="B73" s="98">
        <v>110.68439878360643</v>
      </c>
      <c r="C73" s="98">
        <v>110.68439878360643</v>
      </c>
      <c r="D73" s="98"/>
      <c r="E73" s="98">
        <f t="shared" si="3"/>
        <v>0</v>
      </c>
      <c r="F73" s="98"/>
      <c r="G73" s="98">
        <v>3.1690669990040794</v>
      </c>
      <c r="H73" s="98">
        <v>3.169066999004079</v>
      </c>
      <c r="I73" s="98"/>
      <c r="J73" s="98">
        <f t="shared" si="4"/>
        <v>0</v>
      </c>
    </row>
    <row r="74" spans="1:10" ht="15.75" x14ac:dyDescent="0.25">
      <c r="A74" s="38" t="s">
        <v>171</v>
      </c>
      <c r="B74" s="97">
        <v>110.32982955934074</v>
      </c>
      <c r="C74" s="97">
        <v>110.32982955934074</v>
      </c>
      <c r="D74" s="97"/>
      <c r="E74" s="97">
        <f t="shared" si="3"/>
        <v>0</v>
      </c>
      <c r="F74" s="97"/>
      <c r="G74" s="97">
        <v>1.0774456361279943</v>
      </c>
      <c r="H74" s="97">
        <v>1.0774456361279943</v>
      </c>
      <c r="I74" s="97"/>
      <c r="J74" s="97">
        <f t="shared" si="4"/>
        <v>0</v>
      </c>
    </row>
    <row r="75" spans="1:10" s="60" customFormat="1" ht="15.75" x14ac:dyDescent="0.25">
      <c r="A75" s="61" t="s">
        <v>172</v>
      </c>
      <c r="B75" s="98">
        <v>104.39692048756122</v>
      </c>
      <c r="C75" s="98">
        <v>104.39692048756122</v>
      </c>
      <c r="D75" s="98"/>
      <c r="E75" s="98">
        <f t="shared" si="3"/>
        <v>0</v>
      </c>
      <c r="F75" s="98"/>
      <c r="G75" s="98">
        <v>0.42869401814227248</v>
      </c>
      <c r="H75" s="98">
        <v>0.42869401814227248</v>
      </c>
      <c r="I75" s="98"/>
      <c r="J75" s="98">
        <f t="shared" si="4"/>
        <v>0</v>
      </c>
    </row>
    <row r="76" spans="1:10" ht="15.75" x14ac:dyDescent="0.25">
      <c r="A76" s="38" t="s">
        <v>173</v>
      </c>
      <c r="B76" s="97">
        <v>112.66830257545074</v>
      </c>
      <c r="C76" s="97">
        <v>112.66830257545074</v>
      </c>
      <c r="D76" s="97"/>
      <c r="E76" s="97">
        <f t="shared" si="3"/>
        <v>0</v>
      </c>
      <c r="F76" s="97"/>
      <c r="G76" s="97">
        <v>1.662927344733812</v>
      </c>
      <c r="H76" s="97">
        <v>1.662927344733812</v>
      </c>
      <c r="I76" s="97"/>
      <c r="J76" s="97">
        <f t="shared" si="4"/>
        <v>0</v>
      </c>
    </row>
    <row r="77" spans="1:10" s="60" customFormat="1" ht="15.75" x14ac:dyDescent="0.25">
      <c r="A77" s="58" t="s">
        <v>4</v>
      </c>
      <c r="B77" s="99">
        <v>99.25672955425857</v>
      </c>
      <c r="C77" s="99">
        <v>99.25672955425857</v>
      </c>
      <c r="D77" s="99"/>
      <c r="E77" s="99">
        <f t="shared" si="3"/>
        <v>0</v>
      </c>
      <c r="F77" s="99"/>
      <c r="G77" s="99">
        <v>4.7157177215935313</v>
      </c>
      <c r="H77" s="99">
        <v>4.7157177215935304</v>
      </c>
      <c r="I77" s="99"/>
      <c r="J77" s="99">
        <f t="shared" si="4"/>
        <v>0</v>
      </c>
    </row>
    <row r="78" spans="1:10" ht="15.75" x14ac:dyDescent="0.25">
      <c r="A78" s="37" t="s">
        <v>140</v>
      </c>
      <c r="B78" s="97">
        <v>77.408827796194288</v>
      </c>
      <c r="C78" s="97">
        <v>77.408827796194288</v>
      </c>
      <c r="D78" s="97"/>
      <c r="E78" s="97">
        <f t="shared" si="3"/>
        <v>0</v>
      </c>
      <c r="F78" s="97"/>
      <c r="G78" s="97">
        <v>0.89747412742094435</v>
      </c>
      <c r="H78" s="97">
        <v>0.89747412742094412</v>
      </c>
      <c r="I78" s="97"/>
      <c r="J78" s="97">
        <f t="shared" si="4"/>
        <v>0</v>
      </c>
    </row>
    <row r="79" spans="1:10" s="60" customFormat="1" ht="15.75" x14ac:dyDescent="0.25">
      <c r="A79" s="61" t="s">
        <v>174</v>
      </c>
      <c r="B79" s="98">
        <v>77.408827796194288</v>
      </c>
      <c r="C79" s="98">
        <v>77.408827796194288</v>
      </c>
      <c r="D79" s="98"/>
      <c r="E79" s="98">
        <f t="shared" si="3"/>
        <v>0</v>
      </c>
      <c r="F79" s="98"/>
      <c r="G79" s="98">
        <v>0.89747412742094435</v>
      </c>
      <c r="H79" s="98">
        <v>0.89747412742094412</v>
      </c>
      <c r="I79" s="98"/>
      <c r="J79" s="98">
        <f t="shared" si="4"/>
        <v>0</v>
      </c>
    </row>
    <row r="80" spans="1:10" ht="15.75" x14ac:dyDescent="0.25">
      <c r="A80" s="37" t="s">
        <v>139</v>
      </c>
      <c r="B80" s="97">
        <v>106.30932390895443</v>
      </c>
      <c r="C80" s="97">
        <v>106.30932390895443</v>
      </c>
      <c r="D80" s="97"/>
      <c r="E80" s="97">
        <f t="shared" si="3"/>
        <v>0</v>
      </c>
      <c r="F80" s="97"/>
      <c r="G80" s="97">
        <v>3.818243594172587</v>
      </c>
      <c r="H80" s="97">
        <v>3.8182435941725861</v>
      </c>
      <c r="I80" s="97"/>
      <c r="J80" s="97">
        <f t="shared" si="4"/>
        <v>0</v>
      </c>
    </row>
    <row r="81" spans="1:10" s="60" customFormat="1" ht="15.75" x14ac:dyDescent="0.25">
      <c r="A81" s="61" t="s">
        <v>175</v>
      </c>
      <c r="B81" s="98">
        <v>106.30932390895443</v>
      </c>
      <c r="C81" s="98">
        <v>106.30932390895443</v>
      </c>
      <c r="D81" s="98"/>
      <c r="E81" s="98">
        <f t="shared" si="3"/>
        <v>0</v>
      </c>
      <c r="F81" s="98"/>
      <c r="G81" s="98">
        <v>3.818243594172587</v>
      </c>
      <c r="H81" s="98">
        <v>3.8182435941725861</v>
      </c>
      <c r="I81" s="98"/>
      <c r="J81" s="98">
        <f t="shared" si="4"/>
        <v>0</v>
      </c>
    </row>
    <row r="82" spans="1:10" ht="15.75" x14ac:dyDescent="0.25">
      <c r="A82" s="36" t="s">
        <v>130</v>
      </c>
      <c r="B82" s="100">
        <v>101.75845024250361</v>
      </c>
      <c r="C82" s="100">
        <v>101.74510991233566</v>
      </c>
      <c r="D82" s="100"/>
      <c r="E82" s="100">
        <f t="shared" si="3"/>
        <v>-1.3109800843225106E-2</v>
      </c>
      <c r="F82" s="100"/>
      <c r="G82" s="100">
        <v>5.1929366264316146</v>
      </c>
      <c r="H82" s="100">
        <v>5.1922558427819743</v>
      </c>
      <c r="I82" s="100"/>
      <c r="J82" s="100">
        <f t="shared" si="4"/>
        <v>-6.8078364964030413E-4</v>
      </c>
    </row>
    <row r="83" spans="1:10" s="60" customFormat="1" ht="15.75" x14ac:dyDescent="0.25">
      <c r="A83" s="64" t="s">
        <v>138</v>
      </c>
      <c r="B83" s="98">
        <v>91.005455645003053</v>
      </c>
      <c r="C83" s="98">
        <v>91.005455645003053</v>
      </c>
      <c r="D83" s="98"/>
      <c r="E83" s="98">
        <f t="shared" si="3"/>
        <v>0</v>
      </c>
      <c r="F83" s="98"/>
      <c r="G83" s="98">
        <v>2.4675017472490155</v>
      </c>
      <c r="H83" s="98">
        <v>2.4675017472490151</v>
      </c>
      <c r="I83" s="98"/>
      <c r="J83" s="98">
        <f t="shared" si="4"/>
        <v>0</v>
      </c>
    </row>
    <row r="84" spans="1:10" ht="15.75" x14ac:dyDescent="0.25">
      <c r="A84" s="38" t="s">
        <v>176</v>
      </c>
      <c r="B84" s="97">
        <v>75.398246670947628</v>
      </c>
      <c r="C84" s="97">
        <v>75.398246670947628</v>
      </c>
      <c r="D84" s="97"/>
      <c r="E84" s="97">
        <f t="shared" si="3"/>
        <v>0</v>
      </c>
      <c r="F84" s="97"/>
      <c r="G84" s="97">
        <v>0.84541810475318047</v>
      </c>
      <c r="H84" s="97">
        <v>0.84541810475318036</v>
      </c>
      <c r="I84" s="97"/>
      <c r="J84" s="97">
        <f t="shared" si="4"/>
        <v>0</v>
      </c>
    </row>
    <row r="85" spans="1:10" s="60" customFormat="1" ht="15.75" x14ac:dyDescent="0.25">
      <c r="A85" s="61" t="s">
        <v>177</v>
      </c>
      <c r="B85" s="98">
        <v>99.262187476460838</v>
      </c>
      <c r="C85" s="98">
        <v>99.262187476460838</v>
      </c>
      <c r="D85" s="98"/>
      <c r="E85" s="98">
        <f t="shared" si="3"/>
        <v>0</v>
      </c>
      <c r="F85" s="98"/>
      <c r="G85" s="98">
        <v>0.14932741656095094</v>
      </c>
      <c r="H85" s="98">
        <v>0.14932741656095092</v>
      </c>
      <c r="I85" s="98"/>
      <c r="J85" s="98">
        <f t="shared" si="4"/>
        <v>0</v>
      </c>
    </row>
    <row r="86" spans="1:10" ht="15.75" x14ac:dyDescent="0.25">
      <c r="A86" s="38" t="s">
        <v>112</v>
      </c>
      <c r="B86" s="97">
        <v>100.04769782417017</v>
      </c>
      <c r="C86" s="97">
        <v>100.04769782417017</v>
      </c>
      <c r="D86" s="97"/>
      <c r="E86" s="97">
        <f t="shared" si="3"/>
        <v>0</v>
      </c>
      <c r="F86" s="97"/>
      <c r="G86" s="97">
        <v>1.3630900643148918</v>
      </c>
      <c r="H86" s="97">
        <v>1.3630900643148915</v>
      </c>
      <c r="I86" s="97"/>
      <c r="J86" s="97">
        <f t="shared" si="4"/>
        <v>0</v>
      </c>
    </row>
    <row r="87" spans="1:10" s="60" customFormat="1" ht="15.75" x14ac:dyDescent="0.25">
      <c r="A87" s="61" t="s">
        <v>178</v>
      </c>
      <c r="B87" s="98">
        <v>141.99941030830831</v>
      </c>
      <c r="C87" s="98">
        <v>141.99941030830831</v>
      </c>
      <c r="D87" s="98"/>
      <c r="E87" s="98">
        <f t="shared" si="3"/>
        <v>0</v>
      </c>
      <c r="F87" s="98"/>
      <c r="G87" s="98">
        <v>0.10966616161999257</v>
      </c>
      <c r="H87" s="98">
        <v>0.10966616161999256</v>
      </c>
      <c r="I87" s="98"/>
      <c r="J87" s="98">
        <f t="shared" si="4"/>
        <v>0</v>
      </c>
    </row>
    <row r="88" spans="1:10" ht="15.75" x14ac:dyDescent="0.25">
      <c r="A88" s="37" t="s">
        <v>137</v>
      </c>
      <c r="B88" s="97">
        <v>112.15517289409321</v>
      </c>
      <c r="C88" s="97">
        <v>112.15517289409321</v>
      </c>
      <c r="D88" s="97"/>
      <c r="E88" s="97">
        <f t="shared" si="3"/>
        <v>0</v>
      </c>
      <c r="F88" s="97"/>
      <c r="G88" s="97">
        <v>0.76458043551000732</v>
      </c>
      <c r="H88" s="97">
        <v>0.76458043551000721</v>
      </c>
      <c r="I88" s="97"/>
      <c r="J88" s="97">
        <f t="shared" si="4"/>
        <v>0</v>
      </c>
    </row>
    <row r="89" spans="1:10" s="60" customFormat="1" ht="15.75" x14ac:dyDescent="0.25">
      <c r="A89" s="61" t="s">
        <v>179</v>
      </c>
      <c r="B89" s="98">
        <v>112.15517289409321</v>
      </c>
      <c r="C89" s="98">
        <v>112.15517289409321</v>
      </c>
      <c r="D89" s="98"/>
      <c r="E89" s="98">
        <f t="shared" si="3"/>
        <v>0</v>
      </c>
      <c r="F89" s="98"/>
      <c r="G89" s="98">
        <v>0.76458043551000732</v>
      </c>
      <c r="H89" s="98">
        <v>0.76458043551000721</v>
      </c>
      <c r="I89" s="98"/>
      <c r="J89" s="98">
        <f t="shared" si="4"/>
        <v>0</v>
      </c>
    </row>
    <row r="90" spans="1:10" ht="15.75" x14ac:dyDescent="0.25">
      <c r="A90" s="37" t="s">
        <v>136</v>
      </c>
      <c r="B90" s="97">
        <v>123.32994953028259</v>
      </c>
      <c r="C90" s="97">
        <v>123.32994953028259</v>
      </c>
      <c r="D90" s="97"/>
      <c r="E90" s="97">
        <f t="shared" si="3"/>
        <v>0</v>
      </c>
      <c r="F90" s="97"/>
      <c r="G90" s="97">
        <v>1.0837568709276735</v>
      </c>
      <c r="H90" s="97">
        <v>1.0837568709276735</v>
      </c>
      <c r="I90" s="97"/>
      <c r="J90" s="97">
        <f t="shared" si="4"/>
        <v>0</v>
      </c>
    </row>
    <row r="91" spans="1:10" s="60" customFormat="1" ht="15.75" x14ac:dyDescent="0.25">
      <c r="A91" s="61" t="s">
        <v>180</v>
      </c>
      <c r="B91" s="98">
        <v>143.54637931897167</v>
      </c>
      <c r="C91" s="98">
        <v>143.54637931897167</v>
      </c>
      <c r="D91" s="98"/>
      <c r="E91" s="98">
        <f t="shared" si="3"/>
        <v>0</v>
      </c>
      <c r="F91" s="98"/>
      <c r="G91" s="98">
        <v>0.17259657697186814</v>
      </c>
      <c r="H91" s="98">
        <v>0.17259657697186812</v>
      </c>
      <c r="I91" s="98"/>
      <c r="J91" s="98">
        <f t="shared" si="4"/>
        <v>0</v>
      </c>
    </row>
    <row r="92" spans="1:10" ht="15.75" x14ac:dyDescent="0.25">
      <c r="A92" s="38" t="s">
        <v>114</v>
      </c>
      <c r="B92" s="97">
        <v>120.12527444275696</v>
      </c>
      <c r="C92" s="97">
        <v>120.12527444275696</v>
      </c>
      <c r="D92" s="97"/>
      <c r="E92" s="97">
        <f t="shared" si="3"/>
        <v>0</v>
      </c>
      <c r="F92" s="97"/>
      <c r="G92" s="97">
        <v>0.91116029395580544</v>
      </c>
      <c r="H92" s="97">
        <v>0.91116029395580533</v>
      </c>
      <c r="I92" s="97"/>
      <c r="J92" s="97">
        <f t="shared" si="4"/>
        <v>0</v>
      </c>
    </row>
    <row r="93" spans="1:10" s="60" customFormat="1" ht="15.75" x14ac:dyDescent="0.25">
      <c r="A93" s="64" t="s">
        <v>151</v>
      </c>
      <c r="B93" s="98">
        <v>105.50165374652097</v>
      </c>
      <c r="C93" s="98">
        <v>105.41976570679475</v>
      </c>
      <c r="D93" s="98"/>
      <c r="E93" s="98">
        <f t="shared" si="3"/>
        <v>-7.7617778317451425E-2</v>
      </c>
      <c r="F93" s="98"/>
      <c r="G93" s="98">
        <v>0.87709757274491773</v>
      </c>
      <c r="H93" s="98">
        <v>0.87641678909527665</v>
      </c>
      <c r="I93" s="98"/>
      <c r="J93" s="98">
        <f t="shared" si="4"/>
        <v>-6.8078364964108129E-4</v>
      </c>
    </row>
    <row r="94" spans="1:10" ht="15.75" x14ac:dyDescent="0.25">
      <c r="A94" s="38" t="s">
        <v>116</v>
      </c>
      <c r="B94" s="97">
        <v>107.5375700527276</v>
      </c>
      <c r="C94" s="97">
        <v>107.43936419161457</v>
      </c>
      <c r="D94" s="97"/>
      <c r="E94" s="97">
        <f t="shared" si="3"/>
        <v>-9.132237325510939E-2</v>
      </c>
      <c r="F94" s="97"/>
      <c r="G94" s="97">
        <v>0.29263731142925714</v>
      </c>
      <c r="H94" s="97">
        <v>0.29237006809143001</v>
      </c>
      <c r="I94" s="97"/>
      <c r="J94" s="97">
        <f t="shared" si="4"/>
        <v>-2.6724333782712772E-4</v>
      </c>
    </row>
    <row r="95" spans="1:10" s="60" customFormat="1" ht="15.75" x14ac:dyDescent="0.25">
      <c r="A95" s="61" t="s">
        <v>181</v>
      </c>
      <c r="B95" s="98">
        <v>104.51096716885952</v>
      </c>
      <c r="C95" s="98">
        <v>104.43701945878993</v>
      </c>
      <c r="D95" s="98"/>
      <c r="E95" s="98">
        <f t="shared" si="3"/>
        <v>-7.0755933154953432E-2</v>
      </c>
      <c r="F95" s="98"/>
      <c r="G95" s="98">
        <v>0.58446026131566053</v>
      </c>
      <c r="H95" s="98">
        <v>0.58404672100384669</v>
      </c>
      <c r="I95" s="98"/>
      <c r="J95" s="98">
        <f t="shared" si="4"/>
        <v>-4.1354031181384254E-4</v>
      </c>
    </row>
    <row r="96" spans="1:10" ht="15.75" x14ac:dyDescent="0.25">
      <c r="A96" s="36" t="s">
        <v>117</v>
      </c>
      <c r="B96" s="100">
        <v>130.07791242751054</v>
      </c>
      <c r="C96" s="100">
        <v>130.07791242751054</v>
      </c>
      <c r="D96" s="100"/>
      <c r="E96" s="100">
        <f t="shared" si="3"/>
        <v>0</v>
      </c>
      <c r="F96" s="100"/>
      <c r="G96" s="100">
        <v>3.2497964751648722</v>
      </c>
      <c r="H96" s="100">
        <v>3.2497964751648722</v>
      </c>
      <c r="I96" s="100"/>
      <c r="J96" s="100">
        <f t="shared" si="4"/>
        <v>0</v>
      </c>
    </row>
    <row r="97" spans="1:10" s="60" customFormat="1" ht="15.75" x14ac:dyDescent="0.25">
      <c r="A97" s="64" t="s">
        <v>135</v>
      </c>
      <c r="B97" s="98">
        <v>134.96624853431223</v>
      </c>
      <c r="C97" s="98">
        <v>134.96624853431223</v>
      </c>
      <c r="D97" s="98"/>
      <c r="E97" s="98">
        <f t="shared" si="3"/>
        <v>0</v>
      </c>
      <c r="F97" s="98"/>
      <c r="G97" s="98">
        <v>0.90097523478461072</v>
      </c>
      <c r="H97" s="98">
        <v>0.9009752347846105</v>
      </c>
      <c r="I97" s="98"/>
      <c r="J97" s="98">
        <f t="shared" si="4"/>
        <v>0</v>
      </c>
    </row>
    <row r="98" spans="1:10" ht="15.75" x14ac:dyDescent="0.25">
      <c r="A98" s="38" t="s">
        <v>182</v>
      </c>
      <c r="B98" s="97">
        <v>134.96624853431223</v>
      </c>
      <c r="C98" s="97">
        <v>134.96624853431223</v>
      </c>
      <c r="D98" s="97"/>
      <c r="E98" s="97">
        <f t="shared" si="3"/>
        <v>0</v>
      </c>
      <c r="F98" s="97"/>
      <c r="G98" s="97">
        <v>0.90097523478461072</v>
      </c>
      <c r="H98" s="97">
        <v>0.9009752347846105</v>
      </c>
      <c r="I98" s="97"/>
      <c r="J98" s="97">
        <f t="shared" si="4"/>
        <v>0</v>
      </c>
    </row>
    <row r="99" spans="1:10" s="60" customFormat="1" ht="15.75" x14ac:dyDescent="0.25">
      <c r="A99" s="64" t="s">
        <v>118</v>
      </c>
      <c r="B99" s="98">
        <v>128.21527648985492</v>
      </c>
      <c r="C99" s="98">
        <v>128.21527648985492</v>
      </c>
      <c r="D99" s="98"/>
      <c r="E99" s="98">
        <f t="shared" si="3"/>
        <v>0</v>
      </c>
      <c r="F99" s="98"/>
      <c r="G99" s="98">
        <v>2.2071499270713919</v>
      </c>
      <c r="H99" s="98">
        <v>2.2071499270713915</v>
      </c>
      <c r="I99" s="98"/>
      <c r="J99" s="98">
        <f t="shared" si="4"/>
        <v>0</v>
      </c>
    </row>
    <row r="100" spans="1:10" ht="15.75" x14ac:dyDescent="0.25">
      <c r="A100" s="38" t="s">
        <v>119</v>
      </c>
      <c r="B100" s="97">
        <v>128.21527648985492</v>
      </c>
      <c r="C100" s="97">
        <v>128.21527648985492</v>
      </c>
      <c r="D100" s="97"/>
      <c r="E100" s="97">
        <f t="shared" si="3"/>
        <v>0</v>
      </c>
      <c r="F100" s="97"/>
      <c r="G100" s="97">
        <v>2.2071499270713919</v>
      </c>
      <c r="H100" s="97">
        <v>2.2071499270713915</v>
      </c>
      <c r="I100" s="97"/>
      <c r="J100" s="97">
        <f t="shared" si="4"/>
        <v>0</v>
      </c>
    </row>
    <row r="101" spans="1:10" s="60" customFormat="1" ht="15.75" x14ac:dyDescent="0.25">
      <c r="A101" s="64" t="s">
        <v>120</v>
      </c>
      <c r="B101" s="98">
        <v>129.55828833898522</v>
      </c>
      <c r="C101" s="98">
        <v>129.55828833898522</v>
      </c>
      <c r="D101" s="98"/>
      <c r="E101" s="98">
        <f t="shared" si="3"/>
        <v>0</v>
      </c>
      <c r="F101" s="98"/>
      <c r="G101" s="98">
        <v>0.14167131330887006</v>
      </c>
      <c r="H101" s="98">
        <v>0.14167131330887006</v>
      </c>
      <c r="I101" s="98"/>
      <c r="J101" s="98">
        <f t="shared" si="4"/>
        <v>0</v>
      </c>
    </row>
    <row r="102" spans="1:10" ht="15.75" x14ac:dyDescent="0.25">
      <c r="A102" s="38" t="s">
        <v>121</v>
      </c>
      <c r="B102" s="97">
        <v>129.55828833898522</v>
      </c>
      <c r="C102" s="97">
        <v>129.55828833898522</v>
      </c>
      <c r="D102" s="97"/>
      <c r="E102" s="97">
        <f t="shared" si="3"/>
        <v>0</v>
      </c>
      <c r="F102" s="97"/>
      <c r="G102" s="97">
        <v>0.14167131330887006</v>
      </c>
      <c r="H102" s="97">
        <v>0.14167131330887006</v>
      </c>
      <c r="I102" s="97"/>
      <c r="J102" s="97">
        <f t="shared" si="4"/>
        <v>0</v>
      </c>
    </row>
    <row r="103" spans="1:10" s="60" customFormat="1" ht="15.75" x14ac:dyDescent="0.25">
      <c r="A103" s="58" t="s">
        <v>131</v>
      </c>
      <c r="B103" s="99">
        <v>125.33425513277646</v>
      </c>
      <c r="C103" s="99">
        <v>125.28511299251818</v>
      </c>
      <c r="D103" s="99"/>
      <c r="E103" s="99">
        <f t="shared" si="3"/>
        <v>-3.9208866088702443E-2</v>
      </c>
      <c r="F103" s="99"/>
      <c r="G103" s="99">
        <v>3.7905433157836423</v>
      </c>
      <c r="H103" s="99">
        <v>3.7890570867309221</v>
      </c>
      <c r="I103" s="99"/>
      <c r="J103" s="99">
        <f t="shared" si="4"/>
        <v>-1.4862290527202227E-3</v>
      </c>
    </row>
    <row r="104" spans="1:10" ht="15.75" x14ac:dyDescent="0.25">
      <c r="A104" s="37" t="s">
        <v>122</v>
      </c>
      <c r="B104" s="97">
        <v>125.41103083272445</v>
      </c>
      <c r="C104" s="97">
        <v>125.3602895394764</v>
      </c>
      <c r="D104" s="97"/>
      <c r="E104" s="97">
        <f t="shared" si="3"/>
        <v>-4.0459992164265657E-2</v>
      </c>
      <c r="F104" s="97"/>
      <c r="G104" s="97">
        <v>3.6733300557394024</v>
      </c>
      <c r="H104" s="97">
        <v>3.6718438266866822</v>
      </c>
      <c r="I104" s="97"/>
      <c r="J104" s="97">
        <f t="shared" si="4"/>
        <v>-1.4862290527202227E-3</v>
      </c>
    </row>
    <row r="105" spans="1:10" s="60" customFormat="1" ht="15.75" x14ac:dyDescent="0.25">
      <c r="A105" s="61" t="s">
        <v>183</v>
      </c>
      <c r="B105" s="98">
        <v>125.41103083272445</v>
      </c>
      <c r="C105" s="98">
        <v>125.3602895394764</v>
      </c>
      <c r="D105" s="98"/>
      <c r="E105" s="98">
        <f t="shared" si="3"/>
        <v>-4.0459992164265657E-2</v>
      </c>
      <c r="F105" s="98"/>
      <c r="G105" s="98">
        <v>3.6733300557394024</v>
      </c>
      <c r="H105" s="98">
        <v>3.6718438266866822</v>
      </c>
      <c r="I105" s="98"/>
      <c r="J105" s="98">
        <f t="shared" si="4"/>
        <v>-1.4862290527202227E-3</v>
      </c>
    </row>
    <row r="106" spans="1:10" ht="15.75" x14ac:dyDescent="0.25">
      <c r="A106" s="37" t="s">
        <v>123</v>
      </c>
      <c r="B106" s="97">
        <v>122.97492976527279</v>
      </c>
      <c r="C106" s="97">
        <v>122.97492976527279</v>
      </c>
      <c r="D106" s="97"/>
      <c r="E106" s="97">
        <f t="shared" si="3"/>
        <v>0</v>
      </c>
      <c r="F106" s="97"/>
      <c r="G106" s="97">
        <v>0.11721326004424019</v>
      </c>
      <c r="H106" s="97">
        <v>0.11721326004424018</v>
      </c>
      <c r="I106" s="97"/>
      <c r="J106" s="97">
        <f t="shared" si="4"/>
        <v>0</v>
      </c>
    </row>
    <row r="107" spans="1:10" s="60" customFormat="1" ht="15.75" x14ac:dyDescent="0.25">
      <c r="A107" s="61" t="s">
        <v>124</v>
      </c>
      <c r="B107" s="98">
        <v>122.97492976527279</v>
      </c>
      <c r="C107" s="98">
        <v>122.97492976527279</v>
      </c>
      <c r="D107" s="98"/>
      <c r="E107" s="98">
        <f t="shared" si="3"/>
        <v>0</v>
      </c>
      <c r="F107" s="98"/>
      <c r="G107" s="98">
        <v>0.11721326004424019</v>
      </c>
      <c r="H107" s="98">
        <v>0.11721326004424018</v>
      </c>
      <c r="I107" s="98"/>
      <c r="J107" s="98">
        <f t="shared" si="4"/>
        <v>0</v>
      </c>
    </row>
    <row r="108" spans="1:10" ht="15.75" x14ac:dyDescent="0.25">
      <c r="A108" s="36" t="s">
        <v>132</v>
      </c>
      <c r="B108" s="100">
        <v>98.553232538183764</v>
      </c>
      <c r="C108" s="100">
        <v>98.461953308934227</v>
      </c>
      <c r="D108" s="100"/>
      <c r="E108" s="100">
        <f t="shared" si="3"/>
        <v>-9.261921389962513E-2</v>
      </c>
      <c r="F108" s="100"/>
      <c r="G108" s="100">
        <v>7.0771775849609924</v>
      </c>
      <c r="H108" s="100">
        <v>7.070622758715519</v>
      </c>
      <c r="I108" s="100"/>
      <c r="J108" s="100">
        <f t="shared" si="4"/>
        <v>-6.5548262454733219E-3</v>
      </c>
    </row>
    <row r="109" spans="1:10" s="60" customFormat="1" ht="15.75" x14ac:dyDescent="0.25">
      <c r="A109" s="64" t="s">
        <v>125</v>
      </c>
      <c r="B109" s="98">
        <v>98.863535826668894</v>
      </c>
      <c r="C109" s="98">
        <v>99.002660452382713</v>
      </c>
      <c r="D109" s="98"/>
      <c r="E109" s="98">
        <f t="shared" si="3"/>
        <v>0.14072390244845856</v>
      </c>
      <c r="F109" s="98"/>
      <c r="G109" s="98">
        <v>5.1845558460618273</v>
      </c>
      <c r="H109" s="98">
        <v>5.1918517553730243</v>
      </c>
      <c r="I109" s="98"/>
      <c r="J109" s="98">
        <f>H109-G109</f>
        <v>7.2959093111970574E-3</v>
      </c>
    </row>
    <row r="110" spans="1:10" ht="15.75" x14ac:dyDescent="0.25">
      <c r="A110" s="38" t="s">
        <v>184</v>
      </c>
      <c r="B110" s="97">
        <v>120.09215057311731</v>
      </c>
      <c r="C110" s="97">
        <v>120.09215057311731</v>
      </c>
      <c r="D110" s="97"/>
      <c r="E110" s="97">
        <f t="shared" si="3"/>
        <v>0</v>
      </c>
      <c r="F110" s="97"/>
      <c r="G110" s="97">
        <v>0.13971738065705422</v>
      </c>
      <c r="H110" s="97">
        <v>0.13971738065705419</v>
      </c>
      <c r="I110" s="97"/>
      <c r="J110" s="97">
        <f t="shared" si="4"/>
        <v>0</v>
      </c>
    </row>
    <row r="111" spans="1:10" s="60" customFormat="1" ht="15.75" x14ac:dyDescent="0.25">
      <c r="A111" s="61" t="s">
        <v>185</v>
      </c>
      <c r="B111" s="98">
        <v>98.381892688729735</v>
      </c>
      <c r="C111" s="98">
        <v>98.524173828521057</v>
      </c>
      <c r="D111" s="98"/>
      <c r="E111" s="98">
        <f t="shared" si="3"/>
        <v>0.14462126708771894</v>
      </c>
      <c r="F111" s="98"/>
      <c r="G111" s="98">
        <v>5.0448384654047729</v>
      </c>
      <c r="H111" s="98">
        <v>5.052134374715969</v>
      </c>
      <c r="I111" s="98"/>
      <c r="J111" s="98">
        <f t="shared" si="4"/>
        <v>7.2959093111961693E-3</v>
      </c>
    </row>
    <row r="112" spans="1:10" ht="15.75" x14ac:dyDescent="0.25">
      <c r="A112" s="37" t="s">
        <v>134</v>
      </c>
      <c r="B112" s="97">
        <v>90.533475866576879</v>
      </c>
      <c r="C112" s="97">
        <v>87.573391601929771</v>
      </c>
      <c r="D112" s="97"/>
      <c r="E112" s="97">
        <f t="shared" si="3"/>
        <v>-3.2696019194154324</v>
      </c>
      <c r="F112" s="97"/>
      <c r="G112" s="97">
        <v>0.42362146518266913</v>
      </c>
      <c r="H112" s="97">
        <v>0.4097707296260007</v>
      </c>
      <c r="I112" s="97"/>
      <c r="J112" s="97">
        <f t="shared" si="4"/>
        <v>-1.3850735556668436E-2</v>
      </c>
    </row>
    <row r="113" spans="1:10" s="60" customFormat="1" ht="15.75" x14ac:dyDescent="0.25">
      <c r="A113" s="61" t="s">
        <v>126</v>
      </c>
      <c r="B113" s="98">
        <v>90.533475866576879</v>
      </c>
      <c r="C113" s="98">
        <v>87.573391601929771</v>
      </c>
      <c r="D113" s="98"/>
      <c r="E113" s="98">
        <f t="shared" si="3"/>
        <v>-3.2696019194154324</v>
      </c>
      <c r="F113" s="98"/>
      <c r="G113" s="98">
        <v>0.42362146518266913</v>
      </c>
      <c r="H113" s="98">
        <v>0.4097707296260007</v>
      </c>
      <c r="I113" s="98"/>
      <c r="J113" s="98">
        <f t="shared" si="4"/>
        <v>-1.3850735556668436E-2</v>
      </c>
    </row>
    <row r="114" spans="1:10" ht="15.75" x14ac:dyDescent="0.25">
      <c r="A114" s="37" t="s">
        <v>133</v>
      </c>
      <c r="B114" s="97">
        <v>100</v>
      </c>
      <c r="C114" s="97">
        <v>100</v>
      </c>
      <c r="D114" s="97"/>
      <c r="E114" s="97">
        <f t="shared" si="3"/>
        <v>0</v>
      </c>
      <c r="F114" s="97"/>
      <c r="G114" s="97">
        <v>1.4690002737164953</v>
      </c>
      <c r="H114" s="97">
        <v>1.4690002737164951</v>
      </c>
      <c r="I114" s="97"/>
      <c r="J114" s="97">
        <f t="shared" si="4"/>
        <v>0</v>
      </c>
    </row>
    <row r="115" spans="1:10" s="60" customFormat="1" ht="15.75" x14ac:dyDescent="0.25">
      <c r="A115" s="61" t="s">
        <v>186</v>
      </c>
      <c r="B115" s="98">
        <v>100</v>
      </c>
      <c r="C115" s="98">
        <v>100</v>
      </c>
      <c r="D115" s="98"/>
      <c r="E115" s="98">
        <f t="shared" si="3"/>
        <v>0</v>
      </c>
      <c r="F115" s="98"/>
      <c r="G115" s="98">
        <v>1.4690002737164953</v>
      </c>
      <c r="H115" s="98">
        <v>1.4690002737164951</v>
      </c>
      <c r="I115" s="98"/>
      <c r="J115" s="98">
        <f t="shared" si="4"/>
        <v>0</v>
      </c>
    </row>
    <row r="116" spans="1:10" ht="15.75" x14ac:dyDescent="0.25">
      <c r="A116" s="47"/>
      <c r="B116" s="93"/>
      <c r="C116" s="93"/>
      <c r="D116" s="93"/>
      <c r="E116" s="93"/>
      <c r="F116" s="93"/>
      <c r="G116" s="93"/>
      <c r="H116" s="93"/>
      <c r="I116" s="93"/>
      <c r="J116" s="93"/>
    </row>
    <row r="117" spans="1:10" x14ac:dyDescent="0.25">
      <c r="A117" s="144" t="s">
        <v>54</v>
      </c>
      <c r="B117" s="90"/>
      <c r="C117" s="90"/>
    </row>
    <row r="118" spans="1:10" x14ac:dyDescent="0.25">
      <c r="A118" s="23"/>
      <c r="B118" s="101"/>
      <c r="C118" s="101"/>
    </row>
  </sheetData>
  <autoFilter ref="A1:H118"/>
  <mergeCells count="3">
    <mergeCell ref="G3:H3"/>
    <mergeCell ref="A3:A4"/>
    <mergeCell ref="B3:D3"/>
  </mergeCells>
  <printOptions horizontalCentered="1"/>
  <pageMargins left="0.23" right="0.19" top="0.47" bottom="0.43" header="0.3" footer="0.3"/>
  <pageSetup paperSize="9" scale="80" orientation="portrait" horizontalDpi="4294967295" verticalDpi="4294967295"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M118"/>
  <sheetViews>
    <sheetView view="pageBreakPreview" zoomScaleSheetLayoutView="100" workbookViewId="0">
      <selection sqref="A1:XFD1048576"/>
    </sheetView>
  </sheetViews>
  <sheetFormatPr defaultRowHeight="15" x14ac:dyDescent="0.25"/>
  <cols>
    <col min="1" max="1" width="54.140625" style="4" customWidth="1"/>
    <col min="2" max="3" width="8.85546875" style="102" customWidth="1"/>
    <col min="4" max="4" width="0.85546875" style="90" customWidth="1"/>
    <col min="5" max="5" width="11.5703125" style="90" customWidth="1"/>
    <col min="6" max="6" width="1.140625" style="90" customWidth="1"/>
    <col min="7" max="8" width="9.28515625" style="90" customWidth="1"/>
    <col min="9" max="9" width="0.85546875" style="90" customWidth="1"/>
    <col min="10" max="10" width="12" style="90" customWidth="1"/>
  </cols>
  <sheetData>
    <row r="1" spans="1:13" ht="15.75" x14ac:dyDescent="0.25">
      <c r="A1" s="56" t="s">
        <v>254</v>
      </c>
      <c r="B1" s="103"/>
      <c r="C1" s="103"/>
      <c r="D1" s="104"/>
      <c r="E1" s="104"/>
      <c r="F1" s="104"/>
      <c r="G1" s="104"/>
      <c r="H1" s="104"/>
      <c r="I1" s="104"/>
      <c r="J1" s="104"/>
    </row>
    <row r="2" spans="1:13" ht="6" customHeight="1" x14ac:dyDescent="0.25">
      <c r="A2" s="45"/>
      <c r="B2" s="105"/>
      <c r="C2" s="105"/>
      <c r="D2" s="106"/>
      <c r="E2" s="106"/>
      <c r="F2" s="106"/>
      <c r="G2" s="106"/>
      <c r="H2" s="106"/>
      <c r="I2" s="106"/>
      <c r="J2" s="106"/>
    </row>
    <row r="3" spans="1:13" ht="45" x14ac:dyDescent="0.25">
      <c r="A3" s="150" t="s">
        <v>56</v>
      </c>
      <c r="B3" s="152" t="s">
        <v>242</v>
      </c>
      <c r="C3" s="152"/>
      <c r="D3" s="107"/>
      <c r="E3" s="142" t="s">
        <v>243</v>
      </c>
      <c r="F3" s="94"/>
      <c r="G3" s="149" t="s">
        <v>244</v>
      </c>
      <c r="H3" s="149"/>
      <c r="I3" s="94"/>
      <c r="J3" s="142" t="s">
        <v>245</v>
      </c>
    </row>
    <row r="4" spans="1:13" ht="36" customHeight="1" x14ac:dyDescent="0.25">
      <c r="A4" s="151"/>
      <c r="B4" s="87">
        <v>42738</v>
      </c>
      <c r="C4" s="120">
        <v>42769</v>
      </c>
      <c r="D4" s="88"/>
      <c r="E4" s="89" t="s">
        <v>269</v>
      </c>
      <c r="F4" s="88"/>
      <c r="G4" s="87">
        <v>42738</v>
      </c>
      <c r="H4" s="120">
        <v>42769</v>
      </c>
      <c r="I4" s="88"/>
      <c r="J4" s="89" t="s">
        <v>269</v>
      </c>
    </row>
    <row r="5" spans="1:13" s="60" customFormat="1" ht="15.75" x14ac:dyDescent="0.25">
      <c r="A5" s="65" t="s">
        <v>241</v>
      </c>
      <c r="B5" s="96">
        <v>110.00033350331248</v>
      </c>
      <c r="C5" s="96">
        <v>110.19473478970797</v>
      </c>
      <c r="D5" s="96"/>
      <c r="E5" s="96">
        <f t="shared" ref="E5:E68" si="0">((C5/B5-1)*100)</f>
        <v>0.17672790636551472</v>
      </c>
      <c r="F5" s="96"/>
      <c r="G5" s="96">
        <v>110.00033350331248</v>
      </c>
      <c r="H5" s="96">
        <v>110.19473478970797</v>
      </c>
      <c r="I5" s="108"/>
      <c r="J5" s="96">
        <f>((H5-G5))</f>
        <v>0.19440128639548959</v>
      </c>
    </row>
    <row r="6" spans="1:13" ht="8.25" customHeight="1" x14ac:dyDescent="0.25">
      <c r="A6" s="42"/>
      <c r="B6" s="95"/>
      <c r="C6" s="95"/>
      <c r="D6" s="95"/>
      <c r="E6" s="95"/>
      <c r="F6" s="95"/>
      <c r="G6" s="95"/>
      <c r="H6" s="95"/>
      <c r="J6" s="95"/>
    </row>
    <row r="7" spans="1:13" ht="15.75" x14ac:dyDescent="0.25">
      <c r="A7" s="36" t="s">
        <v>127</v>
      </c>
      <c r="B7" s="95">
        <v>109.62341258550511</v>
      </c>
      <c r="C7" s="95">
        <v>110.28715535913202</v>
      </c>
      <c r="D7" s="95"/>
      <c r="E7" s="95">
        <f t="shared" si="0"/>
        <v>0.6054753797316792</v>
      </c>
      <c r="F7" s="95"/>
      <c r="G7" s="95">
        <v>26.072955898405429</v>
      </c>
      <c r="H7" s="95">
        <v>26.23082122713857</v>
      </c>
      <c r="J7" s="95">
        <f>H7-G7</f>
        <v>0.1578653287331413</v>
      </c>
      <c r="L7" s="1"/>
      <c r="M7" s="1"/>
    </row>
    <row r="8" spans="1:13" s="60" customFormat="1" ht="15.75" x14ac:dyDescent="0.25">
      <c r="A8" s="64" t="s">
        <v>57</v>
      </c>
      <c r="B8" s="98">
        <v>110.06055654542517</v>
      </c>
      <c r="C8" s="98">
        <v>110.80979087418963</v>
      </c>
      <c r="D8" s="98"/>
      <c r="E8" s="98">
        <f t="shared" si="0"/>
        <v>0.68074735607503989</v>
      </c>
      <c r="F8" s="98"/>
      <c r="G8" s="98">
        <v>23.799388334926007</v>
      </c>
      <c r="H8" s="98">
        <v>23.961402041778047</v>
      </c>
      <c r="I8" s="108"/>
      <c r="J8" s="98">
        <f t="shared" ref="J8:J71" si="1">H8-G8</f>
        <v>0.16201370685203997</v>
      </c>
      <c r="L8" s="1"/>
      <c r="M8" s="1"/>
    </row>
    <row r="9" spans="1:13" ht="15.75" x14ac:dyDescent="0.25">
      <c r="A9" s="38" t="s">
        <v>58</v>
      </c>
      <c r="B9" s="97">
        <v>124.02408794527143</v>
      </c>
      <c r="C9" s="97">
        <v>124.79058856901575</v>
      </c>
      <c r="D9" s="97"/>
      <c r="E9" s="97">
        <f t="shared" si="0"/>
        <v>0.61802560812425078</v>
      </c>
      <c r="F9" s="97"/>
      <c r="G9" s="97">
        <v>3.6185933492214661</v>
      </c>
      <c r="H9" s="97">
        <v>3.6409571827735365</v>
      </c>
      <c r="J9" s="97">
        <f t="shared" si="1"/>
        <v>2.2363833552070389E-2</v>
      </c>
      <c r="L9" s="1"/>
      <c r="M9" s="1"/>
    </row>
    <row r="10" spans="1:13" s="60" customFormat="1" ht="15.75" x14ac:dyDescent="0.25">
      <c r="A10" s="61" t="s">
        <v>62</v>
      </c>
      <c r="B10" s="98">
        <v>100.18246634437426</v>
      </c>
      <c r="C10" s="98">
        <v>99.54150970692055</v>
      </c>
      <c r="D10" s="98"/>
      <c r="E10" s="98">
        <f t="shared" si="0"/>
        <v>-0.63978923742049609</v>
      </c>
      <c r="F10" s="98"/>
      <c r="G10" s="98">
        <v>1.2971910286860779</v>
      </c>
      <c r="H10" s="98">
        <v>1.2888917400957605</v>
      </c>
      <c r="I10" s="108"/>
      <c r="J10" s="98">
        <f t="shared" si="1"/>
        <v>-8.2992885903174773E-3</v>
      </c>
      <c r="L10" s="1"/>
      <c r="M10" s="1"/>
    </row>
    <row r="11" spans="1:13" ht="15.75" x14ac:dyDescent="0.25">
      <c r="A11" s="38" t="s">
        <v>63</v>
      </c>
      <c r="B11" s="97">
        <v>98.622665632509197</v>
      </c>
      <c r="C11" s="97">
        <v>100.40731918732534</v>
      </c>
      <c r="D11" s="97"/>
      <c r="E11" s="97">
        <f t="shared" si="0"/>
        <v>1.8095774874572701</v>
      </c>
      <c r="F11" s="97"/>
      <c r="G11" s="97">
        <v>7.5376538337142032</v>
      </c>
      <c r="H11" s="97">
        <v>7.6740535205715563</v>
      </c>
      <c r="J11" s="97">
        <f t="shared" si="1"/>
        <v>0.13639968685735315</v>
      </c>
      <c r="L11" s="1"/>
      <c r="M11" s="1"/>
    </row>
    <row r="12" spans="1:13" s="60" customFormat="1" ht="15.75" x14ac:dyDescent="0.25">
      <c r="A12" s="61" t="s">
        <v>152</v>
      </c>
      <c r="B12" s="98">
        <v>101.55431327385747</v>
      </c>
      <c r="C12" s="98">
        <v>101.53601513175701</v>
      </c>
      <c r="D12" s="98"/>
      <c r="E12" s="98">
        <f t="shared" si="0"/>
        <v>-1.8018084619531027E-2</v>
      </c>
      <c r="F12" s="98"/>
      <c r="G12" s="98">
        <v>3.6425129606767865</v>
      </c>
      <c r="H12" s="98">
        <v>3.6418566496092555</v>
      </c>
      <c r="I12" s="108"/>
      <c r="J12" s="98">
        <f t="shared" si="1"/>
        <v>-6.5631106753105684E-4</v>
      </c>
      <c r="L12" s="1"/>
      <c r="M12" s="1"/>
    </row>
    <row r="13" spans="1:13" ht="15.75" x14ac:dyDescent="0.25">
      <c r="A13" s="38" t="s">
        <v>153</v>
      </c>
      <c r="B13" s="97">
        <v>88.553817778984083</v>
      </c>
      <c r="C13" s="97">
        <v>89.448194587318184</v>
      </c>
      <c r="D13" s="97"/>
      <c r="E13" s="97">
        <f t="shared" si="0"/>
        <v>1.0099810835556777</v>
      </c>
      <c r="F13" s="97"/>
      <c r="G13" s="97">
        <v>0.52003596504794614</v>
      </c>
      <c r="H13" s="97">
        <v>0.5252882299226167</v>
      </c>
      <c r="J13" s="97">
        <f t="shared" si="1"/>
        <v>5.2522648746705647E-3</v>
      </c>
      <c r="L13" s="1"/>
      <c r="M13" s="1"/>
    </row>
    <row r="14" spans="1:13" s="60" customFormat="1" ht="15.75" x14ac:dyDescent="0.25">
      <c r="A14" s="61" t="s">
        <v>69</v>
      </c>
      <c r="B14" s="98">
        <v>132.02353843408238</v>
      </c>
      <c r="C14" s="98">
        <v>142.89811523496809</v>
      </c>
      <c r="D14" s="98"/>
      <c r="E14" s="98">
        <f t="shared" si="0"/>
        <v>8.2368469515875287</v>
      </c>
      <c r="F14" s="98"/>
      <c r="G14" s="98">
        <v>1.6436063884530392</v>
      </c>
      <c r="H14" s="98">
        <v>1.7789877311564315</v>
      </c>
      <c r="I14" s="108"/>
      <c r="J14" s="98">
        <f t="shared" si="1"/>
        <v>0.1353813427033923</v>
      </c>
      <c r="L14" s="1"/>
      <c r="M14" s="1"/>
    </row>
    <row r="15" spans="1:13" ht="15.75" x14ac:dyDescent="0.25">
      <c r="A15" s="38" t="s">
        <v>72</v>
      </c>
      <c r="B15" s="97">
        <v>117.81300708669485</v>
      </c>
      <c r="C15" s="97">
        <v>109.78197228417542</v>
      </c>
      <c r="D15" s="97"/>
      <c r="E15" s="97">
        <f t="shared" si="0"/>
        <v>-6.8167641257213969</v>
      </c>
      <c r="F15" s="97"/>
      <c r="G15" s="97">
        <v>1.8014080760114917</v>
      </c>
      <c r="H15" s="97">
        <v>1.6786103365280922</v>
      </c>
      <c r="J15" s="97">
        <f t="shared" si="1"/>
        <v>-0.12279773948339945</v>
      </c>
      <c r="L15" s="1"/>
      <c r="M15" s="1"/>
    </row>
    <row r="16" spans="1:13" s="60" customFormat="1" ht="15.75" x14ac:dyDescent="0.25">
      <c r="A16" s="61" t="s">
        <v>154</v>
      </c>
      <c r="B16" s="98">
        <v>128.54453602334479</v>
      </c>
      <c r="C16" s="98">
        <v>128.61974005614283</v>
      </c>
      <c r="D16" s="98"/>
      <c r="E16" s="98">
        <f t="shared" si="0"/>
        <v>5.8504262510528093E-2</v>
      </c>
      <c r="F16" s="98"/>
      <c r="G16" s="98">
        <v>1.0129193332898536</v>
      </c>
      <c r="H16" s="98">
        <v>1.0135119342756214</v>
      </c>
      <c r="I16" s="108"/>
      <c r="J16" s="98">
        <f t="shared" si="1"/>
        <v>5.9260098576774389E-4</v>
      </c>
      <c r="L16" s="1"/>
      <c r="M16" s="1"/>
    </row>
    <row r="17" spans="1:13" ht="15.75" x14ac:dyDescent="0.25">
      <c r="A17" s="38" t="s">
        <v>155</v>
      </c>
      <c r="B17" s="97">
        <v>134.09329041286506</v>
      </c>
      <c r="C17" s="97">
        <v>133.7871337382216</v>
      </c>
      <c r="D17" s="97"/>
      <c r="E17" s="97">
        <f t="shared" si="0"/>
        <v>-0.22831617726795095</v>
      </c>
      <c r="F17" s="97"/>
      <c r="G17" s="97">
        <v>2.7254673998251384</v>
      </c>
      <c r="H17" s="97">
        <v>2.7192447168451732</v>
      </c>
      <c r="J17" s="97">
        <f t="shared" si="1"/>
        <v>-6.2226829799651995E-3</v>
      </c>
      <c r="L17" s="1"/>
      <c r="M17" s="1"/>
    </row>
    <row r="18" spans="1:13" s="60" customFormat="1" ht="15.75" x14ac:dyDescent="0.25">
      <c r="A18" s="64" t="s">
        <v>76</v>
      </c>
      <c r="B18" s="98">
        <v>105.24755940517392</v>
      </c>
      <c r="C18" s="98">
        <v>105.05552347032095</v>
      </c>
      <c r="D18" s="98"/>
      <c r="E18" s="98">
        <f t="shared" si="0"/>
        <v>-0.18246117623846869</v>
      </c>
      <c r="F18" s="98"/>
      <c r="G18" s="98">
        <v>2.2735675634794243</v>
      </c>
      <c r="H18" s="98">
        <v>2.2694191853605234</v>
      </c>
      <c r="I18" s="108"/>
      <c r="J18" s="98">
        <f t="shared" si="1"/>
        <v>-4.1483781189008972E-3</v>
      </c>
      <c r="L18" s="1"/>
      <c r="M18" s="1"/>
    </row>
    <row r="19" spans="1:13" ht="15.75" x14ac:dyDescent="0.25">
      <c r="A19" s="38" t="s">
        <v>156</v>
      </c>
      <c r="B19" s="97">
        <v>106.50181218312255</v>
      </c>
      <c r="C19" s="97">
        <v>107.25428386945343</v>
      </c>
      <c r="D19" s="97"/>
      <c r="E19" s="97">
        <f t="shared" si="0"/>
        <v>0.70653416210144648</v>
      </c>
      <c r="F19" s="97"/>
      <c r="G19" s="97">
        <v>0.52179921357162695</v>
      </c>
      <c r="H19" s="97">
        <v>0.5254859032730872</v>
      </c>
      <c r="J19" s="97">
        <f t="shared" si="1"/>
        <v>3.686689701460244E-3</v>
      </c>
      <c r="L19" s="1"/>
      <c r="M19" s="1"/>
    </row>
    <row r="20" spans="1:13" s="60" customFormat="1" ht="15.75" x14ac:dyDescent="0.25">
      <c r="A20" s="61" t="s">
        <v>157</v>
      </c>
      <c r="B20" s="98">
        <v>104.87964564573949</v>
      </c>
      <c r="C20" s="98">
        <v>104.41055443476226</v>
      </c>
      <c r="D20" s="98"/>
      <c r="E20" s="98">
        <f t="shared" si="0"/>
        <v>-0.44726620507635761</v>
      </c>
      <c r="F20" s="98"/>
      <c r="G20" s="98">
        <v>1.7517683499077976</v>
      </c>
      <c r="H20" s="98">
        <v>1.7439332820874363</v>
      </c>
      <c r="I20" s="108"/>
      <c r="J20" s="98">
        <f t="shared" si="1"/>
        <v>-7.8350678203613633E-3</v>
      </c>
      <c r="L20" s="1"/>
      <c r="M20" s="1"/>
    </row>
    <row r="21" spans="1:13" ht="15.75" x14ac:dyDescent="0.25">
      <c r="A21" s="36" t="s">
        <v>247</v>
      </c>
      <c r="B21" s="100">
        <v>120.1312073036525</v>
      </c>
      <c r="C21" s="100">
        <v>119.94157889243218</v>
      </c>
      <c r="D21" s="100"/>
      <c r="E21" s="100">
        <f t="shared" si="0"/>
        <v>-0.15785108255925717</v>
      </c>
      <c r="F21" s="100"/>
      <c r="G21" s="100">
        <v>1.5077985304701371</v>
      </c>
      <c r="H21" s="100">
        <v>1.5054184541669775</v>
      </c>
      <c r="J21" s="100">
        <f t="shared" si="1"/>
        <v>-2.3800763031596173E-3</v>
      </c>
      <c r="L21" s="1"/>
      <c r="M21" s="1"/>
    </row>
    <row r="22" spans="1:13" s="60" customFormat="1" ht="15.75" x14ac:dyDescent="0.25">
      <c r="A22" s="64" t="s">
        <v>1</v>
      </c>
      <c r="B22" s="98">
        <v>122.96496377721775</v>
      </c>
      <c r="C22" s="98">
        <v>122.44828598362366</v>
      </c>
      <c r="D22" s="98"/>
      <c r="E22" s="98">
        <f t="shared" si="0"/>
        <v>-0.42018293481562718</v>
      </c>
      <c r="F22" s="98"/>
      <c r="G22" s="98">
        <v>1.0695207187633782</v>
      </c>
      <c r="H22" s="98">
        <v>1.0650267752188169</v>
      </c>
      <c r="I22" s="108"/>
      <c r="J22" s="98">
        <f t="shared" si="1"/>
        <v>-4.4939435445612297E-3</v>
      </c>
      <c r="L22" s="1"/>
      <c r="M22" s="1"/>
    </row>
    <row r="23" spans="1:13" ht="15.75" x14ac:dyDescent="0.25">
      <c r="A23" s="38" t="s">
        <v>78</v>
      </c>
      <c r="B23" s="97">
        <v>122.96496377721775</v>
      </c>
      <c r="C23" s="97">
        <v>122.44828598362366</v>
      </c>
      <c r="D23" s="97"/>
      <c r="E23" s="97">
        <f t="shared" si="0"/>
        <v>-0.42018293481562718</v>
      </c>
      <c r="F23" s="97"/>
      <c r="G23" s="97">
        <v>1.0695207187633782</v>
      </c>
      <c r="H23" s="97">
        <v>1.0650267752188169</v>
      </c>
      <c r="J23" s="97">
        <f t="shared" si="1"/>
        <v>-4.4939435445612297E-3</v>
      </c>
      <c r="L23" s="1"/>
      <c r="M23" s="1"/>
    </row>
    <row r="24" spans="1:13" s="60" customFormat="1" ht="15.75" x14ac:dyDescent="0.25">
      <c r="A24" s="61" t="s">
        <v>16</v>
      </c>
      <c r="B24" s="98">
        <v>113.73510516741888</v>
      </c>
      <c r="C24" s="98">
        <v>114.28366342564905</v>
      </c>
      <c r="D24" s="98"/>
      <c r="E24" s="98">
        <f t="shared" si="0"/>
        <v>0.48231217390857228</v>
      </c>
      <c r="F24" s="98"/>
      <c r="G24" s="98">
        <v>0.43827781170675884</v>
      </c>
      <c r="H24" s="98">
        <v>0.44039167894816056</v>
      </c>
      <c r="I24" s="108"/>
      <c r="J24" s="98">
        <f t="shared" si="1"/>
        <v>2.1138672414017234E-3</v>
      </c>
      <c r="L24" s="1"/>
      <c r="M24" s="1"/>
    </row>
    <row r="25" spans="1:13" ht="15.75" x14ac:dyDescent="0.25">
      <c r="A25" s="36" t="s">
        <v>128</v>
      </c>
      <c r="B25" s="100">
        <v>98.358996475300657</v>
      </c>
      <c r="C25" s="100">
        <v>97.684073619215525</v>
      </c>
      <c r="D25" s="100"/>
      <c r="E25" s="100">
        <f t="shared" si="0"/>
        <v>-0.68618314569183214</v>
      </c>
      <c r="F25" s="100"/>
      <c r="G25" s="100">
        <v>3.27066747248859</v>
      </c>
      <c r="H25" s="100">
        <v>3.2482247035407488</v>
      </c>
      <c r="J25" s="100">
        <f t="shared" si="1"/>
        <v>-2.2442768947841252E-2</v>
      </c>
      <c r="L25" s="1"/>
      <c r="M25" s="1"/>
    </row>
    <row r="26" spans="1:13" s="60" customFormat="1" ht="15.75" x14ac:dyDescent="0.25">
      <c r="A26" s="64" t="s">
        <v>79</v>
      </c>
      <c r="B26" s="98">
        <v>98.245772914085194</v>
      </c>
      <c r="C26" s="98">
        <v>97.408072604570037</v>
      </c>
      <c r="D26" s="98"/>
      <c r="E26" s="98">
        <f t="shared" si="0"/>
        <v>-0.8526578647284011</v>
      </c>
      <c r="F26" s="98"/>
      <c r="G26" s="98">
        <v>2.6320954601163318</v>
      </c>
      <c r="H26" s="98">
        <v>2.6096526911684905</v>
      </c>
      <c r="I26" s="108"/>
      <c r="J26" s="98">
        <f t="shared" si="1"/>
        <v>-2.2442768947841252E-2</v>
      </c>
      <c r="L26" s="1"/>
      <c r="M26" s="1"/>
    </row>
    <row r="27" spans="1:13" ht="15.75" x14ac:dyDescent="0.25">
      <c r="A27" s="38" t="s">
        <v>80</v>
      </c>
      <c r="B27" s="97">
        <v>96.526526343188522</v>
      </c>
      <c r="C27" s="97">
        <v>96.526526343188522</v>
      </c>
      <c r="D27" s="97"/>
      <c r="E27" s="97">
        <f t="shared" si="0"/>
        <v>0</v>
      </c>
      <c r="F27" s="97"/>
      <c r="G27" s="97">
        <v>0.42161882706020609</v>
      </c>
      <c r="H27" s="97">
        <v>0.42161882706020609</v>
      </c>
      <c r="J27" s="97">
        <f t="shared" si="1"/>
        <v>0</v>
      </c>
      <c r="L27" s="1"/>
      <c r="M27" s="1"/>
    </row>
    <row r="28" spans="1:13" s="60" customFormat="1" ht="15.75" x14ac:dyDescent="0.25">
      <c r="A28" s="61" t="s">
        <v>82</v>
      </c>
      <c r="B28" s="98">
        <v>103.07855268513767</v>
      </c>
      <c r="C28" s="98">
        <v>102.01474111469044</v>
      </c>
      <c r="D28" s="98"/>
      <c r="E28" s="98">
        <f t="shared" si="0"/>
        <v>-1.0320396850125868</v>
      </c>
      <c r="F28" s="98"/>
      <c r="G28" s="98">
        <v>2.0697632005857129</v>
      </c>
      <c r="H28" s="98">
        <v>2.0484024229698816</v>
      </c>
      <c r="I28" s="108"/>
      <c r="J28" s="98">
        <f t="shared" si="1"/>
        <v>-2.1360777615831328E-2</v>
      </c>
      <c r="L28" s="1"/>
      <c r="M28" s="1"/>
    </row>
    <row r="29" spans="1:13" ht="15.75" x14ac:dyDescent="0.25">
      <c r="A29" s="38" t="s">
        <v>158</v>
      </c>
      <c r="B29" s="97">
        <v>60.042927092511697</v>
      </c>
      <c r="C29" s="97">
        <v>59.581237504516672</v>
      </c>
      <c r="D29" s="97"/>
      <c r="E29" s="97">
        <f t="shared" si="0"/>
        <v>-0.76893251270656604</v>
      </c>
      <c r="F29" s="97"/>
      <c r="G29" s="97">
        <v>0.14071343247041285</v>
      </c>
      <c r="H29" s="97">
        <v>0.13963144113840245</v>
      </c>
      <c r="J29" s="97">
        <f t="shared" si="1"/>
        <v>-1.0819913320103958E-3</v>
      </c>
      <c r="L29" s="1"/>
      <c r="M29" s="1"/>
    </row>
    <row r="30" spans="1:13" s="60" customFormat="1" ht="15.75" x14ac:dyDescent="0.25">
      <c r="A30" s="64" t="s">
        <v>83</v>
      </c>
      <c r="B30" s="98">
        <v>98.828454423569525</v>
      </c>
      <c r="C30" s="98">
        <v>98.828454423569525</v>
      </c>
      <c r="D30" s="98"/>
      <c r="E30" s="98">
        <f t="shared" si="0"/>
        <v>0</v>
      </c>
      <c r="F30" s="98"/>
      <c r="G30" s="98">
        <v>0.63857201237225825</v>
      </c>
      <c r="H30" s="98">
        <v>0.63857201237225814</v>
      </c>
      <c r="I30" s="108"/>
      <c r="J30" s="98">
        <f t="shared" si="1"/>
        <v>0</v>
      </c>
      <c r="L30" s="1"/>
      <c r="M30" s="1"/>
    </row>
    <row r="31" spans="1:13" ht="15.75" x14ac:dyDescent="0.25">
      <c r="A31" s="38" t="s">
        <v>159</v>
      </c>
      <c r="B31" s="97">
        <v>98.828454423569525</v>
      </c>
      <c r="C31" s="97">
        <v>98.828454423569525</v>
      </c>
      <c r="D31" s="97"/>
      <c r="E31" s="97">
        <f t="shared" si="0"/>
        <v>0</v>
      </c>
      <c r="F31" s="97"/>
      <c r="G31" s="97">
        <v>0.63857201237225825</v>
      </c>
      <c r="H31" s="97">
        <v>0.63857201237225814</v>
      </c>
      <c r="J31" s="97">
        <f t="shared" si="1"/>
        <v>0</v>
      </c>
      <c r="L31" s="1"/>
      <c r="M31" s="1"/>
    </row>
    <row r="32" spans="1:13" s="60" customFormat="1" ht="15.75" x14ac:dyDescent="0.25">
      <c r="A32" s="58" t="s">
        <v>129</v>
      </c>
      <c r="B32" s="99">
        <v>113.51806565959235</v>
      </c>
      <c r="C32" s="99">
        <v>113.63542805327531</v>
      </c>
      <c r="D32" s="99"/>
      <c r="E32" s="99">
        <f t="shared" si="0"/>
        <v>0.10338653411774423</v>
      </c>
      <c r="F32" s="99"/>
      <c r="G32" s="99">
        <v>37.748494412515448</v>
      </c>
      <c r="H32" s="99">
        <v>37.787521272570181</v>
      </c>
      <c r="I32" s="108"/>
      <c r="J32" s="99">
        <f t="shared" si="1"/>
        <v>3.9026860054732992E-2</v>
      </c>
      <c r="L32" s="1"/>
      <c r="M32" s="1"/>
    </row>
    <row r="33" spans="1:13" ht="15.75" x14ac:dyDescent="0.25">
      <c r="A33" s="37" t="s">
        <v>149</v>
      </c>
      <c r="B33" s="97">
        <v>119.44444940676338</v>
      </c>
      <c r="C33" s="97">
        <v>119.60695886173858</v>
      </c>
      <c r="D33" s="97"/>
      <c r="E33" s="97">
        <f t="shared" si="0"/>
        <v>0.13605442176871652</v>
      </c>
      <c r="F33" s="97"/>
      <c r="G33" s="97">
        <v>28.684742140225413</v>
      </c>
      <c r="H33" s="97">
        <v>28.723769000280146</v>
      </c>
      <c r="J33" s="97">
        <f t="shared" si="1"/>
        <v>3.9026860054732992E-2</v>
      </c>
      <c r="L33" s="1"/>
      <c r="M33" s="1"/>
    </row>
    <row r="34" spans="1:13" s="60" customFormat="1" ht="15.75" x14ac:dyDescent="0.25">
      <c r="A34" s="61" t="s">
        <v>160</v>
      </c>
      <c r="B34" s="98">
        <v>119.44444940676338</v>
      </c>
      <c r="C34" s="98">
        <v>119.60695886173858</v>
      </c>
      <c r="D34" s="98"/>
      <c r="E34" s="98">
        <f t="shared" si="0"/>
        <v>0.13605442176871652</v>
      </c>
      <c r="F34" s="98"/>
      <c r="G34" s="98">
        <v>28.684742140225413</v>
      </c>
      <c r="H34" s="98">
        <v>28.723769000280146</v>
      </c>
      <c r="I34" s="108"/>
      <c r="J34" s="98">
        <f t="shared" si="1"/>
        <v>3.9026860054732992E-2</v>
      </c>
      <c r="L34" s="1"/>
      <c r="M34" s="1"/>
    </row>
    <row r="35" spans="1:13" ht="15.75" x14ac:dyDescent="0.25">
      <c r="A35" s="37" t="s">
        <v>148</v>
      </c>
      <c r="B35" s="97">
        <v>109.68955787467563</v>
      </c>
      <c r="C35" s="97">
        <v>109.68955787467563</v>
      </c>
      <c r="D35" s="97"/>
      <c r="E35" s="97">
        <f t="shared" si="0"/>
        <v>0</v>
      </c>
      <c r="F35" s="97"/>
      <c r="G35" s="97">
        <v>1.3392214984124207</v>
      </c>
      <c r="H35" s="97">
        <v>1.3392214984124209</v>
      </c>
      <c r="J35" s="97">
        <f t="shared" si="1"/>
        <v>0</v>
      </c>
      <c r="L35" s="1"/>
      <c r="M35" s="1"/>
    </row>
    <row r="36" spans="1:13" s="60" customFormat="1" ht="15.75" x14ac:dyDescent="0.25">
      <c r="A36" s="61" t="s">
        <v>161</v>
      </c>
      <c r="B36" s="98">
        <v>97.658957426064902</v>
      </c>
      <c r="C36" s="98">
        <v>97.658957426064902</v>
      </c>
      <c r="D36" s="98"/>
      <c r="E36" s="98">
        <f t="shared" si="0"/>
        <v>0</v>
      </c>
      <c r="F36" s="98"/>
      <c r="G36" s="98">
        <v>0.58055342809008392</v>
      </c>
      <c r="H36" s="98">
        <v>0.58055342809008392</v>
      </c>
      <c r="I36" s="108"/>
      <c r="J36" s="98">
        <f t="shared" si="1"/>
        <v>0</v>
      </c>
      <c r="L36" s="1"/>
      <c r="M36" s="1"/>
    </row>
    <row r="37" spans="1:13" ht="15.75" x14ac:dyDescent="0.25">
      <c r="A37" s="38" t="s">
        <v>162</v>
      </c>
      <c r="B37" s="97">
        <v>121.10601416389966</v>
      </c>
      <c r="C37" s="97">
        <v>121.10601416389966</v>
      </c>
      <c r="D37" s="97"/>
      <c r="E37" s="97">
        <f t="shared" si="0"/>
        <v>0</v>
      </c>
      <c r="F37" s="97"/>
      <c r="G37" s="97">
        <v>0.75866807032233685</v>
      </c>
      <c r="H37" s="97">
        <v>0.75866807032233685</v>
      </c>
      <c r="J37" s="97">
        <f t="shared" si="1"/>
        <v>0</v>
      </c>
      <c r="L37" s="1"/>
      <c r="M37" s="1"/>
    </row>
    <row r="38" spans="1:13" s="60" customFormat="1" ht="15.75" x14ac:dyDescent="0.25">
      <c r="A38" s="64" t="s">
        <v>147</v>
      </c>
      <c r="B38" s="98">
        <v>101.33458127757973</v>
      </c>
      <c r="C38" s="98">
        <v>101.33458127757973</v>
      </c>
      <c r="D38" s="98"/>
      <c r="E38" s="98">
        <f t="shared" si="0"/>
        <v>0</v>
      </c>
      <c r="F38" s="98"/>
      <c r="G38" s="98">
        <v>3.0910336413052328</v>
      </c>
      <c r="H38" s="98">
        <v>3.0910336413052328</v>
      </c>
      <c r="I38" s="108"/>
      <c r="J38" s="98">
        <f t="shared" si="1"/>
        <v>0</v>
      </c>
      <c r="L38" s="1"/>
      <c r="M38" s="1"/>
    </row>
    <row r="39" spans="1:13" ht="15.75" x14ac:dyDescent="0.25">
      <c r="A39" s="38" t="s">
        <v>84</v>
      </c>
      <c r="B39" s="97">
        <v>100.00000000000001</v>
      </c>
      <c r="C39" s="97">
        <v>100.00000000000001</v>
      </c>
      <c r="D39" s="97"/>
      <c r="E39" s="97">
        <f t="shared" si="0"/>
        <v>0</v>
      </c>
      <c r="F39" s="97"/>
      <c r="G39" s="97">
        <v>2.7871770751551548</v>
      </c>
      <c r="H39" s="97">
        <v>2.7871770751551548</v>
      </c>
      <c r="J39" s="97">
        <f t="shared" si="1"/>
        <v>0</v>
      </c>
      <c r="L39" s="1"/>
      <c r="M39" s="1"/>
    </row>
    <row r="40" spans="1:13" s="60" customFormat="1" ht="15.75" x14ac:dyDescent="0.25">
      <c r="A40" s="61" t="s">
        <v>86</v>
      </c>
      <c r="B40" s="98">
        <v>115.47005383792515</v>
      </c>
      <c r="C40" s="98">
        <v>115.47005383792515</v>
      </c>
      <c r="D40" s="98"/>
      <c r="E40" s="98">
        <f t="shared" si="0"/>
        <v>0</v>
      </c>
      <c r="F40" s="98"/>
      <c r="G40" s="98">
        <v>0.30385656615007761</v>
      </c>
      <c r="H40" s="98">
        <v>0.30385656615007761</v>
      </c>
      <c r="I40" s="108"/>
      <c r="J40" s="98">
        <f t="shared" si="1"/>
        <v>0</v>
      </c>
      <c r="L40" s="1"/>
      <c r="M40" s="1"/>
    </row>
    <row r="41" spans="1:13" ht="15.75" x14ac:dyDescent="0.25">
      <c r="A41" s="37" t="s">
        <v>146</v>
      </c>
      <c r="B41" s="97">
        <v>93.287201854419564</v>
      </c>
      <c r="C41" s="97">
        <v>93.287201854419564</v>
      </c>
      <c r="D41" s="97"/>
      <c r="E41" s="97">
        <f t="shared" si="0"/>
        <v>0</v>
      </c>
      <c r="F41" s="97"/>
      <c r="G41" s="97">
        <v>4.6334971325723826</v>
      </c>
      <c r="H41" s="97">
        <v>4.6334971325723826</v>
      </c>
      <c r="J41" s="97">
        <f t="shared" si="1"/>
        <v>0</v>
      </c>
      <c r="L41" s="1"/>
      <c r="M41" s="1"/>
    </row>
    <row r="42" spans="1:13" s="60" customFormat="1" ht="15.75" x14ac:dyDescent="0.25">
      <c r="A42" s="61" t="s">
        <v>17</v>
      </c>
      <c r="B42" s="98">
        <v>84.522124753762313</v>
      </c>
      <c r="C42" s="98">
        <v>84.522124753762313</v>
      </c>
      <c r="D42" s="98"/>
      <c r="E42" s="98">
        <f t="shared" si="0"/>
        <v>0</v>
      </c>
      <c r="F42" s="98"/>
      <c r="G42" s="98">
        <v>2.6336932673228302</v>
      </c>
      <c r="H42" s="98">
        <v>2.6336932673228302</v>
      </c>
      <c r="I42" s="108"/>
      <c r="J42" s="98">
        <f t="shared" si="1"/>
        <v>0</v>
      </c>
      <c r="L42" s="1"/>
      <c r="M42" s="1"/>
    </row>
    <row r="43" spans="1:13" ht="15.75" x14ac:dyDescent="0.25">
      <c r="A43" s="38" t="s">
        <v>88</v>
      </c>
      <c r="B43" s="97">
        <v>88.888888888888886</v>
      </c>
      <c r="C43" s="97">
        <v>88.888888888888886</v>
      </c>
      <c r="D43" s="97"/>
      <c r="E43" s="97">
        <f t="shared" si="0"/>
        <v>0</v>
      </c>
      <c r="F43" s="97"/>
      <c r="G43" s="97">
        <v>0.98966613960571159</v>
      </c>
      <c r="H43" s="97">
        <v>0.9896661396057117</v>
      </c>
      <c r="J43" s="97">
        <f t="shared" si="1"/>
        <v>0</v>
      </c>
      <c r="L43" s="1"/>
      <c r="M43" s="1"/>
    </row>
    <row r="44" spans="1:13" s="60" customFormat="1" ht="15.75" x14ac:dyDescent="0.25">
      <c r="A44" s="61" t="s">
        <v>90</v>
      </c>
      <c r="B44" s="98">
        <v>136.95652173913044</v>
      </c>
      <c r="C44" s="98">
        <v>136.95652173913044</v>
      </c>
      <c r="D44" s="98"/>
      <c r="E44" s="98">
        <f t="shared" si="0"/>
        <v>0</v>
      </c>
      <c r="F44" s="98"/>
      <c r="G44" s="98">
        <v>1.0101377256438413</v>
      </c>
      <c r="H44" s="98">
        <v>1.0101377256438413</v>
      </c>
      <c r="I44" s="108"/>
      <c r="J44" s="98">
        <f t="shared" si="1"/>
        <v>0</v>
      </c>
      <c r="L44" s="1"/>
      <c r="M44" s="1"/>
    </row>
    <row r="45" spans="1:13" ht="15.75" x14ac:dyDescent="0.25">
      <c r="A45" s="36" t="s">
        <v>250</v>
      </c>
      <c r="B45" s="100">
        <v>98.503101100687942</v>
      </c>
      <c r="C45" s="100">
        <v>99.538052792356098</v>
      </c>
      <c r="D45" s="100"/>
      <c r="E45" s="100">
        <f t="shared" si="0"/>
        <v>1.0506792985230495</v>
      </c>
      <c r="F45" s="100"/>
      <c r="G45" s="100">
        <v>7.2682846413673046</v>
      </c>
      <c r="H45" s="100">
        <v>7.3446510034518813</v>
      </c>
      <c r="J45" s="100">
        <f t="shared" si="1"/>
        <v>7.63663620845767E-2</v>
      </c>
      <c r="L45" s="1"/>
      <c r="M45" s="1"/>
    </row>
    <row r="46" spans="1:13" s="60" customFormat="1" ht="15.75" x14ac:dyDescent="0.25">
      <c r="A46" s="64" t="s">
        <v>145</v>
      </c>
      <c r="B46" s="98">
        <v>100.24014749758653</v>
      </c>
      <c r="C46" s="98">
        <v>100.24014749758653</v>
      </c>
      <c r="D46" s="98"/>
      <c r="E46" s="98">
        <f t="shared" si="0"/>
        <v>0</v>
      </c>
      <c r="F46" s="98"/>
      <c r="G46" s="98">
        <v>2.1926550119092756</v>
      </c>
      <c r="H46" s="98">
        <v>2.1926550119092756</v>
      </c>
      <c r="I46" s="108"/>
      <c r="J46" s="98">
        <f t="shared" si="1"/>
        <v>0</v>
      </c>
      <c r="L46" s="1"/>
      <c r="M46" s="1"/>
    </row>
    <row r="47" spans="1:13" ht="15.75" x14ac:dyDescent="0.25">
      <c r="A47" s="38" t="s">
        <v>163</v>
      </c>
      <c r="B47" s="97">
        <v>100.24014749758653</v>
      </c>
      <c r="C47" s="97">
        <v>100.24014749758653</v>
      </c>
      <c r="D47" s="97"/>
      <c r="E47" s="97">
        <f t="shared" si="0"/>
        <v>0</v>
      </c>
      <c r="F47" s="97"/>
      <c r="G47" s="97">
        <v>2.1926550119092756</v>
      </c>
      <c r="H47" s="97">
        <v>2.1926550119092756</v>
      </c>
      <c r="J47" s="97">
        <f t="shared" si="1"/>
        <v>0</v>
      </c>
      <c r="L47" s="1"/>
      <c r="M47" s="1"/>
    </row>
    <row r="48" spans="1:13" s="60" customFormat="1" ht="15.75" x14ac:dyDescent="0.25">
      <c r="A48" s="64" t="s">
        <v>92</v>
      </c>
      <c r="B48" s="98">
        <v>94.971935051247854</v>
      </c>
      <c r="C48" s="98">
        <v>94.167741984121832</v>
      </c>
      <c r="D48" s="98"/>
      <c r="E48" s="98">
        <f t="shared" si="0"/>
        <v>-0.84676917101044191</v>
      </c>
      <c r="F48" s="98"/>
      <c r="G48" s="98">
        <v>0.30350320432121747</v>
      </c>
      <c r="H48" s="98">
        <v>0.30093323275399664</v>
      </c>
      <c r="I48" s="108"/>
      <c r="J48" s="98">
        <f t="shared" si="1"/>
        <v>-2.5699715672208301E-3</v>
      </c>
      <c r="L48" s="1"/>
      <c r="M48" s="1"/>
    </row>
    <row r="49" spans="1:13" ht="15.75" x14ac:dyDescent="0.25">
      <c r="A49" s="38" t="s">
        <v>93</v>
      </c>
      <c r="B49" s="97">
        <v>94.971935051247854</v>
      </c>
      <c r="C49" s="97">
        <v>94.167741984121832</v>
      </c>
      <c r="D49" s="97"/>
      <c r="E49" s="97">
        <f t="shared" si="0"/>
        <v>-0.84676917101044191</v>
      </c>
      <c r="F49" s="97"/>
      <c r="G49" s="97">
        <v>0.30350320432121747</v>
      </c>
      <c r="H49" s="97">
        <v>0.30093323275399664</v>
      </c>
      <c r="J49" s="97">
        <f t="shared" si="1"/>
        <v>-2.5699715672208301E-3</v>
      </c>
      <c r="L49" s="1"/>
      <c r="M49" s="1"/>
    </row>
    <row r="50" spans="1:13" s="60" customFormat="1" ht="15.75" x14ac:dyDescent="0.25">
      <c r="A50" s="64" t="s">
        <v>94</v>
      </c>
      <c r="B50" s="98">
        <v>81.621604392691779</v>
      </c>
      <c r="C50" s="98">
        <v>81.621604392691779</v>
      </c>
      <c r="D50" s="98"/>
      <c r="E50" s="98">
        <f t="shared" si="0"/>
        <v>0</v>
      </c>
      <c r="F50" s="98"/>
      <c r="G50" s="98">
        <v>1.6612808756153614</v>
      </c>
      <c r="H50" s="98">
        <v>1.6612808756153614</v>
      </c>
      <c r="I50" s="108"/>
      <c r="J50" s="98">
        <f t="shared" si="1"/>
        <v>0</v>
      </c>
      <c r="L50" s="1"/>
      <c r="M50" s="1"/>
    </row>
    <row r="51" spans="1:13" ht="15.75" x14ac:dyDescent="0.25">
      <c r="A51" s="38" t="s">
        <v>164</v>
      </c>
      <c r="B51" s="97">
        <v>80.904321934332501</v>
      </c>
      <c r="C51" s="97">
        <v>80.904321934332501</v>
      </c>
      <c r="D51" s="97"/>
      <c r="E51" s="97">
        <f t="shared" si="0"/>
        <v>0</v>
      </c>
      <c r="F51" s="97"/>
      <c r="G51" s="97">
        <v>1.5074727828814753</v>
      </c>
      <c r="H51" s="97">
        <v>1.5074727828814753</v>
      </c>
      <c r="J51" s="97">
        <f t="shared" si="1"/>
        <v>0</v>
      </c>
      <c r="L51" s="1"/>
      <c r="M51" s="1"/>
    </row>
    <row r="52" spans="1:13" s="60" customFormat="1" ht="15.75" x14ac:dyDescent="0.25">
      <c r="A52" s="61" t="s">
        <v>97</v>
      </c>
      <c r="B52" s="98">
        <v>89.388949745555934</v>
      </c>
      <c r="C52" s="98">
        <v>89.388949745555934</v>
      </c>
      <c r="D52" s="98"/>
      <c r="E52" s="98">
        <f t="shared" si="0"/>
        <v>0</v>
      </c>
      <c r="F52" s="98"/>
      <c r="G52" s="98">
        <v>0.15380809273388601</v>
      </c>
      <c r="H52" s="98">
        <v>0.15380809273388601</v>
      </c>
      <c r="I52" s="108"/>
      <c r="J52" s="98">
        <f t="shared" si="1"/>
        <v>0</v>
      </c>
      <c r="L52" s="1"/>
      <c r="M52" s="1"/>
    </row>
    <row r="53" spans="1:13" ht="15.75" x14ac:dyDescent="0.25">
      <c r="A53" s="37" t="s">
        <v>144</v>
      </c>
      <c r="B53" s="97">
        <v>109.37243381004266</v>
      </c>
      <c r="C53" s="97">
        <v>106.85963084387319</v>
      </c>
      <c r="D53" s="97"/>
      <c r="E53" s="97">
        <f t="shared" si="0"/>
        <v>-2.2974737588208893</v>
      </c>
      <c r="F53" s="97"/>
      <c r="G53" s="97">
        <v>0.83037861952090319</v>
      </c>
      <c r="H53" s="97">
        <v>0.81130088863855121</v>
      </c>
      <c r="J53" s="97">
        <f t="shared" si="1"/>
        <v>-1.9077730882351984E-2</v>
      </c>
      <c r="L53" s="1"/>
      <c r="M53" s="1"/>
    </row>
    <row r="54" spans="1:13" s="60" customFormat="1" ht="15.75" x14ac:dyDescent="0.25">
      <c r="A54" s="61" t="s">
        <v>165</v>
      </c>
      <c r="B54" s="98">
        <v>109.37243381004266</v>
      </c>
      <c r="C54" s="98">
        <v>106.85963084387319</v>
      </c>
      <c r="D54" s="98"/>
      <c r="E54" s="98">
        <f t="shared" si="0"/>
        <v>-2.2974737588208893</v>
      </c>
      <c r="F54" s="98"/>
      <c r="G54" s="98">
        <v>0.83037861952090319</v>
      </c>
      <c r="H54" s="98">
        <v>0.81130088863855121</v>
      </c>
      <c r="I54" s="108"/>
      <c r="J54" s="98">
        <f t="shared" si="1"/>
        <v>-1.9077730882351984E-2</v>
      </c>
      <c r="L54" s="1"/>
      <c r="M54" s="1"/>
    </row>
    <row r="55" spans="1:13" ht="15.75" x14ac:dyDescent="0.25">
      <c r="A55" s="37" t="s">
        <v>143</v>
      </c>
      <c r="B55" s="97">
        <v>96.012044718019368</v>
      </c>
      <c r="C55" s="97">
        <v>96.012044718019368</v>
      </c>
      <c r="D55" s="97"/>
      <c r="E55" s="97">
        <f t="shared" si="0"/>
        <v>0</v>
      </c>
      <c r="F55" s="97"/>
      <c r="G55" s="97">
        <v>0.26896423662767921</v>
      </c>
      <c r="H55" s="97">
        <v>0.26896423662767921</v>
      </c>
      <c r="J55" s="97">
        <f t="shared" si="1"/>
        <v>0</v>
      </c>
      <c r="L55" s="1"/>
      <c r="M55" s="1"/>
    </row>
    <row r="56" spans="1:13" s="60" customFormat="1" ht="15.75" x14ac:dyDescent="0.25">
      <c r="A56" s="61" t="s">
        <v>166</v>
      </c>
      <c r="B56" s="98">
        <v>96.012044718019368</v>
      </c>
      <c r="C56" s="98">
        <v>96.012044718019368</v>
      </c>
      <c r="D56" s="98"/>
      <c r="E56" s="98">
        <f t="shared" si="0"/>
        <v>0</v>
      </c>
      <c r="F56" s="98"/>
      <c r="G56" s="98">
        <v>0.26896423662767921</v>
      </c>
      <c r="H56" s="98">
        <v>0.26896423662767921</v>
      </c>
      <c r="I56" s="108"/>
      <c r="J56" s="98">
        <f t="shared" si="1"/>
        <v>0</v>
      </c>
      <c r="L56" s="1"/>
      <c r="M56" s="1"/>
    </row>
    <row r="57" spans="1:13" ht="15.75" x14ac:dyDescent="0.25">
      <c r="A57" s="37" t="s">
        <v>142</v>
      </c>
      <c r="B57" s="97">
        <v>111.93286242516658</v>
      </c>
      <c r="C57" s="97">
        <v>117.38699124009558</v>
      </c>
      <c r="D57" s="97"/>
      <c r="E57" s="97">
        <f t="shared" si="0"/>
        <v>4.8726787618563749</v>
      </c>
      <c r="F57" s="97"/>
      <c r="G57" s="97">
        <v>2.0115026933728686</v>
      </c>
      <c r="H57" s="97">
        <v>2.1095167579070173</v>
      </c>
      <c r="J57" s="97">
        <f t="shared" si="1"/>
        <v>9.8014064534148737E-2</v>
      </c>
      <c r="L57" s="1"/>
      <c r="M57" s="1"/>
    </row>
    <row r="58" spans="1:13" s="60" customFormat="1" ht="15.75" x14ac:dyDescent="0.25">
      <c r="A58" s="61" t="s">
        <v>99</v>
      </c>
      <c r="B58" s="98">
        <v>99.634485870135364</v>
      </c>
      <c r="C58" s="98">
        <v>100.16539266808488</v>
      </c>
      <c r="D58" s="98"/>
      <c r="E58" s="98">
        <f t="shared" si="0"/>
        <v>0.53285445627881955</v>
      </c>
      <c r="F58" s="98"/>
      <c r="G58" s="98">
        <v>1.0428053454732744</v>
      </c>
      <c r="H58" s="98">
        <v>1.0483619802269424</v>
      </c>
      <c r="I58" s="108"/>
      <c r="J58" s="98">
        <f t="shared" si="1"/>
        <v>5.5566347536679661E-3</v>
      </c>
      <c r="L58" s="1"/>
      <c r="M58" s="1"/>
    </row>
    <row r="59" spans="1:13" ht="15.75" x14ac:dyDescent="0.25">
      <c r="A59" s="38" t="s">
        <v>167</v>
      </c>
      <c r="B59" s="97">
        <v>129.0854904396779</v>
      </c>
      <c r="C59" s="97">
        <v>141.40606992085807</v>
      </c>
      <c r="D59" s="97"/>
      <c r="E59" s="97">
        <f t="shared" si="0"/>
        <v>9.5445115010332149</v>
      </c>
      <c r="F59" s="97"/>
      <c r="G59" s="97">
        <v>0.96869734789959439</v>
      </c>
      <c r="H59" s="97">
        <v>1.0611547776800749</v>
      </c>
      <c r="J59" s="97">
        <f t="shared" si="1"/>
        <v>9.2457429780480549E-2</v>
      </c>
      <c r="L59" s="1"/>
      <c r="M59" s="1"/>
    </row>
    <row r="60" spans="1:13" s="66" customFormat="1" ht="15.75" x14ac:dyDescent="0.25">
      <c r="A60" s="58" t="s">
        <v>2</v>
      </c>
      <c r="B60" s="99">
        <v>129.05057630644723</v>
      </c>
      <c r="C60" s="99">
        <v>128.82738850884596</v>
      </c>
      <c r="D60" s="99"/>
      <c r="E60" s="99">
        <f t="shared" si="0"/>
        <v>-0.1729459906256281</v>
      </c>
      <c r="F60" s="99"/>
      <c r="G60" s="99">
        <v>4.3159466519230767</v>
      </c>
      <c r="H60" s="99">
        <v>4.3084823952310343</v>
      </c>
      <c r="I60" s="109"/>
      <c r="J60" s="99">
        <f t="shared" si="1"/>
        <v>-7.4642566920424258E-3</v>
      </c>
      <c r="L60" s="1"/>
      <c r="M60" s="1"/>
    </row>
    <row r="61" spans="1:13" ht="15.75" x14ac:dyDescent="0.25">
      <c r="A61" s="37" t="s">
        <v>141</v>
      </c>
      <c r="B61" s="97">
        <v>102.38234983196099</v>
      </c>
      <c r="C61" s="97">
        <v>101.98623260191995</v>
      </c>
      <c r="D61" s="97"/>
      <c r="E61" s="97">
        <f t="shared" si="0"/>
        <v>-0.38689992043666743</v>
      </c>
      <c r="F61" s="97"/>
      <c r="G61" s="97">
        <v>1.9292474094122756</v>
      </c>
      <c r="H61" s="97">
        <v>1.9217831527202329</v>
      </c>
      <c r="J61" s="97">
        <f t="shared" si="1"/>
        <v>-7.4642566920426479E-3</v>
      </c>
      <c r="L61" s="1"/>
      <c r="M61" s="1"/>
    </row>
    <row r="62" spans="1:13" s="60" customFormat="1" ht="15.75" x14ac:dyDescent="0.25">
      <c r="A62" s="61" t="s">
        <v>102</v>
      </c>
      <c r="B62" s="98">
        <v>107.95002501739431</v>
      </c>
      <c r="C62" s="98">
        <v>107.4214099938506</v>
      </c>
      <c r="D62" s="98"/>
      <c r="E62" s="98">
        <f t="shared" si="0"/>
        <v>-0.48968494769550119</v>
      </c>
      <c r="F62" s="98"/>
      <c r="G62" s="98">
        <v>1.3375230071846138</v>
      </c>
      <c r="H62" s="98">
        <v>1.3309733583464669</v>
      </c>
      <c r="I62" s="108"/>
      <c r="J62" s="98">
        <f t="shared" si="1"/>
        <v>-6.5496488381469042E-3</v>
      </c>
      <c r="L62" s="1"/>
      <c r="M62" s="1"/>
    </row>
    <row r="63" spans="1:13" ht="15.75" x14ac:dyDescent="0.25">
      <c r="A63" s="38" t="s">
        <v>168</v>
      </c>
      <c r="B63" s="97">
        <v>91.692607251142078</v>
      </c>
      <c r="C63" s="97">
        <v>91.550881173224226</v>
      </c>
      <c r="D63" s="97"/>
      <c r="E63" s="97">
        <f t="shared" si="0"/>
        <v>-0.15456652631730128</v>
      </c>
      <c r="F63" s="97"/>
      <c r="G63" s="97">
        <v>0.59172440222766132</v>
      </c>
      <c r="H63" s="97">
        <v>0.59080979437376635</v>
      </c>
      <c r="J63" s="97">
        <f t="shared" si="1"/>
        <v>-9.1460785389496646E-4</v>
      </c>
      <c r="L63" s="1"/>
      <c r="M63" s="1"/>
    </row>
    <row r="64" spans="1:13" s="60" customFormat="1" ht="15.75" x14ac:dyDescent="0.25">
      <c r="A64" s="64" t="s">
        <v>104</v>
      </c>
      <c r="B64" s="98">
        <v>163.46937158495564</v>
      </c>
      <c r="C64" s="98">
        <v>163.46937158495564</v>
      </c>
      <c r="D64" s="98"/>
      <c r="E64" s="98">
        <f t="shared" si="0"/>
        <v>0</v>
      </c>
      <c r="F64" s="98"/>
      <c r="G64" s="98">
        <v>2.3866992425108013</v>
      </c>
      <c r="H64" s="98">
        <v>2.3866992425108013</v>
      </c>
      <c r="I64" s="108"/>
      <c r="J64" s="98">
        <f t="shared" si="1"/>
        <v>0</v>
      </c>
      <c r="L64" s="1"/>
      <c r="M64" s="1"/>
    </row>
    <row r="65" spans="1:13" ht="15.75" x14ac:dyDescent="0.25">
      <c r="A65" s="38" t="s">
        <v>19</v>
      </c>
      <c r="B65" s="97">
        <v>169.42514348606315</v>
      </c>
      <c r="C65" s="97">
        <v>169.42514348606315</v>
      </c>
      <c r="D65" s="97"/>
      <c r="E65" s="97">
        <f t="shared" si="0"/>
        <v>0</v>
      </c>
      <c r="F65" s="97"/>
      <c r="G65" s="97">
        <v>2.0171197944637971</v>
      </c>
      <c r="H65" s="97">
        <v>2.0171197944637971</v>
      </c>
      <c r="J65" s="97">
        <f t="shared" si="1"/>
        <v>0</v>
      </c>
      <c r="L65" s="1"/>
      <c r="M65" s="1"/>
    </row>
    <row r="66" spans="1:13" s="60" customFormat="1" ht="15.75" x14ac:dyDescent="0.25">
      <c r="A66" s="61" t="s">
        <v>106</v>
      </c>
      <c r="B66" s="98">
        <v>146.66666666666663</v>
      </c>
      <c r="C66" s="98">
        <v>146.66666666666663</v>
      </c>
      <c r="D66" s="98"/>
      <c r="E66" s="98">
        <f t="shared" si="0"/>
        <v>0</v>
      </c>
      <c r="F66" s="98"/>
      <c r="G66" s="98">
        <v>0.13728657167136601</v>
      </c>
      <c r="H66" s="98">
        <v>0.13728657167136601</v>
      </c>
      <c r="I66" s="108"/>
      <c r="J66" s="98">
        <f t="shared" si="1"/>
        <v>0</v>
      </c>
      <c r="L66" s="1"/>
      <c r="M66" s="1"/>
    </row>
    <row r="67" spans="1:13" ht="15.75" x14ac:dyDescent="0.25">
      <c r="A67" s="38" t="s">
        <v>108</v>
      </c>
      <c r="B67" s="97">
        <v>132.09195402298852</v>
      </c>
      <c r="C67" s="97">
        <v>132.09195402298852</v>
      </c>
      <c r="D67" s="97"/>
      <c r="E67" s="97">
        <f t="shared" si="0"/>
        <v>0</v>
      </c>
      <c r="F67" s="97"/>
      <c r="G67" s="97">
        <v>0.23229287637563806</v>
      </c>
      <c r="H67" s="97">
        <v>0.23229287637563806</v>
      </c>
      <c r="J67" s="97">
        <f t="shared" si="1"/>
        <v>0</v>
      </c>
      <c r="L67" s="1"/>
      <c r="M67" s="1"/>
    </row>
    <row r="68" spans="1:13" s="60" customFormat="1" ht="15.75" x14ac:dyDescent="0.25">
      <c r="A68" s="58" t="s">
        <v>3</v>
      </c>
      <c r="B68" s="99">
        <v>107.40312300634571</v>
      </c>
      <c r="C68" s="99">
        <v>107.04866359613457</v>
      </c>
      <c r="D68" s="99"/>
      <c r="E68" s="99">
        <f t="shared" si="0"/>
        <v>-0.33002709817869791</v>
      </c>
      <c r="F68" s="99"/>
      <c r="G68" s="99">
        <v>5.3967456649782308</v>
      </c>
      <c r="H68" s="99">
        <v>5.3789349418640189</v>
      </c>
      <c r="I68" s="108"/>
      <c r="J68" s="99">
        <f t="shared" si="1"/>
        <v>-1.7810723114211946E-2</v>
      </c>
      <c r="L68" s="1"/>
      <c r="M68" s="1"/>
    </row>
    <row r="69" spans="1:13" ht="15.75" x14ac:dyDescent="0.25">
      <c r="A69" s="37" t="s">
        <v>150</v>
      </c>
      <c r="B69" s="97">
        <v>102.56266887343217</v>
      </c>
      <c r="C69" s="97">
        <v>101.93871781040488</v>
      </c>
      <c r="D69" s="97"/>
      <c r="E69" s="97">
        <f t="shared" ref="E69:E115" si="2">((C69/B69-1)*100)</f>
        <v>-0.60836079041320934</v>
      </c>
      <c r="F69" s="97"/>
      <c r="G69" s="97">
        <v>2.9276579613415041</v>
      </c>
      <c r="H69" s="97">
        <v>2.9098472382272922</v>
      </c>
      <c r="J69" s="97">
        <f t="shared" si="1"/>
        <v>-1.7810723114211946E-2</v>
      </c>
      <c r="L69" s="1"/>
      <c r="M69" s="1"/>
    </row>
    <row r="70" spans="1:13" s="60" customFormat="1" ht="15.75" x14ac:dyDescent="0.25">
      <c r="A70" s="61" t="s">
        <v>109</v>
      </c>
      <c r="B70" s="98">
        <v>102.27560468880655</v>
      </c>
      <c r="C70" s="98">
        <v>102.2799018928457</v>
      </c>
      <c r="D70" s="98"/>
      <c r="E70" s="98">
        <f t="shared" si="2"/>
        <v>4.2015924053728781E-3</v>
      </c>
      <c r="F70" s="98"/>
      <c r="G70" s="98">
        <v>2.3323992450591819</v>
      </c>
      <c r="H70" s="98">
        <v>2.3324972429687252</v>
      </c>
      <c r="I70" s="108"/>
      <c r="J70" s="98">
        <f t="shared" si="1"/>
        <v>9.799790954323484E-5</v>
      </c>
      <c r="L70" s="1"/>
      <c r="M70" s="1"/>
    </row>
    <row r="71" spans="1:13" ht="15.75" x14ac:dyDescent="0.25">
      <c r="A71" s="38" t="s">
        <v>169</v>
      </c>
      <c r="B71" s="97">
        <v>60.314072639355636</v>
      </c>
      <c r="C71" s="97">
        <v>60.314072639355636</v>
      </c>
      <c r="D71" s="97"/>
      <c r="E71" s="97">
        <f t="shared" si="2"/>
        <v>0</v>
      </c>
      <c r="F71" s="97"/>
      <c r="G71" s="97">
        <v>3.9021388255803112E-2</v>
      </c>
      <c r="H71" s="97">
        <v>3.9021388255803112E-2</v>
      </c>
      <c r="J71" s="97">
        <f t="shared" si="1"/>
        <v>0</v>
      </c>
      <c r="L71" s="1"/>
      <c r="M71" s="1"/>
    </row>
    <row r="72" spans="1:13" s="60" customFormat="1" ht="15.75" x14ac:dyDescent="0.25">
      <c r="A72" s="61" t="s">
        <v>170</v>
      </c>
      <c r="B72" s="98">
        <v>109.21488126207966</v>
      </c>
      <c r="C72" s="98">
        <v>105.69857852291514</v>
      </c>
      <c r="D72" s="98"/>
      <c r="E72" s="98">
        <f t="shared" si="2"/>
        <v>-3.2196186989633335</v>
      </c>
      <c r="F72" s="98"/>
      <c r="G72" s="98">
        <v>0.55623732802651904</v>
      </c>
      <c r="H72" s="98">
        <v>0.53832860700276319</v>
      </c>
      <c r="I72" s="108"/>
      <c r="J72" s="98">
        <f t="shared" ref="J72:J115" si="3">H72-G72</f>
        <v>-1.7908721023755847E-2</v>
      </c>
      <c r="L72" s="1"/>
      <c r="M72" s="1"/>
    </row>
    <row r="73" spans="1:13" ht="15.75" x14ac:dyDescent="0.25">
      <c r="A73" s="37" t="s">
        <v>111</v>
      </c>
      <c r="B73" s="97">
        <v>113.76971914829386</v>
      </c>
      <c r="C73" s="97">
        <v>113.76971914829386</v>
      </c>
      <c r="D73" s="97"/>
      <c r="E73" s="97">
        <f t="shared" si="2"/>
        <v>0</v>
      </c>
      <c r="F73" s="97"/>
      <c r="G73" s="97">
        <v>2.4690877036367271</v>
      </c>
      <c r="H73" s="97">
        <v>2.4690877036367271</v>
      </c>
      <c r="J73" s="97">
        <f t="shared" si="3"/>
        <v>0</v>
      </c>
      <c r="L73" s="1"/>
      <c r="M73" s="1"/>
    </row>
    <row r="74" spans="1:13" s="60" customFormat="1" ht="15.75" x14ac:dyDescent="0.25">
      <c r="A74" s="61" t="s">
        <v>171</v>
      </c>
      <c r="B74" s="98">
        <v>122.09635610194326</v>
      </c>
      <c r="C74" s="98">
        <v>122.09635610194326</v>
      </c>
      <c r="D74" s="98"/>
      <c r="E74" s="98">
        <f t="shared" si="2"/>
        <v>0</v>
      </c>
      <c r="F74" s="98"/>
      <c r="G74" s="98">
        <v>0.90627837124632549</v>
      </c>
      <c r="H74" s="98">
        <v>0.90627837124632549</v>
      </c>
      <c r="I74" s="108"/>
      <c r="J74" s="98">
        <f t="shared" si="3"/>
        <v>0</v>
      </c>
      <c r="L74" s="1"/>
      <c r="M74" s="1"/>
    </row>
    <row r="75" spans="1:13" ht="15.75" x14ac:dyDescent="0.25">
      <c r="A75" s="38" t="s">
        <v>172</v>
      </c>
      <c r="B75" s="97">
        <v>105.39652721250954</v>
      </c>
      <c r="C75" s="97">
        <v>105.39652721250954</v>
      </c>
      <c r="D75" s="97"/>
      <c r="E75" s="97">
        <f t="shared" si="2"/>
        <v>0</v>
      </c>
      <c r="F75" s="97"/>
      <c r="G75" s="97">
        <v>0.41108581679925321</v>
      </c>
      <c r="H75" s="97">
        <v>0.41108581679925321</v>
      </c>
      <c r="J75" s="97">
        <f t="shared" si="3"/>
        <v>0</v>
      </c>
      <c r="L75" s="1"/>
      <c r="M75" s="1"/>
    </row>
    <row r="76" spans="1:13" s="60" customFormat="1" ht="15.75" x14ac:dyDescent="0.25">
      <c r="A76" s="61" t="s">
        <v>173</v>
      </c>
      <c r="B76" s="98">
        <v>110.96157043944844</v>
      </c>
      <c r="C76" s="98">
        <v>110.96157043944844</v>
      </c>
      <c r="D76" s="98"/>
      <c r="E76" s="98">
        <f t="shared" si="2"/>
        <v>0</v>
      </c>
      <c r="F76" s="98"/>
      <c r="G76" s="98">
        <v>1.1517235155911481</v>
      </c>
      <c r="H76" s="98">
        <v>1.1517235155911483</v>
      </c>
      <c r="I76" s="108"/>
      <c r="J76" s="98">
        <f t="shared" si="3"/>
        <v>0</v>
      </c>
      <c r="L76" s="1"/>
      <c r="M76" s="1"/>
    </row>
    <row r="77" spans="1:13" ht="15.75" x14ac:dyDescent="0.25">
      <c r="A77" s="36" t="s">
        <v>4</v>
      </c>
      <c r="B77" s="100">
        <v>95.746365973594948</v>
      </c>
      <c r="C77" s="100">
        <v>95.746365973594948</v>
      </c>
      <c r="D77" s="100"/>
      <c r="E77" s="100">
        <f t="shared" si="2"/>
        <v>0</v>
      </c>
      <c r="F77" s="100"/>
      <c r="G77" s="100">
        <v>4.7393814630301438</v>
      </c>
      <c r="H77" s="100">
        <v>4.7393814630301438</v>
      </c>
      <c r="J77" s="100">
        <f t="shared" si="3"/>
        <v>0</v>
      </c>
      <c r="L77" s="1"/>
      <c r="M77" s="1"/>
    </row>
    <row r="78" spans="1:13" s="60" customFormat="1" ht="15.75" x14ac:dyDescent="0.25">
      <c r="A78" s="64" t="s">
        <v>140</v>
      </c>
      <c r="B78" s="98">
        <v>67.034874246153493</v>
      </c>
      <c r="C78" s="98">
        <v>67.034874246153493</v>
      </c>
      <c r="D78" s="98"/>
      <c r="E78" s="98">
        <f t="shared" si="2"/>
        <v>0</v>
      </c>
      <c r="F78" s="98"/>
      <c r="G78" s="98">
        <v>0.9013828001803077</v>
      </c>
      <c r="H78" s="98">
        <v>0.9013828001803077</v>
      </c>
      <c r="I78" s="108"/>
      <c r="J78" s="98">
        <f t="shared" si="3"/>
        <v>0</v>
      </c>
      <c r="L78" s="1"/>
      <c r="M78" s="1"/>
    </row>
    <row r="79" spans="1:13" ht="15.75" x14ac:dyDescent="0.25">
      <c r="A79" s="38" t="s">
        <v>174</v>
      </c>
      <c r="B79" s="97">
        <v>67.034874246153493</v>
      </c>
      <c r="C79" s="97">
        <v>67.034874246153493</v>
      </c>
      <c r="D79" s="97"/>
      <c r="E79" s="97">
        <f t="shared" si="2"/>
        <v>0</v>
      </c>
      <c r="F79" s="97"/>
      <c r="G79" s="97">
        <v>0.9013828001803077</v>
      </c>
      <c r="H79" s="97">
        <v>0.9013828001803077</v>
      </c>
      <c r="J79" s="97">
        <f t="shared" si="3"/>
        <v>0</v>
      </c>
      <c r="L79" s="1"/>
      <c r="M79" s="1"/>
    </row>
    <row r="80" spans="1:13" s="60" customFormat="1" ht="15.75" x14ac:dyDescent="0.25">
      <c r="A80" s="64" t="s">
        <v>139</v>
      </c>
      <c r="B80" s="98">
        <v>106.45476405536553</v>
      </c>
      <c r="C80" s="98">
        <v>106.45476405536553</v>
      </c>
      <c r="D80" s="98"/>
      <c r="E80" s="98">
        <f t="shared" si="2"/>
        <v>0</v>
      </c>
      <c r="F80" s="98"/>
      <c r="G80" s="98">
        <v>3.8379986628498362</v>
      </c>
      <c r="H80" s="98">
        <v>3.8379986628498357</v>
      </c>
      <c r="I80" s="108"/>
      <c r="J80" s="98">
        <f t="shared" si="3"/>
        <v>0</v>
      </c>
      <c r="L80" s="1"/>
      <c r="M80" s="1"/>
    </row>
    <row r="81" spans="1:13" ht="15.75" x14ac:dyDescent="0.25">
      <c r="A81" s="38" t="s">
        <v>175</v>
      </c>
      <c r="B81" s="97">
        <v>106.45476405536553</v>
      </c>
      <c r="C81" s="97">
        <v>106.45476405536553</v>
      </c>
      <c r="D81" s="97"/>
      <c r="E81" s="97">
        <f t="shared" si="2"/>
        <v>0</v>
      </c>
      <c r="F81" s="97"/>
      <c r="G81" s="97">
        <v>3.8379986628498362</v>
      </c>
      <c r="H81" s="97">
        <v>3.8379986628498357</v>
      </c>
      <c r="J81" s="97">
        <f t="shared" si="3"/>
        <v>0</v>
      </c>
      <c r="L81" s="1"/>
      <c r="M81" s="1"/>
    </row>
    <row r="82" spans="1:13" s="60" customFormat="1" ht="15.75" x14ac:dyDescent="0.25">
      <c r="A82" s="58" t="s">
        <v>130</v>
      </c>
      <c r="B82" s="99">
        <v>102.48197574553998</v>
      </c>
      <c r="C82" s="99">
        <v>102.48197574553998</v>
      </c>
      <c r="D82" s="99"/>
      <c r="E82" s="99">
        <f t="shared" si="2"/>
        <v>0</v>
      </c>
      <c r="F82" s="99"/>
      <c r="G82" s="99">
        <v>3.972199079688512</v>
      </c>
      <c r="H82" s="99">
        <v>3.9721990796885125</v>
      </c>
      <c r="I82" s="108"/>
      <c r="J82" s="99">
        <f t="shared" si="3"/>
        <v>0</v>
      </c>
      <c r="L82" s="1"/>
      <c r="M82" s="1"/>
    </row>
    <row r="83" spans="1:13" ht="15.75" x14ac:dyDescent="0.25">
      <c r="A83" s="37" t="s">
        <v>138</v>
      </c>
      <c r="B83" s="97">
        <v>94.257401135375574</v>
      </c>
      <c r="C83" s="97">
        <v>94.257401135375574</v>
      </c>
      <c r="D83" s="97"/>
      <c r="E83" s="97">
        <f t="shared" si="2"/>
        <v>0</v>
      </c>
      <c r="F83" s="97"/>
      <c r="G83" s="97">
        <v>1.9517752635012573</v>
      </c>
      <c r="H83" s="97">
        <v>1.9517752635012575</v>
      </c>
      <c r="J83" s="97">
        <f t="shared" si="3"/>
        <v>0</v>
      </c>
      <c r="L83" s="1"/>
      <c r="M83" s="1"/>
    </row>
    <row r="84" spans="1:13" s="60" customFormat="1" ht="15.75" x14ac:dyDescent="0.25">
      <c r="A84" s="61" t="s">
        <v>176</v>
      </c>
      <c r="B84" s="98">
        <v>81.740187779980687</v>
      </c>
      <c r="C84" s="98">
        <v>81.740187779980687</v>
      </c>
      <c r="D84" s="98"/>
      <c r="E84" s="98">
        <f t="shared" si="2"/>
        <v>0</v>
      </c>
      <c r="F84" s="98"/>
      <c r="G84" s="98">
        <v>0.71657682380845822</v>
      </c>
      <c r="H84" s="98">
        <v>0.71657682380845822</v>
      </c>
      <c r="I84" s="108"/>
      <c r="J84" s="98">
        <f t="shared" si="3"/>
        <v>0</v>
      </c>
      <c r="L84" s="1"/>
      <c r="M84" s="1"/>
    </row>
    <row r="85" spans="1:13" ht="15.75" x14ac:dyDescent="0.25">
      <c r="A85" s="38" t="s">
        <v>177</v>
      </c>
      <c r="B85" s="97">
        <v>99.262187476460795</v>
      </c>
      <c r="C85" s="97">
        <v>99.262187476460795</v>
      </c>
      <c r="D85" s="97"/>
      <c r="E85" s="97">
        <f t="shared" si="2"/>
        <v>0</v>
      </c>
      <c r="F85" s="97"/>
      <c r="G85" s="97">
        <v>0.17182709087528875</v>
      </c>
      <c r="H85" s="97">
        <v>0.17182709087528875</v>
      </c>
      <c r="J85" s="97">
        <f t="shared" si="3"/>
        <v>0</v>
      </c>
      <c r="L85" s="1"/>
      <c r="M85" s="1"/>
    </row>
    <row r="86" spans="1:13" s="60" customFormat="1" ht="15.75" x14ac:dyDescent="0.25">
      <c r="A86" s="61" t="s">
        <v>112</v>
      </c>
      <c r="B86" s="98">
        <v>96.809263820244652</v>
      </c>
      <c r="C86" s="98">
        <v>96.809263820244652</v>
      </c>
      <c r="D86" s="98"/>
      <c r="E86" s="98">
        <f t="shared" si="2"/>
        <v>0</v>
      </c>
      <c r="F86" s="98"/>
      <c r="G86" s="98">
        <v>0.87468480531947879</v>
      </c>
      <c r="H86" s="98">
        <v>0.87468480531947879</v>
      </c>
      <c r="I86" s="108"/>
      <c r="J86" s="98">
        <f t="shared" si="3"/>
        <v>0</v>
      </c>
      <c r="L86" s="1"/>
      <c r="M86" s="1"/>
    </row>
    <row r="87" spans="1:13" ht="15.75" x14ac:dyDescent="0.25">
      <c r="A87" s="38" t="s">
        <v>178</v>
      </c>
      <c r="B87" s="97">
        <v>160.69798195713369</v>
      </c>
      <c r="C87" s="97">
        <v>160.69798195713369</v>
      </c>
      <c r="D87" s="97"/>
      <c r="E87" s="97">
        <f t="shared" si="2"/>
        <v>0</v>
      </c>
      <c r="F87" s="97"/>
      <c r="G87" s="97">
        <v>0.18868654349803171</v>
      </c>
      <c r="H87" s="97">
        <v>0.18868654349803171</v>
      </c>
      <c r="J87" s="97">
        <f t="shared" si="3"/>
        <v>0</v>
      </c>
      <c r="L87" s="1"/>
      <c r="M87" s="1"/>
    </row>
    <row r="88" spans="1:13" s="60" customFormat="1" ht="15.75" x14ac:dyDescent="0.25">
      <c r="A88" s="64" t="s">
        <v>137</v>
      </c>
      <c r="B88" s="98">
        <v>111.50561142510205</v>
      </c>
      <c r="C88" s="98">
        <v>111.50561142510205</v>
      </c>
      <c r="D88" s="98"/>
      <c r="E88" s="98">
        <f t="shared" si="2"/>
        <v>0</v>
      </c>
      <c r="F88" s="98"/>
      <c r="G88" s="98">
        <v>0.51790337017018195</v>
      </c>
      <c r="H88" s="98">
        <v>0.51790337017018184</v>
      </c>
      <c r="I88" s="108"/>
      <c r="J88" s="98">
        <f t="shared" si="3"/>
        <v>0</v>
      </c>
      <c r="L88" s="1"/>
      <c r="M88" s="1"/>
    </row>
    <row r="89" spans="1:13" ht="15.75" x14ac:dyDescent="0.25">
      <c r="A89" s="38" t="s">
        <v>179</v>
      </c>
      <c r="B89" s="97">
        <v>111.50561142510205</v>
      </c>
      <c r="C89" s="97">
        <v>111.50561142510205</v>
      </c>
      <c r="D89" s="97"/>
      <c r="E89" s="97">
        <f t="shared" si="2"/>
        <v>0</v>
      </c>
      <c r="F89" s="97"/>
      <c r="G89" s="97">
        <v>0.51790337017018195</v>
      </c>
      <c r="H89" s="97">
        <v>0.51790337017018184</v>
      </c>
      <c r="J89" s="97">
        <f t="shared" si="3"/>
        <v>0</v>
      </c>
      <c r="L89" s="1"/>
      <c r="M89" s="1"/>
    </row>
    <row r="90" spans="1:13" s="60" customFormat="1" ht="15.75" x14ac:dyDescent="0.25">
      <c r="A90" s="64" t="s">
        <v>136</v>
      </c>
      <c r="B90" s="98">
        <v>121.72430619846665</v>
      </c>
      <c r="C90" s="98">
        <v>121.72430619846665</v>
      </c>
      <c r="D90" s="98"/>
      <c r="E90" s="98">
        <f t="shared" si="2"/>
        <v>0</v>
      </c>
      <c r="F90" s="98"/>
      <c r="G90" s="98">
        <v>0.8898300546170711</v>
      </c>
      <c r="H90" s="98">
        <v>0.8898300546170711</v>
      </c>
      <c r="I90" s="108"/>
      <c r="J90" s="98">
        <f t="shared" si="3"/>
        <v>0</v>
      </c>
      <c r="L90" s="1"/>
      <c r="M90" s="1"/>
    </row>
    <row r="91" spans="1:13" ht="15.75" x14ac:dyDescent="0.25">
      <c r="A91" s="38" t="s">
        <v>180</v>
      </c>
      <c r="B91" s="97">
        <v>148.50950270622093</v>
      </c>
      <c r="C91" s="97">
        <v>148.50950270622093</v>
      </c>
      <c r="D91" s="97"/>
      <c r="E91" s="97">
        <f t="shared" si="2"/>
        <v>0</v>
      </c>
      <c r="F91" s="97"/>
      <c r="G91" s="97">
        <v>0.27576536390561618</v>
      </c>
      <c r="H91" s="97">
        <v>0.27576536390561623</v>
      </c>
      <c r="J91" s="97">
        <f t="shared" si="3"/>
        <v>0</v>
      </c>
      <c r="L91" s="1"/>
      <c r="M91" s="1"/>
    </row>
    <row r="92" spans="1:13" s="60" customFormat="1" ht="15.75" x14ac:dyDescent="0.25">
      <c r="A92" s="61" t="s">
        <v>114</v>
      </c>
      <c r="B92" s="98">
        <v>112.60379438279131</v>
      </c>
      <c r="C92" s="98">
        <v>112.60379438279131</v>
      </c>
      <c r="D92" s="98"/>
      <c r="E92" s="98">
        <f t="shared" si="2"/>
        <v>0</v>
      </c>
      <c r="F92" s="98"/>
      <c r="G92" s="98">
        <v>0.61406469071145486</v>
      </c>
      <c r="H92" s="98">
        <v>0.61406469071145486</v>
      </c>
      <c r="I92" s="108"/>
      <c r="J92" s="98">
        <f t="shared" si="3"/>
        <v>0</v>
      </c>
      <c r="L92" s="1"/>
      <c r="M92" s="1"/>
    </row>
    <row r="93" spans="1:13" ht="15.75" x14ac:dyDescent="0.25">
      <c r="A93" s="37" t="s">
        <v>151</v>
      </c>
      <c r="B93" s="97">
        <v>100.46962830637797</v>
      </c>
      <c r="C93" s="97">
        <v>100.46962830637797</v>
      </c>
      <c r="D93" s="97"/>
      <c r="E93" s="97">
        <f t="shared" si="2"/>
        <v>0</v>
      </c>
      <c r="F93" s="97"/>
      <c r="G93" s="97">
        <v>0.6126903914000017</v>
      </c>
      <c r="H93" s="97">
        <v>0.6126903914000017</v>
      </c>
      <c r="J93" s="97">
        <f t="shared" si="3"/>
        <v>0</v>
      </c>
      <c r="L93" s="1"/>
      <c r="M93" s="1"/>
    </row>
    <row r="94" spans="1:13" s="60" customFormat="1" ht="15.75" x14ac:dyDescent="0.25">
      <c r="A94" s="61" t="s">
        <v>116</v>
      </c>
      <c r="B94" s="98">
        <v>99.110843992442682</v>
      </c>
      <c r="C94" s="98">
        <v>99.110843992442682</v>
      </c>
      <c r="D94" s="98"/>
      <c r="E94" s="98">
        <f t="shared" si="2"/>
        <v>0</v>
      </c>
      <c r="F94" s="98"/>
      <c r="G94" s="98">
        <v>0.18610715426975102</v>
      </c>
      <c r="H94" s="98">
        <v>0.18610715426975102</v>
      </c>
      <c r="I94" s="108"/>
      <c r="J94" s="98">
        <f t="shared" si="3"/>
        <v>0</v>
      </c>
      <c r="L94" s="1"/>
      <c r="M94" s="1"/>
    </row>
    <row r="95" spans="1:13" ht="15.75" x14ac:dyDescent="0.25">
      <c r="A95" s="38" t="s">
        <v>181</v>
      </c>
      <c r="B95" s="97">
        <v>101.07417358278701</v>
      </c>
      <c r="C95" s="97">
        <v>101.07417358278701</v>
      </c>
      <c r="D95" s="97"/>
      <c r="E95" s="97">
        <f t="shared" si="2"/>
        <v>0</v>
      </c>
      <c r="F95" s="97"/>
      <c r="G95" s="97">
        <v>0.42658323713025065</v>
      </c>
      <c r="H95" s="97">
        <v>0.42658323713025065</v>
      </c>
      <c r="J95" s="97">
        <f t="shared" si="3"/>
        <v>0</v>
      </c>
      <c r="L95" s="1"/>
      <c r="M95" s="1"/>
    </row>
    <row r="96" spans="1:13" s="60" customFormat="1" ht="15.75" x14ac:dyDescent="0.25">
      <c r="A96" s="58" t="s">
        <v>117</v>
      </c>
      <c r="B96" s="99">
        <v>127.7970169576827</v>
      </c>
      <c r="C96" s="99">
        <v>127.7970169576827</v>
      </c>
      <c r="D96" s="99"/>
      <c r="E96" s="99">
        <f t="shared" si="2"/>
        <v>0</v>
      </c>
      <c r="F96" s="99"/>
      <c r="G96" s="99">
        <v>4.0224713953845201</v>
      </c>
      <c r="H96" s="99">
        <v>4.0224713953845201</v>
      </c>
      <c r="I96" s="108"/>
      <c r="J96" s="99">
        <f t="shared" si="3"/>
        <v>0</v>
      </c>
      <c r="L96" s="1"/>
      <c r="M96" s="1"/>
    </row>
    <row r="97" spans="1:13" ht="15.75" x14ac:dyDescent="0.25">
      <c r="A97" s="37" t="s">
        <v>135</v>
      </c>
      <c r="B97" s="97">
        <v>146.63602035335904</v>
      </c>
      <c r="C97" s="97">
        <v>146.63602035335904</v>
      </c>
      <c r="D97" s="97"/>
      <c r="E97" s="97">
        <f t="shared" si="2"/>
        <v>0</v>
      </c>
      <c r="F97" s="97"/>
      <c r="G97" s="97">
        <v>1.0635968537962697</v>
      </c>
      <c r="H97" s="97">
        <v>1.0635968537962699</v>
      </c>
      <c r="J97" s="97">
        <f t="shared" si="3"/>
        <v>0</v>
      </c>
      <c r="L97" s="1"/>
      <c r="M97" s="1"/>
    </row>
    <row r="98" spans="1:13" s="60" customFormat="1" ht="15.75" x14ac:dyDescent="0.25">
      <c r="A98" s="61" t="s">
        <v>182</v>
      </c>
      <c r="B98" s="98">
        <v>146.63602035335904</v>
      </c>
      <c r="C98" s="98">
        <v>146.63602035335904</v>
      </c>
      <c r="D98" s="98"/>
      <c r="E98" s="98">
        <f t="shared" si="2"/>
        <v>0</v>
      </c>
      <c r="F98" s="98"/>
      <c r="G98" s="98">
        <v>1.0635968537962697</v>
      </c>
      <c r="H98" s="98">
        <v>1.0635968537962699</v>
      </c>
      <c r="I98" s="108"/>
      <c r="J98" s="98">
        <f t="shared" si="3"/>
        <v>0</v>
      </c>
      <c r="L98" s="1"/>
      <c r="M98" s="1"/>
    </row>
    <row r="99" spans="1:13" ht="15.75" x14ac:dyDescent="0.25">
      <c r="A99" s="37" t="s">
        <v>118</v>
      </c>
      <c r="B99" s="97">
        <v>121.06598345610905</v>
      </c>
      <c r="C99" s="97">
        <v>121.06598345610905</v>
      </c>
      <c r="D99" s="97"/>
      <c r="E99" s="97">
        <f t="shared" si="2"/>
        <v>0</v>
      </c>
      <c r="F99" s="97"/>
      <c r="G99" s="97">
        <v>2.8034741911959591</v>
      </c>
      <c r="H99" s="97">
        <v>2.8034741911959591</v>
      </c>
      <c r="J99" s="97">
        <f t="shared" si="3"/>
        <v>0</v>
      </c>
      <c r="L99" s="1"/>
      <c r="M99" s="1"/>
    </row>
    <row r="100" spans="1:13" s="60" customFormat="1" ht="15.75" x14ac:dyDescent="0.25">
      <c r="A100" s="61" t="s">
        <v>119</v>
      </c>
      <c r="B100" s="98">
        <v>121.06598345610905</v>
      </c>
      <c r="C100" s="98">
        <v>121.06598345610905</v>
      </c>
      <c r="D100" s="98"/>
      <c r="E100" s="98">
        <f t="shared" si="2"/>
        <v>0</v>
      </c>
      <c r="F100" s="98"/>
      <c r="G100" s="98">
        <v>2.8034741911959591</v>
      </c>
      <c r="H100" s="98">
        <v>2.8034741911959591</v>
      </c>
      <c r="I100" s="108"/>
      <c r="J100" s="98">
        <f t="shared" si="3"/>
        <v>0</v>
      </c>
      <c r="L100" s="1"/>
      <c r="M100" s="1"/>
    </row>
    <row r="101" spans="1:13" ht="15.75" x14ac:dyDescent="0.25">
      <c r="A101" s="37" t="s">
        <v>120</v>
      </c>
      <c r="B101" s="97">
        <v>145.83654765374885</v>
      </c>
      <c r="C101" s="97">
        <v>145.83654765374885</v>
      </c>
      <c r="D101" s="97"/>
      <c r="E101" s="97">
        <f t="shared" si="2"/>
        <v>0</v>
      </c>
      <c r="F101" s="97"/>
      <c r="G101" s="97">
        <v>0.15540035039229164</v>
      </c>
      <c r="H101" s="97">
        <v>0.15540035039229166</v>
      </c>
      <c r="J101" s="97">
        <f t="shared" si="3"/>
        <v>0</v>
      </c>
      <c r="L101" s="1"/>
      <c r="M101" s="1"/>
    </row>
    <row r="102" spans="1:13" s="60" customFormat="1" ht="15.75" x14ac:dyDescent="0.25">
      <c r="A102" s="61" t="s">
        <v>121</v>
      </c>
      <c r="B102" s="98">
        <v>145.83654765374885</v>
      </c>
      <c r="C102" s="98">
        <v>145.83654765374885</v>
      </c>
      <c r="D102" s="98"/>
      <c r="E102" s="98">
        <f t="shared" si="2"/>
        <v>0</v>
      </c>
      <c r="F102" s="98"/>
      <c r="G102" s="98">
        <v>0.15540035039229164</v>
      </c>
      <c r="H102" s="98">
        <v>0.15540035039229166</v>
      </c>
      <c r="I102" s="108"/>
      <c r="J102" s="98">
        <f t="shared" si="3"/>
        <v>0</v>
      </c>
      <c r="L102" s="1"/>
      <c r="M102" s="1"/>
    </row>
    <row r="103" spans="1:13" ht="15.75" x14ac:dyDescent="0.25">
      <c r="A103" s="36" t="s">
        <v>131</v>
      </c>
      <c r="B103" s="100">
        <v>127.46890844032582</v>
      </c>
      <c r="C103" s="100">
        <v>127.47143766897096</v>
      </c>
      <c r="D103" s="100"/>
      <c r="E103" s="100">
        <f t="shared" si="2"/>
        <v>1.984192597315193E-3</v>
      </c>
      <c r="F103" s="100"/>
      <c r="G103" s="100">
        <v>5.2157683037826432</v>
      </c>
      <c r="H103" s="100">
        <v>5.2158717946712203</v>
      </c>
      <c r="J103" s="100">
        <f t="shared" si="3"/>
        <v>1.0349088857708466E-4</v>
      </c>
      <c r="L103" s="1"/>
      <c r="M103" s="1"/>
    </row>
    <row r="104" spans="1:13" s="60" customFormat="1" ht="15.75" x14ac:dyDescent="0.25">
      <c r="A104" s="64" t="s">
        <v>122</v>
      </c>
      <c r="B104" s="98">
        <v>127.59720114014944</v>
      </c>
      <c r="C104" s="98">
        <v>127.59980257242411</v>
      </c>
      <c r="D104" s="98"/>
      <c r="E104" s="98">
        <f t="shared" si="2"/>
        <v>2.0387847471825538E-3</v>
      </c>
      <c r="F104" s="98"/>
      <c r="G104" s="98">
        <v>5.0761066718651904</v>
      </c>
      <c r="H104" s="98">
        <v>5.0762101627537666</v>
      </c>
      <c r="I104" s="108"/>
      <c r="J104" s="98">
        <f t="shared" si="3"/>
        <v>1.0349088857619648E-4</v>
      </c>
      <c r="L104" s="1"/>
      <c r="M104" s="1"/>
    </row>
    <row r="105" spans="1:13" ht="15.75" x14ac:dyDescent="0.25">
      <c r="A105" s="38" t="s">
        <v>183</v>
      </c>
      <c r="B105" s="97">
        <v>127.59720114014944</v>
      </c>
      <c r="C105" s="97">
        <v>127.59980257242411</v>
      </c>
      <c r="D105" s="97"/>
      <c r="E105" s="97">
        <f t="shared" si="2"/>
        <v>2.0387847471825538E-3</v>
      </c>
      <c r="F105" s="97"/>
      <c r="G105" s="97">
        <v>5.0761066718651904</v>
      </c>
      <c r="H105" s="97">
        <v>5.0762101627537666</v>
      </c>
      <c r="J105" s="97">
        <f t="shared" si="3"/>
        <v>1.0349088857619648E-4</v>
      </c>
      <c r="L105" s="1"/>
      <c r="M105" s="1"/>
    </row>
    <row r="106" spans="1:13" s="60" customFormat="1" ht="15.75" x14ac:dyDescent="0.25">
      <c r="A106" s="64" t="s">
        <v>123</v>
      </c>
      <c r="B106" s="98">
        <v>122.97492976527282</v>
      </c>
      <c r="C106" s="98">
        <v>122.97492976527282</v>
      </c>
      <c r="D106" s="98"/>
      <c r="E106" s="98">
        <f t="shared" si="2"/>
        <v>0</v>
      </c>
      <c r="F106" s="98"/>
      <c r="G106" s="98">
        <v>0.13966163191745348</v>
      </c>
      <c r="H106" s="98">
        <v>0.13966163191745348</v>
      </c>
      <c r="I106" s="108"/>
      <c r="J106" s="98">
        <f t="shared" si="3"/>
        <v>0</v>
      </c>
      <c r="L106" s="1"/>
      <c r="M106" s="1"/>
    </row>
    <row r="107" spans="1:13" ht="15.75" x14ac:dyDescent="0.25">
      <c r="A107" s="38" t="s">
        <v>124</v>
      </c>
      <c r="B107" s="97">
        <v>122.97492976527282</v>
      </c>
      <c r="C107" s="97">
        <v>122.97492976527282</v>
      </c>
      <c r="D107" s="97"/>
      <c r="E107" s="97">
        <f t="shared" si="2"/>
        <v>0</v>
      </c>
      <c r="F107" s="97"/>
      <c r="G107" s="97">
        <v>0.13966163191745348</v>
      </c>
      <c r="H107" s="97">
        <v>0.13966163191745348</v>
      </c>
      <c r="J107" s="97">
        <f t="shared" si="3"/>
        <v>0</v>
      </c>
      <c r="L107" s="1"/>
      <c r="M107" s="1"/>
    </row>
    <row r="108" spans="1:13" s="60" customFormat="1" ht="15.75" x14ac:dyDescent="0.25">
      <c r="A108" s="58" t="s">
        <v>132</v>
      </c>
      <c r="B108" s="99">
        <v>98.485916505342814</v>
      </c>
      <c r="C108" s="99">
        <v>98.046541063021564</v>
      </c>
      <c r="D108" s="99"/>
      <c r="E108" s="99">
        <f t="shared" si="2"/>
        <v>-0.44613022644451883</v>
      </c>
      <c r="F108" s="99"/>
      <c r="G108" s="99">
        <v>6.4696199892784412</v>
      </c>
      <c r="H108" s="99">
        <v>6.4407570589701733</v>
      </c>
      <c r="I108" s="108"/>
      <c r="J108" s="99">
        <f t="shared" si="3"/>
        <v>-2.886293030826792E-2</v>
      </c>
      <c r="L108" s="1"/>
      <c r="M108" s="1"/>
    </row>
    <row r="109" spans="1:13" ht="15.75" x14ac:dyDescent="0.25">
      <c r="A109" s="37" t="s">
        <v>125</v>
      </c>
      <c r="B109" s="97">
        <v>99.535912132287521</v>
      </c>
      <c r="C109" s="97">
        <v>99.568858481258459</v>
      </c>
      <c r="D109" s="97"/>
      <c r="E109" s="97">
        <f t="shared" si="2"/>
        <v>3.3099961878235717E-2</v>
      </c>
      <c r="F109" s="97"/>
      <c r="G109" s="97">
        <v>4.5064806901459606</v>
      </c>
      <c r="H109" s="97">
        <v>4.5079723335364497</v>
      </c>
      <c r="J109" s="97">
        <f t="shared" si="3"/>
        <v>1.491643390489017E-3</v>
      </c>
      <c r="L109" s="1"/>
      <c r="M109" s="1"/>
    </row>
    <row r="110" spans="1:13" s="60" customFormat="1" ht="15.75" x14ac:dyDescent="0.25">
      <c r="A110" s="61" t="s">
        <v>184</v>
      </c>
      <c r="B110" s="98">
        <v>119.03936600643362</v>
      </c>
      <c r="C110" s="98">
        <v>119.03936600643362</v>
      </c>
      <c r="D110" s="98"/>
      <c r="E110" s="98">
        <f t="shared" si="2"/>
        <v>0</v>
      </c>
      <c r="F110" s="98"/>
      <c r="G110" s="98">
        <v>0.19088997706404651</v>
      </c>
      <c r="H110" s="98">
        <v>0.19088997706404651</v>
      </c>
      <c r="I110" s="108"/>
      <c r="J110" s="98">
        <f t="shared" si="3"/>
        <v>0</v>
      </c>
      <c r="L110" s="1"/>
      <c r="M110" s="1"/>
    </row>
    <row r="111" spans="1:13" ht="15.75" x14ac:dyDescent="0.25">
      <c r="A111" s="38" t="s">
        <v>185</v>
      </c>
      <c r="B111" s="97">
        <v>98.819756228447119</v>
      </c>
      <c r="C111" s="97">
        <v>98.853912348901517</v>
      </c>
      <c r="D111" s="97"/>
      <c r="E111" s="97">
        <f t="shared" si="2"/>
        <v>3.4564060627140236E-2</v>
      </c>
      <c r="F111" s="97"/>
      <c r="G111" s="97">
        <v>4.3155907130819138</v>
      </c>
      <c r="H111" s="97">
        <v>4.3170823564724028</v>
      </c>
      <c r="J111" s="97">
        <f t="shared" si="3"/>
        <v>1.491643390489017E-3</v>
      </c>
      <c r="L111" s="1"/>
      <c r="M111" s="1"/>
    </row>
    <row r="112" spans="1:13" s="60" customFormat="1" ht="15.75" x14ac:dyDescent="0.25">
      <c r="A112" s="64" t="s">
        <v>134</v>
      </c>
      <c r="B112" s="98">
        <v>81.678738890388757</v>
      </c>
      <c r="C112" s="98">
        <v>74.589698183208057</v>
      </c>
      <c r="D112" s="98"/>
      <c r="E112" s="98">
        <f t="shared" si="2"/>
        <v>-8.6791750258216496</v>
      </c>
      <c r="F112" s="98"/>
      <c r="G112" s="98">
        <v>0.34974031066832673</v>
      </c>
      <c r="H112" s="98">
        <v>0.31938573696957023</v>
      </c>
      <c r="I112" s="108"/>
      <c r="J112" s="98">
        <f t="shared" si="3"/>
        <v>-3.0354573698756493E-2</v>
      </c>
      <c r="L112" s="1"/>
      <c r="M112" s="1"/>
    </row>
    <row r="113" spans="1:13" ht="15.75" x14ac:dyDescent="0.25">
      <c r="A113" s="38" t="s">
        <v>126</v>
      </c>
      <c r="B113" s="97">
        <v>81.678738890388757</v>
      </c>
      <c r="C113" s="97">
        <v>74.589698183208057</v>
      </c>
      <c r="D113" s="97"/>
      <c r="E113" s="97">
        <f t="shared" si="2"/>
        <v>-8.6791750258216496</v>
      </c>
      <c r="F113" s="97"/>
      <c r="G113" s="97">
        <v>0.34974031066832673</v>
      </c>
      <c r="H113" s="97">
        <v>0.31938573696957023</v>
      </c>
      <c r="J113" s="97">
        <f t="shared" si="3"/>
        <v>-3.0354573698756493E-2</v>
      </c>
      <c r="L113" s="1"/>
      <c r="M113" s="1"/>
    </row>
    <row r="114" spans="1:13" s="60" customFormat="1" ht="15.75" x14ac:dyDescent="0.25">
      <c r="A114" s="64" t="s">
        <v>133</v>
      </c>
      <c r="B114" s="98">
        <v>100.00000000000001</v>
      </c>
      <c r="C114" s="98">
        <v>100.00000000000001</v>
      </c>
      <c r="D114" s="98"/>
      <c r="E114" s="98">
        <f t="shared" si="2"/>
        <v>0</v>
      </c>
      <c r="F114" s="98"/>
      <c r="G114" s="98">
        <v>1.6133989884641546</v>
      </c>
      <c r="H114" s="98">
        <v>1.6133989884641546</v>
      </c>
      <c r="I114" s="108"/>
      <c r="J114" s="98">
        <f t="shared" si="3"/>
        <v>0</v>
      </c>
      <c r="L114" s="1"/>
      <c r="M114" s="1"/>
    </row>
    <row r="115" spans="1:13" ht="15.75" x14ac:dyDescent="0.25">
      <c r="A115" s="38" t="s">
        <v>186</v>
      </c>
      <c r="B115" s="97">
        <v>100.00000000000001</v>
      </c>
      <c r="C115" s="97">
        <v>100.00000000000001</v>
      </c>
      <c r="D115" s="97"/>
      <c r="E115" s="97">
        <f t="shared" si="2"/>
        <v>0</v>
      </c>
      <c r="F115" s="97"/>
      <c r="G115" s="97">
        <v>1.6133989884641546</v>
      </c>
      <c r="H115" s="97">
        <v>1.6133989884641546</v>
      </c>
      <c r="J115" s="97">
        <f t="shared" si="3"/>
        <v>0</v>
      </c>
      <c r="L115" s="1"/>
      <c r="M115" s="1"/>
    </row>
    <row r="116" spans="1:13" ht="21.75" customHeight="1" x14ac:dyDescent="0.25">
      <c r="A116" s="47"/>
      <c r="B116" s="93"/>
      <c r="C116" s="93"/>
      <c r="D116" s="93"/>
      <c r="E116" s="93"/>
      <c r="F116" s="93"/>
      <c r="G116" s="93"/>
      <c r="H116" s="93"/>
      <c r="I116" s="88"/>
      <c r="J116" s="93"/>
    </row>
    <row r="117" spans="1:13" x14ac:dyDescent="0.25">
      <c r="A117" s="153" t="s">
        <v>54</v>
      </c>
      <c r="B117" s="154"/>
      <c r="C117" s="154"/>
    </row>
    <row r="118" spans="1:13" x14ac:dyDescent="0.25">
      <c r="A118" s="23"/>
      <c r="B118" s="101"/>
      <c r="C118" s="101"/>
    </row>
  </sheetData>
  <mergeCells count="4">
    <mergeCell ref="G3:H3"/>
    <mergeCell ref="A3:A4"/>
    <mergeCell ref="A117:C117"/>
    <mergeCell ref="B3:C3"/>
  </mergeCells>
  <pageMargins left="0.17" right="0.16" top="0.89" bottom="0.78" header="0.3" footer="0.3"/>
  <pageSetup paperSize="9" scale="82" orientation="portrait" horizontalDpi="4294967295" verticalDpi="4294967295"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pageSetUpPr fitToPage="1"/>
  </sheetPr>
  <dimension ref="A1:N118"/>
  <sheetViews>
    <sheetView view="pageBreakPreview" zoomScaleNormal="100" zoomScaleSheetLayoutView="100" workbookViewId="0">
      <selection activeCell="N11" sqref="N11"/>
    </sheetView>
  </sheetViews>
  <sheetFormatPr defaultRowHeight="15" x14ac:dyDescent="0.25"/>
  <cols>
    <col min="1" max="1" width="57.7109375" style="4" customWidth="1"/>
    <col min="2" max="2" width="9.7109375" style="3" bestFit="1" customWidth="1"/>
    <col min="3" max="3" width="8" style="3" customWidth="1"/>
    <col min="4" max="4" width="1.140625" customWidth="1"/>
    <col min="5" max="5" width="11.42578125" customWidth="1"/>
    <col min="6" max="6" width="1.7109375" customWidth="1"/>
    <col min="7" max="8" width="8.140625" customWidth="1"/>
    <col min="9" max="9" width="1.42578125" customWidth="1"/>
    <col min="10" max="10" width="12.5703125" customWidth="1"/>
  </cols>
  <sheetData>
    <row r="1" spans="1:14" x14ac:dyDescent="0.25">
      <c r="A1" s="57" t="s">
        <v>268</v>
      </c>
      <c r="B1" s="86"/>
      <c r="C1" s="86"/>
      <c r="D1" s="44"/>
      <c r="I1" s="44"/>
    </row>
    <row r="2" spans="1:14" ht="7.5" customHeight="1" x14ac:dyDescent="0.25">
      <c r="A2" s="45"/>
      <c r="B2" s="46"/>
      <c r="C2" s="46"/>
      <c r="D2" s="31"/>
      <c r="E2" s="31"/>
      <c r="F2" s="31"/>
      <c r="G2" s="31"/>
      <c r="H2" s="31"/>
      <c r="I2" s="31"/>
      <c r="J2" s="31"/>
    </row>
    <row r="3" spans="1:14" ht="57" customHeight="1" x14ac:dyDescent="0.25">
      <c r="A3" s="150" t="s">
        <v>56</v>
      </c>
      <c r="B3" s="155" t="s">
        <v>242</v>
      </c>
      <c r="C3" s="155"/>
      <c r="D3" s="82"/>
      <c r="E3" s="145" t="s">
        <v>243</v>
      </c>
      <c r="F3" s="83"/>
      <c r="G3" s="156" t="s">
        <v>244</v>
      </c>
      <c r="H3" s="156"/>
      <c r="I3" s="82"/>
      <c r="J3" s="145" t="s">
        <v>245</v>
      </c>
    </row>
    <row r="4" spans="1:14" ht="30" x14ac:dyDescent="0.25">
      <c r="A4" s="151"/>
      <c r="B4" s="87">
        <v>42738</v>
      </c>
      <c r="C4" s="120">
        <v>42769</v>
      </c>
      <c r="D4" s="88"/>
      <c r="E4" s="89" t="s">
        <v>269</v>
      </c>
      <c r="F4" s="88"/>
      <c r="G4" s="87">
        <v>42738</v>
      </c>
      <c r="H4" s="120">
        <v>42769</v>
      </c>
      <c r="I4" s="88"/>
      <c r="J4" s="89" t="s">
        <v>269</v>
      </c>
      <c r="K4" s="90"/>
    </row>
    <row r="5" spans="1:14" s="60" customFormat="1" ht="15.75" x14ac:dyDescent="0.25">
      <c r="A5" s="65" t="s">
        <v>241</v>
      </c>
      <c r="B5" s="96">
        <v>109.07169817685147</v>
      </c>
      <c r="C5" s="96">
        <v>109.62148893662328</v>
      </c>
      <c r="D5" s="59"/>
      <c r="E5" s="59">
        <f>((C5/B5-1)*100)</f>
        <v>0.50406362875212718</v>
      </c>
      <c r="F5" s="59"/>
      <c r="G5" s="96">
        <v>109.07169817685147</v>
      </c>
      <c r="H5" s="96">
        <v>109.62148893662328</v>
      </c>
      <c r="I5" s="59"/>
      <c r="J5" s="59">
        <f>H5-G5</f>
        <v>0.54979075977180969</v>
      </c>
    </row>
    <row r="6" spans="1:14" ht="10.5" customHeight="1" x14ac:dyDescent="0.25">
      <c r="A6" s="42"/>
      <c r="B6" s="41"/>
      <c r="C6" s="41"/>
      <c r="D6" s="41"/>
      <c r="E6" s="41"/>
      <c r="F6" s="41"/>
      <c r="G6" s="41"/>
      <c r="H6" s="41"/>
      <c r="I6" s="41"/>
      <c r="J6" s="41"/>
    </row>
    <row r="7" spans="1:14" ht="15.75" x14ac:dyDescent="0.25">
      <c r="A7" s="36" t="s">
        <v>127</v>
      </c>
      <c r="B7" s="41">
        <v>114.85704629519229</v>
      </c>
      <c r="C7" s="41">
        <v>115.97371735747504</v>
      </c>
      <c r="D7" s="41"/>
      <c r="E7" s="41">
        <f t="shared" ref="E7:E70" si="0">((C7/B7-1)*100)</f>
        <v>0.97222686661539992</v>
      </c>
      <c r="F7" s="41"/>
      <c r="G7" s="41">
        <v>37.229270065898746</v>
      </c>
      <c r="H7" s="41">
        <v>37.591223031724219</v>
      </c>
      <c r="I7" s="41"/>
      <c r="J7" s="41">
        <f>H7-G7</f>
        <v>0.36195296582547343</v>
      </c>
      <c r="L7" s="1"/>
      <c r="N7" s="1"/>
    </row>
    <row r="8" spans="1:14" s="60" customFormat="1" ht="15.75" x14ac:dyDescent="0.25">
      <c r="A8" s="64" t="s">
        <v>57</v>
      </c>
      <c r="B8" s="62">
        <v>115.66045827256644</v>
      </c>
      <c r="C8" s="62">
        <v>116.85098724763826</v>
      </c>
      <c r="D8" s="62"/>
      <c r="E8" s="62">
        <f t="shared" si="0"/>
        <v>1.0293310201713091</v>
      </c>
      <c r="F8" s="62"/>
      <c r="G8" s="62">
        <v>34.663005815732596</v>
      </c>
      <c r="H8" s="62">
        <v>35.019802887117713</v>
      </c>
      <c r="I8" s="62"/>
      <c r="J8" s="62">
        <f t="shared" ref="J8:J71" si="1">H8-G8</f>
        <v>0.35679707138511674</v>
      </c>
      <c r="L8" s="1"/>
      <c r="N8" s="1"/>
    </row>
    <row r="9" spans="1:14" ht="15.75" x14ac:dyDescent="0.25">
      <c r="A9" s="38" t="s">
        <v>58</v>
      </c>
      <c r="B9" s="28">
        <v>144.12699256714839</v>
      </c>
      <c r="C9" s="28">
        <v>143.91282964580282</v>
      </c>
      <c r="D9" s="28"/>
      <c r="E9" s="28">
        <f t="shared" si="0"/>
        <v>-0.14859320765039374</v>
      </c>
      <c r="F9" s="28"/>
      <c r="G9" s="28">
        <v>7.3522854280461578</v>
      </c>
      <c r="H9" s="28">
        <v>7.3413604312930119</v>
      </c>
      <c r="I9" s="28"/>
      <c r="J9" s="28">
        <f t="shared" si="1"/>
        <v>-1.0924996753145955E-2</v>
      </c>
      <c r="L9" s="1"/>
      <c r="N9" s="1"/>
    </row>
    <row r="10" spans="1:14" s="60" customFormat="1" ht="15.75" x14ac:dyDescent="0.25">
      <c r="A10" s="61" t="s">
        <v>62</v>
      </c>
      <c r="B10" s="62">
        <v>90.5110891566258</v>
      </c>
      <c r="C10" s="62">
        <v>91.703810929114695</v>
      </c>
      <c r="D10" s="62"/>
      <c r="E10" s="62">
        <f t="shared" si="0"/>
        <v>1.3177631421769087</v>
      </c>
      <c r="F10" s="62"/>
      <c r="G10" s="62">
        <v>0.74975499279478719</v>
      </c>
      <c r="H10" s="62">
        <v>0.75963498774646798</v>
      </c>
      <c r="I10" s="62"/>
      <c r="J10" s="62">
        <f t="shared" si="1"/>
        <v>9.8799949516807928E-3</v>
      </c>
      <c r="L10" s="1"/>
      <c r="N10" s="1"/>
    </row>
    <row r="11" spans="1:14" ht="15.75" x14ac:dyDescent="0.25">
      <c r="A11" s="38" t="s">
        <v>63</v>
      </c>
      <c r="B11" s="28">
        <v>108.51981867032163</v>
      </c>
      <c r="C11" s="28">
        <v>113.12589455268756</v>
      </c>
      <c r="D11" s="28"/>
      <c r="E11" s="28">
        <f t="shared" si="0"/>
        <v>4.2444559333065124</v>
      </c>
      <c r="F11" s="28"/>
      <c r="G11" s="28">
        <v>10.314351140668816</v>
      </c>
      <c r="H11" s="28">
        <v>10.752139229641001</v>
      </c>
      <c r="I11" s="28"/>
      <c r="J11" s="28">
        <f t="shared" si="1"/>
        <v>0.43778808897218546</v>
      </c>
      <c r="L11" s="1"/>
      <c r="N11" s="1"/>
    </row>
    <row r="12" spans="1:14" s="60" customFormat="1" ht="15.75" x14ac:dyDescent="0.25">
      <c r="A12" s="61" t="s">
        <v>152</v>
      </c>
      <c r="B12" s="62">
        <v>103.20057706166034</v>
      </c>
      <c r="C12" s="62">
        <v>102.96326902102501</v>
      </c>
      <c r="D12" s="62"/>
      <c r="E12" s="62">
        <f t="shared" si="0"/>
        <v>-0.22994836598010382</v>
      </c>
      <c r="F12" s="62"/>
      <c r="G12" s="62">
        <v>6.1920121543756403</v>
      </c>
      <c r="H12" s="62">
        <v>6.1777737236053643</v>
      </c>
      <c r="I12" s="62"/>
      <c r="J12" s="62">
        <f t="shared" si="1"/>
        <v>-1.4238430770276089E-2</v>
      </c>
      <c r="L12" s="1"/>
      <c r="N12" s="1"/>
    </row>
    <row r="13" spans="1:14" ht="15.75" x14ac:dyDescent="0.25">
      <c r="A13" s="38" t="s">
        <v>153</v>
      </c>
      <c r="B13" s="28">
        <v>84.761242390970267</v>
      </c>
      <c r="C13" s="28">
        <v>84.775040681872355</v>
      </c>
      <c r="D13" s="28"/>
      <c r="E13" s="28">
        <f t="shared" si="0"/>
        <v>1.6279009737063532E-2</v>
      </c>
      <c r="F13" s="28"/>
      <c r="G13" s="28">
        <v>1.052898553232132</v>
      </c>
      <c r="H13" s="28">
        <v>1.0530699546901339</v>
      </c>
      <c r="I13" s="28"/>
      <c r="J13" s="28">
        <f>H13-G13</f>
        <v>1.7140145800187412E-4</v>
      </c>
      <c r="L13" s="1"/>
      <c r="N13" s="1"/>
    </row>
    <row r="14" spans="1:14" s="60" customFormat="1" ht="15.75" x14ac:dyDescent="0.25">
      <c r="A14" s="61" t="s">
        <v>69</v>
      </c>
      <c r="B14" s="62">
        <v>102.82404104880307</v>
      </c>
      <c r="C14" s="62">
        <v>101.65465333324242</v>
      </c>
      <c r="D14" s="62"/>
      <c r="E14" s="62">
        <f t="shared" si="0"/>
        <v>-1.1372707234931778</v>
      </c>
      <c r="F14" s="62"/>
      <c r="G14" s="62">
        <v>2.0838676209595564</v>
      </c>
      <c r="H14" s="62">
        <v>2.0601684045900295</v>
      </c>
      <c r="I14" s="62"/>
      <c r="J14" s="62">
        <f t="shared" si="1"/>
        <v>-2.3699216369526876E-2</v>
      </c>
      <c r="L14" s="1"/>
      <c r="N14" s="1"/>
    </row>
    <row r="15" spans="1:14" ht="15.75" x14ac:dyDescent="0.25">
      <c r="A15" s="38" t="s">
        <v>72</v>
      </c>
      <c r="B15" s="28">
        <v>126.0626552519262</v>
      </c>
      <c r="C15" s="28">
        <v>123.66560433050833</v>
      </c>
      <c r="D15" s="28"/>
      <c r="E15" s="28">
        <f t="shared" si="0"/>
        <v>-1.9014758309092827</v>
      </c>
      <c r="F15" s="28"/>
      <c r="G15" s="28">
        <v>2.3184128831929836</v>
      </c>
      <c r="H15" s="28">
        <v>2.274328822558382</v>
      </c>
      <c r="I15" s="28"/>
      <c r="J15" s="28">
        <f t="shared" si="1"/>
        <v>-4.4084060634601574E-2</v>
      </c>
      <c r="L15" s="1"/>
      <c r="N15" s="1"/>
    </row>
    <row r="16" spans="1:14" s="60" customFormat="1" ht="15.75" x14ac:dyDescent="0.25">
      <c r="A16" s="61" t="s">
        <v>154</v>
      </c>
      <c r="B16" s="62">
        <v>158.35995543822713</v>
      </c>
      <c r="C16" s="62">
        <v>158.31311116950042</v>
      </c>
      <c r="D16" s="62"/>
      <c r="E16" s="62">
        <f t="shared" si="0"/>
        <v>-2.958088021500771E-2</v>
      </c>
      <c r="F16" s="62"/>
      <c r="G16" s="62">
        <v>2.1804264395636292</v>
      </c>
      <c r="H16" s="62">
        <v>2.1797814502303656</v>
      </c>
      <c r="I16" s="62"/>
      <c r="J16" s="62">
        <f t="shared" si="1"/>
        <v>-6.4498933326362362E-4</v>
      </c>
      <c r="L16" s="1"/>
      <c r="N16" s="1"/>
    </row>
    <row r="17" spans="1:14" ht="15.75" x14ac:dyDescent="0.25">
      <c r="A17" s="38" t="s">
        <v>155</v>
      </c>
      <c r="B17" s="28">
        <v>117.96226367992938</v>
      </c>
      <c r="C17" s="28">
        <v>118.08657920114968</v>
      </c>
      <c r="D17" s="28"/>
      <c r="E17" s="28">
        <f t="shared" si="0"/>
        <v>0.1053858389472806</v>
      </c>
      <c r="F17" s="28"/>
      <c r="G17" s="28">
        <v>2.4189966028988938</v>
      </c>
      <c r="H17" s="28">
        <v>2.421545882762965</v>
      </c>
      <c r="I17" s="28"/>
      <c r="J17" s="28">
        <f t="shared" si="1"/>
        <v>2.5492798640711634E-3</v>
      </c>
      <c r="L17" s="1"/>
      <c r="N17" s="1"/>
    </row>
    <row r="18" spans="1:14" s="60" customFormat="1" ht="15.75" x14ac:dyDescent="0.25">
      <c r="A18" s="64" t="s">
        <v>76</v>
      </c>
      <c r="B18" s="62">
        <v>105.00496319597009</v>
      </c>
      <c r="C18" s="62">
        <v>105.21592919680829</v>
      </c>
      <c r="D18" s="62"/>
      <c r="E18" s="62">
        <f>((C18/B18-1)*100)</f>
        <v>0.20091050405348643</v>
      </c>
      <c r="F18" s="62"/>
      <c r="G18" s="62">
        <v>2.5662642501661486</v>
      </c>
      <c r="H18" s="62">
        <v>2.5714201446065017</v>
      </c>
      <c r="I18" s="62"/>
      <c r="J18" s="62">
        <f t="shared" si="1"/>
        <v>5.155894440353137E-3</v>
      </c>
      <c r="L18" s="1"/>
      <c r="N18" s="1"/>
    </row>
    <row r="19" spans="1:14" ht="15.75" x14ac:dyDescent="0.25">
      <c r="A19" s="38" t="s">
        <v>156</v>
      </c>
      <c r="B19" s="28">
        <v>105.6844846617427</v>
      </c>
      <c r="C19" s="28">
        <v>105.72504101420995</v>
      </c>
      <c r="D19" s="28"/>
      <c r="E19" s="28">
        <f t="shared" si="0"/>
        <v>3.8374935163898449E-2</v>
      </c>
      <c r="F19" s="28"/>
      <c r="G19" s="28">
        <v>0.79750920975126505</v>
      </c>
      <c r="H19" s="28">
        <v>0.79781525339343318</v>
      </c>
      <c r="I19" s="28"/>
      <c r="J19" s="28">
        <f t="shared" si="1"/>
        <v>3.0604364216813007E-4</v>
      </c>
      <c r="L19" s="1"/>
      <c r="N19" s="1"/>
    </row>
    <row r="20" spans="1:14" s="60" customFormat="1" ht="15.75" x14ac:dyDescent="0.25">
      <c r="A20" s="61" t="s">
        <v>157</v>
      </c>
      <c r="B20" s="62">
        <v>104.70142555273516</v>
      </c>
      <c r="C20" s="62">
        <v>104.98851239103976</v>
      </c>
      <c r="D20" s="62"/>
      <c r="E20" s="62">
        <f t="shared" si="0"/>
        <v>0.27419573018134802</v>
      </c>
      <c r="F20" s="62"/>
      <c r="G20" s="62">
        <v>1.7687550404148833</v>
      </c>
      <c r="H20" s="62">
        <v>1.7736048912130682</v>
      </c>
      <c r="I20" s="62"/>
      <c r="J20" s="62">
        <f t="shared" si="1"/>
        <v>4.849850798184896E-3</v>
      </c>
      <c r="L20" s="1"/>
      <c r="N20" s="1"/>
    </row>
    <row r="21" spans="1:14" ht="15.75" x14ac:dyDescent="0.25">
      <c r="A21" s="36" t="s">
        <v>247</v>
      </c>
      <c r="B21" s="40">
        <v>123.55132498806739</v>
      </c>
      <c r="C21" s="40">
        <v>124.4027721806788</v>
      </c>
      <c r="D21" s="40"/>
      <c r="E21" s="40">
        <f t="shared" si="0"/>
        <v>0.68914452572130802</v>
      </c>
      <c r="F21" s="40"/>
      <c r="G21" s="40">
        <v>3.8407997277354395</v>
      </c>
      <c r="H21" s="40">
        <v>3.8672683888030472</v>
      </c>
      <c r="I21" s="40"/>
      <c r="J21" s="40">
        <f t="shared" si="1"/>
        <v>2.6468661067607702E-2</v>
      </c>
      <c r="L21" s="1"/>
      <c r="N21" s="1"/>
    </row>
    <row r="22" spans="1:14" s="60" customFormat="1" ht="15.75" x14ac:dyDescent="0.25">
      <c r="A22" s="64" t="s">
        <v>1</v>
      </c>
      <c r="B22" s="62">
        <v>122.68138282325579</v>
      </c>
      <c r="C22" s="62">
        <v>123.42356984055701</v>
      </c>
      <c r="D22" s="62"/>
      <c r="E22" s="62">
        <f t="shared" si="0"/>
        <v>0.60497118651692272</v>
      </c>
      <c r="F22" s="62"/>
      <c r="G22" s="62">
        <v>2.8788161102674463</v>
      </c>
      <c r="H22" s="62">
        <v>2.8962321182473714</v>
      </c>
      <c r="I22" s="62"/>
      <c r="J22" s="62">
        <f t="shared" si="1"/>
        <v>1.7416007979925041E-2</v>
      </c>
      <c r="L22" s="1"/>
      <c r="N22" s="1"/>
    </row>
    <row r="23" spans="1:14" ht="15.75" x14ac:dyDescent="0.25">
      <c r="A23" s="38" t="s">
        <v>78</v>
      </c>
      <c r="B23" s="28">
        <v>122.68138282325579</v>
      </c>
      <c r="C23" s="28">
        <v>123.42356984055701</v>
      </c>
      <c r="D23" s="28"/>
      <c r="E23" s="28">
        <f t="shared" si="0"/>
        <v>0.60497118651692272</v>
      </c>
      <c r="F23" s="28"/>
      <c r="G23" s="28">
        <v>2.8788161102674463</v>
      </c>
      <c r="H23" s="28">
        <v>2.8962321182473714</v>
      </c>
      <c r="I23" s="28"/>
      <c r="J23" s="28">
        <f t="shared" si="1"/>
        <v>1.7416007979925041E-2</v>
      </c>
      <c r="L23" s="1"/>
      <c r="N23" s="1"/>
    </row>
    <row r="24" spans="1:14" s="60" customFormat="1" ht="15.75" x14ac:dyDescent="0.25">
      <c r="A24" s="61" t="s">
        <v>16</v>
      </c>
      <c r="B24" s="62">
        <v>126.23000329290586</v>
      </c>
      <c r="C24" s="62">
        <v>127.41787843788536</v>
      </c>
      <c r="D24" s="62"/>
      <c r="E24" s="62">
        <f t="shared" si="0"/>
        <v>0.94104025508352507</v>
      </c>
      <c r="F24" s="62"/>
      <c r="G24" s="62">
        <v>0.96198361746799299</v>
      </c>
      <c r="H24" s="62">
        <v>0.97103627055567554</v>
      </c>
      <c r="I24" s="62"/>
      <c r="J24" s="62">
        <f t="shared" si="1"/>
        <v>9.0526530876825495E-3</v>
      </c>
      <c r="L24" s="1"/>
      <c r="N24" s="1"/>
    </row>
    <row r="25" spans="1:14" ht="15.75" x14ac:dyDescent="0.25">
      <c r="A25" s="36" t="s">
        <v>128</v>
      </c>
      <c r="B25" s="40">
        <v>102.14061491595783</v>
      </c>
      <c r="C25" s="40">
        <v>102.32848686972707</v>
      </c>
      <c r="D25" s="40"/>
      <c r="E25" s="40">
        <f t="shared" si="0"/>
        <v>0.1839346218189819</v>
      </c>
      <c r="F25" s="40"/>
      <c r="G25" s="40">
        <v>4.4672624335660904</v>
      </c>
      <c r="H25" s="40">
        <v>4.4754792758289321</v>
      </c>
      <c r="I25" s="40"/>
      <c r="J25" s="40">
        <f t="shared" si="1"/>
        <v>8.2168422628416948E-3</v>
      </c>
      <c r="L25" s="1"/>
      <c r="N25" s="1"/>
    </row>
    <row r="26" spans="1:14" s="60" customFormat="1" ht="15.75" x14ac:dyDescent="0.25">
      <c r="A26" s="64" t="s">
        <v>79</v>
      </c>
      <c r="B26" s="62">
        <v>102.19527221985639</v>
      </c>
      <c r="C26" s="62">
        <v>102.44705974664195</v>
      </c>
      <c r="D26" s="62"/>
      <c r="E26" s="62">
        <f t="shared" si="0"/>
        <v>0.24637884054350412</v>
      </c>
      <c r="F26" s="62"/>
      <c r="G26" s="62">
        <v>3.3350438068120138</v>
      </c>
      <c r="H26" s="62">
        <v>3.3432606490748555</v>
      </c>
      <c r="I26" s="62"/>
      <c r="J26" s="62">
        <f t="shared" si="1"/>
        <v>8.2168422628416948E-3</v>
      </c>
      <c r="L26" s="1"/>
      <c r="N26" s="1"/>
    </row>
    <row r="27" spans="1:14" ht="15.75" x14ac:dyDescent="0.25">
      <c r="A27" s="38" t="s">
        <v>80</v>
      </c>
      <c r="B27" s="28">
        <v>97.126712351361292</v>
      </c>
      <c r="C27" s="28">
        <v>97.192522008884538</v>
      </c>
      <c r="D27" s="28"/>
      <c r="E27" s="28">
        <f t="shared" si="0"/>
        <v>6.7756496570359204E-2</v>
      </c>
      <c r="F27" s="28"/>
      <c r="G27" s="28">
        <v>0.57111181511640186</v>
      </c>
      <c r="H27" s="28">
        <v>0.57149878047382419</v>
      </c>
      <c r="I27" s="28"/>
      <c r="J27" s="28">
        <f t="shared" si="1"/>
        <v>3.8696535742233085E-4</v>
      </c>
      <c r="L27" s="1"/>
      <c r="N27" s="1"/>
    </row>
    <row r="28" spans="1:14" s="60" customFormat="1" ht="15.75" x14ac:dyDescent="0.25">
      <c r="A28" s="61" t="s">
        <v>82</v>
      </c>
      <c r="B28" s="62">
        <v>104.20984519104734</v>
      </c>
      <c r="C28" s="62">
        <v>104.55215363441908</v>
      </c>
      <c r="D28" s="62"/>
      <c r="E28" s="62">
        <f t="shared" si="0"/>
        <v>0.32847994615499143</v>
      </c>
      <c r="F28" s="62"/>
      <c r="G28" s="62">
        <v>2.3836696873194332</v>
      </c>
      <c r="H28" s="62">
        <v>2.3914995642248527</v>
      </c>
      <c r="I28" s="62"/>
      <c r="J28" s="62">
        <f t="shared" si="1"/>
        <v>7.829876905419475E-3</v>
      </c>
      <c r="L28" s="1"/>
      <c r="N28" s="1"/>
    </row>
    <row r="29" spans="1:14" ht="15.75" x14ac:dyDescent="0.25">
      <c r="A29" s="38" t="s">
        <v>158</v>
      </c>
      <c r="B29" s="28">
        <v>98.000311799345909</v>
      </c>
      <c r="C29" s="28">
        <v>98.000311799345909</v>
      </c>
      <c r="D29" s="28"/>
      <c r="E29" s="28">
        <f t="shared" si="0"/>
        <v>0</v>
      </c>
      <c r="F29" s="28"/>
      <c r="G29" s="28">
        <v>0.38026230437617847</v>
      </c>
      <c r="H29" s="28">
        <v>0.38026230437617847</v>
      </c>
      <c r="I29" s="28"/>
      <c r="J29" s="28">
        <f t="shared" si="1"/>
        <v>0</v>
      </c>
      <c r="L29" s="1"/>
      <c r="N29" s="1"/>
    </row>
    <row r="30" spans="1:14" s="60" customFormat="1" ht="15.75" x14ac:dyDescent="0.25">
      <c r="A30" s="64" t="s">
        <v>83</v>
      </c>
      <c r="B30" s="62">
        <v>101.97995650382751</v>
      </c>
      <c r="C30" s="62">
        <v>101.97995650382751</v>
      </c>
      <c r="D30" s="62"/>
      <c r="E30" s="62">
        <f t="shared" si="0"/>
        <v>0</v>
      </c>
      <c r="F30" s="62"/>
      <c r="G30" s="62">
        <v>1.1322186267540766</v>
      </c>
      <c r="H30" s="62">
        <v>1.1322186267540768</v>
      </c>
      <c r="I30" s="62"/>
      <c r="J30" s="62">
        <f t="shared" si="1"/>
        <v>0</v>
      </c>
      <c r="L30" s="1"/>
      <c r="N30" s="1"/>
    </row>
    <row r="31" spans="1:14" ht="15.75" x14ac:dyDescent="0.25">
      <c r="A31" s="38" t="s">
        <v>159</v>
      </c>
      <c r="B31" s="28">
        <v>101.97995650382751</v>
      </c>
      <c r="C31" s="28">
        <v>101.97995650382751</v>
      </c>
      <c r="D31" s="28"/>
      <c r="E31" s="28">
        <f t="shared" si="0"/>
        <v>0</v>
      </c>
      <c r="F31" s="28"/>
      <c r="G31" s="28">
        <v>1.1322186267540766</v>
      </c>
      <c r="H31" s="28">
        <v>1.1322186267540768</v>
      </c>
      <c r="I31" s="28"/>
      <c r="J31" s="28">
        <f t="shared" si="1"/>
        <v>0</v>
      </c>
      <c r="L31" s="1"/>
      <c r="N31" s="1"/>
    </row>
    <row r="32" spans="1:14" s="60" customFormat="1" ht="15.75" x14ac:dyDescent="0.25">
      <c r="A32" s="58" t="s">
        <v>129</v>
      </c>
      <c r="B32" s="63">
        <v>103.17903513778771</v>
      </c>
      <c r="C32" s="63">
        <v>103.55695666035595</v>
      </c>
      <c r="D32" s="63"/>
      <c r="E32" s="63">
        <f t="shared" si="0"/>
        <v>0.36627743423220949</v>
      </c>
      <c r="F32" s="63"/>
      <c r="G32" s="63">
        <v>15.238514540311114</v>
      </c>
      <c r="H32" s="63">
        <v>15.294329780384469</v>
      </c>
      <c r="I32" s="63"/>
      <c r="J32" s="63">
        <f>H32-G32</f>
        <v>5.581524007335581E-2</v>
      </c>
      <c r="L32" s="1"/>
      <c r="N32" s="1"/>
    </row>
    <row r="33" spans="1:14" ht="15.75" x14ac:dyDescent="0.25">
      <c r="A33" s="37" t="s">
        <v>149</v>
      </c>
      <c r="B33" s="28">
        <v>106.8532425139463</v>
      </c>
      <c r="C33" s="28">
        <v>106.8532425139463</v>
      </c>
      <c r="D33" s="28"/>
      <c r="E33" s="28">
        <f t="shared" si="0"/>
        <v>0</v>
      </c>
      <c r="F33" s="28"/>
      <c r="G33" s="28">
        <v>1.2076282274368091</v>
      </c>
      <c r="H33" s="28">
        <v>1.2076282274368089</v>
      </c>
      <c r="I33" s="28"/>
      <c r="J33" s="28">
        <f t="shared" si="1"/>
        <v>0</v>
      </c>
      <c r="L33" s="1"/>
      <c r="N33" s="1"/>
    </row>
    <row r="34" spans="1:14" s="60" customFormat="1" ht="15.75" x14ac:dyDescent="0.25">
      <c r="A34" s="61" t="s">
        <v>160</v>
      </c>
      <c r="B34" s="62">
        <v>106.8532425139463</v>
      </c>
      <c r="C34" s="62">
        <v>106.8532425139463</v>
      </c>
      <c r="D34" s="62"/>
      <c r="E34" s="62">
        <f t="shared" si="0"/>
        <v>0</v>
      </c>
      <c r="F34" s="62"/>
      <c r="G34" s="62">
        <v>1.2076282274368091</v>
      </c>
      <c r="H34" s="62">
        <v>1.2076282274368089</v>
      </c>
      <c r="I34" s="62"/>
      <c r="J34" s="62">
        <f t="shared" si="1"/>
        <v>0</v>
      </c>
      <c r="L34" s="1"/>
      <c r="N34" s="1"/>
    </row>
    <row r="35" spans="1:14" ht="15.75" x14ac:dyDescent="0.25">
      <c r="A35" s="37" t="s">
        <v>148</v>
      </c>
      <c r="B35" s="28">
        <v>107.45066329671907</v>
      </c>
      <c r="C35" s="28">
        <v>107.3538427529444</v>
      </c>
      <c r="D35" s="28"/>
      <c r="E35" s="28">
        <f t="shared" si="0"/>
        <v>-9.010697635928322E-2</v>
      </c>
      <c r="F35" s="28"/>
      <c r="G35" s="28">
        <v>5.0784879828099827</v>
      </c>
      <c r="H35" s="28">
        <v>5.0739119108439033</v>
      </c>
      <c r="I35" s="28"/>
      <c r="J35" s="28">
        <f t="shared" si="1"/>
        <v>-4.5760719660794535E-3</v>
      </c>
      <c r="L35" s="1"/>
      <c r="N35" s="1"/>
    </row>
    <row r="36" spans="1:14" s="60" customFormat="1" ht="15.75" x14ac:dyDescent="0.25">
      <c r="A36" s="61" t="s">
        <v>161</v>
      </c>
      <c r="B36" s="62">
        <v>105.26623118160538</v>
      </c>
      <c r="C36" s="62">
        <v>105.15522181097161</v>
      </c>
      <c r="D36" s="62"/>
      <c r="E36" s="62">
        <f t="shared" si="0"/>
        <v>-0.10545582319011482</v>
      </c>
      <c r="F36" s="62"/>
      <c r="G36" s="62">
        <v>4.3393260112635605</v>
      </c>
      <c r="H36" s="62">
        <v>4.3347499392974793</v>
      </c>
      <c r="I36" s="62"/>
      <c r="J36" s="62">
        <f t="shared" si="1"/>
        <v>-4.5760719660812299E-3</v>
      </c>
      <c r="L36" s="1"/>
      <c r="N36" s="1"/>
    </row>
    <row r="37" spans="1:14" ht="15.75" x14ac:dyDescent="0.25">
      <c r="A37" s="38" t="s">
        <v>162</v>
      </c>
      <c r="B37" s="28">
        <v>122.35661058360637</v>
      </c>
      <c r="C37" s="28">
        <v>122.35661058360637</v>
      </c>
      <c r="D37" s="28"/>
      <c r="E37" s="28">
        <f t="shared" si="0"/>
        <v>0</v>
      </c>
      <c r="F37" s="28"/>
      <c r="G37" s="28">
        <v>0.73916197154642305</v>
      </c>
      <c r="H37" s="28">
        <v>0.73916197154642305</v>
      </c>
      <c r="I37" s="28"/>
      <c r="J37" s="28">
        <f t="shared" si="1"/>
        <v>0</v>
      </c>
      <c r="L37" s="1"/>
      <c r="N37" s="1"/>
    </row>
    <row r="38" spans="1:14" s="60" customFormat="1" ht="15.75" x14ac:dyDescent="0.25">
      <c r="A38" s="64" t="s">
        <v>147</v>
      </c>
      <c r="B38" s="62">
        <v>107.12407773123068</v>
      </c>
      <c r="C38" s="62">
        <v>107.12407773123068</v>
      </c>
      <c r="D38" s="62"/>
      <c r="E38" s="62">
        <f t="shared" si="0"/>
        <v>0</v>
      </c>
      <c r="F38" s="62"/>
      <c r="G38" s="62">
        <v>0.3480343890113034</v>
      </c>
      <c r="H38" s="62">
        <v>0.34803438901130335</v>
      </c>
      <c r="I38" s="62"/>
      <c r="J38" s="62">
        <f t="shared" si="1"/>
        <v>0</v>
      </c>
      <c r="L38" s="1"/>
      <c r="N38" s="1"/>
    </row>
    <row r="39" spans="1:14" ht="15.75" x14ac:dyDescent="0.25">
      <c r="A39" s="38" t="s">
        <v>84</v>
      </c>
      <c r="B39" s="28">
        <v>99.999999999999986</v>
      </c>
      <c r="C39" s="28">
        <v>99.999999999999986</v>
      </c>
      <c r="D39" s="28"/>
      <c r="E39" s="28">
        <f t="shared" si="0"/>
        <v>0</v>
      </c>
      <c r="F39" s="28"/>
      <c r="G39" s="28">
        <v>0.20600390916610051</v>
      </c>
      <c r="H39" s="28">
        <v>0.20600390916610051</v>
      </c>
      <c r="I39" s="28"/>
      <c r="J39" s="28">
        <f t="shared" si="1"/>
        <v>0</v>
      </c>
      <c r="L39" s="1"/>
      <c r="N39" s="1"/>
    </row>
    <row r="40" spans="1:14" s="60" customFormat="1" ht="15.75" x14ac:dyDescent="0.25">
      <c r="A40" s="61" t="s">
        <v>86</v>
      </c>
      <c r="B40" s="62">
        <v>119.46866478771129</v>
      </c>
      <c r="C40" s="62">
        <v>119.46866478771129</v>
      </c>
      <c r="D40" s="62"/>
      <c r="E40" s="62">
        <f t="shared" si="0"/>
        <v>0</v>
      </c>
      <c r="F40" s="62"/>
      <c r="G40" s="62">
        <v>0.14203047984520295</v>
      </c>
      <c r="H40" s="62">
        <v>0.14203047984520292</v>
      </c>
      <c r="I40" s="62"/>
      <c r="J40" s="62">
        <f t="shared" si="1"/>
        <v>0</v>
      </c>
      <c r="L40" s="1"/>
      <c r="N40" s="1"/>
    </row>
    <row r="41" spans="1:14" ht="15.75" x14ac:dyDescent="0.25">
      <c r="A41" s="37" t="s">
        <v>146</v>
      </c>
      <c r="B41" s="28">
        <v>100.19526833123938</v>
      </c>
      <c r="C41" s="28">
        <v>100.89850726396241</v>
      </c>
      <c r="D41" s="28"/>
      <c r="E41" s="28">
        <f t="shared" si="0"/>
        <v>0.7018684059991509</v>
      </c>
      <c r="F41" s="28"/>
      <c r="G41" s="28">
        <v>8.6043639410530179</v>
      </c>
      <c r="H41" s="28">
        <v>8.6647552530924532</v>
      </c>
      <c r="I41" s="28"/>
      <c r="J41" s="28">
        <f t="shared" si="1"/>
        <v>6.0391312039435263E-2</v>
      </c>
      <c r="L41" s="1"/>
      <c r="N41" s="1"/>
    </row>
    <row r="42" spans="1:14" s="60" customFormat="1" ht="15.75" x14ac:dyDescent="0.25">
      <c r="A42" s="61" t="s">
        <v>17</v>
      </c>
      <c r="B42" s="62">
        <v>95.993945578202542</v>
      </c>
      <c r="C42" s="62">
        <v>97.058054061984635</v>
      </c>
      <c r="D42" s="62"/>
      <c r="E42" s="62">
        <f t="shared" si="0"/>
        <v>1.1085162479494093</v>
      </c>
      <c r="F42" s="62"/>
      <c r="G42" s="62">
        <v>5.4479410790010077</v>
      </c>
      <c r="H42" s="62">
        <v>5.5083323910404429</v>
      </c>
      <c r="I42" s="62"/>
      <c r="J42" s="62">
        <f t="shared" si="1"/>
        <v>6.0391312039435263E-2</v>
      </c>
      <c r="L42" s="1"/>
      <c r="N42" s="1"/>
    </row>
    <row r="43" spans="1:14" ht="15.75" x14ac:dyDescent="0.25">
      <c r="A43" s="38" t="s">
        <v>88</v>
      </c>
      <c r="B43" s="28">
        <v>101.37911846308744</v>
      </c>
      <c r="C43" s="28">
        <v>101.37911846308744</v>
      </c>
      <c r="D43" s="28"/>
      <c r="E43" s="28">
        <f t="shared" si="0"/>
        <v>0</v>
      </c>
      <c r="F43" s="28"/>
      <c r="G43" s="28">
        <v>2.3209005235199505</v>
      </c>
      <c r="H43" s="28">
        <v>2.3209005235199505</v>
      </c>
      <c r="I43" s="28"/>
      <c r="J43" s="28">
        <f t="shared" si="1"/>
        <v>0</v>
      </c>
      <c r="L43" s="1"/>
      <c r="N43" s="1"/>
    </row>
    <row r="44" spans="1:14" s="60" customFormat="1" ht="15.75" x14ac:dyDescent="0.25">
      <c r="A44" s="61" t="s">
        <v>90</v>
      </c>
      <c r="B44" s="62">
        <v>134.11907242766719</v>
      </c>
      <c r="C44" s="62">
        <v>134.11907242766719</v>
      </c>
      <c r="D44" s="62"/>
      <c r="E44" s="62">
        <f t="shared" si="0"/>
        <v>0</v>
      </c>
      <c r="F44" s="62"/>
      <c r="G44" s="62">
        <v>0.83552233853205959</v>
      </c>
      <c r="H44" s="62">
        <v>0.83552233853205959</v>
      </c>
      <c r="I44" s="62"/>
      <c r="J44" s="62">
        <f t="shared" si="1"/>
        <v>0</v>
      </c>
      <c r="L44" s="1"/>
      <c r="N44" s="1"/>
    </row>
    <row r="45" spans="1:14" ht="15.75" x14ac:dyDescent="0.25">
      <c r="A45" s="36" t="s">
        <v>250</v>
      </c>
      <c r="B45" s="40">
        <v>100.12183832201163</v>
      </c>
      <c r="C45" s="40">
        <v>101.08189687417571</v>
      </c>
      <c r="D45" s="40"/>
      <c r="E45" s="40">
        <f t="shared" si="0"/>
        <v>0.95889025636579639</v>
      </c>
      <c r="F45" s="40"/>
      <c r="G45" s="40">
        <v>9.8684007688536237</v>
      </c>
      <c r="H45" s="40">
        <v>9.9630279022852868</v>
      </c>
      <c r="I45" s="40"/>
      <c r="J45" s="40">
        <f t="shared" si="1"/>
        <v>9.4627133431663069E-2</v>
      </c>
      <c r="L45" s="1"/>
      <c r="N45" s="1"/>
    </row>
    <row r="46" spans="1:14" s="60" customFormat="1" ht="15.75" x14ac:dyDescent="0.25">
      <c r="A46" s="64" t="s">
        <v>145</v>
      </c>
      <c r="B46" s="62">
        <v>103.66441749938421</v>
      </c>
      <c r="C46" s="62">
        <v>103.62294577494708</v>
      </c>
      <c r="D46" s="62"/>
      <c r="E46" s="62">
        <f t="shared" si="0"/>
        <v>-4.0005746848836843E-2</v>
      </c>
      <c r="F46" s="62"/>
      <c r="G46" s="62">
        <v>2.0406633381826875</v>
      </c>
      <c r="H46" s="62">
        <v>2.0398469555735765</v>
      </c>
      <c r="I46" s="62"/>
      <c r="J46" s="62">
        <f t="shared" si="1"/>
        <v>-8.1638260911098826E-4</v>
      </c>
      <c r="L46" s="1"/>
      <c r="N46" s="1"/>
    </row>
    <row r="47" spans="1:14" ht="15.75" x14ac:dyDescent="0.25">
      <c r="A47" s="38" t="s">
        <v>163</v>
      </c>
      <c r="B47" s="28">
        <v>103.66441749938421</v>
      </c>
      <c r="C47" s="28">
        <v>103.62294577494708</v>
      </c>
      <c r="D47" s="28"/>
      <c r="E47" s="28">
        <f t="shared" si="0"/>
        <v>-4.0005746848836843E-2</v>
      </c>
      <c r="F47" s="28"/>
      <c r="G47" s="28">
        <v>2.0406633381826875</v>
      </c>
      <c r="H47" s="28">
        <v>2.0398469555735765</v>
      </c>
      <c r="I47" s="28"/>
      <c r="J47" s="28">
        <f t="shared" si="1"/>
        <v>-8.1638260911098826E-4</v>
      </c>
      <c r="L47" s="1"/>
      <c r="N47" s="1"/>
    </row>
    <row r="48" spans="1:14" s="60" customFormat="1" ht="15.75" x14ac:dyDescent="0.25">
      <c r="A48" s="64" t="s">
        <v>92</v>
      </c>
      <c r="B48" s="62">
        <v>98.332445097329483</v>
      </c>
      <c r="C48" s="62">
        <v>98.332445097329483</v>
      </c>
      <c r="D48" s="62"/>
      <c r="E48" s="62">
        <f t="shared" si="0"/>
        <v>0</v>
      </c>
      <c r="F48" s="62"/>
      <c r="G48" s="62">
        <v>0.30153395110688819</v>
      </c>
      <c r="H48" s="62">
        <v>0.30153395110688819</v>
      </c>
      <c r="I48" s="62"/>
      <c r="J48" s="62">
        <f t="shared" si="1"/>
        <v>0</v>
      </c>
      <c r="L48" s="1"/>
      <c r="N48" s="1"/>
    </row>
    <row r="49" spans="1:14" ht="15.75" x14ac:dyDescent="0.25">
      <c r="A49" s="38" t="s">
        <v>93</v>
      </c>
      <c r="B49" s="28">
        <v>98.332445097329483</v>
      </c>
      <c r="C49" s="28">
        <v>98.332445097329483</v>
      </c>
      <c r="D49" s="28"/>
      <c r="E49" s="28">
        <f t="shared" si="0"/>
        <v>0</v>
      </c>
      <c r="F49" s="28"/>
      <c r="G49" s="28">
        <v>0.30153395110688819</v>
      </c>
      <c r="H49" s="28">
        <v>0.30153395110688819</v>
      </c>
      <c r="I49" s="28"/>
      <c r="J49" s="28">
        <f t="shared" si="1"/>
        <v>0</v>
      </c>
      <c r="L49" s="1"/>
      <c r="N49" s="1"/>
    </row>
    <row r="50" spans="1:14" s="60" customFormat="1" ht="15.75" x14ac:dyDescent="0.25">
      <c r="A50" s="64" t="s">
        <v>94</v>
      </c>
      <c r="B50" s="62">
        <v>90.953376626693299</v>
      </c>
      <c r="C50" s="62">
        <v>90.994206606270112</v>
      </c>
      <c r="D50" s="62"/>
      <c r="E50" s="62">
        <f t="shared" si="0"/>
        <v>4.4891109149691744E-2</v>
      </c>
      <c r="F50" s="62"/>
      <c r="G50" s="62">
        <v>2.5727958817684224</v>
      </c>
      <c r="H50" s="62">
        <v>2.573950838375906</v>
      </c>
      <c r="I50" s="62"/>
      <c r="J50" s="62">
        <f t="shared" si="1"/>
        <v>1.1549566074835482E-3</v>
      </c>
      <c r="L50" s="1"/>
      <c r="N50" s="1"/>
    </row>
    <row r="51" spans="1:14" ht="15.75" x14ac:dyDescent="0.25">
      <c r="A51" s="38" t="s">
        <v>164</v>
      </c>
      <c r="B51" s="28">
        <v>89.604427731790011</v>
      </c>
      <c r="C51" s="28">
        <v>89.604427731790011</v>
      </c>
      <c r="D51" s="28"/>
      <c r="E51" s="28">
        <f t="shared" si="0"/>
        <v>0</v>
      </c>
      <c r="F51" s="28"/>
      <c r="G51" s="28">
        <v>2.2608688323579766</v>
      </c>
      <c r="H51" s="28">
        <v>2.2608688323579766</v>
      </c>
      <c r="I51" s="28"/>
      <c r="J51" s="28">
        <f t="shared" si="1"/>
        <v>0</v>
      </c>
      <c r="L51" s="1"/>
      <c r="N51" s="1"/>
    </row>
    <row r="52" spans="1:14" s="60" customFormat="1" ht="15.75" x14ac:dyDescent="0.25">
      <c r="A52" s="61" t="s">
        <v>97</v>
      </c>
      <c r="B52" s="62">
        <v>102.09339772857541</v>
      </c>
      <c r="C52" s="62">
        <v>102.47141382083136</v>
      </c>
      <c r="D52" s="62"/>
      <c r="E52" s="62">
        <f t="shared" si="0"/>
        <v>0.37026497370666878</v>
      </c>
      <c r="F52" s="62"/>
      <c r="G52" s="62">
        <v>0.31192704941044602</v>
      </c>
      <c r="H52" s="62">
        <v>0.31308200601792957</v>
      </c>
      <c r="I52" s="62"/>
      <c r="J52" s="62">
        <f t="shared" si="1"/>
        <v>1.1549566074835482E-3</v>
      </c>
      <c r="L52" s="1"/>
      <c r="N52" s="1"/>
    </row>
    <row r="53" spans="1:14" ht="15.75" x14ac:dyDescent="0.25">
      <c r="A53" s="37" t="s">
        <v>144</v>
      </c>
      <c r="B53" s="28">
        <v>101.44448167830397</v>
      </c>
      <c r="C53" s="28">
        <v>101.37849274287134</v>
      </c>
      <c r="D53" s="28"/>
      <c r="E53" s="28">
        <f t="shared" si="0"/>
        <v>-6.5049310066844779E-2</v>
      </c>
      <c r="F53" s="28"/>
      <c r="G53" s="28">
        <v>1.0112347396223296</v>
      </c>
      <c r="H53" s="28">
        <v>1.010576938401049</v>
      </c>
      <c r="I53" s="28"/>
      <c r="J53" s="28">
        <f t="shared" si="1"/>
        <v>-6.5780122128056284E-4</v>
      </c>
      <c r="L53" s="1"/>
      <c r="N53" s="1"/>
    </row>
    <row r="54" spans="1:14" s="60" customFormat="1" ht="15.75" x14ac:dyDescent="0.25">
      <c r="A54" s="61" t="s">
        <v>165</v>
      </c>
      <c r="B54" s="62">
        <v>101.44448167830397</v>
      </c>
      <c r="C54" s="62">
        <v>101.37849274287134</v>
      </c>
      <c r="D54" s="62"/>
      <c r="E54" s="62">
        <f t="shared" si="0"/>
        <v>-6.5049310066844779E-2</v>
      </c>
      <c r="F54" s="62"/>
      <c r="G54" s="62">
        <v>1.0112347396223296</v>
      </c>
      <c r="H54" s="62">
        <v>1.010576938401049</v>
      </c>
      <c r="I54" s="62"/>
      <c r="J54" s="62">
        <f t="shared" si="1"/>
        <v>-6.5780122128056284E-4</v>
      </c>
      <c r="L54" s="1"/>
      <c r="N54" s="1"/>
    </row>
    <row r="55" spans="1:14" ht="15.75" x14ac:dyDescent="0.25">
      <c r="A55" s="37" t="s">
        <v>143</v>
      </c>
      <c r="B55" s="28">
        <v>100.56262732975843</v>
      </c>
      <c r="C55" s="28">
        <v>100.36810508643966</v>
      </c>
      <c r="D55" s="28"/>
      <c r="E55" s="28">
        <f t="shared" si="0"/>
        <v>-0.19343393115706098</v>
      </c>
      <c r="F55" s="28"/>
      <c r="G55" s="28">
        <v>0.79385002500548474</v>
      </c>
      <c r="H55" s="28">
        <v>0.79231444969462539</v>
      </c>
      <c r="I55" s="28"/>
      <c r="J55" s="28">
        <f t="shared" si="1"/>
        <v>-1.5355753108593495E-3</v>
      </c>
      <c r="L55" s="1"/>
      <c r="N55" s="1"/>
    </row>
    <row r="56" spans="1:14" s="60" customFormat="1" ht="15.75" x14ac:dyDescent="0.25">
      <c r="A56" s="61" t="s">
        <v>166</v>
      </c>
      <c r="B56" s="62">
        <v>100.56262732975843</v>
      </c>
      <c r="C56" s="62">
        <v>100.36810508643966</v>
      </c>
      <c r="D56" s="62"/>
      <c r="E56" s="62">
        <f t="shared" si="0"/>
        <v>-0.19343393115706098</v>
      </c>
      <c r="F56" s="62"/>
      <c r="G56" s="62">
        <v>0.79385002500548474</v>
      </c>
      <c r="H56" s="62">
        <v>0.79231444969462539</v>
      </c>
      <c r="I56" s="62"/>
      <c r="J56" s="62">
        <f t="shared" si="1"/>
        <v>-1.5355753108593495E-3</v>
      </c>
      <c r="L56" s="1"/>
      <c r="N56" s="1"/>
    </row>
    <row r="57" spans="1:14" ht="15.75" x14ac:dyDescent="0.25">
      <c r="A57" s="37" t="s">
        <v>142</v>
      </c>
      <c r="B57" s="28">
        <v>106.13727276381658</v>
      </c>
      <c r="C57" s="28">
        <v>109.38990284560535</v>
      </c>
      <c r="D57" s="28"/>
      <c r="E57" s="28">
        <f t="shared" si="0"/>
        <v>3.0645502725764606</v>
      </c>
      <c r="F57" s="28"/>
      <c r="G57" s="28">
        <v>3.1483228331678097</v>
      </c>
      <c r="H57" s="28">
        <v>3.2448047691332405</v>
      </c>
      <c r="I57" s="28"/>
      <c r="J57" s="28">
        <f t="shared" si="1"/>
        <v>9.6481935965430754E-2</v>
      </c>
      <c r="L57" s="1"/>
      <c r="N57" s="1"/>
    </row>
    <row r="58" spans="1:14" s="60" customFormat="1" ht="15.75" x14ac:dyDescent="0.25">
      <c r="A58" s="61" t="s">
        <v>99</v>
      </c>
      <c r="B58" s="62">
        <v>99.814544593546358</v>
      </c>
      <c r="C58" s="62">
        <v>99.859285713080922</v>
      </c>
      <c r="D58" s="62"/>
      <c r="E58" s="62">
        <f t="shared" si="0"/>
        <v>4.4824248526853516E-2</v>
      </c>
      <c r="F58" s="62"/>
      <c r="G58" s="62">
        <v>2.2931619113346366</v>
      </c>
      <c r="H58" s="62">
        <v>2.2941898039288957</v>
      </c>
      <c r="I58" s="62"/>
      <c r="J58" s="62">
        <f t="shared" si="1"/>
        <v>1.0278925942590611E-3</v>
      </c>
      <c r="L58" s="1"/>
      <c r="N58" s="1"/>
    </row>
    <row r="59" spans="1:14" ht="15.75" x14ac:dyDescent="0.25">
      <c r="A59" s="38" t="s">
        <v>167</v>
      </c>
      <c r="B59" s="28">
        <v>127.85505399631232</v>
      </c>
      <c r="C59" s="28">
        <v>142.12638183391462</v>
      </c>
      <c r="D59" s="28"/>
      <c r="E59" s="28">
        <f t="shared" si="0"/>
        <v>11.162114747543672</v>
      </c>
      <c r="F59" s="28"/>
      <c r="G59" s="28">
        <v>0.85516092183317338</v>
      </c>
      <c r="H59" s="28">
        <v>0.95061496520434441</v>
      </c>
      <c r="I59" s="28"/>
      <c r="J59" s="28">
        <f t="shared" si="1"/>
        <v>9.5454043371171027E-2</v>
      </c>
      <c r="L59" s="1"/>
      <c r="N59" s="1"/>
    </row>
    <row r="60" spans="1:14" s="66" customFormat="1" ht="15.75" x14ac:dyDescent="0.25">
      <c r="A60" s="58" t="s">
        <v>2</v>
      </c>
      <c r="B60" s="63">
        <v>124.10859043895114</v>
      </c>
      <c r="C60" s="63">
        <v>124.03134596769986</v>
      </c>
      <c r="D60" s="63"/>
      <c r="E60" s="63">
        <f t="shared" si="0"/>
        <v>-6.2239423538756888E-2</v>
      </c>
      <c r="F60" s="63"/>
      <c r="G60" s="63">
        <v>8.9293971006884512</v>
      </c>
      <c r="H60" s="63">
        <v>8.9238394954074973</v>
      </c>
      <c r="I60" s="63"/>
      <c r="J60" s="63">
        <f t="shared" si="1"/>
        <v>-5.5576052809538368E-3</v>
      </c>
      <c r="L60" s="1"/>
      <c r="N60" s="1"/>
    </row>
    <row r="61" spans="1:14" ht="15.75" x14ac:dyDescent="0.25">
      <c r="A61" s="37" t="s">
        <v>141</v>
      </c>
      <c r="B61" s="28">
        <v>103.71671950317923</v>
      </c>
      <c r="C61" s="28">
        <v>103.58797034500738</v>
      </c>
      <c r="D61" s="28"/>
      <c r="E61" s="28">
        <f t="shared" si="0"/>
        <v>-0.12413539378085536</v>
      </c>
      <c r="F61" s="28"/>
      <c r="G61" s="28">
        <v>4.4770513160547933</v>
      </c>
      <c r="H61" s="28">
        <v>4.4714937107738377</v>
      </c>
      <c r="I61" s="28"/>
      <c r="J61" s="28">
        <f t="shared" si="1"/>
        <v>-5.5576052809556131E-3</v>
      </c>
      <c r="L61" s="1"/>
      <c r="N61" s="1"/>
    </row>
    <row r="62" spans="1:14" s="60" customFormat="1" ht="15.75" x14ac:dyDescent="0.25">
      <c r="A62" s="61" t="s">
        <v>102</v>
      </c>
      <c r="B62" s="62">
        <v>106.08470726069069</v>
      </c>
      <c r="C62" s="62">
        <v>105.94957124948903</v>
      </c>
      <c r="D62" s="62"/>
      <c r="E62" s="62">
        <f t="shared" si="0"/>
        <v>-0.12738500646429785</v>
      </c>
      <c r="F62" s="62"/>
      <c r="G62" s="62">
        <v>3.6557425361592784</v>
      </c>
      <c r="H62" s="62">
        <v>3.6510856682932742</v>
      </c>
      <c r="I62" s="62"/>
      <c r="J62" s="62">
        <f t="shared" si="1"/>
        <v>-4.6568678660041662E-3</v>
      </c>
      <c r="L62" s="1"/>
      <c r="N62" s="1"/>
    </row>
    <row r="63" spans="1:14" ht="15.75" x14ac:dyDescent="0.25">
      <c r="A63" s="38" t="s">
        <v>168</v>
      </c>
      <c r="B63" s="28">
        <v>94.343126917917772</v>
      </c>
      <c r="C63" s="28">
        <v>94.239659882938284</v>
      </c>
      <c r="D63" s="28"/>
      <c r="E63" s="28">
        <f t="shared" si="0"/>
        <v>-0.10967098331340353</v>
      </c>
      <c r="F63" s="28"/>
      <c r="G63" s="28">
        <v>0.82130877989551443</v>
      </c>
      <c r="H63" s="28">
        <v>0.82040804248056365</v>
      </c>
      <c r="I63" s="28"/>
      <c r="J63" s="28">
        <f t="shared" si="1"/>
        <v>-9.0073741495078075E-4</v>
      </c>
      <c r="L63" s="1"/>
      <c r="N63" s="1"/>
    </row>
    <row r="64" spans="1:14" s="60" customFormat="1" ht="15.75" x14ac:dyDescent="0.25">
      <c r="A64" s="64" t="s">
        <v>104</v>
      </c>
      <c r="B64" s="62">
        <v>154.69142439904226</v>
      </c>
      <c r="C64" s="62">
        <v>154.69142439904226</v>
      </c>
      <c r="D64" s="62"/>
      <c r="E64" s="62">
        <f t="shared" si="0"/>
        <v>0</v>
      </c>
      <c r="F64" s="62"/>
      <c r="G64" s="62">
        <v>4.4523457846336578</v>
      </c>
      <c r="H64" s="62">
        <v>4.4523457846336578</v>
      </c>
      <c r="I64" s="62"/>
      <c r="J64" s="62">
        <f t="shared" si="1"/>
        <v>0</v>
      </c>
      <c r="L64" s="1"/>
      <c r="N64" s="1"/>
    </row>
    <row r="65" spans="1:14" ht="15.75" x14ac:dyDescent="0.25">
      <c r="A65" s="38" t="s">
        <v>19</v>
      </c>
      <c r="B65" s="28">
        <v>160.90089003441557</v>
      </c>
      <c r="C65" s="28">
        <v>160.90089003441557</v>
      </c>
      <c r="D65" s="28"/>
      <c r="E65" s="28">
        <f t="shared" si="0"/>
        <v>0</v>
      </c>
      <c r="F65" s="28"/>
      <c r="G65" s="28">
        <v>3.5920135893946692</v>
      </c>
      <c r="H65" s="28">
        <v>3.5920135893946692</v>
      </c>
      <c r="I65" s="28"/>
      <c r="J65" s="28">
        <f t="shared" si="1"/>
        <v>0</v>
      </c>
      <c r="L65" s="1"/>
      <c r="N65" s="1"/>
    </row>
    <row r="66" spans="1:14" s="60" customFormat="1" ht="15.75" x14ac:dyDescent="0.25">
      <c r="A66" s="61" t="s">
        <v>106</v>
      </c>
      <c r="B66" s="62">
        <v>146.66666666666669</v>
      </c>
      <c r="C66" s="62">
        <v>146.66666666666669</v>
      </c>
      <c r="D66" s="62"/>
      <c r="E66" s="62">
        <f t="shared" si="0"/>
        <v>0</v>
      </c>
      <c r="F66" s="62"/>
      <c r="G66" s="62">
        <v>7.3648347879621115E-2</v>
      </c>
      <c r="H66" s="62">
        <v>7.3648347879621115E-2</v>
      </c>
      <c r="I66" s="62"/>
      <c r="J66" s="62">
        <f t="shared" si="1"/>
        <v>0</v>
      </c>
      <c r="L66" s="1"/>
      <c r="N66" s="1"/>
    </row>
    <row r="67" spans="1:14" ht="15.75" x14ac:dyDescent="0.25">
      <c r="A67" s="38" t="s">
        <v>108</v>
      </c>
      <c r="B67" s="28">
        <v>132.09195402298857</v>
      </c>
      <c r="C67" s="28">
        <v>132.09195402298857</v>
      </c>
      <c r="D67" s="28"/>
      <c r="E67" s="28">
        <f t="shared" si="0"/>
        <v>0</v>
      </c>
      <c r="F67" s="28"/>
      <c r="G67" s="28">
        <v>0.78668384735936747</v>
      </c>
      <c r="H67" s="28">
        <v>0.78668384735936747</v>
      </c>
      <c r="I67" s="28"/>
      <c r="J67" s="28">
        <f t="shared" si="1"/>
        <v>0</v>
      </c>
      <c r="L67" s="1"/>
      <c r="N67" s="1"/>
    </row>
    <row r="68" spans="1:14" s="60" customFormat="1" ht="15.75" x14ac:dyDescent="0.25">
      <c r="A68" s="58" t="s">
        <v>3</v>
      </c>
      <c r="B68" s="63">
        <v>100.29413140619782</v>
      </c>
      <c r="C68" s="63">
        <v>100.29155287868805</v>
      </c>
      <c r="D68" s="63"/>
      <c r="E68" s="63">
        <f t="shared" si="0"/>
        <v>-2.5709654928096626E-3</v>
      </c>
      <c r="F68" s="63"/>
      <c r="G68" s="63">
        <v>5.8082547698387135</v>
      </c>
      <c r="H68" s="63">
        <v>5.808105441612847</v>
      </c>
      <c r="I68" s="63"/>
      <c r="J68" s="63">
        <f t="shared" si="1"/>
        <v>-1.4932822586644079E-4</v>
      </c>
      <c r="L68" s="1"/>
      <c r="N68" s="1"/>
    </row>
    <row r="69" spans="1:14" ht="15.75" x14ac:dyDescent="0.25">
      <c r="A69" s="37" t="s">
        <v>150</v>
      </c>
      <c r="B69" s="28">
        <v>87.371460710929156</v>
      </c>
      <c r="C69" s="28">
        <v>87.365066605326604</v>
      </c>
      <c r="D69" s="28"/>
      <c r="E69" s="28">
        <f t="shared" si="0"/>
        <v>-7.3182999923870895E-3</v>
      </c>
      <c r="F69" s="28"/>
      <c r="G69" s="28">
        <v>2.0404769689883921</v>
      </c>
      <c r="H69" s="28">
        <v>2.0403276407625257</v>
      </c>
      <c r="I69" s="28"/>
      <c r="J69" s="28">
        <f t="shared" si="1"/>
        <v>-1.4932822586644079E-4</v>
      </c>
      <c r="L69" s="1"/>
      <c r="N69" s="1"/>
    </row>
    <row r="70" spans="1:14" s="60" customFormat="1" ht="15.75" x14ac:dyDescent="0.25">
      <c r="A70" s="61" t="s">
        <v>109</v>
      </c>
      <c r="B70" s="62">
        <v>99.812714584785027</v>
      </c>
      <c r="C70" s="62">
        <v>99.815842036318386</v>
      </c>
      <c r="D70" s="62"/>
      <c r="E70" s="62">
        <f t="shared" si="0"/>
        <v>3.1333197843208538E-3</v>
      </c>
      <c r="F70" s="62"/>
      <c r="G70" s="62">
        <v>1.2615831638002937</v>
      </c>
      <c r="H70" s="62">
        <v>1.2616226932351606</v>
      </c>
      <c r="I70" s="62"/>
      <c r="J70" s="62">
        <f t="shared" si="1"/>
        <v>3.9529434866958368E-5</v>
      </c>
      <c r="L70" s="1"/>
      <c r="N70" s="1"/>
    </row>
    <row r="71" spans="1:14" ht="15.75" x14ac:dyDescent="0.25">
      <c r="A71" s="38" t="s">
        <v>169</v>
      </c>
      <c r="B71" s="28">
        <v>66.426987648900607</v>
      </c>
      <c r="C71" s="28">
        <v>66.406071379304748</v>
      </c>
      <c r="D71" s="28"/>
      <c r="E71" s="28">
        <f t="shared" ref="E71:E115" si="2">((C71/B71-1)*100)</f>
        <v>-3.1487608178792925E-2</v>
      </c>
      <c r="F71" s="28"/>
      <c r="G71" s="28">
        <v>0.59978407905970588</v>
      </c>
      <c r="H71" s="28">
        <v>0.59959522139897281</v>
      </c>
      <c r="I71" s="28"/>
      <c r="J71" s="28">
        <f t="shared" si="1"/>
        <v>-1.8885766073306609E-4</v>
      </c>
      <c r="L71" s="1"/>
      <c r="N71" s="1"/>
    </row>
    <row r="72" spans="1:14" s="60" customFormat="1" ht="15.75" x14ac:dyDescent="0.25">
      <c r="A72" s="61" t="s">
        <v>170</v>
      </c>
      <c r="B72" s="62">
        <v>106.27652543887797</v>
      </c>
      <c r="C72" s="62">
        <v>106.27652543887797</v>
      </c>
      <c r="D72" s="62"/>
      <c r="E72" s="62">
        <f t="shared" si="2"/>
        <v>0</v>
      </c>
      <c r="F72" s="62"/>
      <c r="G72" s="62">
        <v>0.17910972612839254</v>
      </c>
      <c r="H72" s="62">
        <v>0.17910972612839252</v>
      </c>
      <c r="I72" s="62"/>
      <c r="J72" s="62">
        <f t="shared" ref="J72:J115" si="3">H72-G72</f>
        <v>0</v>
      </c>
      <c r="L72" s="1"/>
      <c r="N72" s="1"/>
    </row>
    <row r="73" spans="1:14" ht="15.75" x14ac:dyDescent="0.25">
      <c r="A73" s="37" t="s">
        <v>111</v>
      </c>
      <c r="B73" s="28">
        <v>109.02713622925158</v>
      </c>
      <c r="C73" s="28">
        <v>109.02713622925158</v>
      </c>
      <c r="D73" s="28"/>
      <c r="E73" s="28">
        <f t="shared" si="2"/>
        <v>0</v>
      </c>
      <c r="F73" s="28"/>
      <c r="G73" s="28">
        <v>3.7677778008503218</v>
      </c>
      <c r="H73" s="28">
        <v>3.7677778008503213</v>
      </c>
      <c r="I73" s="28"/>
      <c r="J73" s="28">
        <f t="shared" si="3"/>
        <v>0</v>
      </c>
      <c r="L73" s="1"/>
      <c r="N73" s="1"/>
    </row>
    <row r="74" spans="1:14" s="60" customFormat="1" ht="15.75" x14ac:dyDescent="0.25">
      <c r="A74" s="61" t="s">
        <v>171</v>
      </c>
      <c r="B74" s="62">
        <v>103.98277170353322</v>
      </c>
      <c r="C74" s="62">
        <v>103.98277170353322</v>
      </c>
      <c r="D74" s="62"/>
      <c r="E74" s="62">
        <f t="shared" si="2"/>
        <v>0</v>
      </c>
      <c r="F74" s="62"/>
      <c r="G74" s="62">
        <v>1.2238495241934984</v>
      </c>
      <c r="H74" s="62">
        <v>1.2238495241934984</v>
      </c>
      <c r="I74" s="62"/>
      <c r="J74" s="62">
        <f t="shared" si="3"/>
        <v>0</v>
      </c>
      <c r="L74" s="1"/>
      <c r="N74" s="1"/>
    </row>
    <row r="75" spans="1:14" ht="15.75" x14ac:dyDescent="0.25">
      <c r="A75" s="38" t="s">
        <v>172</v>
      </c>
      <c r="B75" s="28">
        <v>103.61823797634641</v>
      </c>
      <c r="C75" s="28">
        <v>103.61823797634641</v>
      </c>
      <c r="D75" s="28"/>
      <c r="E75" s="28">
        <f t="shared" si="2"/>
        <v>0</v>
      </c>
      <c r="F75" s="28"/>
      <c r="G75" s="28">
        <v>0.44375477838892624</v>
      </c>
      <c r="H75" s="28">
        <v>0.44375477838892619</v>
      </c>
      <c r="I75" s="28"/>
      <c r="J75" s="28">
        <f t="shared" si="3"/>
        <v>0</v>
      </c>
      <c r="L75" s="1"/>
      <c r="N75" s="1"/>
    </row>
    <row r="76" spans="1:14" s="60" customFormat="1" ht="15.75" x14ac:dyDescent="0.25">
      <c r="A76" s="61" t="s">
        <v>173</v>
      </c>
      <c r="B76" s="62">
        <v>113.48707675862873</v>
      </c>
      <c r="C76" s="62">
        <v>113.48707675862873</v>
      </c>
      <c r="D76" s="62"/>
      <c r="E76" s="62">
        <f t="shared" si="2"/>
        <v>0</v>
      </c>
      <c r="F76" s="62"/>
      <c r="G76" s="62">
        <v>2.1001734982678966</v>
      </c>
      <c r="H76" s="62">
        <v>2.1001734982678966</v>
      </c>
      <c r="I76" s="62"/>
      <c r="J76" s="62">
        <f t="shared" si="3"/>
        <v>0</v>
      </c>
      <c r="L76" s="1"/>
      <c r="N76" s="1"/>
    </row>
    <row r="77" spans="1:14" ht="15.75" x14ac:dyDescent="0.25">
      <c r="A77" s="36" t="s">
        <v>4</v>
      </c>
      <c r="B77" s="40">
        <v>102.5011130507078</v>
      </c>
      <c r="C77" s="40">
        <v>102.5011130507078</v>
      </c>
      <c r="D77" s="40"/>
      <c r="E77" s="40">
        <f t="shared" si="2"/>
        <v>0</v>
      </c>
      <c r="F77" s="40"/>
      <c r="G77" s="40">
        <v>4.6954774977698257</v>
      </c>
      <c r="H77" s="40">
        <v>4.6954774977698257</v>
      </c>
      <c r="I77" s="40"/>
      <c r="J77" s="40">
        <f t="shared" si="3"/>
        <v>0</v>
      </c>
      <c r="L77" s="1"/>
      <c r="N77" s="1"/>
    </row>
    <row r="78" spans="1:14" s="60" customFormat="1" ht="15.75" x14ac:dyDescent="0.25">
      <c r="A78" s="64" t="s">
        <v>140</v>
      </c>
      <c r="B78" s="62">
        <v>89.328793733949823</v>
      </c>
      <c r="C78" s="62">
        <v>89.328793733949823</v>
      </c>
      <c r="D78" s="62"/>
      <c r="E78" s="62">
        <f t="shared" si="2"/>
        <v>0</v>
      </c>
      <c r="F78" s="62"/>
      <c r="G78" s="62">
        <v>0.89413093624743301</v>
      </c>
      <c r="H78" s="62">
        <v>0.89413093624743301</v>
      </c>
      <c r="I78" s="62"/>
      <c r="J78" s="62">
        <f t="shared" si="3"/>
        <v>0</v>
      </c>
      <c r="L78" s="1"/>
      <c r="N78" s="1"/>
    </row>
    <row r="79" spans="1:14" ht="15.75" x14ac:dyDescent="0.25">
      <c r="A79" s="38" t="s">
        <v>174</v>
      </c>
      <c r="B79" s="28">
        <v>89.328793733949823</v>
      </c>
      <c r="C79" s="28">
        <v>89.328793733949823</v>
      </c>
      <c r="D79" s="28"/>
      <c r="E79" s="28">
        <f t="shared" si="2"/>
        <v>0</v>
      </c>
      <c r="F79" s="28"/>
      <c r="G79" s="28">
        <v>0.89413093624743301</v>
      </c>
      <c r="H79" s="28">
        <v>0.89413093624743301</v>
      </c>
      <c r="I79" s="28"/>
      <c r="J79" s="28">
        <f t="shared" si="3"/>
        <v>0</v>
      </c>
      <c r="L79" s="1"/>
      <c r="N79" s="1"/>
    </row>
    <row r="80" spans="1:14" s="60" customFormat="1" ht="15.75" x14ac:dyDescent="0.25">
      <c r="A80" s="64" t="s">
        <v>139</v>
      </c>
      <c r="B80" s="62">
        <v>106.18404506983349</v>
      </c>
      <c r="C80" s="62">
        <v>106.18404506983349</v>
      </c>
      <c r="D80" s="62"/>
      <c r="E80" s="62">
        <f t="shared" si="2"/>
        <v>0</v>
      </c>
      <c r="F80" s="62"/>
      <c r="G80" s="62">
        <v>3.8013465615223927</v>
      </c>
      <c r="H80" s="62">
        <v>3.8013465615223927</v>
      </c>
      <c r="I80" s="62"/>
      <c r="J80" s="62">
        <f t="shared" si="3"/>
        <v>0</v>
      </c>
      <c r="L80" s="1"/>
      <c r="N80" s="1"/>
    </row>
    <row r="81" spans="1:14" ht="15.75" x14ac:dyDescent="0.25">
      <c r="A81" s="38" t="s">
        <v>175</v>
      </c>
      <c r="B81" s="28">
        <v>106.18404506983349</v>
      </c>
      <c r="C81" s="28">
        <v>106.18404506983349</v>
      </c>
      <c r="D81" s="28"/>
      <c r="E81" s="28">
        <f t="shared" si="2"/>
        <v>0</v>
      </c>
      <c r="F81" s="28"/>
      <c r="G81" s="28">
        <v>3.8013465615223927</v>
      </c>
      <c r="H81" s="28">
        <v>3.8013465615223927</v>
      </c>
      <c r="I81" s="28"/>
      <c r="J81" s="28">
        <f t="shared" si="3"/>
        <v>0</v>
      </c>
      <c r="L81" s="1"/>
      <c r="N81" s="1"/>
    </row>
    <row r="82" spans="1:14" s="60" customFormat="1" ht="15.75" x14ac:dyDescent="0.25">
      <c r="A82" s="58" t="s">
        <v>130</v>
      </c>
      <c r="B82" s="63">
        <v>101.36860484761949</v>
      </c>
      <c r="C82" s="63">
        <v>101.34807656587225</v>
      </c>
      <c r="D82" s="63"/>
      <c r="E82" s="63">
        <f t="shared" si="2"/>
        <v>-2.0251123884074129E-2</v>
      </c>
      <c r="F82" s="63"/>
      <c r="G82" s="63">
        <v>6.2370657318086735</v>
      </c>
      <c r="H82" s="63">
        <v>6.2358026559005939</v>
      </c>
      <c r="I82" s="63"/>
      <c r="J82" s="63">
        <f t="shared" si="3"/>
        <v>-1.2630759080796139E-3</v>
      </c>
      <c r="L82" s="1"/>
      <c r="N82" s="1"/>
    </row>
    <row r="83" spans="1:14" ht="15.75" x14ac:dyDescent="0.25">
      <c r="A83" s="37" t="s">
        <v>138</v>
      </c>
      <c r="B83" s="28">
        <v>89.238381532784231</v>
      </c>
      <c r="C83" s="28">
        <v>89.238381532784231</v>
      </c>
      <c r="D83" s="28"/>
      <c r="E83" s="28">
        <f t="shared" si="2"/>
        <v>0</v>
      </c>
      <c r="F83" s="28"/>
      <c r="G83" s="28">
        <v>2.9086162468656358</v>
      </c>
      <c r="H83" s="28">
        <v>2.9086162468656354</v>
      </c>
      <c r="I83" s="28"/>
      <c r="J83" s="28">
        <f t="shared" si="3"/>
        <v>0</v>
      </c>
      <c r="L83" s="1"/>
      <c r="N83" s="1"/>
    </row>
    <row r="84" spans="1:14" s="60" customFormat="1" ht="15.75" x14ac:dyDescent="0.25">
      <c r="A84" s="61" t="s">
        <v>176</v>
      </c>
      <c r="B84" s="62">
        <v>71.824146501743755</v>
      </c>
      <c r="C84" s="62">
        <v>71.824146501743755</v>
      </c>
      <c r="D84" s="62"/>
      <c r="E84" s="62">
        <f t="shared" si="2"/>
        <v>0</v>
      </c>
      <c r="F84" s="62"/>
      <c r="G84" s="62">
        <v>0.95561945947300686</v>
      </c>
      <c r="H84" s="62">
        <v>0.95561945947300686</v>
      </c>
      <c r="I84" s="62"/>
      <c r="J84" s="62">
        <f t="shared" si="3"/>
        <v>0</v>
      </c>
      <c r="L84" s="1"/>
      <c r="N84" s="1"/>
    </row>
    <row r="85" spans="1:14" ht="15.75" x14ac:dyDescent="0.25">
      <c r="A85" s="38" t="s">
        <v>177</v>
      </c>
      <c r="B85" s="28">
        <v>99.262187476460824</v>
      </c>
      <c r="C85" s="28">
        <v>99.262187476460824</v>
      </c>
      <c r="D85" s="28"/>
      <c r="E85" s="28">
        <f t="shared" si="2"/>
        <v>0</v>
      </c>
      <c r="F85" s="28"/>
      <c r="G85" s="28">
        <v>0.13008285012995835</v>
      </c>
      <c r="H85" s="28">
        <v>0.13008285012995835</v>
      </c>
      <c r="I85" s="28"/>
      <c r="J85" s="28">
        <f t="shared" si="3"/>
        <v>0</v>
      </c>
      <c r="L85" s="1"/>
      <c r="N85" s="1"/>
    </row>
    <row r="86" spans="1:14" s="60" customFormat="1" ht="15.75" x14ac:dyDescent="0.25">
      <c r="A86" s="61" t="s">
        <v>112</v>
      </c>
      <c r="B86" s="62">
        <v>101.47373662419359</v>
      </c>
      <c r="C86" s="62">
        <v>101.47373662419359</v>
      </c>
      <c r="D86" s="62"/>
      <c r="E86" s="62">
        <f t="shared" si="2"/>
        <v>0</v>
      </c>
      <c r="F86" s="62"/>
      <c r="G86" s="62">
        <v>1.780835997907978</v>
      </c>
      <c r="H86" s="62">
        <v>1.780835997907978</v>
      </c>
      <c r="I86" s="62"/>
      <c r="J86" s="62">
        <f t="shared" si="3"/>
        <v>0</v>
      </c>
      <c r="L86" s="1"/>
      <c r="N86" s="1"/>
    </row>
    <row r="87" spans="1:14" ht="15.75" x14ac:dyDescent="0.25">
      <c r="A87" s="38" t="s">
        <v>178</v>
      </c>
      <c r="B87" s="28">
        <v>98.181892359425817</v>
      </c>
      <c r="C87" s="28">
        <v>98.181892359425817</v>
      </c>
      <c r="D87" s="28"/>
      <c r="E87" s="28">
        <f t="shared" si="2"/>
        <v>0</v>
      </c>
      <c r="F87" s="28"/>
      <c r="G87" s="28">
        <v>4.2077939354692173E-2</v>
      </c>
      <c r="H87" s="28">
        <v>4.2077939354692173E-2</v>
      </c>
      <c r="I87" s="28"/>
      <c r="J87" s="28">
        <f t="shared" si="3"/>
        <v>0</v>
      </c>
      <c r="L87" s="1"/>
      <c r="N87" s="1"/>
    </row>
    <row r="88" spans="1:14" s="60" customFormat="1" ht="15.75" x14ac:dyDescent="0.25">
      <c r="A88" s="64" t="s">
        <v>137</v>
      </c>
      <c r="B88" s="62">
        <v>112.45262386481691</v>
      </c>
      <c r="C88" s="62">
        <v>112.45262386481691</v>
      </c>
      <c r="D88" s="62"/>
      <c r="E88" s="62">
        <f t="shared" si="2"/>
        <v>0</v>
      </c>
      <c r="F88" s="62"/>
      <c r="G88" s="62">
        <v>0.97556985271723651</v>
      </c>
      <c r="H88" s="62">
        <v>0.97556985271723651</v>
      </c>
      <c r="I88" s="62"/>
      <c r="J88" s="62">
        <f t="shared" si="3"/>
        <v>0</v>
      </c>
      <c r="L88" s="1"/>
      <c r="N88" s="1"/>
    </row>
    <row r="89" spans="1:14" ht="15.75" x14ac:dyDescent="0.25">
      <c r="A89" s="38" t="s">
        <v>179</v>
      </c>
      <c r="B89" s="28">
        <v>112.45262386481691</v>
      </c>
      <c r="C89" s="28">
        <v>112.45262386481691</v>
      </c>
      <c r="D89" s="28"/>
      <c r="E89" s="28">
        <f t="shared" si="2"/>
        <v>0</v>
      </c>
      <c r="F89" s="28"/>
      <c r="G89" s="28">
        <v>0.97556985271723651</v>
      </c>
      <c r="H89" s="28">
        <v>0.97556985271723651</v>
      </c>
      <c r="I89" s="28"/>
      <c r="J89" s="28">
        <f t="shared" si="3"/>
        <v>0</v>
      </c>
      <c r="L89" s="1"/>
      <c r="N89" s="1"/>
    </row>
    <row r="90" spans="1:14" s="60" customFormat="1" ht="15.75" x14ac:dyDescent="0.25">
      <c r="A90" s="64" t="s">
        <v>136</v>
      </c>
      <c r="B90" s="62">
        <v>124.32880323467771</v>
      </c>
      <c r="C90" s="62">
        <v>124.32880323467771</v>
      </c>
      <c r="D90" s="62"/>
      <c r="E90" s="62">
        <f t="shared" si="2"/>
        <v>0</v>
      </c>
      <c r="F90" s="62"/>
      <c r="G90" s="62">
        <v>1.2496276051925737</v>
      </c>
      <c r="H90" s="62">
        <v>1.2496276051925737</v>
      </c>
      <c r="I90" s="62"/>
      <c r="J90" s="62">
        <f t="shared" si="3"/>
        <v>0</v>
      </c>
      <c r="L90" s="1"/>
      <c r="N90" s="1"/>
    </row>
    <row r="91" spans="1:14" ht="15.75" x14ac:dyDescent="0.25">
      <c r="A91" s="38" t="s">
        <v>180</v>
      </c>
      <c r="B91" s="28">
        <v>131.27868056662001</v>
      </c>
      <c r="C91" s="28">
        <v>131.27868056662001</v>
      </c>
      <c r="D91" s="28"/>
      <c r="E91" s="28">
        <f t="shared" si="2"/>
        <v>0</v>
      </c>
      <c r="F91" s="28"/>
      <c r="G91" s="28">
        <v>8.4353585272818013E-2</v>
      </c>
      <c r="H91" s="28">
        <v>8.4353585272818013E-2</v>
      </c>
      <c r="I91" s="28"/>
      <c r="J91" s="28">
        <f t="shared" si="3"/>
        <v>0</v>
      </c>
      <c r="L91" s="1"/>
      <c r="N91" s="1"/>
    </row>
    <row r="92" spans="1:14" s="60" customFormat="1" ht="15.75" x14ac:dyDescent="0.25">
      <c r="A92" s="61" t="s">
        <v>114</v>
      </c>
      <c r="B92" s="62">
        <v>123.85415812578725</v>
      </c>
      <c r="C92" s="62">
        <v>123.85415812578725</v>
      </c>
      <c r="D92" s="62"/>
      <c r="E92" s="62">
        <f t="shared" si="2"/>
        <v>0</v>
      </c>
      <c r="F92" s="62"/>
      <c r="G92" s="62">
        <v>1.1652740199197553</v>
      </c>
      <c r="H92" s="62">
        <v>1.1652740199197553</v>
      </c>
      <c r="I92" s="62"/>
      <c r="J92" s="62">
        <f t="shared" si="3"/>
        <v>0</v>
      </c>
      <c r="L92" s="1"/>
      <c r="N92" s="1"/>
    </row>
    <row r="93" spans="1:14" ht="15.75" x14ac:dyDescent="0.25">
      <c r="A93" s="37" t="s">
        <v>151</v>
      </c>
      <c r="B93" s="28">
        <v>108.07277507343692</v>
      </c>
      <c r="C93" s="28">
        <v>107.9490462107928</v>
      </c>
      <c r="D93" s="28"/>
      <c r="E93" s="28">
        <f t="shared" si="2"/>
        <v>-0.11448661567174945</v>
      </c>
      <c r="F93" s="28"/>
      <c r="G93" s="28">
        <v>1.1032520270332278</v>
      </c>
      <c r="H93" s="28">
        <v>1.1019889511251473</v>
      </c>
      <c r="I93" s="28"/>
      <c r="J93" s="28">
        <f t="shared" si="3"/>
        <v>-1.2630759080805021E-3</v>
      </c>
      <c r="L93" s="1"/>
      <c r="N93" s="1"/>
    </row>
    <row r="94" spans="1:14" s="60" customFormat="1" ht="15.75" x14ac:dyDescent="0.25">
      <c r="A94" s="61" t="s">
        <v>116</v>
      </c>
      <c r="B94" s="62">
        <v>111.46882889677229</v>
      </c>
      <c r="C94" s="62">
        <v>111.32480777392232</v>
      </c>
      <c r="D94" s="62"/>
      <c r="E94" s="62">
        <f t="shared" si="2"/>
        <v>-0.12920304651568015</v>
      </c>
      <c r="F94" s="62"/>
      <c r="G94" s="62">
        <v>0.38375537197175025</v>
      </c>
      <c r="H94" s="62">
        <v>0.3832595483399952</v>
      </c>
      <c r="I94" s="62"/>
      <c r="J94" s="62">
        <f t="shared" si="3"/>
        <v>-4.9582363175504351E-4</v>
      </c>
      <c r="L94" s="1"/>
      <c r="N94" s="1"/>
    </row>
    <row r="95" spans="1:14" ht="15.75" x14ac:dyDescent="0.25">
      <c r="A95" s="38" t="s">
        <v>181</v>
      </c>
      <c r="B95" s="28">
        <v>106.34469976646362</v>
      </c>
      <c r="C95" s="28">
        <v>106.23129658050443</v>
      </c>
      <c r="D95" s="28"/>
      <c r="E95" s="28">
        <f t="shared" si="2"/>
        <v>-0.10663736529250567</v>
      </c>
      <c r="F95" s="28"/>
      <c r="G95" s="28">
        <v>0.71949665506147764</v>
      </c>
      <c r="H95" s="28">
        <v>0.71872940278515229</v>
      </c>
      <c r="I95" s="28"/>
      <c r="J95" s="28">
        <f t="shared" si="3"/>
        <v>-7.6725227632534754E-4</v>
      </c>
      <c r="L95" s="1"/>
      <c r="N95" s="1"/>
    </row>
    <row r="96" spans="1:14" s="60" customFormat="1" ht="15.75" x14ac:dyDescent="0.25">
      <c r="A96" s="58" t="s">
        <v>117</v>
      </c>
      <c r="B96" s="63">
        <v>133.23816424501564</v>
      </c>
      <c r="C96" s="63">
        <v>133.23816424501564</v>
      </c>
      <c r="D96" s="63"/>
      <c r="E96" s="63">
        <f t="shared" si="2"/>
        <v>0</v>
      </c>
      <c r="F96" s="63"/>
      <c r="G96" s="63">
        <v>2.5889071829917301</v>
      </c>
      <c r="H96" s="63">
        <v>2.5889071829917301</v>
      </c>
      <c r="I96" s="63"/>
      <c r="J96" s="63">
        <f t="shared" si="3"/>
        <v>0</v>
      </c>
      <c r="L96" s="1"/>
      <c r="N96" s="1"/>
    </row>
    <row r="97" spans="1:14" ht="15.75" x14ac:dyDescent="0.25">
      <c r="A97" s="37" t="s">
        <v>135</v>
      </c>
      <c r="B97" s="28">
        <v>123.25389080531031</v>
      </c>
      <c r="C97" s="28">
        <v>123.25389080531031</v>
      </c>
      <c r="D97" s="28"/>
      <c r="E97" s="28">
        <f>((C97/B97-1)*100)</f>
        <v>0</v>
      </c>
      <c r="F97" s="28"/>
      <c r="G97" s="28">
        <v>0.76188066361603479</v>
      </c>
      <c r="H97" s="28">
        <v>0.76188066361603468</v>
      </c>
      <c r="I97" s="28"/>
      <c r="J97" s="28">
        <f t="shared" si="3"/>
        <v>0</v>
      </c>
      <c r="L97" s="1"/>
      <c r="N97" s="1"/>
    </row>
    <row r="98" spans="1:14" s="60" customFormat="1" ht="15.75" x14ac:dyDescent="0.25">
      <c r="A98" s="61" t="s">
        <v>182</v>
      </c>
      <c r="B98" s="62">
        <v>123.25389080531031</v>
      </c>
      <c r="C98" s="62">
        <v>123.25389080531031</v>
      </c>
      <c r="D98" s="62"/>
      <c r="E98" s="62">
        <f t="shared" si="2"/>
        <v>0</v>
      </c>
      <c r="F98" s="62"/>
      <c r="G98" s="62">
        <v>0.76188066361603479</v>
      </c>
      <c r="H98" s="62">
        <v>0.76188066361603468</v>
      </c>
      <c r="I98" s="62"/>
      <c r="J98" s="62">
        <f t="shared" si="3"/>
        <v>0</v>
      </c>
      <c r="L98" s="1"/>
      <c r="N98" s="1"/>
    </row>
    <row r="99" spans="1:14" ht="15.75" x14ac:dyDescent="0.25">
      <c r="A99" s="37" t="s">
        <v>118</v>
      </c>
      <c r="B99" s="28">
        <v>139.88714267147293</v>
      </c>
      <c r="C99" s="28">
        <v>139.88714267147293</v>
      </c>
      <c r="D99" s="28"/>
      <c r="E99" s="28">
        <f t="shared" si="2"/>
        <v>0</v>
      </c>
      <c r="F99" s="28"/>
      <c r="G99" s="28">
        <v>1.6970980145401509</v>
      </c>
      <c r="H99" s="28">
        <v>1.6970980145401509</v>
      </c>
      <c r="I99" s="28"/>
      <c r="J99" s="28">
        <f t="shared" si="3"/>
        <v>0</v>
      </c>
      <c r="L99" s="1"/>
      <c r="N99" s="1"/>
    </row>
    <row r="100" spans="1:14" s="60" customFormat="1" ht="15.75" x14ac:dyDescent="0.25">
      <c r="A100" s="61" t="s">
        <v>119</v>
      </c>
      <c r="B100" s="62">
        <v>139.88714267147293</v>
      </c>
      <c r="C100" s="62">
        <v>139.88714267147293</v>
      </c>
      <c r="D100" s="62"/>
      <c r="E100" s="62">
        <f t="shared" si="2"/>
        <v>0</v>
      </c>
      <c r="F100" s="62"/>
      <c r="G100" s="62">
        <v>1.6970980145401509</v>
      </c>
      <c r="H100" s="62">
        <v>1.6970980145401509</v>
      </c>
      <c r="I100" s="62"/>
      <c r="J100" s="62">
        <f t="shared" si="3"/>
        <v>0</v>
      </c>
      <c r="L100" s="1"/>
      <c r="N100" s="1"/>
    </row>
    <row r="101" spans="1:14" ht="15.75" x14ac:dyDescent="0.25">
      <c r="A101" s="37" t="s">
        <v>120</v>
      </c>
      <c r="B101" s="28">
        <v>116.28043992448846</v>
      </c>
      <c r="C101" s="28">
        <v>116.28043992448846</v>
      </c>
      <c r="D101" s="28"/>
      <c r="E101" s="28">
        <f t="shared" si="2"/>
        <v>0</v>
      </c>
      <c r="F101" s="28"/>
      <c r="G101" s="28">
        <v>0.12992850483554472</v>
      </c>
      <c r="H101" s="28">
        <v>0.12992850483554472</v>
      </c>
      <c r="I101" s="28"/>
      <c r="J101" s="28">
        <f t="shared" si="3"/>
        <v>0</v>
      </c>
      <c r="L101" s="1"/>
      <c r="N101" s="1"/>
    </row>
    <row r="102" spans="1:14" s="60" customFormat="1" ht="15.75" x14ac:dyDescent="0.25">
      <c r="A102" s="61" t="s">
        <v>121</v>
      </c>
      <c r="B102" s="62">
        <v>116.28043992448846</v>
      </c>
      <c r="C102" s="62">
        <v>116.28043992448846</v>
      </c>
      <c r="D102" s="62"/>
      <c r="E102" s="62">
        <f t="shared" si="2"/>
        <v>0</v>
      </c>
      <c r="F102" s="62"/>
      <c r="G102" s="62">
        <v>0.12992850483554472</v>
      </c>
      <c r="H102" s="62">
        <v>0.12992850483554472</v>
      </c>
      <c r="I102" s="62"/>
      <c r="J102" s="62">
        <f t="shared" si="3"/>
        <v>0</v>
      </c>
      <c r="L102" s="1"/>
      <c r="N102" s="1"/>
    </row>
    <row r="103" spans="1:14" ht="15.75" x14ac:dyDescent="0.25">
      <c r="A103" s="36" t="s">
        <v>131</v>
      </c>
      <c r="B103" s="40">
        <v>121.79577182544507</v>
      </c>
      <c r="C103" s="40">
        <v>121.66097723957182</v>
      </c>
      <c r="D103" s="40"/>
      <c r="E103" s="40">
        <f t="shared" si="2"/>
        <v>-0.1106726316135509</v>
      </c>
      <c r="F103" s="40"/>
      <c r="G103" s="40">
        <v>2.5715106943567965</v>
      </c>
      <c r="H103" s="40">
        <v>2.5686647357991284</v>
      </c>
      <c r="I103" s="40"/>
      <c r="J103" s="40">
        <f t="shared" si="3"/>
        <v>-2.8459585576681157E-3</v>
      </c>
      <c r="L103" s="1"/>
      <c r="N103" s="1"/>
    </row>
    <row r="104" spans="1:14" s="60" customFormat="1" ht="15.75" x14ac:dyDescent="0.25">
      <c r="A104" s="64" t="s">
        <v>122</v>
      </c>
      <c r="B104" s="62">
        <v>121.74951318765251</v>
      </c>
      <c r="C104" s="62">
        <v>121.60943057910332</v>
      </c>
      <c r="D104" s="62"/>
      <c r="E104" s="62">
        <f t="shared" si="2"/>
        <v>-0.11505804407881959</v>
      </c>
      <c r="F104" s="62"/>
      <c r="G104" s="62">
        <v>2.4734981204089945</v>
      </c>
      <c r="H104" s="62">
        <v>2.4706521618513251</v>
      </c>
      <c r="I104" s="62"/>
      <c r="J104" s="62">
        <f t="shared" si="3"/>
        <v>-2.8459585576694479E-3</v>
      </c>
      <c r="L104" s="1"/>
      <c r="N104" s="1"/>
    </row>
    <row r="105" spans="1:14" ht="15.75" x14ac:dyDescent="0.25">
      <c r="A105" s="38" t="s">
        <v>183</v>
      </c>
      <c r="B105" s="28">
        <v>121.74951318765251</v>
      </c>
      <c r="C105" s="28">
        <v>121.60943057910332</v>
      </c>
      <c r="D105" s="28"/>
      <c r="E105" s="28">
        <f t="shared" si="2"/>
        <v>-0.11505804407881959</v>
      </c>
      <c r="F105" s="28"/>
      <c r="G105" s="28">
        <v>2.4734981204089945</v>
      </c>
      <c r="H105" s="28">
        <v>2.4706521618513251</v>
      </c>
      <c r="I105" s="28"/>
      <c r="J105" s="28">
        <f t="shared" si="3"/>
        <v>-2.8459585576694479E-3</v>
      </c>
      <c r="L105" s="1"/>
      <c r="N105" s="1"/>
    </row>
    <row r="106" spans="1:14" s="60" customFormat="1" ht="15.75" x14ac:dyDescent="0.25">
      <c r="A106" s="64" t="s">
        <v>123</v>
      </c>
      <c r="B106" s="62">
        <v>122.97492976527282</v>
      </c>
      <c r="C106" s="62">
        <v>122.97492976527282</v>
      </c>
      <c r="D106" s="62"/>
      <c r="E106" s="62">
        <f>((C106/B106-1)*100)</f>
        <v>0</v>
      </c>
      <c r="F106" s="62"/>
      <c r="G106" s="62">
        <v>9.8012573947802675E-2</v>
      </c>
      <c r="H106" s="62">
        <v>9.8012573947802675E-2</v>
      </c>
      <c r="I106" s="62"/>
      <c r="J106" s="62">
        <f t="shared" si="3"/>
        <v>0</v>
      </c>
      <c r="L106" s="1"/>
      <c r="N106" s="1"/>
    </row>
    <row r="107" spans="1:14" ht="15.75" x14ac:dyDescent="0.25">
      <c r="A107" s="38" t="s">
        <v>124</v>
      </c>
      <c r="B107" s="28">
        <v>122.97492976527282</v>
      </c>
      <c r="C107" s="28">
        <v>122.97492976527282</v>
      </c>
      <c r="D107" s="28"/>
      <c r="E107" s="28">
        <f>((C107/B107-1)*100)</f>
        <v>0</v>
      </c>
      <c r="F107" s="28"/>
      <c r="G107" s="28">
        <v>9.8012573947802675E-2</v>
      </c>
      <c r="H107" s="28">
        <v>9.8012573947802675E-2</v>
      </c>
      <c r="I107" s="28"/>
      <c r="J107" s="28">
        <f t="shared" si="3"/>
        <v>0</v>
      </c>
      <c r="L107" s="1"/>
      <c r="N107" s="1"/>
    </row>
    <row r="108" spans="1:14" s="60" customFormat="1" ht="15.75" x14ac:dyDescent="0.25">
      <c r="A108" s="58" t="s">
        <v>132</v>
      </c>
      <c r="B108" s="63">
        <v>98.602324383938466</v>
      </c>
      <c r="C108" s="63">
        <v>98.764902740746294</v>
      </c>
      <c r="D108" s="63"/>
      <c r="E108" s="63">
        <f t="shared" si="2"/>
        <v>0.16488288468208268</v>
      </c>
      <c r="F108" s="63"/>
      <c r="G108" s="63">
        <v>7.5968376630322698</v>
      </c>
      <c r="H108" s="63">
        <v>7.6093635481156925</v>
      </c>
      <c r="I108" s="63"/>
      <c r="J108" s="63">
        <f t="shared" si="3"/>
        <v>1.2525885083422672E-2</v>
      </c>
      <c r="L108" s="1"/>
      <c r="N108" s="1"/>
    </row>
    <row r="109" spans="1:14" ht="15.75" x14ac:dyDescent="0.25">
      <c r="A109" s="37" t="s">
        <v>125</v>
      </c>
      <c r="B109" s="28">
        <v>98.418989626282922</v>
      </c>
      <c r="C109" s="28">
        <v>98.62831474700991</v>
      </c>
      <c r="D109" s="28"/>
      <c r="E109" s="28">
        <f t="shared" si="2"/>
        <v>0.21268773589511181</v>
      </c>
      <c r="F109" s="28"/>
      <c r="G109" s="28">
        <v>5.7645314581938258</v>
      </c>
      <c r="H109" s="28">
        <v>5.7767919096372191</v>
      </c>
      <c r="I109" s="28"/>
      <c r="J109" s="28">
        <f t="shared" si="3"/>
        <v>1.2260451443393272E-2</v>
      </c>
      <c r="L109" s="1"/>
      <c r="N109" s="1"/>
    </row>
    <row r="110" spans="1:14" s="60" customFormat="1" ht="15.75" x14ac:dyDescent="0.25">
      <c r="A110" s="61" t="s">
        <v>184</v>
      </c>
      <c r="B110" s="62">
        <v>121.92711574326775</v>
      </c>
      <c r="C110" s="62">
        <v>121.92711574326775</v>
      </c>
      <c r="D110" s="62"/>
      <c r="E110" s="62">
        <f t="shared" si="2"/>
        <v>0</v>
      </c>
      <c r="F110" s="62"/>
      <c r="G110" s="62">
        <v>9.5948105722564014E-2</v>
      </c>
      <c r="H110" s="62">
        <v>9.5948105722564014E-2</v>
      </c>
      <c r="I110" s="62"/>
      <c r="J110" s="62">
        <f t="shared" si="3"/>
        <v>0</v>
      </c>
      <c r="L110" s="1"/>
      <c r="N110" s="1"/>
    </row>
    <row r="111" spans="1:14" ht="15.75" x14ac:dyDescent="0.25">
      <c r="A111" s="38" t="s">
        <v>185</v>
      </c>
      <c r="B111" s="28">
        <v>98.098847015339771</v>
      </c>
      <c r="C111" s="28">
        <v>98.311022805250332</v>
      </c>
      <c r="D111" s="28"/>
      <c r="E111" s="28">
        <f t="shared" si="2"/>
        <v>0.21628775094306718</v>
      </c>
      <c r="F111" s="28"/>
      <c r="G111" s="28">
        <v>5.6685833524712619</v>
      </c>
      <c r="H111" s="28">
        <v>5.6808438039146552</v>
      </c>
      <c r="I111" s="28"/>
      <c r="J111" s="28">
        <f t="shared" si="3"/>
        <v>1.2260451443393272E-2</v>
      </c>
      <c r="L111" s="1"/>
      <c r="N111" s="1"/>
    </row>
    <row r="112" spans="1:14" s="60" customFormat="1" ht="15.75" x14ac:dyDescent="0.25">
      <c r="A112" s="64" t="s">
        <v>134</v>
      </c>
      <c r="B112" s="62">
        <v>96.994929485630422</v>
      </c>
      <c r="C112" s="62">
        <v>97.047815636735692</v>
      </c>
      <c r="D112" s="62"/>
      <c r="E112" s="62">
        <f t="shared" si="2"/>
        <v>5.4524655449239567E-2</v>
      </c>
      <c r="F112" s="62"/>
      <c r="G112" s="62">
        <v>0.48681397038011825</v>
      </c>
      <c r="H112" s="62">
        <v>0.48707940402014666</v>
      </c>
      <c r="I112" s="62"/>
      <c r="J112" s="62">
        <f t="shared" si="3"/>
        <v>2.6543364002840075E-4</v>
      </c>
      <c r="L112" s="1"/>
      <c r="N112" s="1"/>
    </row>
    <row r="113" spans="1:14" ht="15.75" x14ac:dyDescent="0.25">
      <c r="A113" s="38" t="s">
        <v>126</v>
      </c>
      <c r="B113" s="28">
        <v>96.994929485630422</v>
      </c>
      <c r="C113" s="28">
        <v>97.047815636735692</v>
      </c>
      <c r="D113" s="28"/>
      <c r="E113" s="28">
        <f t="shared" si="2"/>
        <v>5.4524655449239567E-2</v>
      </c>
      <c r="F113" s="28"/>
      <c r="G113" s="28">
        <v>0.48681397038011825</v>
      </c>
      <c r="H113" s="28">
        <v>0.48707940402014666</v>
      </c>
      <c r="I113" s="28"/>
      <c r="J113" s="28">
        <f t="shared" si="3"/>
        <v>2.6543364002840075E-4</v>
      </c>
      <c r="L113" s="1"/>
      <c r="N113" s="1"/>
    </row>
    <row r="114" spans="1:14" s="60" customFormat="1" ht="15.75" x14ac:dyDescent="0.25">
      <c r="A114" s="64" t="s">
        <v>133</v>
      </c>
      <c r="B114" s="62">
        <v>100</v>
      </c>
      <c r="C114" s="62">
        <v>100</v>
      </c>
      <c r="D114" s="62"/>
      <c r="E114" s="62">
        <f t="shared" si="2"/>
        <v>0</v>
      </c>
      <c r="F114" s="62"/>
      <c r="G114" s="62">
        <v>1.3454922344583253</v>
      </c>
      <c r="H114" s="62">
        <v>1.3454922344583251</v>
      </c>
      <c r="I114" s="62"/>
      <c r="J114" s="62">
        <f t="shared" si="3"/>
        <v>0</v>
      </c>
      <c r="L114" s="1"/>
      <c r="N114" s="1"/>
    </row>
    <row r="115" spans="1:14" ht="15.75" x14ac:dyDescent="0.25">
      <c r="A115" s="38" t="s">
        <v>186</v>
      </c>
      <c r="B115" s="28">
        <v>100</v>
      </c>
      <c r="C115" s="28">
        <v>100</v>
      </c>
      <c r="D115" s="28"/>
      <c r="E115" s="28">
        <f t="shared" si="2"/>
        <v>0</v>
      </c>
      <c r="F115" s="28"/>
      <c r="G115" s="28">
        <v>1.3454922344583253</v>
      </c>
      <c r="H115" s="28">
        <v>1.3454922344583251</v>
      </c>
      <c r="I115" s="28"/>
      <c r="J115" s="28">
        <f t="shared" si="3"/>
        <v>0</v>
      </c>
      <c r="L115" s="1"/>
      <c r="N115" s="1"/>
    </row>
    <row r="116" spans="1:14" ht="15.75" x14ac:dyDescent="0.25">
      <c r="A116" s="47"/>
      <c r="B116" s="46"/>
      <c r="C116" s="46"/>
      <c r="D116" s="46"/>
      <c r="E116" s="46"/>
      <c r="F116" s="46"/>
      <c r="G116" s="46"/>
      <c r="H116" s="46"/>
      <c r="I116" s="46"/>
      <c r="J116" s="46"/>
      <c r="N116" s="1"/>
    </row>
    <row r="117" spans="1:14" x14ac:dyDescent="0.25">
      <c r="A117" s="153" t="s">
        <v>54</v>
      </c>
      <c r="B117" s="154"/>
      <c r="C117" s="154"/>
    </row>
    <row r="118" spans="1:14" x14ac:dyDescent="0.25">
      <c r="A118" s="23"/>
      <c r="B118" s="8"/>
      <c r="C118" s="8"/>
    </row>
  </sheetData>
  <mergeCells count="4">
    <mergeCell ref="A3:A4"/>
    <mergeCell ref="B3:C3"/>
    <mergeCell ref="G3:H3"/>
    <mergeCell ref="A117:C117"/>
  </mergeCells>
  <pageMargins left="0.19" right="0.16" top="0.42" bottom="0.39" header="0.3" footer="0.3"/>
  <pageSetup paperSize="9" scale="83" fitToHeight="0" orientation="portrait" horizontalDpi="4294967295" verticalDpi="4294967295"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T227"/>
  <sheetViews>
    <sheetView view="pageBreakPreview" zoomScaleSheetLayoutView="100" workbookViewId="0">
      <selection sqref="A1:XFD1048576"/>
    </sheetView>
  </sheetViews>
  <sheetFormatPr defaultRowHeight="15" x14ac:dyDescent="0.25"/>
  <cols>
    <col min="1" max="1" width="62.7109375" style="4" customWidth="1"/>
    <col min="2" max="2" width="9.7109375" style="4" customWidth="1"/>
    <col min="3" max="4" width="9.7109375" style="3" bestFit="1" customWidth="1"/>
    <col min="5" max="5" width="1.85546875" customWidth="1"/>
    <col min="6" max="7" width="12" customWidth="1"/>
    <col min="8" max="8" width="1.85546875" customWidth="1"/>
    <col min="9" max="10" width="9.7109375" bestFit="1" customWidth="1"/>
    <col min="11" max="11" width="1.85546875" customWidth="1"/>
    <col min="12" max="12" width="12.5703125" customWidth="1"/>
  </cols>
  <sheetData>
    <row r="1" spans="1:20" ht="15.75" x14ac:dyDescent="0.25">
      <c r="A1" s="56" t="s">
        <v>255</v>
      </c>
      <c r="B1" s="133"/>
      <c r="C1" s="86"/>
      <c r="D1" s="86"/>
      <c r="E1" s="44"/>
    </row>
    <row r="2" spans="1:20" ht="6" customHeight="1" x14ac:dyDescent="0.25">
      <c r="A2" s="45"/>
      <c r="B2" s="45"/>
      <c r="C2" s="46"/>
      <c r="D2" s="46"/>
      <c r="E2" s="31"/>
      <c r="F2" s="31"/>
      <c r="G2" s="31"/>
      <c r="H2" s="31"/>
      <c r="I2" s="31"/>
      <c r="J2" s="31"/>
      <c r="K2" s="31"/>
      <c r="L2" s="31"/>
    </row>
    <row r="3" spans="1:20" ht="47.25" customHeight="1" x14ac:dyDescent="0.25">
      <c r="A3" s="150" t="s">
        <v>56</v>
      </c>
      <c r="B3" s="143"/>
      <c r="C3" s="155" t="s">
        <v>242</v>
      </c>
      <c r="D3" s="155"/>
      <c r="E3" s="82"/>
      <c r="F3" s="145" t="s">
        <v>243</v>
      </c>
      <c r="G3" s="145"/>
      <c r="H3" s="83"/>
      <c r="I3" s="156" t="s">
        <v>244</v>
      </c>
      <c r="J3" s="156"/>
      <c r="K3" s="83"/>
      <c r="L3" s="84" t="s">
        <v>245</v>
      </c>
    </row>
    <row r="4" spans="1:20" ht="30" x14ac:dyDescent="0.25">
      <c r="A4" s="151"/>
      <c r="B4" s="87">
        <v>42403</v>
      </c>
      <c r="C4" s="87">
        <v>42738</v>
      </c>
      <c r="D4" s="120">
        <v>42769</v>
      </c>
      <c r="E4" s="88"/>
      <c r="F4" s="89" t="s">
        <v>269</v>
      </c>
      <c r="G4" s="89" t="s">
        <v>270</v>
      </c>
      <c r="H4" s="88"/>
      <c r="I4" s="87">
        <v>42738</v>
      </c>
      <c r="J4" s="120">
        <v>42769</v>
      </c>
      <c r="K4" s="88"/>
      <c r="L4" s="89" t="s">
        <v>269</v>
      </c>
      <c r="M4" s="90"/>
    </row>
    <row r="5" spans="1:20" s="60" customFormat="1" ht="15.75" x14ac:dyDescent="0.25">
      <c r="A5" s="65" t="s">
        <v>241</v>
      </c>
      <c r="B5" s="134">
        <v>106.63038619744921</v>
      </c>
      <c r="C5" s="96">
        <v>109.49980955008905</v>
      </c>
      <c r="D5" s="96">
        <v>109.88576174896833</v>
      </c>
      <c r="E5" s="59"/>
      <c r="F5" s="59">
        <f>((D5/C5-1)*100)</f>
        <v>0.35246837457076907</v>
      </c>
      <c r="G5" s="96">
        <f>((D5/B5-1)*100)</f>
        <v>3.0529529786107013</v>
      </c>
      <c r="H5" s="59"/>
      <c r="I5" s="96">
        <v>109.49980955008905</v>
      </c>
      <c r="J5" s="96">
        <v>109.88576174896833</v>
      </c>
      <c r="L5" s="59">
        <f>J5-I5</f>
        <v>0.38595219887928067</v>
      </c>
      <c r="M5"/>
      <c r="N5" s="1"/>
      <c r="O5" s="1"/>
      <c r="P5" s="1"/>
      <c r="R5" s="1"/>
      <c r="S5" s="1"/>
      <c r="T5" s="1"/>
    </row>
    <row r="6" spans="1:20" ht="6" customHeight="1" x14ac:dyDescent="0.25">
      <c r="A6" s="42"/>
      <c r="B6" s="5"/>
      <c r="C6"/>
      <c r="D6"/>
    </row>
    <row r="7" spans="1:20" ht="15.75" x14ac:dyDescent="0.25">
      <c r="A7" s="36" t="s">
        <v>127</v>
      </c>
      <c r="B7" s="135">
        <v>107.18890464838381</v>
      </c>
      <c r="C7" s="41">
        <v>112.83893956125075</v>
      </c>
      <c r="D7" s="41">
        <v>113.78095995441291</v>
      </c>
      <c r="E7" s="41"/>
      <c r="F7" s="41">
        <f t="shared" ref="F7:F70" si="0">((D7/C7-1)*100)</f>
        <v>0.83483626913278819</v>
      </c>
      <c r="G7" s="41">
        <f>((D7/B7-1)*100)</f>
        <v>6.1499418504679104</v>
      </c>
      <c r="H7" s="41"/>
      <c r="I7" s="41">
        <v>32.0860832384951</v>
      </c>
      <c r="J7" s="41">
        <v>32.353949498714194</v>
      </c>
      <c r="L7" s="41">
        <f>J7-I7</f>
        <v>0.26786626021909399</v>
      </c>
      <c r="N7" s="1"/>
      <c r="O7" s="1"/>
      <c r="P7" s="1"/>
      <c r="R7" s="1"/>
      <c r="S7" s="1"/>
      <c r="T7" s="1"/>
    </row>
    <row r="8" spans="1:20" s="60" customFormat="1" ht="15.75" x14ac:dyDescent="0.25">
      <c r="A8" s="64" t="s">
        <v>57</v>
      </c>
      <c r="B8" s="136">
        <v>107.42043353812244</v>
      </c>
      <c r="C8" s="62">
        <v>113.52339642986252</v>
      </c>
      <c r="D8" s="62">
        <v>114.54551638706849</v>
      </c>
      <c r="E8" s="62"/>
      <c r="F8" s="62">
        <f t="shared" si="0"/>
        <v>0.90036062111431558</v>
      </c>
      <c r="G8" s="62">
        <f t="shared" ref="G8:G71" si="1">((D8/B8-1)*100)</f>
        <v>6.6328934023687669</v>
      </c>
      <c r="H8" s="62"/>
      <c r="I8" s="62">
        <v>29.654755466523355</v>
      </c>
      <c r="J8" s="62">
        <v>29.921755207031669</v>
      </c>
      <c r="L8" s="62">
        <f t="shared" ref="L8:L71" si="2">J8-I8</f>
        <v>0.26699974050831443</v>
      </c>
      <c r="M8"/>
      <c r="N8" s="1"/>
      <c r="O8" s="1"/>
      <c r="P8" s="1"/>
      <c r="R8" s="1"/>
      <c r="S8" s="1"/>
      <c r="T8" s="1"/>
    </row>
    <row r="9" spans="1:20" ht="15.75" x14ac:dyDescent="0.25">
      <c r="A9" s="38" t="s">
        <v>58</v>
      </c>
      <c r="B9" s="13">
        <v>104.79955185532164</v>
      </c>
      <c r="C9" s="28">
        <v>137.52319608778959</v>
      </c>
      <c r="D9" s="28">
        <v>137.63118076592338</v>
      </c>
      <c r="E9" s="28"/>
      <c r="F9" s="28">
        <f t="shared" si="0"/>
        <v>7.8521064959002906E-2</v>
      </c>
      <c r="G9" s="28">
        <f t="shared" si="1"/>
        <v>31.328024146445401</v>
      </c>
      <c r="H9" s="28"/>
      <c r="I9" s="28">
        <v>5.6310112124682759</v>
      </c>
      <c r="J9" s="28">
        <v>5.6354327424402664</v>
      </c>
      <c r="L9" s="28">
        <f t="shared" si="2"/>
        <v>4.4215299719905232E-3</v>
      </c>
      <c r="N9" s="1"/>
      <c r="O9" s="1"/>
      <c r="P9" s="1"/>
      <c r="R9" s="1"/>
      <c r="S9" s="1"/>
      <c r="T9" s="1"/>
    </row>
    <row r="10" spans="1:20" s="60" customFormat="1" ht="15.75" x14ac:dyDescent="0.25">
      <c r="A10" s="67" t="s">
        <v>6</v>
      </c>
      <c r="B10" s="136">
        <v>102.59783581563777</v>
      </c>
      <c r="C10" s="62">
        <v>175.61870243003324</v>
      </c>
      <c r="D10" s="62">
        <v>175.40408242221372</v>
      </c>
      <c r="E10" s="62"/>
      <c r="F10" s="62">
        <f t="shared" si="0"/>
        <v>-0.12220794530982682</v>
      </c>
      <c r="G10" s="62">
        <f t="shared" si="1"/>
        <v>70.962750849252274</v>
      </c>
      <c r="H10" s="62"/>
      <c r="I10" s="62">
        <v>2.1867239859069749</v>
      </c>
      <c r="J10" s="62">
        <v>2.1840516354542006</v>
      </c>
      <c r="L10" s="62">
        <f t="shared" si="2"/>
        <v>-2.6723504527743636E-3</v>
      </c>
      <c r="N10" s="1"/>
      <c r="O10" s="1"/>
      <c r="P10" s="1"/>
      <c r="R10" s="1"/>
      <c r="S10" s="1"/>
      <c r="T10" s="1"/>
    </row>
    <row r="11" spans="1:20" ht="15.75" x14ac:dyDescent="0.25">
      <c r="A11" s="39" t="s">
        <v>7</v>
      </c>
      <c r="B11" s="13">
        <v>103.0852111275296</v>
      </c>
      <c r="C11" s="28">
        <v>111.5623287349699</v>
      </c>
      <c r="D11" s="28">
        <v>112.48499576914904</v>
      </c>
      <c r="E11" s="28"/>
      <c r="F11" s="28">
        <f t="shared" si="0"/>
        <v>0.82704174844812073</v>
      </c>
      <c r="G11" s="28">
        <f t="shared" si="1"/>
        <v>9.1184608721329496</v>
      </c>
      <c r="H11" s="28"/>
      <c r="I11" s="28">
        <v>0.33455442250899847</v>
      </c>
      <c r="J11" s="28">
        <v>0.33732132725442743</v>
      </c>
      <c r="L11" s="28">
        <f t="shared" si="2"/>
        <v>2.7669047454289553E-3</v>
      </c>
      <c r="N11" s="1"/>
      <c r="O11" s="1"/>
      <c r="P11" s="1"/>
      <c r="R11" s="1"/>
      <c r="S11" s="1"/>
      <c r="T11" s="1"/>
    </row>
    <row r="12" spans="1:20" s="60" customFormat="1" ht="15.75" x14ac:dyDescent="0.25">
      <c r="A12" s="67" t="s">
        <v>59</v>
      </c>
      <c r="B12" s="136">
        <v>108.40517758925409</v>
      </c>
      <c r="C12" s="62">
        <v>107.94345174778361</v>
      </c>
      <c r="D12" s="62">
        <v>107.9715488084511</v>
      </c>
      <c r="E12" s="62"/>
      <c r="F12" s="62">
        <f t="shared" si="0"/>
        <v>2.6029425789664273E-2</v>
      </c>
      <c r="G12" s="62">
        <f t="shared" si="1"/>
        <v>-0.40000744470527483</v>
      </c>
      <c r="H12" s="62"/>
      <c r="I12" s="62">
        <v>0.48436254028362091</v>
      </c>
      <c r="J12" s="62">
        <v>0.48448861707159696</v>
      </c>
      <c r="L12" s="62">
        <f t="shared" si="2"/>
        <v>1.2607678797604827E-4</v>
      </c>
      <c r="N12" s="1"/>
      <c r="O12" s="1"/>
      <c r="P12" s="1"/>
      <c r="R12" s="1"/>
      <c r="S12" s="1"/>
      <c r="T12" s="1"/>
    </row>
    <row r="13" spans="1:20" ht="15.75" x14ac:dyDescent="0.25">
      <c r="A13" s="39" t="s">
        <v>60</v>
      </c>
      <c r="B13" s="13">
        <v>96.582283434592995</v>
      </c>
      <c r="C13" s="28">
        <v>99.985975351202612</v>
      </c>
      <c r="D13" s="28">
        <v>99.801398625023154</v>
      </c>
      <c r="E13" s="28"/>
      <c r="F13" s="28">
        <f t="shared" si="0"/>
        <v>-0.18460261604802408</v>
      </c>
      <c r="G13" s="28">
        <f t="shared" si="1"/>
        <v>3.3330286631814809</v>
      </c>
      <c r="H13" s="28"/>
      <c r="I13" s="28">
        <v>0.35766982402903474</v>
      </c>
      <c r="J13" s="28">
        <v>0.3570095561770627</v>
      </c>
      <c r="L13" s="28">
        <f t="shared" si="2"/>
        <v>-6.6026785197204063E-4</v>
      </c>
      <c r="N13" s="1"/>
      <c r="O13" s="1"/>
      <c r="P13" s="1"/>
      <c r="R13" s="1"/>
      <c r="S13" s="1"/>
      <c r="T13" s="1"/>
    </row>
    <row r="14" spans="1:20" s="60" customFormat="1" ht="15.75" x14ac:dyDescent="0.25">
      <c r="A14" s="67" t="s">
        <v>61</v>
      </c>
      <c r="B14" s="136">
        <v>107.42539240883731</v>
      </c>
      <c r="C14" s="62">
        <v>130.09465315913738</v>
      </c>
      <c r="D14" s="62">
        <v>130.37353117597769</v>
      </c>
      <c r="E14" s="62"/>
      <c r="F14" s="62">
        <f t="shared" si="0"/>
        <v>0.21436547165329944</v>
      </c>
      <c r="G14" s="62">
        <f t="shared" si="1"/>
        <v>21.361931525281118</v>
      </c>
      <c r="H14" s="62"/>
      <c r="I14" s="62">
        <v>2.267700439739647</v>
      </c>
      <c r="J14" s="62">
        <v>2.272561606482979</v>
      </c>
      <c r="L14" s="62">
        <f t="shared" si="2"/>
        <v>4.8611667433320349E-3</v>
      </c>
      <c r="N14" s="1"/>
      <c r="O14" s="1"/>
      <c r="P14" s="1"/>
      <c r="R14" s="1"/>
      <c r="S14" s="1"/>
      <c r="T14" s="1"/>
    </row>
    <row r="15" spans="1:20" ht="15.75" x14ac:dyDescent="0.25">
      <c r="A15" s="38" t="s">
        <v>62</v>
      </c>
      <c r="B15" s="13">
        <v>99.562638302135383</v>
      </c>
      <c r="C15" s="28">
        <v>96.044067036413423</v>
      </c>
      <c r="D15" s="28">
        <v>96.187744615515996</v>
      </c>
      <c r="E15" s="28"/>
      <c r="F15" s="28">
        <f t="shared" si="0"/>
        <v>0.1495954758435003</v>
      </c>
      <c r="G15" s="28">
        <f t="shared" si="1"/>
        <v>-3.3897190192749282</v>
      </c>
      <c r="H15" s="28"/>
      <c r="I15" s="28">
        <v>1.0021291879251104</v>
      </c>
      <c r="J15" s="28">
        <v>1.0036283278523535</v>
      </c>
      <c r="L15" s="28">
        <f t="shared" si="2"/>
        <v>1.4991399272430428E-3</v>
      </c>
      <c r="N15" s="1"/>
      <c r="O15" s="1"/>
      <c r="P15" s="1"/>
      <c r="R15" s="1"/>
      <c r="S15" s="1"/>
      <c r="T15" s="1"/>
    </row>
    <row r="16" spans="1:20" s="60" customFormat="1" ht="15.75" x14ac:dyDescent="0.25">
      <c r="A16" s="67" t="s">
        <v>188</v>
      </c>
      <c r="B16" s="136">
        <v>124.86566564660178</v>
      </c>
      <c r="C16" s="62">
        <v>122.48987694554967</v>
      </c>
      <c r="D16" s="62">
        <v>122.85224689150846</v>
      </c>
      <c r="E16" s="62"/>
      <c r="F16" s="62">
        <f t="shared" si="0"/>
        <v>0.29583664788876973</v>
      </c>
      <c r="G16" s="62">
        <f t="shared" si="1"/>
        <v>-1.6124678827178607</v>
      </c>
      <c r="H16" s="62"/>
      <c r="I16" s="62">
        <v>0.10950145941183882</v>
      </c>
      <c r="J16" s="62">
        <v>0.10982540485875207</v>
      </c>
      <c r="L16" s="62">
        <f t="shared" si="2"/>
        <v>3.2394544691324856E-4</v>
      </c>
      <c r="N16" s="1"/>
      <c r="O16" s="1"/>
      <c r="P16" s="1"/>
      <c r="R16" s="1"/>
      <c r="S16" s="1"/>
      <c r="T16" s="1"/>
    </row>
    <row r="17" spans="1:20" ht="15.75" x14ac:dyDescent="0.25">
      <c r="A17" s="39" t="s">
        <v>187</v>
      </c>
      <c r="B17" s="13">
        <v>95.880625536495785</v>
      </c>
      <c r="C17" s="28">
        <v>93.468783129281775</v>
      </c>
      <c r="D17" s="28">
        <v>93.638155306843061</v>
      </c>
      <c r="E17" s="28"/>
      <c r="F17" s="28">
        <f t="shared" si="0"/>
        <v>0.18120721367156367</v>
      </c>
      <c r="G17" s="28">
        <f t="shared" si="1"/>
        <v>-2.338814767952424</v>
      </c>
      <c r="H17" s="28"/>
      <c r="I17" s="28">
        <v>0.65615867454088894</v>
      </c>
      <c r="J17" s="28">
        <v>0.65734768139228872</v>
      </c>
      <c r="L17" s="28">
        <f t="shared" si="2"/>
        <v>1.1890068513997765E-3</v>
      </c>
      <c r="N17" s="1"/>
      <c r="O17" s="1"/>
      <c r="P17" s="1"/>
      <c r="R17" s="1"/>
      <c r="S17" s="1"/>
      <c r="T17" s="1"/>
    </row>
    <row r="18" spans="1:20" s="60" customFormat="1" ht="15.75" x14ac:dyDescent="0.25">
      <c r="A18" s="67" t="s">
        <v>189</v>
      </c>
      <c r="B18" s="136">
        <v>100.84360932574839</v>
      </c>
      <c r="C18" s="62">
        <v>93.836584545452993</v>
      </c>
      <c r="D18" s="62">
        <v>93.831103465777261</v>
      </c>
      <c r="E18" s="62"/>
      <c r="F18" s="62">
        <f t="shared" si="0"/>
        <v>-5.8410903404970682E-3</v>
      </c>
      <c r="G18" s="62">
        <f t="shared" si="1"/>
        <v>-6.9538425953389886</v>
      </c>
      <c r="H18" s="62"/>
      <c r="I18" s="62">
        <v>0.2364690539723826</v>
      </c>
      <c r="J18" s="62">
        <v>0.23645524160131276</v>
      </c>
      <c r="L18" s="62">
        <f t="shared" si="2"/>
        <v>-1.3812371069843454E-5</v>
      </c>
      <c r="N18" s="1"/>
      <c r="O18" s="1"/>
      <c r="P18" s="1"/>
      <c r="R18" s="1"/>
      <c r="S18" s="1"/>
      <c r="T18" s="1"/>
    </row>
    <row r="19" spans="1:20" ht="15.75" x14ac:dyDescent="0.25">
      <c r="A19" s="38" t="s">
        <v>63</v>
      </c>
      <c r="B19" s="13">
        <v>109.81876406225896</v>
      </c>
      <c r="C19" s="28">
        <v>104.48662294347504</v>
      </c>
      <c r="D19" s="28">
        <v>107.94293904829392</v>
      </c>
      <c r="E19" s="28"/>
      <c r="F19" s="28">
        <f t="shared" si="0"/>
        <v>3.3079029711666319</v>
      </c>
      <c r="G19" s="28">
        <f t="shared" si="1"/>
        <v>-1.7081097478948037</v>
      </c>
      <c r="H19" s="28"/>
      <c r="I19" s="28">
        <v>9.0342623229455228</v>
      </c>
      <c r="J19" s="28">
        <v>9.3331069547492245</v>
      </c>
      <c r="L19" s="28">
        <f t="shared" si="2"/>
        <v>0.29884463180370169</v>
      </c>
      <c r="N19" s="1"/>
      <c r="O19" s="1"/>
      <c r="P19" s="1"/>
      <c r="R19" s="1"/>
      <c r="S19" s="1"/>
      <c r="T19" s="1"/>
    </row>
    <row r="20" spans="1:20" s="60" customFormat="1" ht="15.75" x14ac:dyDescent="0.25">
      <c r="A20" s="67" t="s">
        <v>190</v>
      </c>
      <c r="B20" s="136">
        <v>121.7389129733014</v>
      </c>
      <c r="C20" s="62">
        <v>110.00620366139228</v>
      </c>
      <c r="D20" s="62">
        <v>116.78701471711965</v>
      </c>
      <c r="E20" s="62"/>
      <c r="F20" s="62">
        <f t="shared" si="0"/>
        <v>6.1640260549298054</v>
      </c>
      <c r="G20" s="62">
        <f t="shared" si="1"/>
        <v>-4.0676379764190589</v>
      </c>
      <c r="H20" s="62"/>
      <c r="I20" s="62">
        <v>4.2726017914421792</v>
      </c>
      <c r="J20" s="62">
        <v>4.5359660790900715</v>
      </c>
      <c r="L20" s="62">
        <f t="shared" si="2"/>
        <v>0.26336428764789233</v>
      </c>
      <c r="N20" s="1"/>
      <c r="O20" s="1"/>
      <c r="P20" s="1"/>
      <c r="R20" s="1"/>
      <c r="S20" s="1"/>
      <c r="T20" s="1"/>
    </row>
    <row r="21" spans="1:20" ht="15.75" x14ac:dyDescent="0.25">
      <c r="A21" s="39" t="s">
        <v>191</v>
      </c>
      <c r="B21" s="13">
        <v>107.380349771097</v>
      </c>
      <c r="C21" s="28">
        <v>110.49036454577545</v>
      </c>
      <c r="D21" s="28">
        <v>111.27723101018105</v>
      </c>
      <c r="E21" s="28"/>
      <c r="F21" s="28">
        <f t="shared" si="0"/>
        <v>0.71215844715546428</v>
      </c>
      <c r="G21" s="28">
        <f t="shared" si="1"/>
        <v>3.6290450230335836</v>
      </c>
      <c r="H21" s="28"/>
      <c r="I21" s="28">
        <v>0.78663894596548967</v>
      </c>
      <c r="J21" s="28">
        <v>0.79224106166779762</v>
      </c>
      <c r="L21" s="28">
        <f t="shared" si="2"/>
        <v>5.6021157023079526E-3</v>
      </c>
      <c r="N21" s="1"/>
      <c r="O21" s="1"/>
      <c r="P21" s="1"/>
      <c r="R21" s="1"/>
      <c r="S21" s="1"/>
      <c r="T21" s="1"/>
    </row>
    <row r="22" spans="1:20" s="60" customFormat="1" ht="15.75" x14ac:dyDescent="0.25">
      <c r="A22" s="67" t="s">
        <v>192</v>
      </c>
      <c r="B22" s="136">
        <v>98.817082270855707</v>
      </c>
      <c r="C22" s="62">
        <v>98.138576772456062</v>
      </c>
      <c r="D22" s="62">
        <v>98.876234859037766</v>
      </c>
      <c r="E22" s="62"/>
      <c r="F22" s="62">
        <f t="shared" si="0"/>
        <v>0.75164946429988611</v>
      </c>
      <c r="G22" s="62">
        <f t="shared" si="1"/>
        <v>5.9860690907598268E-2</v>
      </c>
      <c r="H22" s="62"/>
      <c r="I22" s="62">
        <v>3.9750215855378546</v>
      </c>
      <c r="J22" s="62">
        <v>4.0048998139913543</v>
      </c>
      <c r="L22" s="62">
        <f t="shared" si="2"/>
        <v>2.9878228453499744E-2</v>
      </c>
      <c r="N22" s="1"/>
      <c r="O22" s="1"/>
      <c r="P22" s="1"/>
      <c r="R22" s="1"/>
      <c r="S22" s="1"/>
      <c r="T22" s="1"/>
    </row>
    <row r="23" spans="1:20" ht="15.75" x14ac:dyDescent="0.25">
      <c r="A23" s="38" t="s">
        <v>152</v>
      </c>
      <c r="B23" s="13">
        <v>104.15924414495382</v>
      </c>
      <c r="C23" s="28">
        <v>102.64360860571409</v>
      </c>
      <c r="D23" s="28">
        <v>102.48039659144324</v>
      </c>
      <c r="E23" s="28"/>
      <c r="F23" s="28">
        <f t="shared" si="0"/>
        <v>-0.15900845312035727</v>
      </c>
      <c r="G23" s="28">
        <f t="shared" si="1"/>
        <v>-1.6118085027327922</v>
      </c>
      <c r="H23" s="28"/>
      <c r="I23" s="28">
        <v>5.0166642327731088</v>
      </c>
      <c r="J23" s="28">
        <v>5.0086873125783331</v>
      </c>
      <c r="L23" s="28">
        <f t="shared" si="2"/>
        <v>-7.976920194775694E-3</v>
      </c>
      <c r="N23" s="1"/>
      <c r="O23" s="1"/>
      <c r="P23" s="1"/>
      <c r="R23" s="1"/>
      <c r="S23" s="1"/>
      <c r="T23" s="1"/>
    </row>
    <row r="24" spans="1:20" s="60" customFormat="1" ht="15.75" x14ac:dyDescent="0.25">
      <c r="A24" s="67" t="s">
        <v>64</v>
      </c>
      <c r="B24" s="136">
        <v>101.92145982867071</v>
      </c>
      <c r="C24" s="62">
        <v>100.56504957367594</v>
      </c>
      <c r="D24" s="62">
        <v>100.22193034081491</v>
      </c>
      <c r="E24" s="62"/>
      <c r="F24" s="62">
        <f t="shared" si="0"/>
        <v>-0.34119133269023827</v>
      </c>
      <c r="G24" s="62">
        <f t="shared" si="1"/>
        <v>-1.6674893498510479</v>
      </c>
      <c r="H24" s="62"/>
      <c r="I24" s="62">
        <v>8.8756266496138742E-2</v>
      </c>
      <c r="J24" s="62">
        <v>8.8453437807634455E-2</v>
      </c>
      <c r="L24" s="62">
        <f t="shared" si="2"/>
        <v>-3.0282868850428635E-4</v>
      </c>
      <c r="N24" s="1"/>
      <c r="O24" s="1"/>
      <c r="P24" s="1"/>
      <c r="R24" s="1"/>
      <c r="S24" s="1"/>
      <c r="T24" s="1"/>
    </row>
    <row r="25" spans="1:20" ht="15.75" x14ac:dyDescent="0.25">
      <c r="A25" s="39" t="s">
        <v>65</v>
      </c>
      <c r="B25" s="13">
        <v>104.15668473601689</v>
      </c>
      <c r="C25" s="28">
        <v>102.1754534254636</v>
      </c>
      <c r="D25" s="28">
        <v>102.24015003560694</v>
      </c>
      <c r="E25" s="28"/>
      <c r="F25" s="28">
        <f t="shared" si="0"/>
        <v>6.3319131919037375E-2</v>
      </c>
      <c r="G25" s="28">
        <f t="shared" si="1"/>
        <v>-1.8400496379731734</v>
      </c>
      <c r="H25" s="28"/>
      <c r="I25" s="28">
        <v>3.2064489991699414</v>
      </c>
      <c r="J25" s="28">
        <v>3.2084792948416418</v>
      </c>
      <c r="L25" s="28">
        <f t="shared" si="2"/>
        <v>2.0302956717004328E-3</v>
      </c>
      <c r="N25" s="1"/>
      <c r="O25" s="1"/>
      <c r="P25" s="1"/>
      <c r="R25" s="1"/>
      <c r="S25" s="1"/>
      <c r="T25" s="1"/>
    </row>
    <row r="26" spans="1:20" s="60" customFormat="1" ht="15.75" x14ac:dyDescent="0.25">
      <c r="A26" s="67" t="s">
        <v>193</v>
      </c>
      <c r="B26" s="136">
        <v>102.5077333155054</v>
      </c>
      <c r="C26" s="62">
        <v>99.844622599721163</v>
      </c>
      <c r="D26" s="62">
        <v>99.367910746003517</v>
      </c>
      <c r="E26" s="62"/>
      <c r="F26" s="62">
        <f t="shared" si="0"/>
        <v>-0.47745370887803951</v>
      </c>
      <c r="G26" s="62">
        <f t="shared" si="1"/>
        <v>-3.0630104363325694</v>
      </c>
      <c r="H26" s="62"/>
      <c r="I26" s="62">
        <v>0.2550793480507042</v>
      </c>
      <c r="J26" s="62">
        <v>0.25386146224285422</v>
      </c>
      <c r="L26" s="62">
        <f t="shared" si="2"/>
        <v>-1.2178858078499832E-3</v>
      </c>
      <c r="N26" s="1"/>
      <c r="O26" s="1"/>
      <c r="P26" s="1"/>
      <c r="R26" s="1"/>
      <c r="S26" s="1"/>
      <c r="T26" s="1"/>
    </row>
    <row r="27" spans="1:20" ht="15.75" x14ac:dyDescent="0.25">
      <c r="A27" s="39" t="s">
        <v>194</v>
      </c>
      <c r="B27" s="13">
        <v>100.81060962722492</v>
      </c>
      <c r="C27" s="28">
        <v>102.83881930234632</v>
      </c>
      <c r="D27" s="28">
        <v>104.38130029456582</v>
      </c>
      <c r="E27" s="28"/>
      <c r="F27" s="28">
        <f t="shared" si="0"/>
        <v>1.499901498951095</v>
      </c>
      <c r="G27" s="28">
        <f t="shared" si="1"/>
        <v>3.5419790442142052</v>
      </c>
      <c r="H27" s="28"/>
      <c r="I27" s="28">
        <v>2.9392830352363189E-2</v>
      </c>
      <c r="J27" s="28">
        <v>2.9833693855402434E-2</v>
      </c>
      <c r="L27" s="28">
        <f t="shared" si="2"/>
        <v>4.4086350303924535E-4</v>
      </c>
      <c r="N27" s="1"/>
      <c r="O27" s="1"/>
      <c r="P27" s="1"/>
      <c r="R27" s="1"/>
      <c r="S27" s="1"/>
      <c r="T27" s="1"/>
    </row>
    <row r="28" spans="1:20" s="60" customFormat="1" ht="15.75" x14ac:dyDescent="0.25">
      <c r="A28" s="67" t="s">
        <v>66</v>
      </c>
      <c r="B28" s="136">
        <v>99.898614507512946</v>
      </c>
      <c r="C28" s="62">
        <v>100.55837175712009</v>
      </c>
      <c r="D28" s="62">
        <v>100.2577905532513</v>
      </c>
      <c r="E28" s="62"/>
      <c r="F28" s="62">
        <f t="shared" si="0"/>
        <v>-0.29891216277326826</v>
      </c>
      <c r="G28" s="62">
        <f t="shared" si="1"/>
        <v>0.35954056771361209</v>
      </c>
      <c r="H28" s="62"/>
      <c r="I28" s="62">
        <v>0.82200065090021512</v>
      </c>
      <c r="J28" s="62">
        <v>0.8195435909765989</v>
      </c>
      <c r="L28" s="62">
        <f t="shared" si="2"/>
        <v>-2.4570599236162227E-3</v>
      </c>
      <c r="N28" s="1"/>
      <c r="O28" s="1"/>
      <c r="P28" s="1"/>
      <c r="R28" s="1"/>
      <c r="S28" s="1"/>
      <c r="T28" s="1"/>
    </row>
    <row r="29" spans="1:20" ht="15.75" x14ac:dyDescent="0.25">
      <c r="A29" s="39" t="s">
        <v>8</v>
      </c>
      <c r="B29" s="13">
        <v>111.67621892690852</v>
      </c>
      <c r="C29" s="28">
        <v>109.91160493487639</v>
      </c>
      <c r="D29" s="28">
        <v>108.7552185422297</v>
      </c>
      <c r="E29" s="28"/>
      <c r="F29" s="28">
        <f t="shared" si="0"/>
        <v>-1.0521058202469735</v>
      </c>
      <c r="G29" s="28">
        <f t="shared" si="1"/>
        <v>-2.6155974949246819</v>
      </c>
      <c r="H29" s="28"/>
      <c r="I29" s="28">
        <v>0.61498613780374622</v>
      </c>
      <c r="J29" s="28">
        <v>0.60851583285420097</v>
      </c>
      <c r="L29" s="28">
        <f t="shared" si="2"/>
        <v>-6.470304949545258E-3</v>
      </c>
      <c r="N29" s="1"/>
      <c r="O29" s="1"/>
      <c r="P29" s="1"/>
      <c r="R29" s="1"/>
      <c r="S29" s="1"/>
      <c r="T29" s="1"/>
    </row>
    <row r="30" spans="1:20" s="60" customFormat="1" ht="15.75" x14ac:dyDescent="0.25">
      <c r="A30" s="61" t="s">
        <v>153</v>
      </c>
      <c r="B30" s="136">
        <v>90.328985255039541</v>
      </c>
      <c r="C30" s="62">
        <v>85.85324676279491</v>
      </c>
      <c r="D30" s="62">
        <v>86.120591916287935</v>
      </c>
      <c r="E30" s="62"/>
      <c r="F30" s="62">
        <f t="shared" si="0"/>
        <v>0.31139783709248636</v>
      </c>
      <c r="G30" s="62">
        <f t="shared" si="1"/>
        <v>-4.6589622665077046</v>
      </c>
      <c r="H30" s="62"/>
      <c r="I30" s="62">
        <v>0.80724288208309181</v>
      </c>
      <c r="J30" s="62">
        <v>0.80975661895798146</v>
      </c>
      <c r="L30" s="62">
        <f t="shared" si="2"/>
        <v>2.5137368748896494E-3</v>
      </c>
      <c r="N30" s="1"/>
      <c r="O30" s="1"/>
      <c r="P30" s="1"/>
      <c r="R30" s="1"/>
      <c r="S30" s="1"/>
      <c r="T30" s="1"/>
    </row>
    <row r="31" spans="1:20" ht="15.75" x14ac:dyDescent="0.25">
      <c r="A31" s="39" t="s">
        <v>195</v>
      </c>
      <c r="B31" s="13">
        <v>97.849645511765956</v>
      </c>
      <c r="C31" s="28">
        <v>94.650637376653577</v>
      </c>
      <c r="D31" s="28">
        <v>93.350989659894424</v>
      </c>
      <c r="E31" s="28"/>
      <c r="F31" s="28">
        <f t="shared" si="0"/>
        <v>-1.3730998044813147</v>
      </c>
      <c r="G31" s="28">
        <f t="shared" si="1"/>
        <v>-4.5975188038168131</v>
      </c>
      <c r="H31" s="28"/>
      <c r="I31" s="28">
        <v>3.1873671947422841E-2</v>
      </c>
      <c r="J31" s="28">
        <v>3.1436014620231753E-2</v>
      </c>
      <c r="L31" s="28">
        <f t="shared" si="2"/>
        <v>-4.3765732719108774E-4</v>
      </c>
      <c r="N31" s="1"/>
      <c r="O31" s="1"/>
      <c r="P31" s="1"/>
      <c r="R31" s="1"/>
      <c r="S31" s="1"/>
      <c r="T31" s="1"/>
    </row>
    <row r="32" spans="1:20" s="60" customFormat="1" ht="15.75" x14ac:dyDescent="0.25">
      <c r="A32" s="67" t="s">
        <v>67</v>
      </c>
      <c r="B32" s="136">
        <v>133.15919494005388</v>
      </c>
      <c r="C32" s="62">
        <v>126.7987810561188</v>
      </c>
      <c r="D32" s="62">
        <v>125.74209723840765</v>
      </c>
      <c r="E32" s="62"/>
      <c r="F32" s="62">
        <f t="shared" si="0"/>
        <v>-0.83335487053576296</v>
      </c>
      <c r="G32" s="62">
        <f t="shared" si="1"/>
        <v>-5.5700980356522045</v>
      </c>
      <c r="H32" s="62"/>
      <c r="I32" s="62">
        <v>2.527524036629995E-2</v>
      </c>
      <c r="J32" s="62">
        <v>2.5064607919667765E-2</v>
      </c>
      <c r="L32" s="62">
        <f t="shared" si="2"/>
        <v>-2.1063244663218489E-4</v>
      </c>
      <c r="N32" s="1"/>
      <c r="O32" s="1"/>
      <c r="P32" s="1"/>
      <c r="R32" s="1"/>
      <c r="S32" s="1"/>
      <c r="T32" s="1"/>
    </row>
    <row r="33" spans="1:20" ht="15.75" x14ac:dyDescent="0.25">
      <c r="A33" s="39" t="s">
        <v>68</v>
      </c>
      <c r="B33" s="13">
        <v>89.080457120066598</v>
      </c>
      <c r="C33" s="28">
        <v>84.598598853634797</v>
      </c>
      <c r="D33" s="28">
        <v>84.955224869574138</v>
      </c>
      <c r="E33" s="28"/>
      <c r="F33" s="28">
        <f t="shared" si="0"/>
        <v>0.42155073579450697</v>
      </c>
      <c r="G33" s="28">
        <f t="shared" si="1"/>
        <v>-4.630906018962488</v>
      </c>
      <c r="H33" s="28"/>
      <c r="I33" s="28">
        <v>0.75009396976936904</v>
      </c>
      <c r="J33" s="28">
        <v>0.75325599641808194</v>
      </c>
      <c r="L33" s="28">
        <f t="shared" si="2"/>
        <v>3.1620266487129012E-3</v>
      </c>
      <c r="N33" s="1"/>
      <c r="O33" s="1"/>
      <c r="P33" s="1"/>
      <c r="R33" s="1"/>
      <c r="S33" s="1"/>
      <c r="T33" s="1"/>
    </row>
    <row r="34" spans="1:20" s="60" customFormat="1" ht="15.75" x14ac:dyDescent="0.25">
      <c r="A34" s="61" t="s">
        <v>69</v>
      </c>
      <c r="B34" s="136">
        <v>110.64887381152809</v>
      </c>
      <c r="C34" s="62">
        <v>112.88154263251577</v>
      </c>
      <c r="D34" s="62">
        <v>115.86058906977742</v>
      </c>
      <c r="E34" s="62"/>
      <c r="F34" s="62">
        <f t="shared" si="0"/>
        <v>2.6390908272399205</v>
      </c>
      <c r="G34" s="62">
        <f t="shared" si="1"/>
        <v>4.7101385479319191</v>
      </c>
      <c r="H34" s="62"/>
      <c r="I34" s="62">
        <v>1.8809022205908801</v>
      </c>
      <c r="J34" s="62">
        <v>1.9305409385638457</v>
      </c>
      <c r="L34" s="62">
        <f t="shared" si="2"/>
        <v>4.9638717972965596E-2</v>
      </c>
      <c r="N34" s="1"/>
      <c r="O34" s="1"/>
      <c r="P34" s="1"/>
      <c r="R34" s="1"/>
      <c r="S34" s="1"/>
      <c r="T34" s="1"/>
    </row>
    <row r="35" spans="1:20" ht="15.75" x14ac:dyDescent="0.25">
      <c r="A35" s="39" t="s">
        <v>70</v>
      </c>
      <c r="B35" s="13">
        <v>115.91515509580717</v>
      </c>
      <c r="C35" s="28">
        <v>105.35293379132673</v>
      </c>
      <c r="D35" s="28">
        <v>117.20671869181052</v>
      </c>
      <c r="E35" s="28"/>
      <c r="F35" s="28">
        <f t="shared" si="0"/>
        <v>11.251499577565305</v>
      </c>
      <c r="G35" s="28">
        <f t="shared" si="1"/>
        <v>1.1142318663472706</v>
      </c>
      <c r="H35" s="28"/>
      <c r="I35" s="28">
        <v>0.2533382254290788</v>
      </c>
      <c r="J35" s="28">
        <v>0.28184257479304298</v>
      </c>
      <c r="L35" s="28">
        <f t="shared" si="2"/>
        <v>2.8504349363964177E-2</v>
      </c>
      <c r="N35" s="1"/>
      <c r="O35" s="1"/>
      <c r="P35" s="1"/>
      <c r="R35" s="1"/>
      <c r="S35" s="1"/>
      <c r="T35" s="1"/>
    </row>
    <row r="36" spans="1:20" s="60" customFormat="1" ht="15.75" x14ac:dyDescent="0.25">
      <c r="A36" s="67" t="s">
        <v>9</v>
      </c>
      <c r="B36" s="136">
        <v>112.62628291376566</v>
      </c>
      <c r="C36" s="62">
        <v>112.24298389450747</v>
      </c>
      <c r="D36" s="62">
        <v>122.95941537864518</v>
      </c>
      <c r="E36" s="62"/>
      <c r="F36" s="62">
        <f t="shared" si="0"/>
        <v>9.5475290412892377</v>
      </c>
      <c r="G36" s="62">
        <f t="shared" si="1"/>
        <v>9.1747078901567303</v>
      </c>
      <c r="H36" s="62"/>
      <c r="I36" s="62">
        <v>0.30880458529411853</v>
      </c>
      <c r="J36" s="62">
        <v>0.33828779275590726</v>
      </c>
      <c r="L36" s="62">
        <f t="shared" si="2"/>
        <v>2.948320746178873E-2</v>
      </c>
      <c r="N36" s="1"/>
      <c r="O36" s="1"/>
      <c r="P36" s="1"/>
      <c r="R36" s="1"/>
      <c r="S36" s="1"/>
      <c r="T36" s="1"/>
    </row>
    <row r="37" spans="1:20" ht="15.75" x14ac:dyDescent="0.25">
      <c r="A37" s="39" t="s">
        <v>10</v>
      </c>
      <c r="B37" s="13">
        <v>100.26493359463446</v>
      </c>
      <c r="C37" s="28">
        <v>106.291939948051</v>
      </c>
      <c r="D37" s="28">
        <v>104.82332718554774</v>
      </c>
      <c r="E37" s="28"/>
      <c r="F37" s="28">
        <f t="shared" si="0"/>
        <v>-1.3816783880518324</v>
      </c>
      <c r="G37" s="28">
        <f t="shared" si="1"/>
        <v>4.5463487856508333</v>
      </c>
      <c r="H37" s="28"/>
      <c r="I37" s="28">
        <v>0.16770039098997017</v>
      </c>
      <c r="J37" s="28">
        <v>0.1653833109309833</v>
      </c>
      <c r="L37" s="28">
        <f t="shared" si="2"/>
        <v>-2.3170800589868701E-3</v>
      </c>
      <c r="N37" s="1"/>
      <c r="O37" s="1"/>
      <c r="P37" s="1"/>
      <c r="R37" s="1"/>
      <c r="S37" s="1"/>
      <c r="T37" s="1"/>
    </row>
    <row r="38" spans="1:20" s="60" customFormat="1" ht="15.75" x14ac:dyDescent="0.25">
      <c r="A38" s="67" t="s">
        <v>196</v>
      </c>
      <c r="B38" s="136">
        <v>94.304175615411111</v>
      </c>
      <c r="C38" s="62">
        <v>109.44594547826412</v>
      </c>
      <c r="D38" s="62">
        <v>104.44059657779488</v>
      </c>
      <c r="E38" s="62"/>
      <c r="F38" s="62">
        <f t="shared" si="0"/>
        <v>-4.5733525153412895</v>
      </c>
      <c r="G38" s="62">
        <f t="shared" si="1"/>
        <v>10.748644899587333</v>
      </c>
      <c r="H38" s="62"/>
      <c r="I38" s="62">
        <v>0.48129802004976419</v>
      </c>
      <c r="J38" s="62">
        <v>0.45928656494353043</v>
      </c>
      <c r="L38" s="62">
        <f t="shared" si="2"/>
        <v>-2.2011455106233757E-2</v>
      </c>
      <c r="N38" s="1"/>
      <c r="O38" s="1"/>
      <c r="P38" s="1"/>
      <c r="R38" s="1"/>
      <c r="S38" s="1"/>
      <c r="T38" s="1"/>
    </row>
    <row r="39" spans="1:20" ht="15.75" x14ac:dyDescent="0.25">
      <c r="A39" s="39" t="s">
        <v>71</v>
      </c>
      <c r="B39" s="13">
        <v>133.20636561879638</v>
      </c>
      <c r="C39" s="28">
        <v>126.76335097665583</v>
      </c>
      <c r="D39" s="28">
        <v>130.4594315767919</v>
      </c>
      <c r="E39" s="28"/>
      <c r="F39" s="28">
        <f t="shared" si="0"/>
        <v>2.9157327978941883</v>
      </c>
      <c r="G39" s="28">
        <f t="shared" si="1"/>
        <v>-2.0621642436109422</v>
      </c>
      <c r="H39" s="28"/>
      <c r="I39" s="28">
        <v>0.52483152445805348</v>
      </c>
      <c r="J39" s="28">
        <v>0.54013420935036505</v>
      </c>
      <c r="L39" s="28">
        <f t="shared" si="2"/>
        <v>1.5302684892311569E-2</v>
      </c>
      <c r="N39" s="1"/>
      <c r="O39" s="1"/>
      <c r="P39" s="1"/>
      <c r="R39" s="1"/>
      <c r="S39" s="1"/>
      <c r="T39" s="1"/>
    </row>
    <row r="40" spans="1:20" s="60" customFormat="1" ht="15.75" x14ac:dyDescent="0.25">
      <c r="A40" s="67" t="s">
        <v>197</v>
      </c>
      <c r="B40" s="136">
        <v>93.945615302691948</v>
      </c>
      <c r="C40" s="62">
        <v>104.17770913667552</v>
      </c>
      <c r="D40" s="62">
        <v>104.66435617044345</v>
      </c>
      <c r="E40" s="62"/>
      <c r="F40" s="62">
        <f t="shared" si="0"/>
        <v>0.46713163286158377</v>
      </c>
      <c r="G40" s="62">
        <f t="shared" si="1"/>
        <v>11.409516913818507</v>
      </c>
      <c r="H40" s="62"/>
      <c r="I40" s="62">
        <v>0.14492947436989476</v>
      </c>
      <c r="J40" s="62">
        <v>0.14560648579001653</v>
      </c>
      <c r="L40" s="62">
        <f t="shared" si="2"/>
        <v>6.7701142012177584E-4</v>
      </c>
      <c r="N40" s="1"/>
      <c r="O40" s="1"/>
      <c r="P40" s="1"/>
      <c r="R40" s="1"/>
      <c r="S40" s="1"/>
      <c r="T40" s="1"/>
    </row>
    <row r="41" spans="1:20" ht="15.75" x14ac:dyDescent="0.25">
      <c r="A41" s="38" t="s">
        <v>72</v>
      </c>
      <c r="B41" s="13">
        <v>124.39124507800899</v>
      </c>
      <c r="C41" s="28">
        <v>122.63418866580332</v>
      </c>
      <c r="D41" s="28">
        <v>117.89571358953243</v>
      </c>
      <c r="E41" s="28"/>
      <c r="F41" s="28">
        <f t="shared" si="0"/>
        <v>-3.8639103237221639</v>
      </c>
      <c r="G41" s="28">
        <f t="shared" si="1"/>
        <v>-5.2218558343097516</v>
      </c>
      <c r="H41" s="28"/>
      <c r="I41" s="28">
        <v>2.0800678281793821</v>
      </c>
      <c r="J41" s="28">
        <v>1.9996958726259355</v>
      </c>
      <c r="L41" s="28">
        <f t="shared" si="2"/>
        <v>-8.0371955553446561E-2</v>
      </c>
      <c r="N41" s="1"/>
      <c r="O41" s="1"/>
      <c r="P41" s="1"/>
      <c r="R41" s="1"/>
      <c r="S41" s="1"/>
      <c r="T41" s="1"/>
    </row>
    <row r="42" spans="1:20" s="60" customFormat="1" ht="15.75" x14ac:dyDescent="0.25">
      <c r="A42" s="67" t="s">
        <v>11</v>
      </c>
      <c r="B42" s="136">
        <v>101.28724712670038</v>
      </c>
      <c r="C42" s="62">
        <v>87.33271688599018</v>
      </c>
      <c r="D42" s="62">
        <v>81.825362965308358</v>
      </c>
      <c r="E42" s="62"/>
      <c r="F42" s="62">
        <f t="shared" si="0"/>
        <v>-6.3061749560264779</v>
      </c>
      <c r="G42" s="62">
        <f t="shared" si="1"/>
        <v>-19.214545476832956</v>
      </c>
      <c r="H42" s="62"/>
      <c r="I42" s="62">
        <v>4.3821250760532185E-2</v>
      </c>
      <c r="J42" s="62">
        <v>4.1057806019653934E-2</v>
      </c>
      <c r="L42" s="62">
        <f t="shared" si="2"/>
        <v>-2.7634447408782514E-3</v>
      </c>
      <c r="N42" s="1"/>
      <c r="O42" s="1"/>
      <c r="P42" s="1"/>
      <c r="R42" s="1"/>
      <c r="S42" s="1"/>
      <c r="T42" s="1"/>
    </row>
    <row r="43" spans="1:20" ht="15.75" x14ac:dyDescent="0.25">
      <c r="A43" s="39" t="s">
        <v>198</v>
      </c>
      <c r="B43" s="13">
        <v>118.17600533456911</v>
      </c>
      <c r="C43" s="28">
        <v>114.57308288881967</v>
      </c>
      <c r="D43" s="28">
        <v>120.44601647901992</v>
      </c>
      <c r="E43" s="28"/>
      <c r="F43" s="28">
        <f t="shared" si="0"/>
        <v>5.1259278725171997</v>
      </c>
      <c r="G43" s="28">
        <f t="shared" si="1"/>
        <v>1.9208731400457868</v>
      </c>
      <c r="H43" s="28"/>
      <c r="I43" s="28">
        <v>0.45235597758128898</v>
      </c>
      <c r="J43" s="28">
        <v>0.47554341871912592</v>
      </c>
      <c r="L43" s="28">
        <f t="shared" si="2"/>
        <v>2.3187441137836939E-2</v>
      </c>
      <c r="N43" s="1"/>
      <c r="O43" s="1"/>
      <c r="P43" s="1"/>
      <c r="R43" s="1"/>
      <c r="S43" s="1"/>
      <c r="T43" s="1"/>
    </row>
    <row r="44" spans="1:20" s="60" customFormat="1" ht="15.75" x14ac:dyDescent="0.25">
      <c r="A44" s="67" t="s">
        <v>199</v>
      </c>
      <c r="B44" s="136">
        <v>137.40380345175328</v>
      </c>
      <c r="C44" s="62">
        <v>140.07439208908147</v>
      </c>
      <c r="D44" s="62">
        <v>129.64339940757935</v>
      </c>
      <c r="E44" s="62"/>
      <c r="F44" s="62">
        <f t="shared" si="0"/>
        <v>-7.4467520621959498</v>
      </c>
      <c r="G44" s="62">
        <f t="shared" si="1"/>
        <v>-5.6478815354618961</v>
      </c>
      <c r="H44" s="62"/>
      <c r="I44" s="62">
        <v>1.0818750322179891</v>
      </c>
      <c r="J44" s="62">
        <v>1.0013104809459128</v>
      </c>
      <c r="L44" s="62">
        <f t="shared" si="2"/>
        <v>-8.056455127207629E-2</v>
      </c>
      <c r="N44" s="1"/>
      <c r="O44" s="1"/>
      <c r="P44" s="1"/>
      <c r="R44" s="1"/>
      <c r="S44" s="1"/>
      <c r="T44" s="1"/>
    </row>
    <row r="45" spans="1:20" ht="15.75" x14ac:dyDescent="0.25">
      <c r="A45" s="39" t="s">
        <v>73</v>
      </c>
      <c r="B45" s="13">
        <v>110.46812508767401</v>
      </c>
      <c r="C45" s="28">
        <v>110.53684746251203</v>
      </c>
      <c r="D45" s="28">
        <v>108.37015503574207</v>
      </c>
      <c r="E45" s="28"/>
      <c r="F45" s="28">
        <f t="shared" si="0"/>
        <v>-1.9601539907357801</v>
      </c>
      <c r="G45" s="28">
        <f t="shared" si="1"/>
        <v>-1.8991632656631618</v>
      </c>
      <c r="H45" s="28"/>
      <c r="I45" s="28">
        <v>7.8821940327322065E-2</v>
      </c>
      <c r="J45" s="28">
        <v>7.7276908918420678E-2</v>
      </c>
      <c r="L45" s="28">
        <f t="shared" si="2"/>
        <v>-1.5450314089013872E-3</v>
      </c>
      <c r="N45" s="1"/>
      <c r="O45" s="1"/>
      <c r="P45" s="1"/>
      <c r="R45" s="1"/>
      <c r="S45" s="1"/>
      <c r="T45" s="1"/>
    </row>
    <row r="46" spans="1:20" s="60" customFormat="1" ht="15.75" x14ac:dyDescent="0.25">
      <c r="A46" s="67" t="s">
        <v>240</v>
      </c>
      <c r="B46" s="136">
        <v>100.94308958127725</v>
      </c>
      <c r="C46" s="62">
        <v>99.468051931504874</v>
      </c>
      <c r="D46" s="62">
        <v>99.587024039529638</v>
      </c>
      <c r="E46" s="62"/>
      <c r="F46" s="62">
        <f t="shared" si="0"/>
        <v>0.11960836239830464</v>
      </c>
      <c r="G46" s="62">
        <f t="shared" si="1"/>
        <v>-1.343396112970896</v>
      </c>
      <c r="H46" s="62"/>
      <c r="I46" s="62">
        <v>0.28671983224248337</v>
      </c>
      <c r="J46" s="62">
        <v>0.28706277313849982</v>
      </c>
      <c r="L46" s="62">
        <f t="shared" si="2"/>
        <v>3.4294089601644151E-4</v>
      </c>
      <c r="N46" s="1"/>
      <c r="O46" s="1"/>
      <c r="P46" s="1"/>
      <c r="R46" s="1"/>
      <c r="S46" s="1"/>
      <c r="T46" s="1"/>
    </row>
    <row r="47" spans="1:20" ht="15.75" x14ac:dyDescent="0.25">
      <c r="A47" s="39" t="s">
        <v>12</v>
      </c>
      <c r="B47" s="13">
        <v>135.41662815829307</v>
      </c>
      <c r="C47" s="28">
        <v>114.4515710921022</v>
      </c>
      <c r="D47" s="28">
        <v>98.492943690850822</v>
      </c>
      <c r="E47" s="28"/>
      <c r="F47" s="28">
        <f t="shared" si="0"/>
        <v>-13.943563420731941</v>
      </c>
      <c r="G47" s="28">
        <f t="shared" si="1"/>
        <v>-27.266728591322554</v>
      </c>
      <c r="H47" s="28"/>
      <c r="I47" s="28">
        <v>0.13647379504976642</v>
      </c>
      <c r="J47" s="28">
        <v>0.11744448488432251</v>
      </c>
      <c r="L47" s="28">
        <f t="shared" si="2"/>
        <v>-1.9029310165443916E-2</v>
      </c>
      <c r="N47" s="1"/>
      <c r="O47" s="1"/>
      <c r="P47" s="1"/>
      <c r="R47" s="1"/>
      <c r="S47" s="1"/>
      <c r="T47" s="1"/>
    </row>
    <row r="48" spans="1:20" s="60" customFormat="1" ht="15.75" x14ac:dyDescent="0.25">
      <c r="A48" s="61" t="s">
        <v>154</v>
      </c>
      <c r="B48" s="136">
        <v>101.83044371049822</v>
      </c>
      <c r="C48" s="62">
        <v>148.5615355064688</v>
      </c>
      <c r="D48" s="62">
        <v>148.55480070236695</v>
      </c>
      <c r="E48" s="62"/>
      <c r="F48" s="62">
        <f t="shared" si="0"/>
        <v>-4.5333430883642833E-3</v>
      </c>
      <c r="G48" s="62">
        <f t="shared" si="1"/>
        <v>45.884467639859338</v>
      </c>
      <c r="H48" s="62"/>
      <c r="I48" s="62">
        <v>1.6421924780834454</v>
      </c>
      <c r="J48" s="62">
        <v>1.6421180318642425</v>
      </c>
      <c r="L48" s="62">
        <f t="shared" si="2"/>
        <v>-7.4446219202828345E-5</v>
      </c>
      <c r="N48" s="1"/>
      <c r="O48" s="1"/>
      <c r="P48" s="1"/>
      <c r="R48" s="1"/>
      <c r="S48" s="1"/>
      <c r="T48" s="1"/>
    </row>
    <row r="49" spans="1:20" ht="15.75" x14ac:dyDescent="0.25">
      <c r="A49" s="39" t="s">
        <v>239</v>
      </c>
      <c r="B49" s="13">
        <v>101.00012269058467</v>
      </c>
      <c r="C49" s="28">
        <v>186.25800678924912</v>
      </c>
      <c r="D49" s="28">
        <v>186.26580967585582</v>
      </c>
      <c r="E49" s="28"/>
      <c r="F49" s="28">
        <f t="shared" si="0"/>
        <v>4.1892892236994328E-3</v>
      </c>
      <c r="G49" s="28">
        <f t="shared" si="1"/>
        <v>84.421369711088175</v>
      </c>
      <c r="H49" s="28"/>
      <c r="I49" s="28">
        <v>1.1099858955352695</v>
      </c>
      <c r="J49" s="28">
        <v>1.1100323960547758</v>
      </c>
      <c r="L49" s="28">
        <f t="shared" si="2"/>
        <v>4.6500519506276206E-5</v>
      </c>
      <c r="N49" s="1"/>
      <c r="O49" s="1"/>
      <c r="P49" s="1"/>
      <c r="R49" s="1"/>
      <c r="S49" s="1"/>
      <c r="T49" s="1"/>
    </row>
    <row r="50" spans="1:20" s="60" customFormat="1" ht="15.75" x14ac:dyDescent="0.25">
      <c r="A50" s="67" t="s">
        <v>238</v>
      </c>
      <c r="B50" s="136">
        <v>102.57544074230047</v>
      </c>
      <c r="C50" s="62">
        <v>104.17194535130135</v>
      </c>
      <c r="D50" s="62">
        <v>103.98185719674572</v>
      </c>
      <c r="E50" s="62"/>
      <c r="F50" s="62">
        <f t="shared" si="0"/>
        <v>-0.1824753813654767</v>
      </c>
      <c r="G50" s="62">
        <f t="shared" si="1"/>
        <v>1.3711044712725995</v>
      </c>
      <c r="H50" s="62"/>
      <c r="I50" s="62">
        <v>3.0060748565902396E-2</v>
      </c>
      <c r="J50" s="62">
        <v>3.0005895100315452E-2</v>
      </c>
      <c r="L50" s="62">
        <f t="shared" si="2"/>
        <v>-5.4853465586944539E-5</v>
      </c>
      <c r="N50" s="1"/>
      <c r="O50" s="1"/>
      <c r="P50" s="1"/>
      <c r="R50" s="1"/>
      <c r="S50" s="1"/>
      <c r="T50" s="1"/>
    </row>
    <row r="51" spans="1:20" ht="15.75" x14ac:dyDescent="0.25">
      <c r="A51" s="39" t="s">
        <v>237</v>
      </c>
      <c r="B51" s="13">
        <v>101.25406481209411</v>
      </c>
      <c r="C51" s="28">
        <v>103.92572515673496</v>
      </c>
      <c r="D51" s="28">
        <v>104.82253300555246</v>
      </c>
      <c r="E51" s="28"/>
      <c r="F51" s="28">
        <f t="shared" si="0"/>
        <v>0.86293152870955403</v>
      </c>
      <c r="G51" s="28">
        <f t="shared" si="1"/>
        <v>3.5242715441406336</v>
      </c>
      <c r="H51" s="28"/>
      <c r="I51" s="28">
        <v>0.14977651556885616</v>
      </c>
      <c r="J51" s="28">
        <v>0.15106898434430235</v>
      </c>
      <c r="L51" s="28">
        <f t="shared" si="2"/>
        <v>1.2924687754461983E-3</v>
      </c>
      <c r="N51" s="1"/>
      <c r="O51" s="1"/>
      <c r="P51" s="1"/>
      <c r="R51" s="1"/>
      <c r="S51" s="1"/>
      <c r="T51" s="1"/>
    </row>
    <row r="52" spans="1:20" s="60" customFormat="1" ht="15.75" x14ac:dyDescent="0.25">
      <c r="A52" s="67" t="s">
        <v>74</v>
      </c>
      <c r="B52" s="136">
        <v>102.14184857485415</v>
      </c>
      <c r="C52" s="62">
        <v>102.76522999854873</v>
      </c>
      <c r="D52" s="62">
        <v>102.53067159097395</v>
      </c>
      <c r="E52" s="62"/>
      <c r="F52" s="62">
        <f t="shared" si="0"/>
        <v>-0.2282468570138918</v>
      </c>
      <c r="G52" s="62">
        <f t="shared" si="1"/>
        <v>0.3806696486747585</v>
      </c>
      <c r="H52" s="62"/>
      <c r="I52" s="62">
        <v>0.12321673746098309</v>
      </c>
      <c r="J52" s="62">
        <v>0.12293549913041334</v>
      </c>
      <c r="L52" s="62">
        <f t="shared" si="2"/>
        <v>-2.8123833056975522E-4</v>
      </c>
      <c r="N52" s="1"/>
      <c r="O52" s="1"/>
      <c r="P52" s="1"/>
      <c r="R52" s="1"/>
      <c r="S52" s="1"/>
      <c r="T52" s="1"/>
    </row>
    <row r="53" spans="1:20" ht="15.75" x14ac:dyDescent="0.25">
      <c r="A53" s="39" t="s">
        <v>236</v>
      </c>
      <c r="B53" s="13">
        <v>101.55138925594102</v>
      </c>
      <c r="C53" s="28">
        <v>99.680304411650283</v>
      </c>
      <c r="D53" s="28">
        <v>99.690978286529955</v>
      </c>
      <c r="E53" s="28"/>
      <c r="F53" s="28">
        <f t="shared" si="0"/>
        <v>1.0708108229273705E-2</v>
      </c>
      <c r="G53" s="28">
        <f t="shared" si="1"/>
        <v>-1.8319896783708711</v>
      </c>
      <c r="H53" s="28"/>
      <c r="I53" s="28">
        <v>0.14465073140398951</v>
      </c>
      <c r="J53" s="28">
        <v>0.14466622076086266</v>
      </c>
      <c r="L53" s="28">
        <f t="shared" si="2"/>
        <v>1.5489356873149562E-5</v>
      </c>
      <c r="N53" s="1"/>
      <c r="O53" s="1"/>
      <c r="P53" s="1"/>
      <c r="R53" s="1"/>
      <c r="S53" s="1"/>
      <c r="T53" s="1"/>
    </row>
    <row r="54" spans="1:20" s="60" customFormat="1" ht="15.75" x14ac:dyDescent="0.25">
      <c r="A54" s="67" t="s">
        <v>75</v>
      </c>
      <c r="B54" s="136">
        <v>109.6602237195782</v>
      </c>
      <c r="C54" s="62">
        <v>118.24395680137791</v>
      </c>
      <c r="D54" s="62">
        <v>116.7147767573002</v>
      </c>
      <c r="E54" s="62"/>
      <c r="F54" s="62">
        <f t="shared" si="0"/>
        <v>-1.2932416044283523</v>
      </c>
      <c r="G54" s="62">
        <f t="shared" si="1"/>
        <v>6.4331010811739864</v>
      </c>
      <c r="H54" s="62"/>
      <c r="I54" s="62">
        <v>8.4501849548444724E-2</v>
      </c>
      <c r="J54" s="62">
        <v>8.3409036473572784E-2</v>
      </c>
      <c r="L54" s="62">
        <f t="shared" si="2"/>
        <v>-1.09281307487194E-3</v>
      </c>
      <c r="N54" s="1"/>
      <c r="O54" s="1"/>
      <c r="P54" s="1"/>
      <c r="R54" s="1"/>
      <c r="S54" s="1"/>
      <c r="T54" s="1"/>
    </row>
    <row r="55" spans="1:20" ht="15.75" x14ac:dyDescent="0.25">
      <c r="A55" s="38" t="s">
        <v>155</v>
      </c>
      <c r="B55" s="13">
        <v>108.50618631686864</v>
      </c>
      <c r="C55" s="28">
        <v>125.36325309515126</v>
      </c>
      <c r="D55" s="28">
        <v>125.29006598880289</v>
      </c>
      <c r="E55" s="28"/>
      <c r="F55" s="28">
        <f t="shared" si="0"/>
        <v>-5.8380031262283971E-2</v>
      </c>
      <c r="G55" s="28">
        <f t="shared" si="1"/>
        <v>15.468131580000977</v>
      </c>
      <c r="H55" s="28"/>
      <c r="I55" s="28">
        <v>2.5602831014745346</v>
      </c>
      <c r="J55" s="28">
        <v>2.5587884073994904</v>
      </c>
      <c r="L55" s="28">
        <f t="shared" si="2"/>
        <v>-1.4946940750442117E-3</v>
      </c>
      <c r="N55" s="1"/>
      <c r="O55" s="1"/>
      <c r="P55" s="1"/>
      <c r="R55" s="1"/>
      <c r="S55" s="1"/>
      <c r="T55" s="1"/>
    </row>
    <row r="56" spans="1:20" s="60" customFormat="1" ht="15.75" x14ac:dyDescent="0.25">
      <c r="A56" s="67" t="s">
        <v>235</v>
      </c>
      <c r="B56" s="136">
        <v>105.62372531689151</v>
      </c>
      <c r="C56" s="62">
        <v>109.7569453202194</v>
      </c>
      <c r="D56" s="62">
        <v>109.71423173725658</v>
      </c>
      <c r="E56" s="62"/>
      <c r="F56" s="62">
        <f t="shared" si="0"/>
        <v>-3.8916519440479469E-2</v>
      </c>
      <c r="G56" s="62">
        <f t="shared" si="1"/>
        <v>3.8727155362990429</v>
      </c>
      <c r="H56" s="62"/>
      <c r="I56" s="62">
        <v>0.6494493080226027</v>
      </c>
      <c r="J56" s="62">
        <v>0.64919656495638989</v>
      </c>
      <c r="L56" s="62">
        <f t="shared" si="2"/>
        <v>-2.5274306621281273E-4</v>
      </c>
      <c r="N56" s="1"/>
      <c r="O56" s="1"/>
      <c r="P56" s="1"/>
      <c r="R56" s="1"/>
      <c r="S56" s="1"/>
      <c r="T56" s="1"/>
    </row>
    <row r="57" spans="1:20" ht="15.75" x14ac:dyDescent="0.25">
      <c r="A57" s="39" t="s">
        <v>234</v>
      </c>
      <c r="B57" s="13">
        <v>109.68199405092727</v>
      </c>
      <c r="C57" s="28">
        <v>131.72934699269513</v>
      </c>
      <c r="D57" s="28">
        <v>131.64372918755117</v>
      </c>
      <c r="E57" s="28"/>
      <c r="F57" s="28">
        <f t="shared" si="0"/>
        <v>-6.4995239935938809E-2</v>
      </c>
      <c r="G57" s="28">
        <f t="shared" si="1"/>
        <v>20.023099804719703</v>
      </c>
      <c r="H57" s="28"/>
      <c r="I57" s="28">
        <v>1.9108337934519319</v>
      </c>
      <c r="J57" s="28">
        <v>1.9095918424431009</v>
      </c>
      <c r="L57" s="28">
        <f t="shared" si="2"/>
        <v>-1.2419510088310659E-3</v>
      </c>
      <c r="N57" s="1"/>
      <c r="O57" s="1"/>
      <c r="P57" s="1"/>
      <c r="R57" s="1"/>
      <c r="S57" s="1"/>
      <c r="T57" s="1"/>
    </row>
    <row r="58" spans="1:20" s="60" customFormat="1" ht="15.75" x14ac:dyDescent="0.25">
      <c r="A58" s="64" t="s">
        <v>76</v>
      </c>
      <c r="B58" s="136">
        <v>104.57426259396358</v>
      </c>
      <c r="C58" s="62">
        <v>105.10940863692603</v>
      </c>
      <c r="D58" s="62">
        <v>105.14686939208268</v>
      </c>
      <c r="E58" s="62"/>
      <c r="F58" s="62">
        <f t="shared" si="0"/>
        <v>3.5639773491680238E-2</v>
      </c>
      <c r="G58" s="62">
        <f t="shared" si="1"/>
        <v>0.54755996735296186</v>
      </c>
      <c r="H58" s="62"/>
      <c r="I58" s="62">
        <v>2.431327771971747</v>
      </c>
      <c r="J58" s="62">
        <v>2.4321942916825177</v>
      </c>
      <c r="L58" s="62">
        <f t="shared" si="2"/>
        <v>8.6651971077067458E-4</v>
      </c>
      <c r="N58" s="1"/>
      <c r="O58" s="1"/>
      <c r="P58" s="1"/>
      <c r="R58" s="1"/>
      <c r="S58" s="1"/>
      <c r="T58" s="1"/>
    </row>
    <row r="59" spans="1:20" ht="15.75" x14ac:dyDescent="0.25">
      <c r="A59" s="38" t="s">
        <v>156</v>
      </c>
      <c r="B59" s="13">
        <v>105.17578158742647</v>
      </c>
      <c r="C59" s="28">
        <v>105.97631232264132</v>
      </c>
      <c r="D59" s="28">
        <v>106.27105880232769</v>
      </c>
      <c r="E59" s="28"/>
      <c r="F59" s="28">
        <f t="shared" si="0"/>
        <v>0.27812486887544008</v>
      </c>
      <c r="G59" s="28">
        <f t="shared" si="1"/>
        <v>1.0413777757294573</v>
      </c>
      <c r="H59" s="28"/>
      <c r="I59" s="28">
        <v>0.67040378772340581</v>
      </c>
      <c r="J59" s="28">
        <v>0.67226834737894747</v>
      </c>
      <c r="L59" s="28">
        <f t="shared" si="2"/>
        <v>1.8645596555416644E-3</v>
      </c>
      <c r="N59" s="1"/>
      <c r="O59" s="1"/>
      <c r="P59" s="1"/>
      <c r="R59" s="1"/>
      <c r="S59" s="1"/>
      <c r="T59" s="1"/>
    </row>
    <row r="60" spans="1:20" s="60" customFormat="1" ht="15.75" x14ac:dyDescent="0.25">
      <c r="A60" s="67" t="s">
        <v>13</v>
      </c>
      <c r="B60" s="136">
        <v>107.28447363294781</v>
      </c>
      <c r="C60" s="62">
        <v>108.5106826273544</v>
      </c>
      <c r="D60" s="62">
        <v>108.80146809232944</v>
      </c>
      <c r="E60" s="62"/>
      <c r="F60" s="62">
        <f t="shared" si="0"/>
        <v>0.26797865236334317</v>
      </c>
      <c r="G60" s="62">
        <f t="shared" si="1"/>
        <v>1.4139925452509861</v>
      </c>
      <c r="H60" s="62"/>
      <c r="I60" s="62">
        <v>0.52477041051477369</v>
      </c>
      <c r="J60" s="62">
        <v>0.52617668318887267</v>
      </c>
      <c r="L60" s="62">
        <f t="shared" si="2"/>
        <v>1.406272674098985E-3</v>
      </c>
      <c r="N60" s="1"/>
      <c r="O60" s="1"/>
      <c r="P60" s="1"/>
      <c r="R60" s="1"/>
      <c r="S60" s="1"/>
      <c r="T60" s="1"/>
    </row>
    <row r="61" spans="1:20" ht="15.75" x14ac:dyDescent="0.25">
      <c r="A61" s="39" t="s">
        <v>14</v>
      </c>
      <c r="B61" s="13">
        <v>98.330922924446071</v>
      </c>
      <c r="C61" s="28">
        <v>97.749693090942614</v>
      </c>
      <c r="D61" s="28">
        <v>98.05729710756458</v>
      </c>
      <c r="E61" s="28"/>
      <c r="F61" s="28">
        <f t="shared" si="0"/>
        <v>0.3146854040102065</v>
      </c>
      <c r="G61" s="28">
        <f t="shared" si="1"/>
        <v>-0.27827036373058167</v>
      </c>
      <c r="H61" s="28"/>
      <c r="I61" s="28">
        <v>0.14563337720863206</v>
      </c>
      <c r="J61" s="28">
        <v>0.14609166419007474</v>
      </c>
      <c r="L61" s="28">
        <f t="shared" si="2"/>
        <v>4.5828698144267932E-4</v>
      </c>
      <c r="N61" s="1"/>
      <c r="O61" s="1"/>
      <c r="P61" s="1"/>
      <c r="R61" s="1"/>
      <c r="S61" s="1"/>
      <c r="T61" s="1"/>
    </row>
    <row r="62" spans="1:20" s="60" customFormat="1" ht="15.75" x14ac:dyDescent="0.25">
      <c r="A62" s="61" t="s">
        <v>157</v>
      </c>
      <c r="B62" s="136">
        <v>104.34783592813341</v>
      </c>
      <c r="C62" s="62">
        <v>104.78308459182419</v>
      </c>
      <c r="D62" s="62">
        <v>104.72369662000121</v>
      </c>
      <c r="E62" s="62"/>
      <c r="F62" s="62">
        <f t="shared" si="0"/>
        <v>-5.6677060094501019E-2</v>
      </c>
      <c r="G62" s="62">
        <f t="shared" si="1"/>
        <v>0.36019979573573835</v>
      </c>
      <c r="H62" s="62"/>
      <c r="I62" s="62">
        <v>1.7609239842483411</v>
      </c>
      <c r="J62" s="62">
        <v>1.7599259443035697</v>
      </c>
      <c r="L62" s="62">
        <f t="shared" si="2"/>
        <v>-9.9803994477132285E-4</v>
      </c>
      <c r="N62" s="1"/>
      <c r="O62" s="1"/>
      <c r="P62" s="1"/>
      <c r="R62" s="1"/>
      <c r="S62" s="1"/>
      <c r="T62" s="1"/>
    </row>
    <row r="63" spans="1:20" ht="15.75" x14ac:dyDescent="0.25">
      <c r="A63" s="39" t="s">
        <v>233</v>
      </c>
      <c r="B63" s="13">
        <v>106.73757540100843</v>
      </c>
      <c r="C63" s="28">
        <v>108.94636117200106</v>
      </c>
      <c r="D63" s="28">
        <v>108.2820126428669</v>
      </c>
      <c r="E63" s="28"/>
      <c r="F63" s="28">
        <f t="shared" si="0"/>
        <v>-0.60979414272066546</v>
      </c>
      <c r="G63" s="28">
        <f t="shared" si="1"/>
        <v>1.4469480274927449</v>
      </c>
      <c r="H63" s="28"/>
      <c r="I63" s="28">
        <v>0.67172624182109186</v>
      </c>
      <c r="J63" s="28">
        <v>0.6676300945433491</v>
      </c>
      <c r="L63" s="28">
        <f t="shared" si="2"/>
        <v>-4.0961472777427677E-3</v>
      </c>
      <c r="N63" s="1"/>
      <c r="O63" s="1"/>
      <c r="P63" s="1"/>
      <c r="R63" s="1"/>
      <c r="S63" s="1"/>
      <c r="T63" s="1"/>
    </row>
    <row r="64" spans="1:20" s="60" customFormat="1" ht="15.75" x14ac:dyDescent="0.25">
      <c r="A64" s="67" t="s">
        <v>77</v>
      </c>
      <c r="B64" s="136">
        <v>101.98829271625682</v>
      </c>
      <c r="C64" s="62">
        <v>102.66170425622288</v>
      </c>
      <c r="D64" s="62">
        <v>103.51213458476488</v>
      </c>
      <c r="E64" s="62"/>
      <c r="F64" s="62">
        <f t="shared" si="0"/>
        <v>0.82838126904605236</v>
      </c>
      <c r="G64" s="62">
        <f t="shared" si="1"/>
        <v>1.4941341088506643</v>
      </c>
      <c r="H64" s="62"/>
      <c r="I64" s="62">
        <v>0.4247263546709738</v>
      </c>
      <c r="J64" s="62">
        <v>0.42824470823777017</v>
      </c>
      <c r="L64" s="62">
        <f t="shared" si="2"/>
        <v>3.5183535667963617E-3</v>
      </c>
      <c r="N64" s="1"/>
      <c r="O64" s="1"/>
      <c r="P64" s="1"/>
      <c r="R64" s="1"/>
      <c r="S64" s="1"/>
      <c r="T64" s="1"/>
    </row>
    <row r="65" spans="1:20" ht="15.75" x14ac:dyDescent="0.25">
      <c r="A65" s="39" t="s">
        <v>232</v>
      </c>
      <c r="B65" s="13">
        <v>103.58313625600638</v>
      </c>
      <c r="C65" s="28">
        <v>102.18522431859749</v>
      </c>
      <c r="D65" s="28">
        <v>102.1205970728444</v>
      </c>
      <c r="E65" s="28"/>
      <c r="F65" s="28">
        <f t="shared" si="0"/>
        <v>-6.3245196342276433E-2</v>
      </c>
      <c r="G65" s="28">
        <f t="shared" si="1"/>
        <v>-1.4119471914301851</v>
      </c>
      <c r="H65" s="28"/>
      <c r="I65" s="28">
        <v>0.66447138775627512</v>
      </c>
      <c r="J65" s="28">
        <v>0.66405114152245048</v>
      </c>
      <c r="L65" s="28">
        <f t="shared" si="2"/>
        <v>-4.2024623382463933E-4</v>
      </c>
      <c r="N65" s="1"/>
      <c r="O65" s="1"/>
      <c r="P65" s="1"/>
      <c r="R65" s="1"/>
      <c r="S65" s="1"/>
      <c r="T65" s="1"/>
    </row>
    <row r="66" spans="1:20" s="60" customFormat="1" ht="15.75" x14ac:dyDescent="0.25">
      <c r="A66" s="58" t="s">
        <v>247</v>
      </c>
      <c r="B66" s="137">
        <v>121.89766249218469</v>
      </c>
      <c r="C66" s="63">
        <v>122.67340574770263</v>
      </c>
      <c r="D66" s="63">
        <v>123.2576164333824</v>
      </c>
      <c r="E66" s="63"/>
      <c r="F66" s="63">
        <f t="shared" si="0"/>
        <v>0.47623254781177238</v>
      </c>
      <c r="G66" s="63">
        <f t="shared" si="1"/>
        <v>1.1156521900367755</v>
      </c>
      <c r="H66" s="63"/>
      <c r="I66" s="63">
        <v>2.7652598275546016</v>
      </c>
      <c r="J66" s="63">
        <v>2.7784288948849802</v>
      </c>
      <c r="L66" s="63">
        <f t="shared" si="2"/>
        <v>1.3169067330378592E-2</v>
      </c>
      <c r="N66" s="1"/>
      <c r="O66" s="1"/>
      <c r="P66" s="1"/>
      <c r="R66" s="1"/>
      <c r="S66" s="1"/>
      <c r="T66" s="1"/>
    </row>
    <row r="67" spans="1:20" ht="15.75" x14ac:dyDescent="0.25">
      <c r="A67" s="37" t="s">
        <v>1</v>
      </c>
      <c r="B67" s="13">
        <v>121.37375922888944</v>
      </c>
      <c r="C67" s="28">
        <v>122.74964574297175</v>
      </c>
      <c r="D67" s="28">
        <v>123.18880187502222</v>
      </c>
      <c r="E67" s="28"/>
      <c r="F67" s="28">
        <f t="shared" si="0"/>
        <v>0.35776570220824588</v>
      </c>
      <c r="G67" s="28">
        <f t="shared" si="1"/>
        <v>1.4954160253946913</v>
      </c>
      <c r="H67" s="28"/>
      <c r="I67" s="28">
        <v>2.0447105011246127</v>
      </c>
      <c r="J67" s="28">
        <v>2.0520257740070869</v>
      </c>
      <c r="L67" s="28">
        <f t="shared" si="2"/>
        <v>7.3152728824741331E-3</v>
      </c>
      <c r="N67" s="1"/>
      <c r="O67" s="1"/>
      <c r="P67" s="1"/>
      <c r="R67" s="1"/>
      <c r="S67" s="1"/>
      <c r="T67" s="1"/>
    </row>
    <row r="68" spans="1:20" s="60" customFormat="1" ht="15.75" x14ac:dyDescent="0.25">
      <c r="A68" s="61" t="s">
        <v>78</v>
      </c>
      <c r="B68" s="136">
        <v>121.37375922888944</v>
      </c>
      <c r="C68" s="62">
        <v>122.74964574297175</v>
      </c>
      <c r="D68" s="62">
        <v>123.18880187502222</v>
      </c>
      <c r="E68" s="62"/>
      <c r="F68" s="62">
        <f t="shared" si="0"/>
        <v>0.35776570220824588</v>
      </c>
      <c r="G68" s="62">
        <f t="shared" si="1"/>
        <v>1.4954160253946913</v>
      </c>
      <c r="H68" s="62"/>
      <c r="I68" s="62">
        <v>2.0447105011246127</v>
      </c>
      <c r="J68" s="62">
        <v>2.0520257740070869</v>
      </c>
      <c r="L68" s="62">
        <f t="shared" si="2"/>
        <v>7.3152728824741331E-3</v>
      </c>
      <c r="N68" s="1"/>
      <c r="O68" s="1"/>
      <c r="P68" s="1"/>
      <c r="R68" s="1"/>
      <c r="S68" s="1"/>
      <c r="T68" s="1"/>
    </row>
    <row r="69" spans="1:20" ht="15.75" x14ac:dyDescent="0.25">
      <c r="A69" s="39" t="s">
        <v>15</v>
      </c>
      <c r="B69" s="13">
        <v>121.37375922888944</v>
      </c>
      <c r="C69" s="28">
        <v>122.74964574297175</v>
      </c>
      <c r="D69" s="28">
        <v>123.18880187502222</v>
      </c>
      <c r="E69" s="28"/>
      <c r="F69" s="28">
        <f t="shared" si="0"/>
        <v>0.35776570220824588</v>
      </c>
      <c r="G69" s="28">
        <f t="shared" si="1"/>
        <v>1.4954160253946913</v>
      </c>
      <c r="H69" s="28"/>
      <c r="I69" s="28">
        <v>2.0447105011246127</v>
      </c>
      <c r="J69" s="28">
        <v>2.0520257740070869</v>
      </c>
      <c r="L69" s="28">
        <f t="shared" si="2"/>
        <v>7.3152728824741331E-3</v>
      </c>
      <c r="N69" s="1"/>
      <c r="O69" s="1"/>
      <c r="P69" s="1"/>
      <c r="R69" s="1"/>
      <c r="S69" s="1"/>
      <c r="T69" s="1"/>
    </row>
    <row r="70" spans="1:20" s="75" customFormat="1" ht="15.75" x14ac:dyDescent="0.25">
      <c r="A70" s="64" t="s">
        <v>16</v>
      </c>
      <c r="B70" s="136">
        <v>123.38081092304034</v>
      </c>
      <c r="C70" s="62">
        <v>122.4575734800421</v>
      </c>
      <c r="D70" s="62">
        <v>123.45242759682124</v>
      </c>
      <c r="E70" s="62"/>
      <c r="F70" s="62">
        <f t="shared" si="0"/>
        <v>0.81240717785517891</v>
      </c>
      <c r="G70" s="62">
        <f t="shared" si="1"/>
        <v>5.8045228626002476E-2</v>
      </c>
      <c r="H70" s="62"/>
      <c r="I70" s="62">
        <v>0.72054932642998881</v>
      </c>
      <c r="J70" s="62">
        <v>0.72640312087789305</v>
      </c>
      <c r="K70" s="60"/>
      <c r="L70" s="62">
        <f t="shared" si="2"/>
        <v>5.853794447904237E-3</v>
      </c>
      <c r="N70" s="1"/>
      <c r="O70" s="1"/>
      <c r="P70" s="1"/>
      <c r="R70" s="1"/>
      <c r="S70" s="1"/>
      <c r="T70" s="1"/>
    </row>
    <row r="71" spans="1:20" s="60" customFormat="1" ht="15.75" x14ac:dyDescent="0.25">
      <c r="A71" s="38" t="s">
        <v>16</v>
      </c>
      <c r="B71" s="13">
        <v>123.38081092304034</v>
      </c>
      <c r="C71" s="28">
        <v>122.4575734800421</v>
      </c>
      <c r="D71" s="28">
        <v>123.45242759682124</v>
      </c>
      <c r="E71" s="28"/>
      <c r="F71" s="28">
        <f t="shared" ref="F71:F134" si="3">((D71/C71-1)*100)</f>
        <v>0.81240717785517891</v>
      </c>
      <c r="G71" s="28">
        <f t="shared" si="1"/>
        <v>5.8045228626002476E-2</v>
      </c>
      <c r="H71" s="28"/>
      <c r="I71" s="28">
        <v>0.72054932642998881</v>
      </c>
      <c r="J71" s="28">
        <v>0.72640312087789305</v>
      </c>
      <c r="K71"/>
      <c r="L71" s="28">
        <f t="shared" si="2"/>
        <v>5.853794447904237E-3</v>
      </c>
      <c r="N71" s="1"/>
      <c r="O71" s="1"/>
      <c r="P71" s="1"/>
      <c r="R71" s="1"/>
      <c r="S71" s="1"/>
      <c r="T71" s="1"/>
    </row>
    <row r="72" spans="1:20" s="4" customFormat="1" ht="15.75" x14ac:dyDescent="0.25">
      <c r="A72" s="67" t="s">
        <v>16</v>
      </c>
      <c r="B72" s="136">
        <v>123.38081092304034</v>
      </c>
      <c r="C72" s="62">
        <v>122.4575734800421</v>
      </c>
      <c r="D72" s="62">
        <v>123.45242759682124</v>
      </c>
      <c r="E72" s="62"/>
      <c r="F72" s="62">
        <f t="shared" si="3"/>
        <v>0.81240717785517891</v>
      </c>
      <c r="G72" s="62">
        <f t="shared" ref="G72:G135" si="4">((D72/B72-1)*100)</f>
        <v>5.8045228626002476E-2</v>
      </c>
      <c r="H72" s="62"/>
      <c r="I72" s="62">
        <v>0.72054932642998881</v>
      </c>
      <c r="J72" s="62">
        <v>0.72640312087789305</v>
      </c>
      <c r="K72" s="60"/>
      <c r="L72" s="62">
        <f t="shared" ref="L72:L135" si="5">J72-I72</f>
        <v>5.853794447904237E-3</v>
      </c>
      <c r="N72" s="1"/>
      <c r="O72" s="1"/>
      <c r="P72" s="1"/>
      <c r="R72" s="1"/>
      <c r="S72" s="1"/>
      <c r="T72" s="1"/>
    </row>
    <row r="73" spans="1:20" s="60" customFormat="1" ht="15.75" x14ac:dyDescent="0.25">
      <c r="A73" s="36" t="s">
        <v>128</v>
      </c>
      <c r="B73" s="138">
        <v>101.06822205137452</v>
      </c>
      <c r="C73" s="40">
        <v>100.65047510964997</v>
      </c>
      <c r="D73" s="40">
        <v>100.49836435204436</v>
      </c>
      <c r="E73" s="40"/>
      <c r="F73" s="40">
        <f t="shared" si="3"/>
        <v>-0.15112770947171006</v>
      </c>
      <c r="G73" s="40">
        <f t="shared" si="4"/>
        <v>-0.56383469280827381</v>
      </c>
      <c r="H73" s="40"/>
      <c r="I73" s="40">
        <v>3.9156186425115602</v>
      </c>
      <c r="J73" s="40">
        <v>3.9097010577454849</v>
      </c>
      <c r="K73"/>
      <c r="L73" s="40">
        <f t="shared" si="5"/>
        <v>-5.91758476607529E-3</v>
      </c>
      <c r="N73" s="1"/>
      <c r="O73" s="1"/>
      <c r="P73" s="1"/>
      <c r="R73" s="1"/>
      <c r="S73" s="1"/>
      <c r="T73" s="1"/>
    </row>
    <row r="74" spans="1:20" s="4" customFormat="1" ht="15.75" x14ac:dyDescent="0.25">
      <c r="A74" s="64" t="s">
        <v>79</v>
      </c>
      <c r="B74" s="136">
        <v>99.443332086325768</v>
      </c>
      <c r="C74" s="62">
        <v>100.56603137586002</v>
      </c>
      <c r="D74" s="62">
        <v>100.36838520370944</v>
      </c>
      <c r="E74" s="62"/>
      <c r="F74" s="62">
        <f t="shared" si="3"/>
        <v>-0.19653372957703086</v>
      </c>
      <c r="G74" s="62">
        <f t="shared" si="4"/>
        <v>0.93023141720616209</v>
      </c>
      <c r="H74" s="62"/>
      <c r="I74" s="62">
        <v>3.0109766800897537</v>
      </c>
      <c r="J74" s="62">
        <v>3.0050590953236784</v>
      </c>
      <c r="K74" s="60"/>
      <c r="L74" s="62">
        <f t="shared" si="5"/>
        <v>-5.91758476607529E-3</v>
      </c>
      <c r="N74" s="1"/>
      <c r="O74" s="1"/>
      <c r="P74" s="1"/>
      <c r="R74" s="1"/>
      <c r="S74" s="1"/>
      <c r="T74" s="1"/>
    </row>
    <row r="75" spans="1:20" s="60" customFormat="1" ht="15.75" x14ac:dyDescent="0.25">
      <c r="A75" s="38" t="s">
        <v>80</v>
      </c>
      <c r="B75" s="13">
        <v>96.281136615757319</v>
      </c>
      <c r="C75" s="28">
        <v>96.89353082890031</v>
      </c>
      <c r="D75" s="28">
        <v>96.933772419316114</v>
      </c>
      <c r="E75" s="28"/>
      <c r="F75" s="28">
        <f t="shared" si="3"/>
        <v>4.1531761792090727E-2</v>
      </c>
      <c r="G75" s="28">
        <f t="shared" si="4"/>
        <v>0.67784389185532312</v>
      </c>
      <c r="H75" s="28"/>
      <c r="I75" s="28">
        <v>0.5021938592918761</v>
      </c>
      <c r="J75" s="28">
        <v>0.5024024292492516</v>
      </c>
      <c r="K75"/>
      <c r="L75" s="28">
        <f t="shared" si="5"/>
        <v>2.0856995737550399E-4</v>
      </c>
      <c r="N75" s="1"/>
      <c r="O75" s="1"/>
      <c r="P75" s="1"/>
      <c r="R75" s="1"/>
      <c r="S75" s="1"/>
      <c r="T75" s="1"/>
    </row>
    <row r="76" spans="1:20" s="4" customFormat="1" ht="15.75" x14ac:dyDescent="0.25">
      <c r="A76" s="67" t="s">
        <v>81</v>
      </c>
      <c r="B76" s="136">
        <v>96.281136615757319</v>
      </c>
      <c r="C76" s="62">
        <v>96.89353082890031</v>
      </c>
      <c r="D76" s="62">
        <v>96.933772419316114</v>
      </c>
      <c r="E76" s="62"/>
      <c r="F76" s="62">
        <f t="shared" si="3"/>
        <v>4.1531761792090727E-2</v>
      </c>
      <c r="G76" s="62">
        <f t="shared" si="4"/>
        <v>0.67784389185532312</v>
      </c>
      <c r="H76" s="62"/>
      <c r="I76" s="62">
        <v>0.5021938592918761</v>
      </c>
      <c r="J76" s="62">
        <v>0.5024024292492516</v>
      </c>
      <c r="K76" s="60"/>
      <c r="L76" s="62">
        <f t="shared" si="5"/>
        <v>2.0856995737550399E-4</v>
      </c>
      <c r="N76" s="1"/>
      <c r="O76" s="1"/>
      <c r="P76" s="1"/>
      <c r="R76" s="1"/>
      <c r="S76" s="1"/>
      <c r="T76" s="1"/>
    </row>
    <row r="77" spans="1:20" s="60" customFormat="1" ht="15.75" x14ac:dyDescent="0.25">
      <c r="A77" s="38" t="s">
        <v>82</v>
      </c>
      <c r="B77" s="13">
        <v>102.59412320886996</v>
      </c>
      <c r="C77" s="28">
        <v>103.72469570049743</v>
      </c>
      <c r="D77" s="28">
        <v>103.46399616424165</v>
      </c>
      <c r="E77" s="28"/>
      <c r="F77" s="28">
        <f t="shared" si="3"/>
        <v>-0.25133796199175995</v>
      </c>
      <c r="G77" s="28">
        <f t="shared" si="4"/>
        <v>0.84787795651874998</v>
      </c>
      <c r="H77" s="28"/>
      <c r="I77" s="28">
        <v>2.2389552517660118</v>
      </c>
      <c r="J77" s="28">
        <v>2.2333279072663155</v>
      </c>
      <c r="K77"/>
      <c r="L77" s="28">
        <f t="shared" si="5"/>
        <v>-5.627344499696374E-3</v>
      </c>
      <c r="N77" s="1"/>
      <c r="O77" s="1"/>
      <c r="P77" s="1"/>
      <c r="R77" s="1"/>
      <c r="S77" s="1"/>
      <c r="T77" s="1"/>
    </row>
    <row r="78" spans="1:20" s="4" customFormat="1" ht="15.75" x14ac:dyDescent="0.25">
      <c r="A78" s="67" t="s">
        <v>231</v>
      </c>
      <c r="B78" s="136">
        <v>99.268851669336414</v>
      </c>
      <c r="C78" s="62">
        <v>100.55107816119612</v>
      </c>
      <c r="D78" s="62">
        <v>100.1256519653279</v>
      </c>
      <c r="E78" s="62"/>
      <c r="F78" s="62">
        <f t="shared" si="3"/>
        <v>-0.42309461385008351</v>
      </c>
      <c r="G78" s="62">
        <f t="shared" si="4"/>
        <v>0.86311091705331133</v>
      </c>
      <c r="H78" s="62"/>
      <c r="I78" s="62">
        <v>0.99065809866897936</v>
      </c>
      <c r="J78" s="62">
        <v>0.98646667761184104</v>
      </c>
      <c r="K78" s="60"/>
      <c r="L78" s="62">
        <f t="shared" si="5"/>
        <v>-4.1914210571383226E-3</v>
      </c>
      <c r="N78" s="1"/>
      <c r="O78" s="1"/>
      <c r="P78" s="1"/>
      <c r="R78" s="1"/>
      <c r="S78" s="1"/>
      <c r="T78" s="1"/>
    </row>
    <row r="79" spans="1:20" s="60" customFormat="1" ht="15.75" x14ac:dyDescent="0.25">
      <c r="A79" s="39" t="s">
        <v>230</v>
      </c>
      <c r="B79" s="13">
        <v>106.55862421238112</v>
      </c>
      <c r="C79" s="28">
        <v>108.18187805431108</v>
      </c>
      <c r="D79" s="28">
        <v>107.80313915828236</v>
      </c>
      <c r="E79" s="28"/>
      <c r="F79" s="28">
        <f t="shared" si="3"/>
        <v>-0.35009458408420402</v>
      </c>
      <c r="G79" s="28">
        <f t="shared" si="4"/>
        <v>1.1679157413113872</v>
      </c>
      <c r="H79" s="28"/>
      <c r="I79" s="28">
        <v>0.71867454019403532</v>
      </c>
      <c r="J79" s="28">
        <v>0.71615849955162392</v>
      </c>
      <c r="K79"/>
      <c r="L79" s="28">
        <f t="shared" si="5"/>
        <v>-2.516040642411399E-3</v>
      </c>
      <c r="N79" s="1"/>
      <c r="O79" s="1"/>
      <c r="P79" s="1"/>
      <c r="R79" s="1"/>
      <c r="S79" s="1"/>
      <c r="T79" s="1"/>
    </row>
    <row r="80" spans="1:20" s="4" customFormat="1" ht="15.75" x14ac:dyDescent="0.25">
      <c r="A80" s="67" t="s">
        <v>229</v>
      </c>
      <c r="B80" s="136">
        <v>103.85629467631001</v>
      </c>
      <c r="C80" s="62">
        <v>104.05031236850847</v>
      </c>
      <c r="D80" s="62">
        <v>104.26251352703397</v>
      </c>
      <c r="E80" s="62"/>
      <c r="F80" s="62">
        <f t="shared" si="3"/>
        <v>0.20394091444335682</v>
      </c>
      <c r="G80" s="62">
        <f t="shared" si="4"/>
        <v>0.39113551276792613</v>
      </c>
      <c r="H80" s="62"/>
      <c r="I80" s="62">
        <v>0.52962261290299739</v>
      </c>
      <c r="J80" s="62">
        <v>0.53070273010285041</v>
      </c>
      <c r="K80" s="60"/>
      <c r="L80" s="62">
        <f t="shared" si="5"/>
        <v>1.0801171998530146E-3</v>
      </c>
      <c r="N80" s="1"/>
      <c r="O80" s="1"/>
      <c r="P80" s="1"/>
      <c r="R80" s="1"/>
      <c r="S80" s="1"/>
      <c r="T80" s="1"/>
    </row>
    <row r="81" spans="1:20" s="60" customFormat="1" ht="15.75" x14ac:dyDescent="0.25">
      <c r="A81" s="38" t="s">
        <v>158</v>
      </c>
      <c r="B81" s="13">
        <v>83.16797040222562</v>
      </c>
      <c r="C81" s="28">
        <v>85.070964962947357</v>
      </c>
      <c r="D81" s="28">
        <v>84.913700576582329</v>
      </c>
      <c r="E81" s="28"/>
      <c r="F81" s="28">
        <f t="shared" si="3"/>
        <v>-0.18486258670454836</v>
      </c>
      <c r="G81" s="28">
        <f t="shared" si="4"/>
        <v>2.0990414529942658</v>
      </c>
      <c r="H81" s="28"/>
      <c r="I81" s="28">
        <v>0.26982756903186533</v>
      </c>
      <c r="J81" s="28">
        <v>0.26932875880811097</v>
      </c>
      <c r="K81"/>
      <c r="L81" s="28">
        <f t="shared" si="5"/>
        <v>-4.9881022375436457E-4</v>
      </c>
      <c r="N81" s="1"/>
      <c r="O81" s="1"/>
      <c r="P81" s="1"/>
      <c r="R81" s="1"/>
      <c r="S81" s="1"/>
      <c r="T81" s="1"/>
    </row>
    <row r="82" spans="1:20" s="4" customFormat="1" ht="15.75" x14ac:dyDescent="0.25">
      <c r="A82" s="67" t="s">
        <v>228</v>
      </c>
      <c r="B82" s="136">
        <v>83.16797040222562</v>
      </c>
      <c r="C82" s="62">
        <v>85.070964962947357</v>
      </c>
      <c r="D82" s="62">
        <v>84.913700576582329</v>
      </c>
      <c r="E82" s="62"/>
      <c r="F82" s="62">
        <f t="shared" si="3"/>
        <v>-0.18486258670454836</v>
      </c>
      <c r="G82" s="62">
        <f t="shared" si="4"/>
        <v>2.0990414529942658</v>
      </c>
      <c r="H82" s="62"/>
      <c r="I82" s="62">
        <v>0.26982756903186533</v>
      </c>
      <c r="J82" s="62">
        <v>0.26932875880811097</v>
      </c>
      <c r="K82" s="60"/>
      <c r="L82" s="62">
        <f t="shared" si="5"/>
        <v>-4.9881022375436457E-4</v>
      </c>
      <c r="N82" s="1"/>
      <c r="O82" s="1"/>
      <c r="P82" s="1"/>
      <c r="R82" s="1"/>
      <c r="S82" s="1"/>
      <c r="T82" s="1"/>
    </row>
    <row r="83" spans="1:20" s="60" customFormat="1" ht="15.75" x14ac:dyDescent="0.25">
      <c r="A83" s="37" t="s">
        <v>83</v>
      </c>
      <c r="B83" s="13">
        <v>106.49615646416474</v>
      </c>
      <c r="C83" s="28">
        <v>100.93255885589905</v>
      </c>
      <c r="D83" s="28">
        <v>100.93255885589905</v>
      </c>
      <c r="E83" s="28"/>
      <c r="F83" s="28">
        <f t="shared" si="3"/>
        <v>0</v>
      </c>
      <c r="G83" s="28">
        <f t="shared" si="4"/>
        <v>-5.2242238527526634</v>
      </c>
      <c r="H83" s="28"/>
      <c r="I83" s="28">
        <v>0.90464196242180683</v>
      </c>
      <c r="J83" s="28">
        <v>0.90464196242180672</v>
      </c>
      <c r="K83"/>
      <c r="L83" s="28">
        <f t="shared" si="5"/>
        <v>0</v>
      </c>
      <c r="N83" s="1"/>
      <c r="O83" s="1"/>
      <c r="P83" s="1"/>
      <c r="R83" s="1"/>
      <c r="S83" s="1"/>
      <c r="T83" s="1"/>
    </row>
    <row r="84" spans="1:20" s="4" customFormat="1" ht="15.75" x14ac:dyDescent="0.25">
      <c r="A84" s="61" t="s">
        <v>159</v>
      </c>
      <c r="B84" s="136">
        <v>106.49615646416474</v>
      </c>
      <c r="C84" s="62">
        <v>100.93255885589905</v>
      </c>
      <c r="D84" s="62">
        <v>100.93255885589905</v>
      </c>
      <c r="E84" s="62"/>
      <c r="F84" s="62">
        <f t="shared" si="3"/>
        <v>0</v>
      </c>
      <c r="G84" s="62">
        <f t="shared" si="4"/>
        <v>-5.2242238527526634</v>
      </c>
      <c r="H84" s="62"/>
      <c r="I84" s="62">
        <v>0.90464196242180683</v>
      </c>
      <c r="J84" s="62">
        <v>0.90464196242180672</v>
      </c>
      <c r="K84" s="60"/>
      <c r="L84" s="62">
        <f t="shared" si="5"/>
        <v>0</v>
      </c>
      <c r="N84" s="1"/>
      <c r="O84" s="1"/>
      <c r="P84" s="1"/>
      <c r="R84" s="1"/>
      <c r="S84" s="1"/>
      <c r="T84" s="1"/>
    </row>
    <row r="85" spans="1:20" s="60" customFormat="1" ht="15.75" x14ac:dyDescent="0.25">
      <c r="A85" s="39" t="s">
        <v>159</v>
      </c>
      <c r="B85" s="13">
        <v>106.49615646416474</v>
      </c>
      <c r="C85" s="28">
        <v>100.93255885589905</v>
      </c>
      <c r="D85" s="28">
        <v>100.93255885589905</v>
      </c>
      <c r="E85" s="28"/>
      <c r="F85" s="28">
        <f t="shared" si="3"/>
        <v>0</v>
      </c>
      <c r="G85" s="28">
        <f t="shared" si="4"/>
        <v>-5.2242238527526634</v>
      </c>
      <c r="H85" s="28"/>
      <c r="I85" s="28">
        <v>0.90464196242180683</v>
      </c>
      <c r="J85" s="28">
        <v>0.90464196242180672</v>
      </c>
      <c r="K85"/>
      <c r="L85" s="28">
        <f t="shared" si="5"/>
        <v>0</v>
      </c>
      <c r="N85" s="1"/>
      <c r="O85" s="1"/>
      <c r="P85" s="1"/>
      <c r="R85" s="1"/>
      <c r="S85" s="1"/>
      <c r="T85" s="1"/>
    </row>
    <row r="86" spans="1:20" s="4" customFormat="1" ht="15.75" x14ac:dyDescent="0.25">
      <c r="A86" s="58" t="s">
        <v>129</v>
      </c>
      <c r="B86" s="137">
        <v>107.28118714892253</v>
      </c>
      <c r="C86" s="63">
        <v>109.98434334798695</v>
      </c>
      <c r="D86" s="63">
        <v>110.19076086200178</v>
      </c>
      <c r="E86" s="63"/>
      <c r="F86" s="63">
        <f t="shared" si="3"/>
        <v>0.18767899842047076</v>
      </c>
      <c r="G86" s="63">
        <f t="shared" si="4"/>
        <v>2.7121005932198683</v>
      </c>
      <c r="H86" s="63"/>
      <c r="I86" s="63">
        <v>25.615869482606989</v>
      </c>
      <c r="J86" s="63">
        <v>25.663945089888639</v>
      </c>
      <c r="K86" s="60"/>
      <c r="L86" s="63">
        <f t="shared" si="5"/>
        <v>4.8075607281649724E-2</v>
      </c>
      <c r="N86" s="1"/>
      <c r="O86" s="1"/>
      <c r="P86" s="1"/>
      <c r="R86" s="1"/>
      <c r="S86" s="1"/>
      <c r="T86" s="1"/>
    </row>
    <row r="87" spans="1:20" s="60" customFormat="1" ht="15.75" x14ac:dyDescent="0.25">
      <c r="A87" s="37" t="s">
        <v>149</v>
      </c>
      <c r="B87" s="13">
        <v>114.50451124927262</v>
      </c>
      <c r="C87" s="28">
        <v>118.78779793927102</v>
      </c>
      <c r="D87" s="28">
        <v>118.94183226767581</v>
      </c>
      <c r="E87" s="28"/>
      <c r="F87" s="28">
        <f t="shared" si="3"/>
        <v>0.12967184431142975</v>
      </c>
      <c r="G87" s="28">
        <f t="shared" si="4"/>
        <v>3.8752368531081549</v>
      </c>
      <c r="H87" s="28"/>
      <c r="I87" s="28">
        <v>13.874888059818915</v>
      </c>
      <c r="J87" s="28">
        <v>13.89287988306223</v>
      </c>
      <c r="K87"/>
      <c r="L87" s="28">
        <f t="shared" si="5"/>
        <v>1.7991823243315608E-2</v>
      </c>
      <c r="N87" s="1"/>
      <c r="O87" s="1"/>
      <c r="P87" s="1"/>
      <c r="R87" s="1"/>
      <c r="S87" s="1"/>
      <c r="T87" s="1"/>
    </row>
    <row r="88" spans="1:20" s="4" customFormat="1" ht="15.75" x14ac:dyDescent="0.25">
      <c r="A88" s="61" t="s">
        <v>160</v>
      </c>
      <c r="B88" s="136">
        <v>114.50451124927262</v>
      </c>
      <c r="C88" s="62">
        <v>118.78779793927102</v>
      </c>
      <c r="D88" s="62">
        <v>118.94183226767581</v>
      </c>
      <c r="E88" s="62"/>
      <c r="F88" s="62">
        <f t="shared" si="3"/>
        <v>0.12967184431142975</v>
      </c>
      <c r="G88" s="62">
        <f t="shared" si="4"/>
        <v>3.8752368531081549</v>
      </c>
      <c r="H88" s="62"/>
      <c r="I88" s="62">
        <v>13.874888059818915</v>
      </c>
      <c r="J88" s="62">
        <v>13.89287988306223</v>
      </c>
      <c r="K88" s="60"/>
      <c r="L88" s="62">
        <f t="shared" si="5"/>
        <v>1.7991823243315608E-2</v>
      </c>
      <c r="N88" s="1"/>
      <c r="O88" s="1"/>
      <c r="P88" s="1"/>
      <c r="R88" s="1"/>
      <c r="S88" s="1"/>
      <c r="T88" s="1"/>
    </row>
    <row r="89" spans="1:20" s="60" customFormat="1" ht="15.75" x14ac:dyDescent="0.25">
      <c r="A89" s="39" t="s">
        <v>160</v>
      </c>
      <c r="B89" s="13">
        <v>114.50451124927262</v>
      </c>
      <c r="C89" s="28">
        <v>118.78779793927102</v>
      </c>
      <c r="D89" s="28">
        <v>118.94183226767581</v>
      </c>
      <c r="E89" s="28"/>
      <c r="F89" s="28">
        <f t="shared" si="3"/>
        <v>0.12967184431142975</v>
      </c>
      <c r="G89" s="28">
        <f t="shared" si="4"/>
        <v>3.8752368531081549</v>
      </c>
      <c r="H89" s="28"/>
      <c r="I89" s="28">
        <v>13.874888059818915</v>
      </c>
      <c r="J89" s="28">
        <v>13.89287988306223</v>
      </c>
      <c r="K89"/>
      <c r="L89" s="28">
        <f t="shared" si="5"/>
        <v>1.7991823243315608E-2</v>
      </c>
      <c r="N89" s="1"/>
      <c r="O89" s="1"/>
      <c r="P89" s="1"/>
      <c r="R89" s="1"/>
      <c r="S89" s="1"/>
      <c r="T89" s="1"/>
    </row>
    <row r="90" spans="1:20" s="4" customFormat="1" ht="15.75" x14ac:dyDescent="0.25">
      <c r="A90" s="64" t="s">
        <v>148</v>
      </c>
      <c r="B90" s="136">
        <v>107.12825036513568</v>
      </c>
      <c r="C90" s="62">
        <v>107.85582605464249</v>
      </c>
      <c r="D90" s="62">
        <v>107.77652669249272</v>
      </c>
      <c r="E90" s="62"/>
      <c r="F90" s="62">
        <f t="shared" si="3"/>
        <v>-7.3523485054571847E-2</v>
      </c>
      <c r="G90" s="62">
        <f t="shared" si="4"/>
        <v>0.60514040427941396</v>
      </c>
      <c r="H90" s="62"/>
      <c r="I90" s="62">
        <v>3.3546439033072817</v>
      </c>
      <c r="J90" s="62">
        <v>3.3521774521983994</v>
      </c>
      <c r="K90" s="60"/>
      <c r="L90" s="62">
        <f t="shared" si="5"/>
        <v>-2.4664511088823282E-3</v>
      </c>
      <c r="N90" s="1"/>
      <c r="O90" s="1"/>
      <c r="P90" s="1"/>
      <c r="R90" s="1"/>
      <c r="S90" s="1"/>
      <c r="T90" s="1"/>
    </row>
    <row r="91" spans="1:20" s="60" customFormat="1" ht="15.75" x14ac:dyDescent="0.25">
      <c r="A91" s="38" t="s">
        <v>161</v>
      </c>
      <c r="B91" s="13">
        <v>104.28566855291076</v>
      </c>
      <c r="C91" s="28">
        <v>104.43092846051252</v>
      </c>
      <c r="D91" s="28">
        <v>104.33210826991051</v>
      </c>
      <c r="E91" s="28"/>
      <c r="F91" s="28">
        <f t="shared" si="3"/>
        <v>-9.4627321674511933E-2</v>
      </c>
      <c r="G91" s="28">
        <f t="shared" si="4"/>
        <v>4.4531255007673742E-2</v>
      </c>
      <c r="H91" s="28"/>
      <c r="I91" s="28">
        <v>2.6064893999289187</v>
      </c>
      <c r="J91" s="28">
        <v>2.6040229488200355</v>
      </c>
      <c r="K91"/>
      <c r="L91" s="28">
        <f t="shared" si="5"/>
        <v>-2.4664511088832164E-3</v>
      </c>
      <c r="N91" s="1"/>
      <c r="O91" s="1"/>
      <c r="P91" s="1"/>
      <c r="R91" s="1"/>
      <c r="S91" s="1"/>
      <c r="T91" s="1"/>
    </row>
    <row r="92" spans="1:20" s="4" customFormat="1" ht="15.75" x14ac:dyDescent="0.25">
      <c r="A92" s="67" t="s">
        <v>227</v>
      </c>
      <c r="B92" s="136">
        <v>104.28566855291076</v>
      </c>
      <c r="C92" s="62">
        <v>104.43092846051252</v>
      </c>
      <c r="D92" s="62">
        <v>104.33210826991051</v>
      </c>
      <c r="E92" s="62"/>
      <c r="F92" s="62">
        <f t="shared" si="3"/>
        <v>-9.4627321674511933E-2</v>
      </c>
      <c r="G92" s="62">
        <f t="shared" si="4"/>
        <v>4.4531255007673742E-2</v>
      </c>
      <c r="H92" s="62"/>
      <c r="I92" s="62">
        <v>2.6064893999289187</v>
      </c>
      <c r="J92" s="62">
        <v>2.6040229488200355</v>
      </c>
      <c r="K92" s="60"/>
      <c r="L92" s="62">
        <f t="shared" si="5"/>
        <v>-2.4664511088832164E-3</v>
      </c>
      <c r="N92" s="1"/>
      <c r="O92" s="1"/>
      <c r="P92" s="1"/>
      <c r="R92" s="1"/>
      <c r="S92" s="1"/>
      <c r="T92" s="1"/>
    </row>
    <row r="93" spans="1:20" s="60" customFormat="1" ht="15.75" x14ac:dyDescent="0.25">
      <c r="A93" s="38" t="s">
        <v>162</v>
      </c>
      <c r="B93" s="13">
        <v>118.67565600520636</v>
      </c>
      <c r="C93" s="28">
        <v>121.76877013422421</v>
      </c>
      <c r="D93" s="28">
        <v>121.76877013422421</v>
      </c>
      <c r="E93" s="28"/>
      <c r="F93" s="28">
        <f t="shared" si="3"/>
        <v>0</v>
      </c>
      <c r="G93" s="28">
        <f t="shared" si="4"/>
        <v>2.6063594111349619</v>
      </c>
      <c r="H93" s="28"/>
      <c r="I93" s="28">
        <v>0.74815450337836353</v>
      </c>
      <c r="J93" s="28">
        <v>0.74815450337836342</v>
      </c>
      <c r="K93"/>
      <c r="L93" s="28">
        <f t="shared" si="5"/>
        <v>0</v>
      </c>
      <c r="N93" s="1"/>
      <c r="O93" s="1"/>
      <c r="P93" s="1"/>
      <c r="R93" s="1"/>
      <c r="S93" s="1"/>
      <c r="T93" s="1"/>
    </row>
    <row r="94" spans="1:20" s="4" customFormat="1" ht="15.75" x14ac:dyDescent="0.25">
      <c r="A94" s="67" t="s">
        <v>226</v>
      </c>
      <c r="B94" s="136">
        <v>118.67565600520636</v>
      </c>
      <c r="C94" s="62">
        <v>121.76877013422421</v>
      </c>
      <c r="D94" s="62">
        <v>121.76877013422421</v>
      </c>
      <c r="E94" s="62"/>
      <c r="F94" s="62">
        <f t="shared" si="3"/>
        <v>0</v>
      </c>
      <c r="G94" s="62">
        <f t="shared" si="4"/>
        <v>2.6063594111349619</v>
      </c>
      <c r="H94" s="62"/>
      <c r="I94" s="62">
        <v>0.74815450337836353</v>
      </c>
      <c r="J94" s="62">
        <v>0.74815450337836342</v>
      </c>
      <c r="K94" s="60"/>
      <c r="L94" s="62">
        <f t="shared" si="5"/>
        <v>0</v>
      </c>
      <c r="N94" s="1"/>
      <c r="O94" s="1"/>
      <c r="P94" s="1"/>
      <c r="R94" s="1"/>
      <c r="S94" s="1"/>
      <c r="T94" s="1"/>
    </row>
    <row r="95" spans="1:20" s="60" customFormat="1" ht="15.75" x14ac:dyDescent="0.25">
      <c r="A95" s="37" t="s">
        <v>147</v>
      </c>
      <c r="B95" s="13">
        <v>101.97568562812032</v>
      </c>
      <c r="C95" s="28">
        <v>101.97568562812032</v>
      </c>
      <c r="D95" s="28">
        <v>101.97568562812032</v>
      </c>
      <c r="E95" s="28"/>
      <c r="F95" s="28">
        <f t="shared" si="3"/>
        <v>0</v>
      </c>
      <c r="G95" s="28">
        <f t="shared" si="4"/>
        <v>0</v>
      </c>
      <c r="H95" s="28"/>
      <c r="I95" s="28">
        <v>1.6125880229599245</v>
      </c>
      <c r="J95" s="28">
        <v>1.6125880229599243</v>
      </c>
      <c r="K95"/>
      <c r="L95" s="28">
        <f t="shared" si="5"/>
        <v>0</v>
      </c>
      <c r="N95" s="1"/>
      <c r="O95" s="1"/>
      <c r="P95" s="1"/>
      <c r="R95" s="1"/>
      <c r="S95" s="1"/>
      <c r="T95" s="1"/>
    </row>
    <row r="96" spans="1:20" s="4" customFormat="1" ht="15.75" x14ac:dyDescent="0.25">
      <c r="A96" s="61" t="s">
        <v>84</v>
      </c>
      <c r="B96" s="136">
        <v>100</v>
      </c>
      <c r="C96" s="62">
        <v>100</v>
      </c>
      <c r="D96" s="62">
        <v>100</v>
      </c>
      <c r="E96" s="62"/>
      <c r="F96" s="62">
        <f t="shared" si="3"/>
        <v>0</v>
      </c>
      <c r="G96" s="62">
        <f t="shared" si="4"/>
        <v>0</v>
      </c>
      <c r="H96" s="62"/>
      <c r="I96" s="62">
        <v>1.3959538897111059</v>
      </c>
      <c r="J96" s="62">
        <v>1.3959538897111059</v>
      </c>
      <c r="K96" s="60"/>
      <c r="L96" s="62">
        <f t="shared" si="5"/>
        <v>0</v>
      </c>
      <c r="N96" s="1"/>
      <c r="O96" s="1"/>
      <c r="P96" s="1"/>
      <c r="R96" s="1"/>
      <c r="S96" s="1"/>
      <c r="T96" s="1"/>
    </row>
    <row r="97" spans="1:20" s="60" customFormat="1" ht="15.75" x14ac:dyDescent="0.25">
      <c r="A97" s="39" t="s">
        <v>85</v>
      </c>
      <c r="B97" s="13">
        <v>100</v>
      </c>
      <c r="C97" s="28">
        <v>100</v>
      </c>
      <c r="D97" s="28">
        <v>100</v>
      </c>
      <c r="E97" s="28"/>
      <c r="F97" s="28">
        <f t="shared" si="3"/>
        <v>0</v>
      </c>
      <c r="G97" s="28">
        <f t="shared" si="4"/>
        <v>0</v>
      </c>
      <c r="H97" s="28"/>
      <c r="I97" s="28">
        <v>1.3959538897111059</v>
      </c>
      <c r="J97" s="28">
        <v>1.3959538897111059</v>
      </c>
      <c r="K97"/>
      <c r="L97" s="28">
        <f t="shared" si="5"/>
        <v>0</v>
      </c>
      <c r="N97" s="1"/>
      <c r="O97" s="1"/>
      <c r="P97" s="1"/>
      <c r="R97" s="1"/>
      <c r="S97" s="1"/>
      <c r="T97" s="1"/>
    </row>
    <row r="98" spans="1:20" s="4" customFormat="1" ht="15.75" x14ac:dyDescent="0.25">
      <c r="A98" s="61" t="s">
        <v>86</v>
      </c>
      <c r="B98" s="136">
        <v>116.8521111010899</v>
      </c>
      <c r="C98" s="62">
        <v>116.8521111010899</v>
      </c>
      <c r="D98" s="62">
        <v>116.8521111010899</v>
      </c>
      <c r="E98" s="62"/>
      <c r="F98" s="62">
        <f t="shared" si="3"/>
        <v>0</v>
      </c>
      <c r="G98" s="62">
        <f t="shared" si="4"/>
        <v>0</v>
      </c>
      <c r="H98" s="62"/>
      <c r="I98" s="62">
        <v>0.21663413324881828</v>
      </c>
      <c r="J98" s="62">
        <v>0.21663413324881825</v>
      </c>
      <c r="K98" s="60"/>
      <c r="L98" s="62">
        <f t="shared" si="5"/>
        <v>0</v>
      </c>
      <c r="N98" s="1"/>
      <c r="O98" s="1"/>
      <c r="P98" s="1"/>
      <c r="R98" s="1"/>
      <c r="S98" s="1"/>
      <c r="T98" s="1"/>
    </row>
    <row r="99" spans="1:20" s="60" customFormat="1" ht="15.75" x14ac:dyDescent="0.25">
      <c r="A99" s="39" t="s">
        <v>87</v>
      </c>
      <c r="B99" s="13">
        <v>116.8521111010899</v>
      </c>
      <c r="C99" s="28">
        <v>116.8521111010899</v>
      </c>
      <c r="D99" s="28">
        <v>116.8521111010899</v>
      </c>
      <c r="E99" s="28"/>
      <c r="F99" s="28">
        <f t="shared" si="3"/>
        <v>0</v>
      </c>
      <c r="G99" s="28">
        <f t="shared" si="4"/>
        <v>0</v>
      </c>
      <c r="H99" s="28"/>
      <c r="I99" s="28">
        <v>0.21663413324881828</v>
      </c>
      <c r="J99" s="28">
        <v>0.21663413324881825</v>
      </c>
      <c r="K99"/>
      <c r="L99" s="28">
        <f t="shared" si="5"/>
        <v>0</v>
      </c>
      <c r="N99" s="1"/>
      <c r="O99" s="1"/>
      <c r="P99" s="1"/>
      <c r="R99" s="1"/>
      <c r="S99" s="1"/>
      <c r="T99" s="1"/>
    </row>
    <row r="100" spans="1:20" s="4" customFormat="1" ht="15.75" x14ac:dyDescent="0.25">
      <c r="A100" s="64" t="s">
        <v>146</v>
      </c>
      <c r="B100" s="136">
        <v>96.367455606794252</v>
      </c>
      <c r="C100" s="62">
        <v>97.908891005352672</v>
      </c>
      <c r="D100" s="62">
        <v>98.379377465896425</v>
      </c>
      <c r="E100" s="62"/>
      <c r="F100" s="62">
        <f t="shared" si="3"/>
        <v>0.48053497053504035</v>
      </c>
      <c r="G100" s="62">
        <f t="shared" si="4"/>
        <v>2.0877606931030357</v>
      </c>
      <c r="H100" s="62"/>
      <c r="I100" s="62">
        <v>6.7737494965208658</v>
      </c>
      <c r="J100" s="62">
        <v>6.8062997316680898</v>
      </c>
      <c r="K100" s="60"/>
      <c r="L100" s="62">
        <f t="shared" si="5"/>
        <v>3.2550235147223994E-2</v>
      </c>
      <c r="N100" s="1"/>
      <c r="O100" s="1"/>
      <c r="P100" s="1"/>
      <c r="R100" s="1"/>
      <c r="S100" s="1"/>
      <c r="T100" s="1"/>
    </row>
    <row r="101" spans="1:20" s="60" customFormat="1" ht="15.75" x14ac:dyDescent="0.25">
      <c r="A101" s="38" t="s">
        <v>17</v>
      </c>
      <c r="B101" s="13">
        <v>86.636108994851895</v>
      </c>
      <c r="C101" s="28">
        <v>92.328150941051021</v>
      </c>
      <c r="D101" s="28">
        <v>93.052225943410065</v>
      </c>
      <c r="E101" s="28"/>
      <c r="F101" s="28">
        <f t="shared" si="3"/>
        <v>0.78424077053307339</v>
      </c>
      <c r="G101" s="28">
        <f t="shared" si="4"/>
        <v>7.4058230719242335</v>
      </c>
      <c r="H101" s="28"/>
      <c r="I101" s="28">
        <v>4.1505410545156005</v>
      </c>
      <c r="J101" s="28">
        <v>4.1830912896628245</v>
      </c>
      <c r="K101"/>
      <c r="L101" s="28">
        <f t="shared" si="5"/>
        <v>3.2550235147223994E-2</v>
      </c>
      <c r="N101" s="1"/>
      <c r="O101" s="1"/>
      <c r="P101" s="1"/>
      <c r="R101" s="1"/>
      <c r="S101" s="1"/>
      <c r="T101" s="1"/>
    </row>
    <row r="102" spans="1:20" s="4" customFormat="1" ht="15.75" x14ac:dyDescent="0.25">
      <c r="A102" s="67" t="s">
        <v>17</v>
      </c>
      <c r="B102" s="136">
        <v>86.636108994851895</v>
      </c>
      <c r="C102" s="62">
        <v>92.328150941051021</v>
      </c>
      <c r="D102" s="62">
        <v>93.052225943410065</v>
      </c>
      <c r="E102" s="62"/>
      <c r="F102" s="62">
        <f t="shared" si="3"/>
        <v>0.78424077053307339</v>
      </c>
      <c r="G102" s="62">
        <f t="shared" si="4"/>
        <v>7.4058230719242335</v>
      </c>
      <c r="H102" s="62"/>
      <c r="I102" s="62">
        <v>4.1505410545156005</v>
      </c>
      <c r="J102" s="62">
        <v>4.1830912896628245</v>
      </c>
      <c r="K102" s="60"/>
      <c r="L102" s="62">
        <f t="shared" si="5"/>
        <v>3.2550235147223994E-2</v>
      </c>
      <c r="N102" s="1"/>
      <c r="O102" s="1"/>
      <c r="P102" s="1"/>
      <c r="R102" s="1"/>
      <c r="S102" s="1"/>
      <c r="T102" s="1"/>
    </row>
    <row r="103" spans="1:20" s="60" customFormat="1" ht="15.75" x14ac:dyDescent="0.25">
      <c r="A103" s="38" t="s">
        <v>88</v>
      </c>
      <c r="B103" s="13">
        <v>106.09049617465195</v>
      </c>
      <c r="C103" s="28">
        <v>97.709840830703513</v>
      </c>
      <c r="D103" s="28">
        <v>97.709840830703513</v>
      </c>
      <c r="E103" s="28"/>
      <c r="F103" s="28">
        <f t="shared" si="3"/>
        <v>0</v>
      </c>
      <c r="G103" s="28">
        <f t="shared" si="4"/>
        <v>-7.8995344975592801</v>
      </c>
      <c r="H103" s="28"/>
      <c r="I103" s="28">
        <v>1.7071864379589394</v>
      </c>
      <c r="J103" s="28">
        <v>1.7071864379589392</v>
      </c>
      <c r="K103"/>
      <c r="L103" s="28">
        <f t="shared" si="5"/>
        <v>0</v>
      </c>
      <c r="N103" s="1"/>
      <c r="O103" s="1"/>
      <c r="P103" s="1"/>
      <c r="R103" s="1"/>
      <c r="S103" s="1"/>
      <c r="T103" s="1"/>
    </row>
    <row r="104" spans="1:20" s="4" customFormat="1" ht="15.75" x14ac:dyDescent="0.25">
      <c r="A104" s="67" t="s">
        <v>89</v>
      </c>
      <c r="B104" s="136">
        <v>106.09049617465195</v>
      </c>
      <c r="C104" s="62">
        <v>97.709840830703513</v>
      </c>
      <c r="D104" s="62">
        <v>97.709840830703513</v>
      </c>
      <c r="E104" s="62"/>
      <c r="F104" s="62">
        <f t="shared" si="3"/>
        <v>0</v>
      </c>
      <c r="G104" s="62">
        <f t="shared" si="4"/>
        <v>-7.8995344975592801</v>
      </c>
      <c r="H104" s="62"/>
      <c r="I104" s="62">
        <v>1.7071864379589394</v>
      </c>
      <c r="J104" s="62">
        <v>1.7071864379589392</v>
      </c>
      <c r="K104" s="60"/>
      <c r="L104" s="62">
        <f t="shared" si="5"/>
        <v>0</v>
      </c>
      <c r="N104" s="1"/>
      <c r="O104" s="1"/>
      <c r="P104" s="1"/>
      <c r="R104" s="1"/>
      <c r="S104" s="1"/>
      <c r="T104" s="1"/>
    </row>
    <row r="105" spans="1:20" s="60" customFormat="1" ht="15.75" x14ac:dyDescent="0.25">
      <c r="A105" s="38" t="s">
        <v>90</v>
      </c>
      <c r="B105" s="13">
        <v>135.96275407392145</v>
      </c>
      <c r="C105" s="28">
        <v>135.54671882237798</v>
      </c>
      <c r="D105" s="28">
        <v>135.54671882237798</v>
      </c>
      <c r="E105" s="28"/>
      <c r="F105" s="28">
        <f t="shared" si="3"/>
        <v>0</v>
      </c>
      <c r="G105" s="28">
        <f t="shared" si="4"/>
        <v>-0.30599207435683118</v>
      </c>
      <c r="H105" s="28"/>
      <c r="I105" s="28">
        <v>0.91602200404632739</v>
      </c>
      <c r="J105" s="28">
        <v>0.91602200404632728</v>
      </c>
      <c r="K105"/>
      <c r="L105" s="28">
        <f t="shared" si="5"/>
        <v>0</v>
      </c>
      <c r="N105" s="1"/>
      <c r="O105" s="1"/>
      <c r="P105" s="1"/>
      <c r="R105" s="1"/>
      <c r="S105" s="1"/>
      <c r="T105" s="1"/>
    </row>
    <row r="106" spans="1:20" s="4" customFormat="1" ht="15.75" x14ac:dyDescent="0.25">
      <c r="A106" s="67" t="s">
        <v>91</v>
      </c>
      <c r="B106" s="136">
        <v>135.96275407392145</v>
      </c>
      <c r="C106" s="62">
        <v>135.54671882237798</v>
      </c>
      <c r="D106" s="62">
        <v>135.54671882237798</v>
      </c>
      <c r="E106" s="62"/>
      <c r="F106" s="62">
        <f t="shared" si="3"/>
        <v>0</v>
      </c>
      <c r="G106" s="62">
        <f t="shared" si="4"/>
        <v>-0.30599207435683118</v>
      </c>
      <c r="H106" s="62"/>
      <c r="I106" s="62">
        <v>0.91602200404632739</v>
      </c>
      <c r="J106" s="62">
        <v>0.91602200404632728</v>
      </c>
      <c r="K106" s="60"/>
      <c r="L106" s="62">
        <f t="shared" si="5"/>
        <v>0</v>
      </c>
      <c r="N106" s="1"/>
      <c r="O106" s="1"/>
      <c r="P106" s="1"/>
      <c r="R106" s="1"/>
      <c r="S106" s="1"/>
      <c r="T106" s="1"/>
    </row>
    <row r="107" spans="1:20" s="60" customFormat="1" ht="15.75" x14ac:dyDescent="0.25">
      <c r="A107" s="36" t="s">
        <v>250</v>
      </c>
      <c r="B107" s="138">
        <v>96.661972706400761</v>
      </c>
      <c r="C107" s="40">
        <v>99.489944419387044</v>
      </c>
      <c r="D107" s="40">
        <v>100.47923842593966</v>
      </c>
      <c r="E107" s="40"/>
      <c r="F107" s="40">
        <f t="shared" si="3"/>
        <v>0.99436582493439563</v>
      </c>
      <c r="G107" s="40">
        <f t="shared" si="4"/>
        <v>3.9490873325473963</v>
      </c>
      <c r="H107" s="40"/>
      <c r="I107" s="40">
        <v>8.6697178691220405</v>
      </c>
      <c r="J107" s="40">
        <v>8.7559265807308204</v>
      </c>
      <c r="K107"/>
      <c r="L107" s="40">
        <f t="shared" si="5"/>
        <v>8.6208711608779964E-2</v>
      </c>
      <c r="N107" s="1"/>
      <c r="O107" s="1"/>
      <c r="P107" s="1"/>
      <c r="R107" s="1"/>
      <c r="S107" s="1"/>
      <c r="T107" s="1"/>
    </row>
    <row r="108" spans="1:20" s="4" customFormat="1" ht="15.75" x14ac:dyDescent="0.25">
      <c r="A108" s="64" t="s">
        <v>145</v>
      </c>
      <c r="B108" s="136">
        <v>101.50096079728073</v>
      </c>
      <c r="C108" s="62">
        <v>101.995798770953</v>
      </c>
      <c r="D108" s="62">
        <v>101.97453587819672</v>
      </c>
      <c r="E108" s="62"/>
      <c r="F108" s="62">
        <f t="shared" si="3"/>
        <v>-2.0846831940624089E-2</v>
      </c>
      <c r="G108" s="62">
        <f t="shared" si="4"/>
        <v>0.46657201783717461</v>
      </c>
      <c r="H108" s="62"/>
      <c r="I108" s="62">
        <v>2.1107332163206975</v>
      </c>
      <c r="J108" s="62">
        <v>2.1102931953143762</v>
      </c>
      <c r="K108" s="60"/>
      <c r="L108" s="62">
        <f t="shared" si="5"/>
        <v>-4.40021006321345E-4</v>
      </c>
      <c r="N108" s="1"/>
      <c r="O108" s="1"/>
      <c r="P108" s="1"/>
      <c r="R108" s="1"/>
      <c r="S108" s="1"/>
      <c r="T108" s="1"/>
    </row>
    <row r="109" spans="1:20" s="60" customFormat="1" ht="15.75" x14ac:dyDescent="0.25">
      <c r="A109" s="38" t="s">
        <v>163</v>
      </c>
      <c r="B109" s="13">
        <v>101.50096079728073</v>
      </c>
      <c r="C109" s="28">
        <v>101.995798770953</v>
      </c>
      <c r="D109" s="28">
        <v>101.97453587819672</v>
      </c>
      <c r="E109" s="28"/>
      <c r="F109" s="28">
        <f t="shared" si="3"/>
        <v>-2.0846831940624089E-2</v>
      </c>
      <c r="G109" s="28">
        <f t="shared" si="4"/>
        <v>0.46657201783717461</v>
      </c>
      <c r="H109" s="28"/>
      <c r="I109" s="28">
        <v>2.1107332163206975</v>
      </c>
      <c r="J109" s="28">
        <v>2.1102931953143762</v>
      </c>
      <c r="K109"/>
      <c r="L109" s="28">
        <f t="shared" si="5"/>
        <v>-4.40021006321345E-4</v>
      </c>
      <c r="N109" s="1"/>
      <c r="O109" s="1"/>
      <c r="P109" s="1"/>
      <c r="R109" s="1"/>
      <c r="S109" s="1"/>
      <c r="T109" s="1"/>
    </row>
    <row r="110" spans="1:20" s="4" customFormat="1" ht="15.75" x14ac:dyDescent="0.25">
      <c r="A110" s="67" t="s">
        <v>225</v>
      </c>
      <c r="B110" s="136">
        <v>101.50096079728073</v>
      </c>
      <c r="C110" s="62">
        <v>101.995798770953</v>
      </c>
      <c r="D110" s="62">
        <v>101.97453587819672</v>
      </c>
      <c r="E110" s="62"/>
      <c r="F110" s="62">
        <f t="shared" si="3"/>
        <v>-2.0846831940624089E-2</v>
      </c>
      <c r="G110" s="62">
        <f t="shared" si="4"/>
        <v>0.46657201783717461</v>
      </c>
      <c r="H110" s="62"/>
      <c r="I110" s="62">
        <v>2.1107332163206975</v>
      </c>
      <c r="J110" s="62">
        <v>2.1102931953143762</v>
      </c>
      <c r="K110" s="60"/>
      <c r="L110" s="62">
        <f t="shared" si="5"/>
        <v>-4.40021006321345E-4</v>
      </c>
      <c r="N110" s="1"/>
      <c r="O110" s="1"/>
      <c r="P110" s="1"/>
      <c r="R110" s="1"/>
      <c r="S110" s="1"/>
      <c r="T110" s="1"/>
    </row>
    <row r="111" spans="1:20" s="60" customFormat="1" ht="15.75" x14ac:dyDescent="0.25">
      <c r="A111" s="37" t="s">
        <v>92</v>
      </c>
      <c r="B111" s="13">
        <v>96.97378495683887</v>
      </c>
      <c r="C111" s="28">
        <v>96.748689959231569</v>
      </c>
      <c r="D111" s="28">
        <v>96.369686508975946</v>
      </c>
      <c r="E111" s="28"/>
      <c r="F111" s="28">
        <f t="shared" si="3"/>
        <v>-0.39174013665231877</v>
      </c>
      <c r="G111" s="28">
        <f t="shared" si="4"/>
        <v>-0.62295026241555584</v>
      </c>
      <c r="H111" s="28"/>
      <c r="I111" s="28">
        <v>0.30244179907887081</v>
      </c>
      <c r="J111" s="28">
        <v>0.30125701316186548</v>
      </c>
      <c r="K111"/>
      <c r="L111" s="28">
        <f t="shared" si="5"/>
        <v>-1.1847859170053265E-3</v>
      </c>
      <c r="N111" s="1"/>
      <c r="O111" s="1"/>
      <c r="P111" s="1"/>
      <c r="R111" s="1"/>
      <c r="S111" s="1"/>
      <c r="T111" s="1"/>
    </row>
    <row r="112" spans="1:20" s="4" customFormat="1" ht="15.75" x14ac:dyDescent="0.25">
      <c r="A112" s="61" t="s">
        <v>93</v>
      </c>
      <c r="B112" s="136">
        <v>96.97378495683887</v>
      </c>
      <c r="C112" s="62">
        <v>96.748689959231569</v>
      </c>
      <c r="D112" s="62">
        <v>96.369686508975946</v>
      </c>
      <c r="E112" s="62"/>
      <c r="F112" s="62">
        <f t="shared" si="3"/>
        <v>-0.39174013665231877</v>
      </c>
      <c r="G112" s="62">
        <f t="shared" si="4"/>
        <v>-0.62295026241555584</v>
      </c>
      <c r="H112" s="62"/>
      <c r="I112" s="62">
        <v>0.30244179907887081</v>
      </c>
      <c r="J112" s="62">
        <v>0.30125701316186548</v>
      </c>
      <c r="K112" s="60"/>
      <c r="L112" s="62">
        <f t="shared" si="5"/>
        <v>-1.1847859170053265E-3</v>
      </c>
      <c r="N112" s="1"/>
      <c r="O112" s="1"/>
      <c r="P112" s="1"/>
      <c r="R112" s="1"/>
      <c r="S112" s="1"/>
      <c r="T112" s="1"/>
    </row>
    <row r="113" spans="1:20" s="60" customFormat="1" ht="15.75" x14ac:dyDescent="0.25">
      <c r="A113" s="39" t="s">
        <v>92</v>
      </c>
      <c r="B113" s="13">
        <v>96.97378495683887</v>
      </c>
      <c r="C113" s="28">
        <v>96.748689959231569</v>
      </c>
      <c r="D113" s="28">
        <v>96.369686508975946</v>
      </c>
      <c r="E113" s="28"/>
      <c r="F113" s="28">
        <f t="shared" si="3"/>
        <v>-0.39174013665231877</v>
      </c>
      <c r="G113" s="28">
        <f t="shared" si="4"/>
        <v>-0.62295026241555584</v>
      </c>
      <c r="H113" s="28"/>
      <c r="I113" s="28">
        <v>0.30244179907887081</v>
      </c>
      <c r="J113" s="28">
        <v>0.30125701316186548</v>
      </c>
      <c r="K113"/>
      <c r="L113" s="28">
        <f t="shared" si="5"/>
        <v>-1.1847859170053265E-3</v>
      </c>
      <c r="N113" s="1"/>
      <c r="O113" s="1"/>
      <c r="P113" s="1"/>
      <c r="R113" s="1"/>
      <c r="S113" s="1"/>
      <c r="T113" s="1"/>
    </row>
    <row r="114" spans="1:20" s="4" customFormat="1" ht="15.75" x14ac:dyDescent="0.25">
      <c r="A114" s="64" t="s">
        <v>94</v>
      </c>
      <c r="B114" s="136">
        <v>83.794624760091253</v>
      </c>
      <c r="C114" s="62">
        <v>87.398229814794988</v>
      </c>
      <c r="D114" s="62">
        <v>87.423504702789799</v>
      </c>
      <c r="E114" s="62"/>
      <c r="F114" s="62">
        <f t="shared" si="3"/>
        <v>2.8919221874823542E-2</v>
      </c>
      <c r="G114" s="62">
        <f t="shared" si="4"/>
        <v>4.3306834454933441</v>
      </c>
      <c r="H114" s="62"/>
      <c r="I114" s="62">
        <v>2.1525771695447125</v>
      </c>
      <c r="J114" s="62">
        <v>2.1531996781123994</v>
      </c>
      <c r="K114" s="60"/>
      <c r="L114" s="62">
        <f t="shared" si="5"/>
        <v>6.225085676869746E-4</v>
      </c>
      <c r="N114" s="1"/>
      <c r="O114" s="1"/>
      <c r="P114" s="1"/>
      <c r="R114" s="1"/>
      <c r="S114" s="1"/>
      <c r="T114" s="1"/>
    </row>
    <row r="115" spans="1:20" s="60" customFormat="1" ht="15.75" x14ac:dyDescent="0.25">
      <c r="A115" s="38" t="s">
        <v>164</v>
      </c>
      <c r="B115" s="13">
        <v>82.204028385267847</v>
      </c>
      <c r="C115" s="28">
        <v>86.236473190600805</v>
      </c>
      <c r="D115" s="28">
        <v>86.236473190600805</v>
      </c>
      <c r="E115" s="28"/>
      <c r="F115" s="28">
        <f t="shared" si="3"/>
        <v>0</v>
      </c>
      <c r="G115" s="28">
        <f t="shared" si="4"/>
        <v>4.9054102147330081</v>
      </c>
      <c r="H115" s="28"/>
      <c r="I115" s="28">
        <v>1.9135447449119776</v>
      </c>
      <c r="J115" s="28">
        <v>1.9135447449119778</v>
      </c>
      <c r="K115"/>
      <c r="L115" s="28">
        <f t="shared" si="5"/>
        <v>0</v>
      </c>
      <c r="N115" s="1"/>
      <c r="O115" s="1"/>
      <c r="P115" s="1"/>
      <c r="R115" s="1"/>
      <c r="S115" s="1"/>
      <c r="T115" s="1"/>
    </row>
    <row r="116" spans="1:20" s="4" customFormat="1" ht="15.75" x14ac:dyDescent="0.25">
      <c r="A116" s="67" t="s">
        <v>224</v>
      </c>
      <c r="B116" s="136">
        <v>75.592691901572977</v>
      </c>
      <c r="C116" s="62">
        <v>74.843783216032577</v>
      </c>
      <c r="D116" s="62">
        <v>74.843783216032577</v>
      </c>
      <c r="E116" s="62"/>
      <c r="F116" s="62">
        <f t="shared" si="3"/>
        <v>0</v>
      </c>
      <c r="G116" s="62">
        <f t="shared" si="4"/>
        <v>-0.99071572489511928</v>
      </c>
      <c r="H116" s="62"/>
      <c r="I116" s="62">
        <v>0.38906532411903511</v>
      </c>
      <c r="J116" s="62">
        <v>0.38906532411903505</v>
      </c>
      <c r="K116" s="60"/>
      <c r="L116" s="62">
        <f t="shared" si="5"/>
        <v>0</v>
      </c>
      <c r="N116" s="1"/>
      <c r="O116" s="1"/>
      <c r="P116" s="1"/>
      <c r="R116" s="1"/>
      <c r="S116" s="1"/>
      <c r="T116" s="1"/>
    </row>
    <row r="117" spans="1:20" s="60" customFormat="1" ht="15.75" x14ac:dyDescent="0.25">
      <c r="A117" s="39" t="s">
        <v>223</v>
      </c>
      <c r="B117" s="13">
        <v>78.449211197400004</v>
      </c>
      <c r="C117" s="28">
        <v>81.033322254170614</v>
      </c>
      <c r="D117" s="28">
        <v>81.033322254170614</v>
      </c>
      <c r="E117" s="28"/>
      <c r="F117" s="28">
        <f t="shared" si="3"/>
        <v>0</v>
      </c>
      <c r="G117" s="28">
        <f t="shared" si="4"/>
        <v>3.2939924026364809</v>
      </c>
      <c r="H117" s="28"/>
      <c r="I117" s="28">
        <v>0.6027501260747965</v>
      </c>
      <c r="J117" s="28">
        <v>0.60275012607479639</v>
      </c>
      <c r="K117"/>
      <c r="L117" s="28">
        <f t="shared" si="5"/>
        <v>0</v>
      </c>
      <c r="N117" s="1"/>
      <c r="O117" s="1"/>
      <c r="P117" s="1"/>
      <c r="R117" s="1"/>
      <c r="S117" s="1"/>
      <c r="T117" s="1"/>
    </row>
    <row r="118" spans="1:20" s="4" customFormat="1" ht="15.75" x14ac:dyDescent="0.25">
      <c r="A118" s="67" t="s">
        <v>18</v>
      </c>
      <c r="B118" s="136">
        <v>90.579233278277059</v>
      </c>
      <c r="C118" s="62">
        <v>93.564674522127476</v>
      </c>
      <c r="D118" s="62">
        <v>93.564674522127476</v>
      </c>
      <c r="E118" s="62"/>
      <c r="F118" s="62">
        <f t="shared" si="3"/>
        <v>0</v>
      </c>
      <c r="G118" s="62">
        <f t="shared" si="4"/>
        <v>3.2959444850659825</v>
      </c>
      <c r="H118" s="62"/>
      <c r="I118" s="62">
        <v>0.23477001057142818</v>
      </c>
      <c r="J118" s="62">
        <v>0.23477001057142813</v>
      </c>
      <c r="K118" s="60"/>
      <c r="L118" s="62">
        <f t="shared" si="5"/>
        <v>0</v>
      </c>
      <c r="N118" s="1"/>
      <c r="O118" s="1"/>
      <c r="P118" s="1"/>
      <c r="R118" s="1"/>
      <c r="S118" s="1"/>
      <c r="T118" s="1"/>
    </row>
    <row r="119" spans="1:20" s="60" customFormat="1" ht="15.75" x14ac:dyDescent="0.25">
      <c r="A119" s="39" t="s">
        <v>95</v>
      </c>
      <c r="B119" s="13">
        <v>79.438399301692925</v>
      </c>
      <c r="C119" s="28">
        <v>92.571078900423828</v>
      </c>
      <c r="D119" s="28">
        <v>92.571078900423828</v>
      </c>
      <c r="E119" s="28"/>
      <c r="F119" s="28">
        <f t="shared" si="3"/>
        <v>0</v>
      </c>
      <c r="G119" s="28">
        <f t="shared" si="4"/>
        <v>16.531903606032294</v>
      </c>
      <c r="H119" s="28"/>
      <c r="I119" s="28">
        <v>0.40695131299979603</v>
      </c>
      <c r="J119" s="28">
        <v>0.40695131299979598</v>
      </c>
      <c r="K119"/>
      <c r="L119" s="28">
        <f t="shared" si="5"/>
        <v>0</v>
      </c>
      <c r="N119" s="1"/>
      <c r="O119" s="1"/>
      <c r="P119" s="1"/>
      <c r="R119" s="1"/>
      <c r="S119" s="1"/>
      <c r="T119" s="1"/>
    </row>
    <row r="120" spans="1:20" s="4" customFormat="1" ht="15.75" x14ac:dyDescent="0.25">
      <c r="A120" s="67" t="s">
        <v>96</v>
      </c>
      <c r="B120" s="136">
        <v>102.38883304659086</v>
      </c>
      <c r="C120" s="62">
        <v>105.76028499126024</v>
      </c>
      <c r="D120" s="62">
        <v>105.76028499126024</v>
      </c>
      <c r="E120" s="62"/>
      <c r="F120" s="62">
        <f t="shared" si="3"/>
        <v>0</v>
      </c>
      <c r="G120" s="62">
        <f t="shared" si="4"/>
        <v>3.2927926262576346</v>
      </c>
      <c r="H120" s="62"/>
      <c r="I120" s="62">
        <v>0.28000797114692183</v>
      </c>
      <c r="J120" s="62">
        <v>0.28000797114692177</v>
      </c>
      <c r="K120" s="60"/>
      <c r="L120" s="62">
        <f t="shared" si="5"/>
        <v>0</v>
      </c>
      <c r="N120" s="1"/>
      <c r="O120" s="1"/>
      <c r="P120" s="1"/>
      <c r="R120" s="1"/>
      <c r="S120" s="1"/>
      <c r="T120" s="1"/>
    </row>
    <row r="121" spans="1:20" s="60" customFormat="1" ht="15.75" x14ac:dyDescent="0.25">
      <c r="A121" s="38" t="s">
        <v>97</v>
      </c>
      <c r="B121" s="13">
        <v>98.259471940606787</v>
      </c>
      <c r="C121" s="28">
        <v>97.963218077003432</v>
      </c>
      <c r="D121" s="28">
        <v>98.218342220369593</v>
      </c>
      <c r="E121" s="28"/>
      <c r="F121" s="28">
        <f t="shared" si="3"/>
        <v>0.26042850405916251</v>
      </c>
      <c r="G121" s="28">
        <f t="shared" si="4"/>
        <v>-4.185827526332897E-2</v>
      </c>
      <c r="H121" s="28"/>
      <c r="I121" s="28">
        <v>0.23903242463273469</v>
      </c>
      <c r="J121" s="28">
        <v>0.23965493320042203</v>
      </c>
      <c r="K121"/>
      <c r="L121" s="28">
        <f t="shared" si="5"/>
        <v>6.2250856768733542E-4</v>
      </c>
      <c r="N121" s="1"/>
      <c r="O121" s="1"/>
      <c r="P121" s="1"/>
      <c r="R121" s="1"/>
      <c r="S121" s="1"/>
      <c r="T121" s="1"/>
    </row>
    <row r="122" spans="1:20" s="4" customFormat="1" ht="15.75" x14ac:dyDescent="0.25">
      <c r="A122" s="67" t="s">
        <v>98</v>
      </c>
      <c r="B122" s="136">
        <v>98.259471940606787</v>
      </c>
      <c r="C122" s="62">
        <v>97.963218077003432</v>
      </c>
      <c r="D122" s="62">
        <v>98.218342220369593</v>
      </c>
      <c r="E122" s="62"/>
      <c r="F122" s="62">
        <f t="shared" si="3"/>
        <v>0.26042850405916251</v>
      </c>
      <c r="G122" s="62">
        <f t="shared" si="4"/>
        <v>-4.185827526332897E-2</v>
      </c>
      <c r="H122" s="62"/>
      <c r="I122" s="62">
        <v>0.23903242463273469</v>
      </c>
      <c r="J122" s="62">
        <v>0.23965493320042203</v>
      </c>
      <c r="K122" s="60"/>
      <c r="L122" s="62">
        <f t="shared" si="5"/>
        <v>6.2250856768733542E-4</v>
      </c>
      <c r="N122" s="1"/>
      <c r="O122" s="1"/>
      <c r="P122" s="1"/>
      <c r="R122" s="1"/>
      <c r="S122" s="1"/>
      <c r="T122" s="1"/>
    </row>
    <row r="123" spans="1:20" s="60" customFormat="1" ht="15.75" x14ac:dyDescent="0.25">
      <c r="A123" s="37" t="s">
        <v>144</v>
      </c>
      <c r="B123" s="13">
        <v>103.39248292681998</v>
      </c>
      <c r="C123" s="28">
        <v>104.57181359800182</v>
      </c>
      <c r="D123" s="28">
        <v>103.54063220268362</v>
      </c>
      <c r="E123" s="28"/>
      <c r="F123" s="28">
        <f t="shared" si="3"/>
        <v>-0.98609879645226162</v>
      </c>
      <c r="G123" s="28">
        <f t="shared" si="4"/>
        <v>0.14328824656286709</v>
      </c>
      <c r="H123" s="28"/>
      <c r="I123" s="28">
        <v>0.92785802571879972</v>
      </c>
      <c r="J123" s="28">
        <v>0.91870842889440074</v>
      </c>
      <c r="K123"/>
      <c r="L123" s="28">
        <f t="shared" si="5"/>
        <v>-9.1495968243989756E-3</v>
      </c>
      <c r="N123" s="1"/>
      <c r="O123" s="1"/>
      <c r="P123" s="1"/>
      <c r="R123" s="1"/>
      <c r="S123" s="1"/>
      <c r="T123" s="1"/>
    </row>
    <row r="124" spans="1:20" s="4" customFormat="1" ht="15.75" x14ac:dyDescent="0.25">
      <c r="A124" s="61" t="s">
        <v>165</v>
      </c>
      <c r="B124" s="136">
        <v>103.39248292681998</v>
      </c>
      <c r="C124" s="62">
        <v>104.57181359800182</v>
      </c>
      <c r="D124" s="62">
        <v>103.54063220268362</v>
      </c>
      <c r="E124" s="62"/>
      <c r="F124" s="62">
        <f t="shared" si="3"/>
        <v>-0.98609879645226162</v>
      </c>
      <c r="G124" s="62">
        <f t="shared" si="4"/>
        <v>0.14328824656286709</v>
      </c>
      <c r="H124" s="62"/>
      <c r="I124" s="62">
        <v>0.92785802571879972</v>
      </c>
      <c r="J124" s="62">
        <v>0.91870842889440074</v>
      </c>
      <c r="K124" s="60"/>
      <c r="L124" s="62">
        <f t="shared" si="5"/>
        <v>-9.1495968243989756E-3</v>
      </c>
      <c r="N124" s="1"/>
      <c r="O124" s="1"/>
      <c r="P124" s="1"/>
      <c r="R124" s="1"/>
      <c r="S124" s="1"/>
      <c r="T124" s="1"/>
    </row>
    <row r="125" spans="1:20" s="60" customFormat="1" ht="15.75" x14ac:dyDescent="0.25">
      <c r="A125" s="39" t="s">
        <v>222</v>
      </c>
      <c r="B125" s="13">
        <v>103.39248292681998</v>
      </c>
      <c r="C125" s="28">
        <v>104.57181359800182</v>
      </c>
      <c r="D125" s="28">
        <v>103.54063220268362</v>
      </c>
      <c r="E125" s="28"/>
      <c r="F125" s="28">
        <f t="shared" si="3"/>
        <v>-0.98609879645226162</v>
      </c>
      <c r="G125" s="28">
        <f t="shared" si="4"/>
        <v>0.14328824656286709</v>
      </c>
      <c r="H125" s="28"/>
      <c r="I125" s="28">
        <v>0.92785802571879972</v>
      </c>
      <c r="J125" s="28">
        <v>0.91870842889440074</v>
      </c>
      <c r="K125"/>
      <c r="L125" s="28">
        <f t="shared" si="5"/>
        <v>-9.1495968243989756E-3</v>
      </c>
      <c r="N125" s="1"/>
      <c r="O125" s="1"/>
      <c r="P125" s="1"/>
      <c r="R125" s="1"/>
      <c r="S125" s="1"/>
      <c r="T125" s="1"/>
    </row>
    <row r="126" spans="1:20" s="4" customFormat="1" ht="15.75" x14ac:dyDescent="0.25">
      <c r="A126" s="64" t="s">
        <v>143</v>
      </c>
      <c r="B126" s="136">
        <v>97.081942497556682</v>
      </c>
      <c r="C126" s="62">
        <v>99.503018715632436</v>
      </c>
      <c r="D126" s="62">
        <v>99.35379120976728</v>
      </c>
      <c r="E126" s="62"/>
      <c r="F126" s="62">
        <f t="shared" si="3"/>
        <v>-0.14997284282562973</v>
      </c>
      <c r="G126" s="62">
        <f t="shared" si="4"/>
        <v>2.3401352030711253</v>
      </c>
      <c r="H126" s="62"/>
      <c r="I126" s="62">
        <v>0.55187174865485855</v>
      </c>
      <c r="J126" s="62">
        <v>0.55104409090464923</v>
      </c>
      <c r="K126" s="60"/>
      <c r="L126" s="62">
        <f t="shared" si="5"/>
        <v>-8.2765775020932075E-4</v>
      </c>
      <c r="N126" s="1"/>
      <c r="O126" s="1"/>
      <c r="P126" s="1"/>
      <c r="R126" s="1"/>
      <c r="S126" s="1"/>
      <c r="T126" s="1"/>
    </row>
    <row r="127" spans="1:20" s="60" customFormat="1" ht="15.75" x14ac:dyDescent="0.25">
      <c r="A127" s="38" t="s">
        <v>166</v>
      </c>
      <c r="B127" s="13">
        <v>97.081942497556682</v>
      </c>
      <c r="C127" s="28">
        <v>99.503018715632436</v>
      </c>
      <c r="D127" s="28">
        <v>99.35379120976728</v>
      </c>
      <c r="E127" s="28"/>
      <c r="F127" s="28">
        <f t="shared" si="3"/>
        <v>-0.14997284282562973</v>
      </c>
      <c r="G127" s="28">
        <f t="shared" si="4"/>
        <v>2.3401352030711253</v>
      </c>
      <c r="H127" s="28"/>
      <c r="I127" s="28">
        <v>0.55187174865485855</v>
      </c>
      <c r="J127" s="28">
        <v>0.55104409090464923</v>
      </c>
      <c r="K127"/>
      <c r="L127" s="28">
        <f t="shared" si="5"/>
        <v>-8.2765775020932075E-4</v>
      </c>
      <c r="N127" s="1"/>
      <c r="O127" s="1"/>
      <c r="P127" s="1"/>
      <c r="R127" s="1"/>
      <c r="S127" s="1"/>
      <c r="T127" s="1"/>
    </row>
    <row r="128" spans="1:20" s="4" customFormat="1" ht="15.75" x14ac:dyDescent="0.25">
      <c r="A128" s="67" t="s">
        <v>221</v>
      </c>
      <c r="B128" s="136">
        <v>97.081942497556682</v>
      </c>
      <c r="C128" s="62">
        <v>99.503018715632436</v>
      </c>
      <c r="D128" s="62">
        <v>99.35379120976728</v>
      </c>
      <c r="E128" s="62"/>
      <c r="F128" s="62">
        <f t="shared" si="3"/>
        <v>-0.14997284282562973</v>
      </c>
      <c r="G128" s="62">
        <f t="shared" si="4"/>
        <v>2.3401352030711253</v>
      </c>
      <c r="H128" s="62"/>
      <c r="I128" s="62">
        <v>0.55187174865485855</v>
      </c>
      <c r="J128" s="62">
        <v>0.55104409090464923</v>
      </c>
      <c r="K128" s="60"/>
      <c r="L128" s="62">
        <f t="shared" si="5"/>
        <v>-8.2765775020932075E-4</v>
      </c>
      <c r="N128" s="1"/>
      <c r="O128" s="1"/>
      <c r="P128" s="1"/>
      <c r="R128" s="1"/>
      <c r="S128" s="1"/>
      <c r="T128" s="1"/>
    </row>
    <row r="129" spans="1:20" s="60" customFormat="1" ht="15.75" x14ac:dyDescent="0.25">
      <c r="A129" s="37" t="s">
        <v>142</v>
      </c>
      <c r="B129" s="13">
        <v>102.99644838324494</v>
      </c>
      <c r="C129" s="28">
        <v>108.11541236453205</v>
      </c>
      <c r="D129" s="28">
        <v>112.11945379174298</v>
      </c>
      <c r="E129" s="28"/>
      <c r="F129" s="28">
        <f t="shared" si="3"/>
        <v>3.703488096322971</v>
      </c>
      <c r="G129" s="28">
        <f t="shared" si="4"/>
        <v>8.8575922293473432</v>
      </c>
      <c r="H129" s="28"/>
      <c r="I129" s="28">
        <v>2.6242359098041024</v>
      </c>
      <c r="J129" s="28">
        <v>2.7214241743431296</v>
      </c>
      <c r="K129"/>
      <c r="L129" s="28">
        <f t="shared" si="5"/>
        <v>9.718826453902718E-2</v>
      </c>
      <c r="N129" s="1"/>
      <c r="O129" s="1"/>
      <c r="P129" s="1"/>
      <c r="R129" s="1"/>
      <c r="S129" s="1"/>
      <c r="T129" s="1"/>
    </row>
    <row r="130" spans="1:20" s="4" customFormat="1" ht="15.75" x14ac:dyDescent="0.25">
      <c r="A130" s="61" t="s">
        <v>99</v>
      </c>
      <c r="B130" s="136">
        <v>99.32789706755284</v>
      </c>
      <c r="C130" s="62">
        <v>99.764056318289875</v>
      </c>
      <c r="D130" s="62">
        <v>99.945117778917194</v>
      </c>
      <c r="E130" s="62"/>
      <c r="F130" s="62">
        <f t="shared" si="3"/>
        <v>0.18148967404618688</v>
      </c>
      <c r="G130" s="62">
        <f t="shared" si="4"/>
        <v>0.62139713976283595</v>
      </c>
      <c r="H130" s="62"/>
      <c r="I130" s="62">
        <v>1.7167334133067136</v>
      </c>
      <c r="J130" s="62">
        <v>1.7198491071827655</v>
      </c>
      <c r="K130" s="60"/>
      <c r="L130" s="62">
        <f t="shared" si="5"/>
        <v>3.1156938760519282E-3</v>
      </c>
      <c r="N130" s="1"/>
      <c r="O130" s="1"/>
      <c r="P130" s="1"/>
      <c r="R130" s="1"/>
      <c r="S130" s="1"/>
      <c r="T130" s="1"/>
    </row>
    <row r="131" spans="1:20" s="60" customFormat="1" ht="15.75" x14ac:dyDescent="0.25">
      <c r="A131" s="39" t="s">
        <v>220</v>
      </c>
      <c r="B131" s="13">
        <v>98.549849015182161</v>
      </c>
      <c r="C131" s="28">
        <v>96.939360087513407</v>
      </c>
      <c r="D131" s="28">
        <v>96.851385260285909</v>
      </c>
      <c r="E131" s="28"/>
      <c r="F131" s="28">
        <f t="shared" si="3"/>
        <v>-9.075243239492492E-2</v>
      </c>
      <c r="G131" s="28">
        <f t="shared" si="4"/>
        <v>-1.7234564759552207</v>
      </c>
      <c r="H131" s="28"/>
      <c r="I131" s="28">
        <v>1.2047339688010763</v>
      </c>
      <c r="J131" s="28">
        <v>1.2036406434205011</v>
      </c>
      <c r="K131"/>
      <c r="L131" s="28">
        <f t="shared" si="5"/>
        <v>-1.0933253805751608E-3</v>
      </c>
      <c r="N131" s="1"/>
      <c r="O131" s="1"/>
      <c r="P131" s="1"/>
      <c r="R131" s="1"/>
      <c r="S131" s="1"/>
      <c r="T131" s="1"/>
    </row>
    <row r="132" spans="1:20" s="4" customFormat="1" ht="15.75" x14ac:dyDescent="0.25">
      <c r="A132" s="67" t="s">
        <v>100</v>
      </c>
      <c r="B132" s="136">
        <v>101.35067778550706</v>
      </c>
      <c r="C132" s="62">
        <v>107.10774293543815</v>
      </c>
      <c r="D132" s="62">
        <v>107.98824887619064</v>
      </c>
      <c r="E132" s="62"/>
      <c r="F132" s="62">
        <f t="shared" si="3"/>
        <v>0.82207496547026526</v>
      </c>
      <c r="G132" s="62">
        <f t="shared" si="4"/>
        <v>6.5491136672326533</v>
      </c>
      <c r="H132" s="62"/>
      <c r="I132" s="62">
        <v>0.51199944450563706</v>
      </c>
      <c r="J132" s="62">
        <v>0.51620846376226459</v>
      </c>
      <c r="K132" s="60"/>
      <c r="L132" s="62">
        <f t="shared" si="5"/>
        <v>4.2090192566275331E-3</v>
      </c>
      <c r="N132" s="1"/>
      <c r="O132" s="1"/>
      <c r="P132" s="1"/>
      <c r="R132" s="1"/>
      <c r="S132" s="1"/>
      <c r="T132" s="1"/>
    </row>
    <row r="133" spans="1:20" s="60" customFormat="1" ht="15.75" x14ac:dyDescent="0.25">
      <c r="A133" s="38" t="s">
        <v>167</v>
      </c>
      <c r="B133" s="13">
        <v>111.93228768280461</v>
      </c>
      <c r="C133" s="28">
        <v>128.4576044563841</v>
      </c>
      <c r="D133" s="28">
        <v>141.77364173348306</v>
      </c>
      <c r="E133" s="28"/>
      <c r="F133" s="28">
        <f t="shared" si="3"/>
        <v>10.366094972306783</v>
      </c>
      <c r="G133" s="28">
        <f t="shared" si="4"/>
        <v>26.660184177815903</v>
      </c>
      <c r="H133" s="28"/>
      <c r="I133" s="28">
        <v>0.90750249649738923</v>
      </c>
      <c r="J133" s="28">
        <v>1.0015750671603636</v>
      </c>
      <c r="K133"/>
      <c r="L133" s="28">
        <f t="shared" si="5"/>
        <v>9.4072570662974364E-2</v>
      </c>
      <c r="N133" s="1"/>
      <c r="O133" s="1"/>
      <c r="P133" s="1"/>
      <c r="R133" s="1"/>
      <c r="S133" s="1"/>
      <c r="T133" s="1"/>
    </row>
    <row r="134" spans="1:20" s="4" customFormat="1" ht="15.75" x14ac:dyDescent="0.25">
      <c r="A134" s="67" t="s">
        <v>101</v>
      </c>
      <c r="B134" s="136">
        <v>111.93228768280461</v>
      </c>
      <c r="C134" s="62">
        <v>128.4576044563841</v>
      </c>
      <c r="D134" s="62">
        <v>141.77364173348306</v>
      </c>
      <c r="E134" s="62"/>
      <c r="F134" s="62">
        <f t="shared" si="3"/>
        <v>10.366094972306783</v>
      </c>
      <c r="G134" s="62">
        <f t="shared" si="4"/>
        <v>26.660184177815903</v>
      </c>
      <c r="H134" s="62"/>
      <c r="I134" s="62">
        <v>0.90750249649738923</v>
      </c>
      <c r="J134" s="62">
        <v>1.0015750671603636</v>
      </c>
      <c r="K134" s="60"/>
      <c r="L134" s="62">
        <f t="shared" si="5"/>
        <v>9.4072570662974364E-2</v>
      </c>
      <c r="N134" s="1"/>
      <c r="O134" s="1"/>
      <c r="P134" s="1"/>
      <c r="R134" s="1"/>
      <c r="S134" s="1"/>
      <c r="T134" s="1"/>
    </row>
    <row r="135" spans="1:20" s="66" customFormat="1" ht="15.75" x14ac:dyDescent="0.25">
      <c r="A135" s="36" t="s">
        <v>2</v>
      </c>
      <c r="B135" s="138">
        <v>125.18517194286531</v>
      </c>
      <c r="C135" s="40">
        <v>125.51448139795777</v>
      </c>
      <c r="D135" s="40">
        <v>125.39571912221571</v>
      </c>
      <c r="E135" s="40"/>
      <c r="F135" s="40">
        <f t="shared" ref="F135:F198" si="6">((D135/C135-1)*100)</f>
        <v>-9.4620377202137007E-2</v>
      </c>
      <c r="G135" s="40">
        <f t="shared" si="4"/>
        <v>0.16818859301204192</v>
      </c>
      <c r="H135" s="40"/>
      <c r="I135" s="40">
        <v>6.80254434083104</v>
      </c>
      <c r="J135" s="40">
        <v>6.7961077477164027</v>
      </c>
      <c r="K135" s="2"/>
      <c r="L135" s="40">
        <f t="shared" si="5"/>
        <v>-6.4365931146372901E-3</v>
      </c>
      <c r="N135" s="1"/>
      <c r="O135" s="1"/>
      <c r="P135" s="1"/>
      <c r="R135" s="1"/>
      <c r="S135" s="1"/>
      <c r="T135" s="1"/>
    </row>
    <row r="136" spans="1:20" s="4" customFormat="1" ht="15.75" x14ac:dyDescent="0.25">
      <c r="A136" s="64" t="s">
        <v>141</v>
      </c>
      <c r="B136" s="136">
        <v>102.79538739638907</v>
      </c>
      <c r="C136" s="62">
        <v>103.35394498663837</v>
      </c>
      <c r="D136" s="62">
        <v>103.15250658417166</v>
      </c>
      <c r="E136" s="62"/>
      <c r="F136" s="62">
        <f t="shared" si="6"/>
        <v>-0.19490151294442315</v>
      </c>
      <c r="G136" s="62">
        <f t="shared" ref="G136:G199" si="7">((D136/B136-1)*100)</f>
        <v>0.34740779409245803</v>
      </c>
      <c r="H136" s="62"/>
      <c r="I136" s="62">
        <v>3.3024849409313148</v>
      </c>
      <c r="J136" s="62">
        <v>3.2960483478166775</v>
      </c>
      <c r="K136" s="60"/>
      <c r="L136" s="62">
        <f t="shared" ref="L136:L199" si="8">J136-I136</f>
        <v>-6.4365931146372901E-3</v>
      </c>
      <c r="N136" s="1"/>
      <c r="O136" s="1"/>
      <c r="P136" s="1"/>
      <c r="R136" s="1"/>
      <c r="S136" s="1"/>
      <c r="T136" s="1"/>
    </row>
    <row r="137" spans="1:20" s="60" customFormat="1" ht="15.75" x14ac:dyDescent="0.25">
      <c r="A137" s="38" t="s">
        <v>102</v>
      </c>
      <c r="B137" s="13">
        <v>105.87629798906256</v>
      </c>
      <c r="C137" s="28">
        <v>106.52342857201754</v>
      </c>
      <c r="D137" s="28">
        <v>106.29574659771986</v>
      </c>
      <c r="E137" s="28"/>
      <c r="F137" s="28">
        <f t="shared" si="6"/>
        <v>-0.21373887167343009</v>
      </c>
      <c r="G137" s="28">
        <f t="shared" si="7"/>
        <v>0.39616856333664074</v>
      </c>
      <c r="H137" s="28"/>
      <c r="I137" s="28">
        <v>2.5870171520003167</v>
      </c>
      <c r="J137" s="28">
        <v>2.5814876907296327</v>
      </c>
      <c r="K137"/>
      <c r="L137" s="28">
        <f t="shared" si="8"/>
        <v>-5.5294612706839885E-3</v>
      </c>
      <c r="N137" s="1"/>
      <c r="O137" s="1"/>
      <c r="P137" s="1"/>
      <c r="R137" s="1"/>
      <c r="S137" s="1"/>
      <c r="T137" s="1"/>
    </row>
    <row r="138" spans="1:20" s="4" customFormat="1" ht="15.75" x14ac:dyDescent="0.25">
      <c r="A138" s="67" t="s">
        <v>103</v>
      </c>
      <c r="B138" s="136">
        <v>105.87629798906256</v>
      </c>
      <c r="C138" s="62">
        <v>106.52342857201754</v>
      </c>
      <c r="D138" s="62">
        <v>106.29574659771986</v>
      </c>
      <c r="E138" s="62"/>
      <c r="F138" s="62">
        <f t="shared" si="6"/>
        <v>-0.21373887167343009</v>
      </c>
      <c r="G138" s="62">
        <f t="shared" si="7"/>
        <v>0.39616856333664074</v>
      </c>
      <c r="H138" s="62"/>
      <c r="I138" s="62">
        <v>2.5870171520003167</v>
      </c>
      <c r="J138" s="62">
        <v>2.5814876907296327</v>
      </c>
      <c r="K138" s="60"/>
      <c r="L138" s="62">
        <f t="shared" si="8"/>
        <v>-5.5294612706839885E-3</v>
      </c>
      <c r="N138" s="1"/>
      <c r="O138" s="1"/>
      <c r="P138" s="1"/>
      <c r="R138" s="1"/>
      <c r="S138" s="1"/>
      <c r="T138" s="1"/>
    </row>
    <row r="139" spans="1:20" s="60" customFormat="1" ht="15.75" x14ac:dyDescent="0.25">
      <c r="A139" s="38" t="s">
        <v>168</v>
      </c>
      <c r="B139" s="13">
        <v>93.036662180157876</v>
      </c>
      <c r="C139" s="28">
        <v>93.314666514675437</v>
      </c>
      <c r="D139" s="28">
        <v>93.196354122681129</v>
      </c>
      <c r="E139" s="28"/>
      <c r="F139" s="28">
        <f t="shared" si="6"/>
        <v>-0.12678863507024074</v>
      </c>
      <c r="G139" s="28">
        <f t="shared" si="7"/>
        <v>0.17164410113297279</v>
      </c>
      <c r="H139" s="28"/>
      <c r="I139" s="28">
        <v>0.71546778893099805</v>
      </c>
      <c r="J139" s="28">
        <v>0.71456065708704508</v>
      </c>
      <c r="K139"/>
      <c r="L139" s="28">
        <f t="shared" si="8"/>
        <v>-9.0713184395296853E-4</v>
      </c>
      <c r="N139" s="1"/>
      <c r="O139" s="1"/>
      <c r="P139" s="1"/>
      <c r="R139" s="1"/>
      <c r="S139" s="1"/>
      <c r="T139" s="1"/>
    </row>
    <row r="140" spans="1:20" s="4" customFormat="1" ht="15.75" x14ac:dyDescent="0.25">
      <c r="A140" s="67" t="s">
        <v>219</v>
      </c>
      <c r="B140" s="136">
        <v>93.036662180157876</v>
      </c>
      <c r="C140" s="62">
        <v>93.314666514675437</v>
      </c>
      <c r="D140" s="62">
        <v>93.196354122681129</v>
      </c>
      <c r="E140" s="62"/>
      <c r="F140" s="62">
        <f t="shared" si="6"/>
        <v>-0.12678863507024074</v>
      </c>
      <c r="G140" s="62">
        <f t="shared" si="7"/>
        <v>0.17164410113297279</v>
      </c>
      <c r="H140" s="62"/>
      <c r="I140" s="62">
        <v>0.71546778893099805</v>
      </c>
      <c r="J140" s="62">
        <v>0.71456065708704508</v>
      </c>
      <c r="K140" s="60"/>
      <c r="L140" s="62">
        <f t="shared" si="8"/>
        <v>-9.0713184395296853E-4</v>
      </c>
      <c r="N140" s="1"/>
      <c r="O140" s="1"/>
      <c r="P140" s="1"/>
      <c r="R140" s="1"/>
      <c r="S140" s="1"/>
      <c r="T140" s="1"/>
    </row>
    <row r="141" spans="1:20" s="60" customFormat="1" ht="15.75" x14ac:dyDescent="0.25">
      <c r="A141" s="37" t="s">
        <v>104</v>
      </c>
      <c r="B141" s="13">
        <v>157.34756115310969</v>
      </c>
      <c r="C141" s="28">
        <v>157.34756115310969</v>
      </c>
      <c r="D141" s="28">
        <v>157.34756115310969</v>
      </c>
      <c r="E141" s="28"/>
      <c r="F141" s="28">
        <f t="shared" si="6"/>
        <v>0</v>
      </c>
      <c r="G141" s="28">
        <f t="shared" si="7"/>
        <v>0</v>
      </c>
      <c r="H141" s="28"/>
      <c r="I141" s="28">
        <v>3.500059399899726</v>
      </c>
      <c r="J141" s="28">
        <v>3.5000593998997256</v>
      </c>
      <c r="K141"/>
      <c r="L141" s="28">
        <f t="shared" si="8"/>
        <v>0</v>
      </c>
      <c r="N141" s="1"/>
      <c r="O141" s="1"/>
      <c r="P141" s="1"/>
      <c r="R141" s="1"/>
      <c r="S141" s="1"/>
      <c r="T141" s="1"/>
    </row>
    <row r="142" spans="1:20" s="4" customFormat="1" ht="15.75" x14ac:dyDescent="0.25">
      <c r="A142" s="61" t="s">
        <v>19</v>
      </c>
      <c r="B142" s="136">
        <v>163.57117066583655</v>
      </c>
      <c r="C142" s="62">
        <v>163.57117066583655</v>
      </c>
      <c r="D142" s="62">
        <v>163.57117066583655</v>
      </c>
      <c r="E142" s="62"/>
      <c r="F142" s="62">
        <f t="shared" si="6"/>
        <v>0</v>
      </c>
      <c r="G142" s="62">
        <f t="shared" si="7"/>
        <v>0</v>
      </c>
      <c r="H142" s="62"/>
      <c r="I142" s="62">
        <v>2.8659697635359933</v>
      </c>
      <c r="J142" s="62">
        <v>2.8659697635359933</v>
      </c>
      <c r="K142" s="60"/>
      <c r="L142" s="62">
        <f t="shared" si="8"/>
        <v>0</v>
      </c>
      <c r="N142" s="1"/>
      <c r="O142" s="1"/>
      <c r="P142" s="1"/>
      <c r="R142" s="1"/>
      <c r="S142" s="1"/>
      <c r="T142" s="1"/>
    </row>
    <row r="143" spans="1:20" s="60" customFormat="1" ht="15.75" x14ac:dyDescent="0.25">
      <c r="A143" s="39" t="s">
        <v>105</v>
      </c>
      <c r="B143" s="13">
        <v>163.57117066583655</v>
      </c>
      <c r="C143" s="28">
        <v>163.57117066583655</v>
      </c>
      <c r="D143" s="28">
        <v>163.57117066583655</v>
      </c>
      <c r="E143" s="28"/>
      <c r="F143" s="28">
        <f t="shared" si="6"/>
        <v>0</v>
      </c>
      <c r="G143" s="28">
        <f t="shared" si="7"/>
        <v>0</v>
      </c>
      <c r="H143" s="28"/>
      <c r="I143" s="28">
        <v>2.8659697635359933</v>
      </c>
      <c r="J143" s="28">
        <v>2.8659697635359933</v>
      </c>
      <c r="K143"/>
      <c r="L143" s="28">
        <f t="shared" si="8"/>
        <v>0</v>
      </c>
      <c r="N143" s="1"/>
      <c r="O143" s="1"/>
      <c r="P143" s="1"/>
      <c r="R143" s="1"/>
      <c r="S143" s="1"/>
      <c r="T143" s="1"/>
    </row>
    <row r="144" spans="1:20" s="4" customFormat="1" ht="15.75" x14ac:dyDescent="0.25">
      <c r="A144" s="61" t="s">
        <v>106</v>
      </c>
      <c r="B144" s="136">
        <v>146.66666666666663</v>
      </c>
      <c r="C144" s="62">
        <v>146.66666666666663</v>
      </c>
      <c r="D144" s="62">
        <v>146.66666666666663</v>
      </c>
      <c r="E144" s="62"/>
      <c r="F144" s="62">
        <f t="shared" si="6"/>
        <v>0</v>
      </c>
      <c r="G144" s="62">
        <f t="shared" si="7"/>
        <v>0</v>
      </c>
      <c r="H144" s="62"/>
      <c r="I144" s="62">
        <v>0.1029862877593303</v>
      </c>
      <c r="J144" s="62">
        <v>0.10298628775933029</v>
      </c>
      <c r="K144" s="60"/>
      <c r="L144" s="62">
        <f t="shared" si="8"/>
        <v>0</v>
      </c>
      <c r="N144" s="1"/>
      <c r="O144" s="1"/>
      <c r="P144" s="1"/>
      <c r="R144" s="1"/>
      <c r="S144" s="1"/>
      <c r="T144" s="1"/>
    </row>
    <row r="145" spans="1:20" s="60" customFormat="1" ht="15.75" x14ac:dyDescent="0.25">
      <c r="A145" s="39" t="s">
        <v>107</v>
      </c>
      <c r="B145" s="13">
        <v>146.66666666666663</v>
      </c>
      <c r="C145" s="28">
        <v>146.66666666666663</v>
      </c>
      <c r="D145" s="28">
        <v>146.66666666666663</v>
      </c>
      <c r="E145" s="28"/>
      <c r="F145" s="28">
        <f t="shared" si="6"/>
        <v>0</v>
      </c>
      <c r="G145" s="28">
        <f t="shared" si="7"/>
        <v>0</v>
      </c>
      <c r="H145" s="28"/>
      <c r="I145" s="28">
        <v>0.1029862877593303</v>
      </c>
      <c r="J145" s="28">
        <v>0.10298628775933029</v>
      </c>
      <c r="K145"/>
      <c r="L145" s="28">
        <f t="shared" si="8"/>
        <v>0</v>
      </c>
      <c r="N145" s="1"/>
      <c r="O145" s="1"/>
      <c r="P145" s="1"/>
      <c r="R145" s="1"/>
      <c r="S145" s="1"/>
      <c r="T145" s="1"/>
    </row>
    <row r="146" spans="1:20" s="4" customFormat="1" ht="15.75" x14ac:dyDescent="0.25">
      <c r="A146" s="61" t="s">
        <v>108</v>
      </c>
      <c r="B146" s="136">
        <v>132.09195402298855</v>
      </c>
      <c r="C146" s="62">
        <v>132.09195402298855</v>
      </c>
      <c r="D146" s="62">
        <v>132.09195402298855</v>
      </c>
      <c r="E146" s="62"/>
      <c r="F146" s="62">
        <f t="shared" si="6"/>
        <v>0</v>
      </c>
      <c r="G146" s="62">
        <f t="shared" si="7"/>
        <v>0</v>
      </c>
      <c r="H146" s="62"/>
      <c r="I146" s="62">
        <v>0.53110334860440189</v>
      </c>
      <c r="J146" s="62">
        <v>0.53110334860440189</v>
      </c>
      <c r="K146" s="60"/>
      <c r="L146" s="62">
        <f t="shared" si="8"/>
        <v>0</v>
      </c>
      <c r="N146" s="1"/>
      <c r="O146" s="1"/>
      <c r="P146" s="1"/>
      <c r="R146" s="1"/>
      <c r="S146" s="1"/>
      <c r="T146" s="1"/>
    </row>
    <row r="147" spans="1:20" s="60" customFormat="1" ht="15.75" x14ac:dyDescent="0.25">
      <c r="A147" s="39" t="s">
        <v>218</v>
      </c>
      <c r="B147" s="13">
        <v>132.09195402298855</v>
      </c>
      <c r="C147" s="28">
        <v>132.09195402298855</v>
      </c>
      <c r="D147" s="28">
        <v>132.09195402298855</v>
      </c>
      <c r="E147" s="28"/>
      <c r="F147" s="28">
        <f t="shared" si="6"/>
        <v>0</v>
      </c>
      <c r="G147" s="28">
        <f t="shared" si="7"/>
        <v>0</v>
      </c>
      <c r="H147" s="28"/>
      <c r="I147" s="28">
        <v>0.53110334860440189</v>
      </c>
      <c r="J147" s="28">
        <v>0.53110334860440189</v>
      </c>
      <c r="K147"/>
      <c r="L147" s="28">
        <f t="shared" si="8"/>
        <v>0</v>
      </c>
      <c r="N147" s="1"/>
      <c r="O147" s="1"/>
      <c r="P147" s="1"/>
      <c r="R147" s="1"/>
      <c r="S147" s="1"/>
      <c r="T147" s="1"/>
    </row>
    <row r="148" spans="1:20" s="4" customFormat="1" ht="15.75" x14ac:dyDescent="0.25">
      <c r="A148" s="58" t="s">
        <v>3</v>
      </c>
      <c r="B148" s="137">
        <v>101.93002143812276</v>
      </c>
      <c r="C148" s="63">
        <v>103.32247816586994</v>
      </c>
      <c r="D148" s="63">
        <v>103.1700025234308</v>
      </c>
      <c r="E148" s="63"/>
      <c r="F148" s="63">
        <f t="shared" si="6"/>
        <v>-0.1475725758284363</v>
      </c>
      <c r="G148" s="63">
        <f t="shared" si="7"/>
        <v>1.2165023295524158</v>
      </c>
      <c r="H148" s="63"/>
      <c r="I148" s="63">
        <v>5.6185444250330816</v>
      </c>
      <c r="J148" s="63">
        <v>5.6102529943009953</v>
      </c>
      <c r="K148" s="60"/>
      <c r="L148" s="63">
        <f t="shared" si="8"/>
        <v>-8.291430732086269E-3</v>
      </c>
      <c r="N148" s="1"/>
      <c r="O148" s="1"/>
      <c r="P148" s="1"/>
      <c r="R148" s="1"/>
      <c r="S148" s="1"/>
      <c r="T148" s="1"/>
    </row>
    <row r="149" spans="1:20" s="60" customFormat="1" ht="15.75" x14ac:dyDescent="0.25">
      <c r="A149" s="37" t="s">
        <v>150</v>
      </c>
      <c r="B149" s="13">
        <v>95.365997217281887</v>
      </c>
      <c r="C149" s="28">
        <v>95.135818118999765</v>
      </c>
      <c r="D149" s="28">
        <v>94.813785330417275</v>
      </c>
      <c r="E149" s="28"/>
      <c r="F149" s="28">
        <f t="shared" si="6"/>
        <v>-0.33849794425447888</v>
      </c>
      <c r="G149" s="28">
        <f t="shared" si="7"/>
        <v>-0.57904484090535169</v>
      </c>
      <c r="H149" s="28"/>
      <c r="I149" s="28">
        <v>2.4494774260290026</v>
      </c>
      <c r="J149" s="28">
        <v>2.4411859952969168</v>
      </c>
      <c r="K149"/>
      <c r="L149" s="28">
        <f t="shared" si="8"/>
        <v>-8.2914307320858249E-3</v>
      </c>
      <c r="N149" s="1"/>
      <c r="O149" s="1"/>
      <c r="P149" s="1"/>
      <c r="R149" s="1"/>
      <c r="S149" s="1"/>
      <c r="T149" s="1"/>
    </row>
    <row r="150" spans="1:20" s="4" customFormat="1" ht="15.75" x14ac:dyDescent="0.25">
      <c r="A150" s="61" t="s">
        <v>109</v>
      </c>
      <c r="B150" s="136">
        <v>101.87392402394885</v>
      </c>
      <c r="C150" s="62">
        <v>101.30719718668522</v>
      </c>
      <c r="D150" s="62">
        <v>101.31103444446026</v>
      </c>
      <c r="E150" s="62"/>
      <c r="F150" s="62">
        <f t="shared" si="6"/>
        <v>3.7877444856837528E-3</v>
      </c>
      <c r="G150" s="62">
        <f t="shared" si="7"/>
        <v>-0.55253548430730381</v>
      </c>
      <c r="H150" s="62"/>
      <c r="I150" s="62">
        <v>1.7552414707481105</v>
      </c>
      <c r="J150" s="62">
        <v>1.7553079548101287</v>
      </c>
      <c r="K150" s="60"/>
      <c r="L150" s="62">
        <f t="shared" si="8"/>
        <v>6.6484062018146162E-5</v>
      </c>
      <c r="N150" s="1"/>
      <c r="O150" s="1"/>
      <c r="P150" s="1"/>
      <c r="R150" s="1"/>
      <c r="S150" s="1"/>
      <c r="T150" s="1"/>
    </row>
    <row r="151" spans="1:20" s="60" customFormat="1" ht="15.75" x14ac:dyDescent="0.25">
      <c r="A151" s="39" t="s">
        <v>110</v>
      </c>
      <c r="B151" s="13">
        <v>101.87392402394885</v>
      </c>
      <c r="C151" s="28">
        <v>101.30719718668522</v>
      </c>
      <c r="D151" s="28">
        <v>101.31103444446026</v>
      </c>
      <c r="E151" s="28"/>
      <c r="F151" s="28">
        <f t="shared" si="6"/>
        <v>3.7877444856837528E-3</v>
      </c>
      <c r="G151" s="28">
        <f t="shared" si="7"/>
        <v>-0.55253548430730381</v>
      </c>
      <c r="H151" s="28"/>
      <c r="I151" s="28">
        <v>1.7552414707481105</v>
      </c>
      <c r="J151" s="28">
        <v>1.7553079548101287</v>
      </c>
      <c r="K151"/>
      <c r="L151" s="28">
        <f t="shared" si="8"/>
        <v>6.6484062018146162E-5</v>
      </c>
      <c r="N151" s="1"/>
      <c r="O151" s="1"/>
      <c r="P151" s="1"/>
      <c r="R151" s="1"/>
      <c r="S151" s="1"/>
      <c r="T151" s="1"/>
    </row>
    <row r="152" spans="1:20" s="4" customFormat="1" ht="15.75" x14ac:dyDescent="0.25">
      <c r="A152" s="61" t="s">
        <v>169</v>
      </c>
      <c r="B152" s="136">
        <v>64.934579618182156</v>
      </c>
      <c r="C152" s="62">
        <v>66.073982321714382</v>
      </c>
      <c r="D152" s="62">
        <v>66.054273913602074</v>
      </c>
      <c r="E152" s="62"/>
      <c r="F152" s="62">
        <f t="shared" si="6"/>
        <v>-2.9827789123326731E-2</v>
      </c>
      <c r="G152" s="62">
        <f t="shared" si="7"/>
        <v>1.7243421024726091</v>
      </c>
      <c r="H152" s="62"/>
      <c r="I152" s="62">
        <v>0.34126614550727752</v>
      </c>
      <c r="J152" s="62">
        <v>0.34116435336104622</v>
      </c>
      <c r="K152" s="60"/>
      <c r="L152" s="62">
        <f t="shared" si="8"/>
        <v>-1.0179214623129429E-4</v>
      </c>
      <c r="N152" s="1"/>
      <c r="O152" s="1"/>
      <c r="P152" s="1"/>
      <c r="R152" s="1"/>
      <c r="S152" s="1"/>
      <c r="T152" s="1"/>
    </row>
    <row r="153" spans="1:20" s="60" customFormat="1" ht="15.75" x14ac:dyDescent="0.25">
      <c r="A153" s="39" t="s">
        <v>217</v>
      </c>
      <c r="B153" s="13">
        <v>64.934579618182156</v>
      </c>
      <c r="C153" s="28">
        <v>66.073982321714382</v>
      </c>
      <c r="D153" s="28">
        <v>66.054273913602074</v>
      </c>
      <c r="E153" s="28"/>
      <c r="F153" s="28">
        <f t="shared" si="6"/>
        <v>-2.9827789123326731E-2</v>
      </c>
      <c r="G153" s="28">
        <f t="shared" si="7"/>
        <v>1.7243421024726091</v>
      </c>
      <c r="H153" s="28"/>
      <c r="I153" s="28">
        <v>0.34126614550727752</v>
      </c>
      <c r="J153" s="28">
        <v>0.34116435336104622</v>
      </c>
      <c r="K153"/>
      <c r="L153" s="28">
        <f t="shared" si="8"/>
        <v>-1.0179214623129429E-4</v>
      </c>
      <c r="N153" s="1"/>
      <c r="O153" s="1"/>
      <c r="P153" s="1"/>
      <c r="R153" s="1"/>
      <c r="S153" s="1"/>
      <c r="T153" s="1"/>
    </row>
    <row r="154" spans="1:20" s="4" customFormat="1" ht="15.75" x14ac:dyDescent="0.25">
      <c r="A154" s="61" t="s">
        <v>170</v>
      </c>
      <c r="B154" s="136">
        <v>109.00703779296627</v>
      </c>
      <c r="C154" s="62">
        <v>108.39521244433539</v>
      </c>
      <c r="D154" s="62">
        <v>105.85979965943839</v>
      </c>
      <c r="E154" s="62"/>
      <c r="F154" s="62">
        <f t="shared" si="6"/>
        <v>-2.3390449889094556</v>
      </c>
      <c r="G154" s="62">
        <f t="shared" si="7"/>
        <v>-2.8871880176262854</v>
      </c>
      <c r="H154" s="62"/>
      <c r="I154" s="62">
        <v>0.35296980977361481</v>
      </c>
      <c r="J154" s="62">
        <v>0.34471368712574174</v>
      </c>
      <c r="K154" s="60"/>
      <c r="L154" s="62">
        <f t="shared" si="8"/>
        <v>-8.2561226478730654E-3</v>
      </c>
      <c r="N154" s="1"/>
      <c r="O154" s="1"/>
      <c r="P154" s="1"/>
      <c r="R154" s="1"/>
      <c r="S154" s="1"/>
      <c r="T154" s="1"/>
    </row>
    <row r="155" spans="1:20" s="60" customFormat="1" ht="15.75" x14ac:dyDescent="0.25">
      <c r="A155" s="39" t="s">
        <v>216</v>
      </c>
      <c r="B155" s="13">
        <v>109.00703779296627</v>
      </c>
      <c r="C155" s="28">
        <v>108.39521244433539</v>
      </c>
      <c r="D155" s="28">
        <v>105.85979965943839</v>
      </c>
      <c r="E155" s="28"/>
      <c r="F155" s="28">
        <f t="shared" si="6"/>
        <v>-2.3390449889094556</v>
      </c>
      <c r="G155" s="28">
        <f t="shared" si="7"/>
        <v>-2.8871880176262854</v>
      </c>
      <c r="H155" s="28"/>
      <c r="I155" s="28">
        <v>0.35296980977361481</v>
      </c>
      <c r="J155" s="28">
        <v>0.34471368712574174</v>
      </c>
      <c r="K155"/>
      <c r="L155" s="28">
        <f t="shared" si="8"/>
        <v>-8.2561226478730654E-3</v>
      </c>
      <c r="N155" s="1"/>
      <c r="O155" s="1"/>
      <c r="P155" s="1"/>
      <c r="R155" s="1"/>
      <c r="S155" s="1"/>
      <c r="T155" s="1"/>
    </row>
    <row r="156" spans="1:20" s="4" customFormat="1" ht="15.75" x14ac:dyDescent="0.25">
      <c r="A156" s="64" t="s">
        <v>111</v>
      </c>
      <c r="B156" s="136">
        <v>107.83277359468806</v>
      </c>
      <c r="C156" s="62">
        <v>110.68439878360643</v>
      </c>
      <c r="D156" s="62">
        <v>110.68439878360643</v>
      </c>
      <c r="E156" s="62"/>
      <c r="F156" s="62">
        <f t="shared" si="6"/>
        <v>0</v>
      </c>
      <c r="G156" s="62">
        <f t="shared" si="7"/>
        <v>2.6444883998224755</v>
      </c>
      <c r="H156" s="62"/>
      <c r="I156" s="62">
        <v>3.1690669990040794</v>
      </c>
      <c r="J156" s="62">
        <v>3.169066999004079</v>
      </c>
      <c r="K156" s="60"/>
      <c r="L156" s="62">
        <f t="shared" si="8"/>
        <v>0</v>
      </c>
      <c r="N156" s="1"/>
      <c r="O156" s="1"/>
      <c r="P156" s="1"/>
      <c r="R156" s="1"/>
      <c r="S156" s="1"/>
      <c r="T156" s="1"/>
    </row>
    <row r="157" spans="1:20" s="60" customFormat="1" ht="15.75" x14ac:dyDescent="0.25">
      <c r="A157" s="38" t="s">
        <v>171</v>
      </c>
      <c r="B157" s="13">
        <v>110.32982955934074</v>
      </c>
      <c r="C157" s="28">
        <v>110.32982955934074</v>
      </c>
      <c r="D157" s="28">
        <v>110.32982955934074</v>
      </c>
      <c r="E157" s="28"/>
      <c r="F157" s="28">
        <f t="shared" si="6"/>
        <v>0</v>
      </c>
      <c r="G157" s="28">
        <f t="shared" si="7"/>
        <v>0</v>
      </c>
      <c r="H157" s="28"/>
      <c r="I157" s="28">
        <v>1.0774456361279943</v>
      </c>
      <c r="J157" s="28">
        <v>1.0774456361279943</v>
      </c>
      <c r="K157"/>
      <c r="L157" s="28">
        <f t="shared" si="8"/>
        <v>0</v>
      </c>
      <c r="N157" s="1"/>
      <c r="O157" s="1"/>
      <c r="P157" s="1"/>
      <c r="R157" s="1"/>
      <c r="S157" s="1"/>
      <c r="T157" s="1"/>
    </row>
    <row r="158" spans="1:20" s="4" customFormat="1" ht="15.75" x14ac:dyDescent="0.25">
      <c r="A158" s="67" t="s">
        <v>215</v>
      </c>
      <c r="B158" s="136">
        <v>110.32982955934074</v>
      </c>
      <c r="C158" s="62">
        <v>110.32982955934074</v>
      </c>
      <c r="D158" s="62">
        <v>110.32982955934074</v>
      </c>
      <c r="E158" s="62"/>
      <c r="F158" s="62">
        <f t="shared" si="6"/>
        <v>0</v>
      </c>
      <c r="G158" s="62">
        <f t="shared" si="7"/>
        <v>0</v>
      </c>
      <c r="H158" s="62"/>
      <c r="I158" s="62">
        <v>1.0774456361279943</v>
      </c>
      <c r="J158" s="62">
        <v>1.0774456361279943</v>
      </c>
      <c r="K158" s="60"/>
      <c r="L158" s="62">
        <f t="shared" si="8"/>
        <v>0</v>
      </c>
      <c r="N158" s="1"/>
      <c r="O158" s="1"/>
      <c r="P158" s="1"/>
      <c r="R158" s="1"/>
      <c r="S158" s="1"/>
      <c r="T158" s="1"/>
    </row>
    <row r="159" spans="1:20" s="60" customFormat="1" ht="15.75" x14ac:dyDescent="0.25">
      <c r="A159" s="38" t="s">
        <v>172</v>
      </c>
      <c r="B159" s="13">
        <v>105.38332939057027</v>
      </c>
      <c r="C159" s="28">
        <v>104.39692048756122</v>
      </c>
      <c r="D159" s="28">
        <v>104.39692048756122</v>
      </c>
      <c r="E159" s="28"/>
      <c r="F159" s="28">
        <f t="shared" si="6"/>
        <v>0</v>
      </c>
      <c r="G159" s="28">
        <f t="shared" si="7"/>
        <v>-0.93601987023320676</v>
      </c>
      <c r="H159" s="28"/>
      <c r="I159" s="28">
        <v>0.42869401814227248</v>
      </c>
      <c r="J159" s="28">
        <v>0.42869401814227248</v>
      </c>
      <c r="K159"/>
      <c r="L159" s="28">
        <f t="shared" si="8"/>
        <v>0</v>
      </c>
      <c r="N159" s="1"/>
      <c r="O159" s="1"/>
      <c r="P159" s="1"/>
      <c r="R159" s="1"/>
      <c r="S159" s="1"/>
      <c r="T159" s="1"/>
    </row>
    <row r="160" spans="1:20" s="4" customFormat="1" ht="15.75" x14ac:dyDescent="0.25">
      <c r="A160" s="67" t="s">
        <v>214</v>
      </c>
      <c r="B160" s="136">
        <v>105.38332939057027</v>
      </c>
      <c r="C160" s="62">
        <v>104.39692048756122</v>
      </c>
      <c r="D160" s="62">
        <v>104.39692048756122</v>
      </c>
      <c r="E160" s="62"/>
      <c r="F160" s="62">
        <f t="shared" si="6"/>
        <v>0</v>
      </c>
      <c r="G160" s="62">
        <f t="shared" si="7"/>
        <v>-0.93601987023320676</v>
      </c>
      <c r="H160" s="62"/>
      <c r="I160" s="62">
        <v>0.42869401814227248</v>
      </c>
      <c r="J160" s="62">
        <v>0.42869401814227248</v>
      </c>
      <c r="K160" s="60"/>
      <c r="L160" s="62">
        <f t="shared" si="8"/>
        <v>0</v>
      </c>
      <c r="N160" s="1"/>
      <c r="O160" s="1"/>
      <c r="P160" s="1"/>
      <c r="R160" s="1"/>
      <c r="S160" s="1"/>
      <c r="T160" s="1"/>
    </row>
    <row r="161" spans="1:20" s="60" customFormat="1" ht="15.75" x14ac:dyDescent="0.25">
      <c r="A161" s="38" t="s">
        <v>173</v>
      </c>
      <c r="B161" s="13">
        <v>106.86207086032188</v>
      </c>
      <c r="C161" s="28">
        <v>112.66830257545074</v>
      </c>
      <c r="D161" s="28">
        <v>112.66830257545074</v>
      </c>
      <c r="E161" s="28"/>
      <c r="F161" s="28">
        <f t="shared" si="6"/>
        <v>0</v>
      </c>
      <c r="G161" s="28">
        <f t="shared" si="7"/>
        <v>5.4333887303364303</v>
      </c>
      <c r="H161" s="28"/>
      <c r="I161" s="28">
        <v>1.662927344733812</v>
      </c>
      <c r="J161" s="28">
        <v>1.662927344733812</v>
      </c>
      <c r="K161"/>
      <c r="L161" s="28">
        <f t="shared" si="8"/>
        <v>0</v>
      </c>
      <c r="N161" s="1"/>
      <c r="O161" s="1"/>
      <c r="P161" s="1"/>
      <c r="R161" s="1"/>
      <c r="S161" s="1"/>
      <c r="T161" s="1"/>
    </row>
    <row r="162" spans="1:20" s="4" customFormat="1" ht="15.75" x14ac:dyDescent="0.25">
      <c r="A162" s="67" t="s">
        <v>213</v>
      </c>
      <c r="B162" s="136">
        <v>106.86207086032188</v>
      </c>
      <c r="C162" s="62">
        <v>112.66830257545074</v>
      </c>
      <c r="D162" s="62">
        <v>112.66830257545074</v>
      </c>
      <c r="E162" s="62"/>
      <c r="F162" s="62">
        <f t="shared" si="6"/>
        <v>0</v>
      </c>
      <c r="G162" s="62">
        <f t="shared" si="7"/>
        <v>5.4333887303364303</v>
      </c>
      <c r="H162" s="62"/>
      <c r="I162" s="62">
        <v>1.662927344733812</v>
      </c>
      <c r="J162" s="62">
        <v>1.662927344733812</v>
      </c>
      <c r="K162" s="60"/>
      <c r="L162" s="62">
        <f t="shared" si="8"/>
        <v>0</v>
      </c>
      <c r="N162" s="1"/>
      <c r="O162" s="1"/>
      <c r="P162" s="1"/>
      <c r="R162" s="1"/>
      <c r="S162" s="1"/>
      <c r="T162" s="1"/>
    </row>
    <row r="163" spans="1:20" s="60" customFormat="1" ht="15.75" x14ac:dyDescent="0.25">
      <c r="A163" s="36" t="s">
        <v>4</v>
      </c>
      <c r="B163" s="138">
        <v>100.38388108461848</v>
      </c>
      <c r="C163" s="40">
        <v>99.25672955425857</v>
      </c>
      <c r="D163" s="40">
        <v>99.25672955425857</v>
      </c>
      <c r="E163" s="40"/>
      <c r="F163" s="40">
        <f t="shared" si="6"/>
        <v>0</v>
      </c>
      <c r="G163" s="40">
        <f t="shared" si="7"/>
        <v>-1.1228411555534334</v>
      </c>
      <c r="H163" s="40"/>
      <c r="I163" s="40">
        <v>4.7157177215935313</v>
      </c>
      <c r="J163" s="40">
        <v>4.7157177215935304</v>
      </c>
      <c r="K163"/>
      <c r="L163" s="40">
        <f t="shared" si="8"/>
        <v>0</v>
      </c>
      <c r="N163" s="1"/>
      <c r="O163" s="1"/>
      <c r="P163" s="1"/>
      <c r="R163" s="1"/>
      <c r="S163" s="1"/>
      <c r="T163" s="1"/>
    </row>
    <row r="164" spans="1:20" s="4" customFormat="1" ht="15.75" x14ac:dyDescent="0.25">
      <c r="A164" s="64" t="s">
        <v>140</v>
      </c>
      <c r="B164" s="136">
        <v>82.027729264697015</v>
      </c>
      <c r="C164" s="62">
        <v>77.408827796194288</v>
      </c>
      <c r="D164" s="62">
        <v>77.408827796194288</v>
      </c>
      <c r="E164" s="62"/>
      <c r="F164" s="62">
        <f t="shared" si="6"/>
        <v>0</v>
      </c>
      <c r="G164" s="62">
        <f t="shared" si="7"/>
        <v>-5.6309025129757</v>
      </c>
      <c r="H164" s="62"/>
      <c r="I164" s="62">
        <v>0.89747412742094435</v>
      </c>
      <c r="J164" s="62">
        <v>0.89747412742094412</v>
      </c>
      <c r="K164" s="60"/>
      <c r="L164" s="62">
        <f t="shared" si="8"/>
        <v>0</v>
      </c>
      <c r="N164" s="1"/>
      <c r="O164" s="1"/>
      <c r="P164" s="1"/>
      <c r="R164" s="1"/>
      <c r="S164" s="1"/>
      <c r="T164" s="1"/>
    </row>
    <row r="165" spans="1:20" s="60" customFormat="1" ht="15.75" x14ac:dyDescent="0.25">
      <c r="A165" s="38" t="s">
        <v>174</v>
      </c>
      <c r="B165" s="13">
        <v>82.027729264697015</v>
      </c>
      <c r="C165" s="28">
        <v>77.408827796194288</v>
      </c>
      <c r="D165" s="28">
        <v>77.408827796194288</v>
      </c>
      <c r="E165" s="28"/>
      <c r="F165" s="28">
        <f t="shared" si="6"/>
        <v>0</v>
      </c>
      <c r="G165" s="28">
        <f t="shared" si="7"/>
        <v>-5.6309025129757</v>
      </c>
      <c r="H165" s="28"/>
      <c r="I165" s="28">
        <v>0.89747412742094435</v>
      </c>
      <c r="J165" s="28">
        <v>0.89747412742094412</v>
      </c>
      <c r="K165"/>
      <c r="L165" s="28">
        <f t="shared" si="8"/>
        <v>0</v>
      </c>
      <c r="N165" s="1"/>
      <c r="O165" s="1"/>
      <c r="P165" s="1"/>
      <c r="R165" s="1"/>
      <c r="S165" s="1"/>
      <c r="T165" s="1"/>
    </row>
    <row r="166" spans="1:20" s="4" customFormat="1" ht="15.75" x14ac:dyDescent="0.25">
      <c r="A166" s="67" t="s">
        <v>140</v>
      </c>
      <c r="B166" s="136">
        <v>82.027729264697015</v>
      </c>
      <c r="C166" s="62">
        <v>77.408827796194288</v>
      </c>
      <c r="D166" s="62">
        <v>77.408827796194288</v>
      </c>
      <c r="E166" s="62"/>
      <c r="F166" s="62">
        <f t="shared" si="6"/>
        <v>0</v>
      </c>
      <c r="G166" s="62">
        <f t="shared" si="7"/>
        <v>-5.6309025129757</v>
      </c>
      <c r="H166" s="62"/>
      <c r="I166" s="62">
        <v>0.89747412742094435</v>
      </c>
      <c r="J166" s="62">
        <v>0.89747412742094412</v>
      </c>
      <c r="K166" s="60"/>
      <c r="L166" s="62">
        <f t="shared" si="8"/>
        <v>0</v>
      </c>
      <c r="N166" s="1"/>
      <c r="O166" s="1"/>
      <c r="P166" s="1"/>
      <c r="R166" s="1"/>
      <c r="S166" s="1"/>
      <c r="T166" s="1"/>
    </row>
    <row r="167" spans="1:20" s="60" customFormat="1" ht="15.75" x14ac:dyDescent="0.25">
      <c r="A167" s="37" t="s">
        <v>139</v>
      </c>
      <c r="B167" s="13">
        <v>106.30932390895443</v>
      </c>
      <c r="C167" s="28">
        <v>106.30932390895443</v>
      </c>
      <c r="D167" s="28">
        <v>106.30932390895443</v>
      </c>
      <c r="E167" s="28"/>
      <c r="F167" s="28">
        <f t="shared" si="6"/>
        <v>0</v>
      </c>
      <c r="G167" s="28">
        <f t="shared" si="7"/>
        <v>0</v>
      </c>
      <c r="H167" s="28"/>
      <c r="I167" s="28">
        <v>3.818243594172587</v>
      </c>
      <c r="J167" s="28">
        <v>3.8182435941725861</v>
      </c>
      <c r="K167"/>
      <c r="L167" s="28">
        <f t="shared" si="8"/>
        <v>0</v>
      </c>
      <c r="N167" s="1"/>
      <c r="O167" s="1"/>
      <c r="P167" s="1"/>
      <c r="R167" s="1"/>
      <c r="S167" s="1"/>
      <c r="T167" s="1"/>
    </row>
    <row r="168" spans="1:20" s="4" customFormat="1" ht="15.75" x14ac:dyDescent="0.25">
      <c r="A168" s="61" t="s">
        <v>175</v>
      </c>
      <c r="B168" s="136">
        <v>106.30932390895443</v>
      </c>
      <c r="C168" s="62">
        <v>106.30932390895443</v>
      </c>
      <c r="D168" s="62">
        <v>106.30932390895443</v>
      </c>
      <c r="E168" s="62"/>
      <c r="F168" s="62">
        <f t="shared" si="6"/>
        <v>0</v>
      </c>
      <c r="G168" s="62">
        <f t="shared" si="7"/>
        <v>0</v>
      </c>
      <c r="H168" s="62"/>
      <c r="I168" s="62">
        <v>3.818243594172587</v>
      </c>
      <c r="J168" s="62">
        <v>3.8182435941725861</v>
      </c>
      <c r="K168" s="60"/>
      <c r="L168" s="62">
        <f t="shared" si="8"/>
        <v>0</v>
      </c>
      <c r="N168" s="1"/>
      <c r="O168" s="1"/>
      <c r="P168" s="1"/>
      <c r="R168" s="1"/>
      <c r="S168" s="1"/>
      <c r="T168" s="1"/>
    </row>
    <row r="169" spans="1:20" s="60" customFormat="1" ht="15.75" x14ac:dyDescent="0.25">
      <c r="A169" s="39" t="s">
        <v>212</v>
      </c>
      <c r="B169" s="13">
        <v>106.30932390895443</v>
      </c>
      <c r="C169" s="28">
        <v>106.30932390895443</v>
      </c>
      <c r="D169" s="28">
        <v>106.30932390895443</v>
      </c>
      <c r="E169" s="28"/>
      <c r="F169" s="28">
        <f t="shared" si="6"/>
        <v>0</v>
      </c>
      <c r="G169" s="28">
        <f t="shared" si="7"/>
        <v>0</v>
      </c>
      <c r="H169" s="28"/>
      <c r="I169" s="28">
        <v>3.818243594172587</v>
      </c>
      <c r="J169" s="28">
        <v>3.8182435941725861</v>
      </c>
      <c r="K169"/>
      <c r="L169" s="28">
        <f t="shared" si="8"/>
        <v>0</v>
      </c>
      <c r="N169" s="1"/>
      <c r="O169" s="1"/>
      <c r="P169" s="1"/>
      <c r="R169" s="1"/>
      <c r="S169" s="1"/>
      <c r="T169" s="1"/>
    </row>
    <row r="170" spans="1:20" s="4" customFormat="1" ht="15.75" x14ac:dyDescent="0.25">
      <c r="A170" s="58" t="s">
        <v>130</v>
      </c>
      <c r="B170" s="137">
        <v>100.10298138036555</v>
      </c>
      <c r="C170" s="63">
        <v>101.75845024250361</v>
      </c>
      <c r="D170" s="63">
        <v>101.74510991233566</v>
      </c>
      <c r="E170" s="63"/>
      <c r="F170" s="63">
        <f t="shared" si="6"/>
        <v>-1.3109800843225106E-2</v>
      </c>
      <c r="G170" s="63">
        <f t="shared" si="7"/>
        <v>1.6404391850532996</v>
      </c>
      <c r="H170" s="63"/>
      <c r="I170" s="63">
        <v>5.1929366264316146</v>
      </c>
      <c r="J170" s="63">
        <v>5.1922558427819743</v>
      </c>
      <c r="K170" s="60"/>
      <c r="L170" s="63">
        <f t="shared" si="8"/>
        <v>-6.8078364964030413E-4</v>
      </c>
      <c r="N170" s="1"/>
      <c r="O170" s="1"/>
      <c r="P170" s="1"/>
      <c r="R170" s="1"/>
      <c r="S170" s="1"/>
      <c r="T170" s="1"/>
    </row>
    <row r="171" spans="1:20" s="60" customFormat="1" ht="15.75" x14ac:dyDescent="0.25">
      <c r="A171" s="37" t="s">
        <v>138</v>
      </c>
      <c r="B171" s="13">
        <v>89.736156290202572</v>
      </c>
      <c r="C171" s="28">
        <v>91.005455645003053</v>
      </c>
      <c r="D171" s="28">
        <v>91.005455645003053</v>
      </c>
      <c r="E171" s="28"/>
      <c r="F171" s="28">
        <f t="shared" si="6"/>
        <v>0</v>
      </c>
      <c r="G171" s="28">
        <f t="shared" si="7"/>
        <v>1.4144792993981525</v>
      </c>
      <c r="H171" s="28"/>
      <c r="I171" s="28">
        <v>2.4675017472490155</v>
      </c>
      <c r="J171" s="28">
        <v>2.4675017472490151</v>
      </c>
      <c r="K171"/>
      <c r="L171" s="28">
        <f t="shared" si="8"/>
        <v>0</v>
      </c>
      <c r="N171" s="1"/>
      <c r="O171" s="1"/>
      <c r="P171" s="1"/>
      <c r="R171" s="1"/>
      <c r="S171" s="1"/>
      <c r="T171" s="1"/>
    </row>
    <row r="172" spans="1:20" s="4" customFormat="1" ht="15.75" x14ac:dyDescent="0.25">
      <c r="A172" s="61" t="s">
        <v>176</v>
      </c>
      <c r="B172" s="136">
        <v>82.544950616259015</v>
      </c>
      <c r="C172" s="62">
        <v>75.398246670947628</v>
      </c>
      <c r="D172" s="62">
        <v>75.398246670947628</v>
      </c>
      <c r="E172" s="62"/>
      <c r="F172" s="62">
        <f t="shared" si="6"/>
        <v>0</v>
      </c>
      <c r="G172" s="62">
        <f t="shared" si="7"/>
        <v>-8.6579541110097793</v>
      </c>
      <c r="H172" s="62"/>
      <c r="I172" s="62">
        <v>0.84541810475318047</v>
      </c>
      <c r="J172" s="62">
        <v>0.84541810475318036</v>
      </c>
      <c r="K172" s="60"/>
      <c r="L172" s="62">
        <f t="shared" si="8"/>
        <v>0</v>
      </c>
      <c r="N172" s="1"/>
      <c r="O172" s="1"/>
      <c r="P172" s="1"/>
      <c r="R172" s="1"/>
      <c r="S172" s="1"/>
      <c r="T172" s="1"/>
    </row>
    <row r="173" spans="1:20" s="60" customFormat="1" ht="15.75" x14ac:dyDescent="0.25">
      <c r="A173" s="39" t="s">
        <v>211</v>
      </c>
      <c r="B173" s="13">
        <v>85.567612303875023</v>
      </c>
      <c r="C173" s="28">
        <v>81.967638186577346</v>
      </c>
      <c r="D173" s="28">
        <v>81.967638186577346</v>
      </c>
      <c r="E173" s="28"/>
      <c r="F173" s="28">
        <f t="shared" si="6"/>
        <v>0</v>
      </c>
      <c r="G173" s="28">
        <f t="shared" si="7"/>
        <v>-4.207169068260475</v>
      </c>
      <c r="H173" s="28"/>
      <c r="I173" s="28">
        <v>0.16180396962286533</v>
      </c>
      <c r="J173" s="28">
        <v>0.16180396962286533</v>
      </c>
      <c r="K173"/>
      <c r="L173" s="28">
        <f t="shared" si="8"/>
        <v>0</v>
      </c>
      <c r="N173" s="1"/>
      <c r="O173" s="1"/>
      <c r="P173" s="1"/>
      <c r="R173" s="1"/>
      <c r="S173" s="1"/>
      <c r="T173" s="1"/>
    </row>
    <row r="174" spans="1:20" s="4" customFormat="1" ht="15.75" x14ac:dyDescent="0.25">
      <c r="A174" s="67" t="s">
        <v>210</v>
      </c>
      <c r="B174" s="136">
        <v>81.899110188300298</v>
      </c>
      <c r="C174" s="62">
        <v>73.994590203118179</v>
      </c>
      <c r="D174" s="62">
        <v>73.994590203118179</v>
      </c>
      <c r="E174" s="62"/>
      <c r="F174" s="62">
        <f t="shared" si="6"/>
        <v>0</v>
      </c>
      <c r="G174" s="62">
        <f t="shared" si="7"/>
        <v>-9.6515334134989477</v>
      </c>
      <c r="H174" s="62"/>
      <c r="I174" s="62">
        <v>0.6836141351303151</v>
      </c>
      <c r="J174" s="62">
        <v>0.68361413513031499</v>
      </c>
      <c r="K174" s="60"/>
      <c r="L174" s="62">
        <f t="shared" si="8"/>
        <v>0</v>
      </c>
      <c r="N174" s="1"/>
      <c r="O174" s="1"/>
      <c r="P174" s="1"/>
      <c r="R174" s="1"/>
      <c r="S174" s="1"/>
      <c r="T174" s="1"/>
    </row>
    <row r="175" spans="1:20" s="60" customFormat="1" ht="15.75" x14ac:dyDescent="0.25">
      <c r="A175" s="38" t="s">
        <v>177</v>
      </c>
      <c r="B175" s="13">
        <v>103.1122759868037</v>
      </c>
      <c r="C175" s="28">
        <v>99.262187476460838</v>
      </c>
      <c r="D175" s="28">
        <v>99.262187476460838</v>
      </c>
      <c r="E175" s="28"/>
      <c r="F175" s="28">
        <f t="shared" si="6"/>
        <v>0</v>
      </c>
      <c r="G175" s="28">
        <f t="shared" si="7"/>
        <v>-3.7338798639607096</v>
      </c>
      <c r="H175" s="28"/>
      <c r="I175" s="28">
        <v>0.14932741656095094</v>
      </c>
      <c r="J175" s="28">
        <v>0.14932741656095092</v>
      </c>
      <c r="K175"/>
      <c r="L175" s="28">
        <f t="shared" si="8"/>
        <v>0</v>
      </c>
      <c r="N175" s="1"/>
      <c r="O175" s="1"/>
      <c r="P175" s="1"/>
      <c r="R175" s="1"/>
      <c r="S175" s="1"/>
      <c r="T175" s="1"/>
    </row>
    <row r="176" spans="1:20" s="4" customFormat="1" ht="15.75" x14ac:dyDescent="0.25">
      <c r="A176" s="67" t="s">
        <v>209</v>
      </c>
      <c r="B176" s="136">
        <v>103.1122759868037</v>
      </c>
      <c r="C176" s="62">
        <v>99.262187476460838</v>
      </c>
      <c r="D176" s="62">
        <v>99.262187476460838</v>
      </c>
      <c r="E176" s="62"/>
      <c r="F176" s="62">
        <f t="shared" si="6"/>
        <v>0</v>
      </c>
      <c r="G176" s="62">
        <f t="shared" si="7"/>
        <v>-3.7338798639607096</v>
      </c>
      <c r="H176" s="62"/>
      <c r="I176" s="62">
        <v>0.14932741656095094</v>
      </c>
      <c r="J176" s="62">
        <v>0.14932741656095092</v>
      </c>
      <c r="K176" s="60"/>
      <c r="L176" s="62">
        <f t="shared" si="8"/>
        <v>0</v>
      </c>
      <c r="N176" s="1"/>
      <c r="O176" s="1"/>
      <c r="P176" s="1"/>
      <c r="R176" s="1"/>
      <c r="S176" s="1"/>
      <c r="T176" s="1"/>
    </row>
    <row r="177" spans="1:20" s="60" customFormat="1" ht="15.75" x14ac:dyDescent="0.25">
      <c r="A177" s="38" t="s">
        <v>112</v>
      </c>
      <c r="B177" s="13">
        <v>91.253635789710899</v>
      </c>
      <c r="C177" s="28">
        <v>100.04769782417017</v>
      </c>
      <c r="D177" s="28">
        <v>100.04769782417017</v>
      </c>
      <c r="E177" s="28"/>
      <c r="F177" s="28">
        <f t="shared" si="6"/>
        <v>0</v>
      </c>
      <c r="G177" s="28">
        <f t="shared" si="7"/>
        <v>9.6369442799240534</v>
      </c>
      <c r="H177" s="28"/>
      <c r="I177" s="28">
        <v>1.3630900643148918</v>
      </c>
      <c r="J177" s="28">
        <v>1.3630900643148915</v>
      </c>
      <c r="K177"/>
      <c r="L177" s="28">
        <f t="shared" si="8"/>
        <v>0</v>
      </c>
      <c r="N177" s="1"/>
      <c r="O177" s="1"/>
      <c r="P177" s="1"/>
      <c r="R177" s="1"/>
      <c r="S177" s="1"/>
      <c r="T177" s="1"/>
    </row>
    <row r="178" spans="1:20" s="4" customFormat="1" ht="15.75" x14ac:dyDescent="0.25">
      <c r="A178" s="67" t="s">
        <v>113</v>
      </c>
      <c r="B178" s="136">
        <v>91.253635789710899</v>
      </c>
      <c r="C178" s="62">
        <v>100.04769782417017</v>
      </c>
      <c r="D178" s="62">
        <v>100.04769782417017</v>
      </c>
      <c r="E178" s="62"/>
      <c r="F178" s="62">
        <f t="shared" si="6"/>
        <v>0</v>
      </c>
      <c r="G178" s="62">
        <f t="shared" si="7"/>
        <v>9.6369442799240534</v>
      </c>
      <c r="H178" s="62"/>
      <c r="I178" s="62">
        <v>1.3630900643148918</v>
      </c>
      <c r="J178" s="62">
        <v>1.3630900643148915</v>
      </c>
      <c r="K178" s="60"/>
      <c r="L178" s="62">
        <f t="shared" si="8"/>
        <v>0</v>
      </c>
      <c r="N178" s="1"/>
      <c r="O178" s="1"/>
      <c r="P178" s="1"/>
      <c r="R178" s="1"/>
      <c r="S178" s="1"/>
      <c r="T178" s="1"/>
    </row>
    <row r="179" spans="1:20" s="60" customFormat="1" ht="15.75" x14ac:dyDescent="0.25">
      <c r="A179" s="38" t="s">
        <v>178</v>
      </c>
      <c r="B179" s="13">
        <v>141.31638512047454</v>
      </c>
      <c r="C179" s="28">
        <v>141.99941030830831</v>
      </c>
      <c r="D179" s="28">
        <v>141.99941030830831</v>
      </c>
      <c r="E179" s="28"/>
      <c r="F179" s="28">
        <f t="shared" si="6"/>
        <v>0</v>
      </c>
      <c r="G179" s="28">
        <f t="shared" si="7"/>
        <v>0.48333049791182692</v>
      </c>
      <c r="H179" s="28"/>
      <c r="I179" s="28">
        <v>0.10966616161999257</v>
      </c>
      <c r="J179" s="28">
        <v>0.10966616161999256</v>
      </c>
      <c r="K179"/>
      <c r="L179" s="28">
        <f t="shared" si="8"/>
        <v>0</v>
      </c>
      <c r="N179" s="1"/>
      <c r="O179" s="1"/>
      <c r="P179" s="1"/>
      <c r="R179" s="1"/>
      <c r="S179" s="1"/>
      <c r="T179" s="1"/>
    </row>
    <row r="180" spans="1:20" s="4" customFormat="1" ht="15.75" x14ac:dyDescent="0.25">
      <c r="A180" s="67" t="s">
        <v>208</v>
      </c>
      <c r="B180" s="136">
        <v>141.31638512047454</v>
      </c>
      <c r="C180" s="62">
        <v>141.99941030830831</v>
      </c>
      <c r="D180" s="62">
        <v>141.99941030830831</v>
      </c>
      <c r="E180" s="62"/>
      <c r="F180" s="62">
        <f t="shared" si="6"/>
        <v>0</v>
      </c>
      <c r="G180" s="62">
        <f t="shared" si="7"/>
        <v>0.48333049791182692</v>
      </c>
      <c r="H180" s="62"/>
      <c r="I180" s="62">
        <v>0.10966616161999257</v>
      </c>
      <c r="J180" s="62">
        <v>0.10966616161999256</v>
      </c>
      <c r="K180" s="60"/>
      <c r="L180" s="62">
        <f t="shared" si="8"/>
        <v>0</v>
      </c>
      <c r="N180" s="1"/>
      <c r="O180" s="1"/>
      <c r="P180" s="1"/>
      <c r="R180" s="1"/>
      <c r="S180" s="1"/>
      <c r="T180" s="1"/>
    </row>
    <row r="181" spans="1:20" s="60" customFormat="1" ht="15.75" x14ac:dyDescent="0.25">
      <c r="A181" s="37" t="s">
        <v>137</v>
      </c>
      <c r="B181" s="13">
        <v>111.91496287532003</v>
      </c>
      <c r="C181" s="28">
        <v>112.15517289409321</v>
      </c>
      <c r="D181" s="28">
        <v>112.15517289409321</v>
      </c>
      <c r="E181" s="28"/>
      <c r="F181" s="28">
        <f t="shared" si="6"/>
        <v>0</v>
      </c>
      <c r="G181" s="28">
        <f t="shared" si="7"/>
        <v>0.21463619573443005</v>
      </c>
      <c r="H181" s="28"/>
      <c r="I181" s="28">
        <v>0.76458043551000732</v>
      </c>
      <c r="J181" s="28">
        <v>0.76458043551000721</v>
      </c>
      <c r="K181"/>
      <c r="L181" s="28">
        <f t="shared" si="8"/>
        <v>0</v>
      </c>
      <c r="N181" s="1"/>
      <c r="O181" s="1"/>
      <c r="P181" s="1"/>
      <c r="R181" s="1"/>
      <c r="S181" s="1"/>
      <c r="T181" s="1"/>
    </row>
    <row r="182" spans="1:20" s="4" customFormat="1" ht="15.75" x14ac:dyDescent="0.25">
      <c r="A182" s="61" t="s">
        <v>179</v>
      </c>
      <c r="B182" s="136">
        <v>111.91496287532003</v>
      </c>
      <c r="C182" s="62">
        <v>112.15517289409321</v>
      </c>
      <c r="D182" s="62">
        <v>112.15517289409321</v>
      </c>
      <c r="E182" s="62"/>
      <c r="F182" s="62">
        <f t="shared" si="6"/>
        <v>0</v>
      </c>
      <c r="G182" s="62">
        <f t="shared" si="7"/>
        <v>0.21463619573443005</v>
      </c>
      <c r="H182" s="62"/>
      <c r="I182" s="62">
        <v>0.76458043551000732</v>
      </c>
      <c r="J182" s="62">
        <v>0.76458043551000721</v>
      </c>
      <c r="K182" s="60"/>
      <c r="L182" s="62">
        <f t="shared" si="8"/>
        <v>0</v>
      </c>
      <c r="N182" s="1"/>
      <c r="O182" s="1"/>
      <c r="P182" s="1"/>
      <c r="R182" s="1"/>
      <c r="S182" s="1"/>
      <c r="T182" s="1"/>
    </row>
    <row r="183" spans="1:20" s="60" customFormat="1" ht="15.75" x14ac:dyDescent="0.25">
      <c r="A183" s="39" t="s">
        <v>207</v>
      </c>
      <c r="B183" s="13">
        <v>111.91496287532003</v>
      </c>
      <c r="C183" s="28">
        <v>112.15517289409321</v>
      </c>
      <c r="D183" s="28">
        <v>112.15517289409321</v>
      </c>
      <c r="E183" s="28"/>
      <c r="F183" s="28">
        <f t="shared" si="6"/>
        <v>0</v>
      </c>
      <c r="G183" s="28">
        <f t="shared" si="7"/>
        <v>0.21463619573443005</v>
      </c>
      <c r="H183" s="28"/>
      <c r="I183" s="28">
        <v>0.76458043551000732</v>
      </c>
      <c r="J183" s="28">
        <v>0.76458043551000721</v>
      </c>
      <c r="K183"/>
      <c r="L183" s="28">
        <f t="shared" si="8"/>
        <v>0</v>
      </c>
      <c r="N183" s="1"/>
      <c r="O183" s="1"/>
      <c r="P183" s="1"/>
      <c r="R183" s="1"/>
      <c r="S183" s="1"/>
      <c r="T183" s="1"/>
    </row>
    <row r="184" spans="1:20" s="4" customFormat="1" ht="15.75" x14ac:dyDescent="0.25">
      <c r="A184" s="64" t="s">
        <v>136</v>
      </c>
      <c r="B184" s="136">
        <v>117.54722862784728</v>
      </c>
      <c r="C184" s="62">
        <v>123.32994953028259</v>
      </c>
      <c r="D184" s="62">
        <v>123.32994953028259</v>
      </c>
      <c r="E184" s="62"/>
      <c r="F184" s="62">
        <f t="shared" si="6"/>
        <v>0</v>
      </c>
      <c r="G184" s="62">
        <f t="shared" si="7"/>
        <v>4.919487230739672</v>
      </c>
      <c r="H184" s="62"/>
      <c r="I184" s="62">
        <v>1.0837568709276735</v>
      </c>
      <c r="J184" s="62">
        <v>1.0837568709276735</v>
      </c>
      <c r="K184" s="60"/>
      <c r="L184" s="62">
        <f t="shared" si="8"/>
        <v>0</v>
      </c>
      <c r="N184" s="1"/>
      <c r="O184" s="1"/>
      <c r="P184" s="1"/>
      <c r="R184" s="1"/>
      <c r="S184" s="1"/>
      <c r="T184" s="1"/>
    </row>
    <row r="185" spans="1:20" s="60" customFormat="1" ht="15.75" x14ac:dyDescent="0.25">
      <c r="A185" s="38" t="s">
        <v>180</v>
      </c>
      <c r="B185" s="13">
        <v>135.50146246810789</v>
      </c>
      <c r="C185" s="28">
        <v>143.54637931897167</v>
      </c>
      <c r="D185" s="28">
        <v>143.54637931897167</v>
      </c>
      <c r="E185" s="28"/>
      <c r="F185" s="28">
        <f t="shared" si="6"/>
        <v>0</v>
      </c>
      <c r="G185" s="28">
        <f t="shared" si="7"/>
        <v>5.937143927695443</v>
      </c>
      <c r="H185" s="28"/>
      <c r="I185" s="28">
        <v>0.17259657697186814</v>
      </c>
      <c r="J185" s="28">
        <v>0.17259657697186812</v>
      </c>
      <c r="K185"/>
      <c r="L185" s="28">
        <f t="shared" si="8"/>
        <v>0</v>
      </c>
      <c r="N185" s="1"/>
      <c r="O185" s="1"/>
      <c r="P185" s="1"/>
      <c r="R185" s="1"/>
      <c r="S185" s="1"/>
      <c r="T185" s="1"/>
    </row>
    <row r="186" spans="1:20" s="4" customFormat="1" ht="15.75" x14ac:dyDescent="0.25">
      <c r="A186" s="67" t="s">
        <v>206</v>
      </c>
      <c r="B186" s="136">
        <v>135.50146246810789</v>
      </c>
      <c r="C186" s="62">
        <v>143.54637931897167</v>
      </c>
      <c r="D186" s="62">
        <v>143.54637931897167</v>
      </c>
      <c r="E186" s="62"/>
      <c r="F186" s="62">
        <f t="shared" si="6"/>
        <v>0</v>
      </c>
      <c r="G186" s="62">
        <f t="shared" si="7"/>
        <v>5.937143927695443</v>
      </c>
      <c r="H186" s="62"/>
      <c r="I186" s="62">
        <v>0.17259657697186814</v>
      </c>
      <c r="J186" s="62">
        <v>0.17259657697186812</v>
      </c>
      <c r="K186" s="60"/>
      <c r="L186" s="62">
        <f t="shared" si="8"/>
        <v>0</v>
      </c>
      <c r="N186" s="1"/>
      <c r="O186" s="1"/>
      <c r="P186" s="1"/>
      <c r="R186" s="1"/>
      <c r="S186" s="1"/>
      <c r="T186" s="1"/>
    </row>
    <row r="187" spans="1:20" s="60" customFormat="1" ht="15.75" x14ac:dyDescent="0.25">
      <c r="A187" s="38" t="s">
        <v>114</v>
      </c>
      <c r="B187" s="13">
        <v>114.70115310883131</v>
      </c>
      <c r="C187" s="28">
        <v>120.12527444275696</v>
      </c>
      <c r="D187" s="28">
        <v>120.12527444275696</v>
      </c>
      <c r="E187" s="28"/>
      <c r="F187" s="28">
        <f t="shared" si="6"/>
        <v>0</v>
      </c>
      <c r="G187" s="28">
        <f t="shared" si="7"/>
        <v>4.728916132847516</v>
      </c>
      <c r="H187" s="28"/>
      <c r="I187" s="28">
        <v>0.91116029395580544</v>
      </c>
      <c r="J187" s="28">
        <v>0.91116029395580533</v>
      </c>
      <c r="K187"/>
      <c r="L187" s="28">
        <f t="shared" si="8"/>
        <v>0</v>
      </c>
      <c r="N187" s="1"/>
      <c r="O187" s="1"/>
      <c r="P187" s="1"/>
      <c r="R187" s="1"/>
      <c r="S187" s="1"/>
      <c r="T187" s="1"/>
    </row>
    <row r="188" spans="1:20" s="4" customFormat="1" ht="15.75" x14ac:dyDescent="0.25">
      <c r="A188" s="67" t="s">
        <v>205</v>
      </c>
      <c r="B188" s="136">
        <v>112.63870411500957</v>
      </c>
      <c r="C188" s="62">
        <v>112.63870411500957</v>
      </c>
      <c r="D188" s="62">
        <v>112.63870411500957</v>
      </c>
      <c r="E188" s="62"/>
      <c r="F188" s="62">
        <f t="shared" si="6"/>
        <v>0</v>
      </c>
      <c r="G188" s="62">
        <f t="shared" si="7"/>
        <v>0</v>
      </c>
      <c r="H188" s="62"/>
      <c r="I188" s="62">
        <v>0.67343581507941086</v>
      </c>
      <c r="J188" s="62">
        <v>0.67343581507941075</v>
      </c>
      <c r="K188" s="60"/>
      <c r="L188" s="62">
        <f t="shared" si="8"/>
        <v>0</v>
      </c>
      <c r="N188" s="1"/>
      <c r="O188" s="1"/>
      <c r="P188" s="1"/>
      <c r="R188" s="1"/>
      <c r="S188" s="1"/>
      <c r="T188" s="1"/>
    </row>
    <row r="189" spans="1:20" s="60" customFormat="1" ht="15.75" x14ac:dyDescent="0.25">
      <c r="A189" s="39" t="s">
        <v>115</v>
      </c>
      <c r="B189" s="13">
        <v>122.37740339584744</v>
      </c>
      <c r="C189" s="28">
        <v>147.98961814254824</v>
      </c>
      <c r="D189" s="28">
        <v>147.98961814254824</v>
      </c>
      <c r="E189" s="28"/>
      <c r="F189" s="28">
        <f t="shared" si="6"/>
        <v>0</v>
      </c>
      <c r="G189" s="28">
        <f t="shared" si="7"/>
        <v>20.928875785878851</v>
      </c>
      <c r="H189" s="28"/>
      <c r="I189" s="28">
        <v>0.23772447887639472</v>
      </c>
      <c r="J189" s="28">
        <v>0.23772447887639472</v>
      </c>
      <c r="K189"/>
      <c r="L189" s="28">
        <f t="shared" si="8"/>
        <v>0</v>
      </c>
      <c r="N189" s="1"/>
      <c r="O189" s="1"/>
      <c r="P189" s="1"/>
      <c r="R189" s="1"/>
      <c r="S189" s="1"/>
      <c r="T189" s="1"/>
    </row>
    <row r="190" spans="1:20" s="4" customFormat="1" ht="15" customHeight="1" x14ac:dyDescent="0.25">
      <c r="A190" s="64" t="s">
        <v>151</v>
      </c>
      <c r="B190" s="136">
        <v>105.7887256604278</v>
      </c>
      <c r="C190" s="62">
        <v>105.50165374652097</v>
      </c>
      <c r="D190" s="62">
        <v>105.41976570679475</v>
      </c>
      <c r="E190" s="62"/>
      <c r="F190" s="62">
        <f t="shared" si="6"/>
        <v>-7.7617778317451425E-2</v>
      </c>
      <c r="G190" s="62">
        <f t="shared" si="7"/>
        <v>-0.34877058148652385</v>
      </c>
      <c r="H190" s="62"/>
      <c r="I190" s="62">
        <v>0.87709757274491773</v>
      </c>
      <c r="J190" s="62">
        <v>0.87641678909527665</v>
      </c>
      <c r="K190" s="60"/>
      <c r="L190" s="62">
        <f t="shared" si="8"/>
        <v>-6.8078364964108129E-4</v>
      </c>
      <c r="N190" s="1"/>
      <c r="O190" s="1"/>
      <c r="P190" s="1"/>
      <c r="R190" s="1"/>
      <c r="S190" s="1"/>
      <c r="T190" s="1"/>
    </row>
    <row r="191" spans="1:20" s="60" customFormat="1" ht="15.75" x14ac:dyDescent="0.25">
      <c r="A191" s="38" t="s">
        <v>116</v>
      </c>
      <c r="B191" s="13">
        <v>105.78059924335849</v>
      </c>
      <c r="C191" s="28">
        <v>107.5375700527276</v>
      </c>
      <c r="D191" s="28">
        <v>107.43936419161457</v>
      </c>
      <c r="E191" s="28"/>
      <c r="F191" s="28">
        <f t="shared" si="6"/>
        <v>-9.132237325510939E-2</v>
      </c>
      <c r="G191" s="28">
        <f t="shared" si="7"/>
        <v>1.5681183129242049</v>
      </c>
      <c r="H191" s="28"/>
      <c r="I191" s="28">
        <v>0.29263731142925714</v>
      </c>
      <c r="J191" s="28">
        <v>0.29237006809143001</v>
      </c>
      <c r="K191"/>
      <c r="L191" s="28">
        <f t="shared" si="8"/>
        <v>-2.6724333782712772E-4</v>
      </c>
      <c r="N191" s="1"/>
      <c r="O191" s="1"/>
      <c r="P191" s="1"/>
      <c r="R191" s="1"/>
      <c r="S191" s="1"/>
      <c r="T191" s="1"/>
    </row>
    <row r="192" spans="1:20" s="4" customFormat="1" ht="15.75" x14ac:dyDescent="0.25">
      <c r="A192" s="67" t="s">
        <v>20</v>
      </c>
      <c r="B192" s="136">
        <v>105.78059924335849</v>
      </c>
      <c r="C192" s="62">
        <v>107.5375700527276</v>
      </c>
      <c r="D192" s="62">
        <v>107.43936419161457</v>
      </c>
      <c r="E192" s="62"/>
      <c r="F192" s="62">
        <f t="shared" si="6"/>
        <v>-9.132237325510939E-2</v>
      </c>
      <c r="G192" s="62">
        <f t="shared" si="7"/>
        <v>1.5681183129242049</v>
      </c>
      <c r="H192" s="62"/>
      <c r="I192" s="62">
        <v>0.29263731142925714</v>
      </c>
      <c r="J192" s="62">
        <v>0.29237006809143001</v>
      </c>
      <c r="K192" s="60"/>
      <c r="L192" s="62">
        <f t="shared" si="8"/>
        <v>-2.6724333782712772E-4</v>
      </c>
      <c r="N192" s="1"/>
      <c r="O192" s="1"/>
      <c r="P192" s="1"/>
      <c r="R192" s="1"/>
      <c r="S192" s="1"/>
      <c r="T192" s="1"/>
    </row>
    <row r="193" spans="1:20" s="60" customFormat="1" ht="15.75" x14ac:dyDescent="0.25">
      <c r="A193" s="38" t="s">
        <v>181</v>
      </c>
      <c r="B193" s="13">
        <v>105.79268001370392</v>
      </c>
      <c r="C193" s="28">
        <v>104.51096716885952</v>
      </c>
      <c r="D193" s="28">
        <v>104.43701945878993</v>
      </c>
      <c r="E193" s="28"/>
      <c r="F193" s="28">
        <f t="shared" si="6"/>
        <v>-7.0755933154953432E-2</v>
      </c>
      <c r="G193" s="28">
        <f t="shared" si="7"/>
        <v>-1.2814313379133413</v>
      </c>
      <c r="H193" s="28"/>
      <c r="I193" s="28">
        <v>0.58446026131566053</v>
      </c>
      <c r="J193" s="28">
        <v>0.58404672100384669</v>
      </c>
      <c r="K193"/>
      <c r="L193" s="28">
        <f t="shared" si="8"/>
        <v>-4.1354031181384254E-4</v>
      </c>
      <c r="N193" s="1"/>
      <c r="O193" s="1"/>
      <c r="P193" s="1"/>
      <c r="R193" s="1"/>
      <c r="S193" s="1"/>
      <c r="T193" s="1"/>
    </row>
    <row r="194" spans="1:20" s="4" customFormat="1" ht="15.75" x14ac:dyDescent="0.25">
      <c r="A194" s="67" t="s">
        <v>204</v>
      </c>
      <c r="B194" s="136">
        <v>105.79268001370392</v>
      </c>
      <c r="C194" s="62">
        <v>104.51096716885952</v>
      </c>
      <c r="D194" s="62">
        <v>104.43701945878993</v>
      </c>
      <c r="E194" s="62"/>
      <c r="F194" s="62">
        <f t="shared" si="6"/>
        <v>-7.0755933154953432E-2</v>
      </c>
      <c r="G194" s="62">
        <f t="shared" si="7"/>
        <v>-1.2814313379133413</v>
      </c>
      <c r="H194" s="62"/>
      <c r="I194" s="62">
        <v>0.58446026131566053</v>
      </c>
      <c r="J194" s="62">
        <v>0.58404672100384669</v>
      </c>
      <c r="K194" s="60"/>
      <c r="L194" s="62">
        <f t="shared" si="8"/>
        <v>-4.1354031181384254E-4</v>
      </c>
      <c r="N194" s="1"/>
      <c r="O194" s="1"/>
      <c r="P194" s="1"/>
      <c r="R194" s="1"/>
      <c r="S194" s="1"/>
      <c r="T194" s="1"/>
    </row>
    <row r="195" spans="1:20" s="60" customFormat="1" ht="15.75" x14ac:dyDescent="0.25">
      <c r="A195" s="36" t="s">
        <v>117</v>
      </c>
      <c r="B195" s="138">
        <v>124.40362732378387</v>
      </c>
      <c r="C195" s="40">
        <v>130.07791242751054</v>
      </c>
      <c r="D195" s="40">
        <v>130.07791242751054</v>
      </c>
      <c r="E195" s="40"/>
      <c r="F195" s="40">
        <f t="shared" si="6"/>
        <v>0</v>
      </c>
      <c r="G195" s="40">
        <f t="shared" si="7"/>
        <v>4.5611894329723013</v>
      </c>
      <c r="H195" s="40"/>
      <c r="I195" s="40">
        <v>3.2497964751648722</v>
      </c>
      <c r="J195" s="40">
        <v>3.2497964751648722</v>
      </c>
      <c r="K195"/>
      <c r="L195" s="40">
        <f t="shared" si="8"/>
        <v>0</v>
      </c>
      <c r="N195" s="1"/>
      <c r="O195" s="1"/>
      <c r="P195" s="1"/>
      <c r="R195" s="1"/>
      <c r="S195" s="1"/>
      <c r="T195" s="1"/>
    </row>
    <row r="196" spans="1:20" s="4" customFormat="1" ht="15.75" x14ac:dyDescent="0.25">
      <c r="A196" s="64" t="s">
        <v>135</v>
      </c>
      <c r="B196" s="136">
        <v>134.29639848663567</v>
      </c>
      <c r="C196" s="62">
        <v>134.96624853431223</v>
      </c>
      <c r="D196" s="62">
        <v>134.96624853431223</v>
      </c>
      <c r="E196" s="62"/>
      <c r="F196" s="62">
        <f t="shared" si="6"/>
        <v>0</v>
      </c>
      <c r="G196" s="62">
        <f t="shared" si="7"/>
        <v>0.49878481867347002</v>
      </c>
      <c r="H196" s="62"/>
      <c r="I196" s="62">
        <v>0.90097523478461072</v>
      </c>
      <c r="J196" s="62">
        <v>0.9009752347846105</v>
      </c>
      <c r="K196" s="60"/>
      <c r="L196" s="62">
        <f t="shared" si="8"/>
        <v>0</v>
      </c>
      <c r="N196" s="1"/>
      <c r="O196" s="1"/>
      <c r="P196" s="1"/>
      <c r="R196" s="1"/>
      <c r="S196" s="1"/>
      <c r="T196" s="1"/>
    </row>
    <row r="197" spans="1:20" s="60" customFormat="1" ht="15.75" x14ac:dyDescent="0.25">
      <c r="A197" s="38" t="s">
        <v>182</v>
      </c>
      <c r="B197" s="13">
        <v>134.29639848663567</v>
      </c>
      <c r="C197" s="28">
        <v>134.96624853431223</v>
      </c>
      <c r="D197" s="28">
        <v>134.96624853431223</v>
      </c>
      <c r="E197" s="28"/>
      <c r="F197" s="28">
        <f t="shared" si="6"/>
        <v>0</v>
      </c>
      <c r="G197" s="28">
        <f t="shared" si="7"/>
        <v>0.49878481867347002</v>
      </c>
      <c r="H197" s="28"/>
      <c r="I197" s="28">
        <v>0.90097523478461072</v>
      </c>
      <c r="J197" s="28">
        <v>0.9009752347846105</v>
      </c>
      <c r="K197"/>
      <c r="L197" s="28">
        <f t="shared" si="8"/>
        <v>0</v>
      </c>
      <c r="N197" s="1"/>
      <c r="O197" s="1"/>
      <c r="P197" s="1"/>
      <c r="R197" s="1"/>
      <c r="S197" s="1"/>
      <c r="T197" s="1"/>
    </row>
    <row r="198" spans="1:20" s="4" customFormat="1" ht="15.75" x14ac:dyDescent="0.25">
      <c r="A198" s="67" t="s">
        <v>135</v>
      </c>
      <c r="B198" s="136">
        <v>134.29639848663567</v>
      </c>
      <c r="C198" s="62">
        <v>134.96624853431223</v>
      </c>
      <c r="D198" s="62">
        <v>134.96624853431223</v>
      </c>
      <c r="E198" s="62"/>
      <c r="F198" s="62">
        <f t="shared" si="6"/>
        <v>0</v>
      </c>
      <c r="G198" s="62">
        <f t="shared" si="7"/>
        <v>0.49878481867347002</v>
      </c>
      <c r="H198" s="62"/>
      <c r="I198" s="62">
        <v>0.90097523478461072</v>
      </c>
      <c r="J198" s="62">
        <v>0.9009752347846105</v>
      </c>
      <c r="K198" s="60"/>
      <c r="L198" s="62">
        <f t="shared" si="8"/>
        <v>0</v>
      </c>
      <c r="N198" s="1"/>
      <c r="O198" s="1"/>
      <c r="P198" s="1"/>
      <c r="R198" s="1"/>
      <c r="S198" s="1"/>
      <c r="T198" s="1"/>
    </row>
    <row r="199" spans="1:20" s="60" customFormat="1" ht="15.75" x14ac:dyDescent="0.25">
      <c r="A199" s="37" t="s">
        <v>118</v>
      </c>
      <c r="B199" s="13">
        <v>120.23988359318081</v>
      </c>
      <c r="C199" s="28">
        <v>128.21527648985492</v>
      </c>
      <c r="D199" s="28">
        <v>128.21527648985492</v>
      </c>
      <c r="E199" s="28"/>
      <c r="F199" s="28">
        <f t="shared" ref="F199:F224" si="9">((D199/C199-1)*100)</f>
        <v>0</v>
      </c>
      <c r="G199" s="28">
        <f t="shared" si="7"/>
        <v>6.6329013787621571</v>
      </c>
      <c r="H199" s="28"/>
      <c r="I199" s="28">
        <v>2.2071499270713919</v>
      </c>
      <c r="J199" s="28">
        <v>2.2071499270713915</v>
      </c>
      <c r="K199"/>
      <c r="L199" s="28">
        <f t="shared" si="8"/>
        <v>0</v>
      </c>
      <c r="N199" s="1"/>
      <c r="O199" s="1"/>
      <c r="P199" s="1"/>
      <c r="R199" s="1"/>
      <c r="S199" s="1"/>
      <c r="T199" s="1"/>
    </row>
    <row r="200" spans="1:20" s="4" customFormat="1" ht="15.75" x14ac:dyDescent="0.25">
      <c r="A200" s="61" t="s">
        <v>119</v>
      </c>
      <c r="B200" s="136">
        <v>120.23988359318081</v>
      </c>
      <c r="C200" s="62">
        <v>128.21527648985492</v>
      </c>
      <c r="D200" s="62">
        <v>128.21527648985492</v>
      </c>
      <c r="E200" s="62"/>
      <c r="F200" s="62">
        <f t="shared" si="9"/>
        <v>0</v>
      </c>
      <c r="G200" s="62">
        <f t="shared" ref="G200:G224" si="10">((D200/B200-1)*100)</f>
        <v>6.6329013787621571</v>
      </c>
      <c r="H200" s="62"/>
      <c r="I200" s="62">
        <v>2.2071499270713919</v>
      </c>
      <c r="J200" s="62">
        <v>2.2071499270713915</v>
      </c>
      <c r="K200" s="60"/>
      <c r="L200" s="62">
        <f t="shared" ref="L200:L224" si="11">J200-I200</f>
        <v>0</v>
      </c>
      <c r="N200" s="1"/>
      <c r="O200" s="1"/>
      <c r="P200" s="1"/>
      <c r="R200" s="1"/>
      <c r="S200" s="1"/>
      <c r="T200" s="1"/>
    </row>
    <row r="201" spans="1:20" s="60" customFormat="1" ht="15.75" x14ac:dyDescent="0.25">
      <c r="A201" s="39" t="s">
        <v>118</v>
      </c>
      <c r="B201" s="13">
        <v>120.23988359318081</v>
      </c>
      <c r="C201" s="28">
        <v>128.21527648985492</v>
      </c>
      <c r="D201" s="28">
        <v>128.21527648985492</v>
      </c>
      <c r="E201" s="28"/>
      <c r="F201" s="28">
        <f t="shared" si="9"/>
        <v>0</v>
      </c>
      <c r="G201" s="28">
        <f t="shared" si="10"/>
        <v>6.6329013787621571</v>
      </c>
      <c r="H201" s="28"/>
      <c r="I201" s="28">
        <v>2.2071499270713919</v>
      </c>
      <c r="J201" s="28">
        <v>2.2071499270713915</v>
      </c>
      <c r="K201"/>
      <c r="L201" s="28">
        <f t="shared" si="11"/>
        <v>0</v>
      </c>
      <c r="N201" s="1"/>
      <c r="O201" s="1"/>
      <c r="P201" s="1"/>
      <c r="R201" s="1"/>
      <c r="S201" s="1"/>
      <c r="T201" s="1"/>
    </row>
    <row r="202" spans="1:20" s="4" customFormat="1" ht="15.75" x14ac:dyDescent="0.25">
      <c r="A202" s="64" t="s">
        <v>120</v>
      </c>
      <c r="B202" s="136">
        <v>129.55828833898522</v>
      </c>
      <c r="C202" s="62">
        <v>129.55828833898522</v>
      </c>
      <c r="D202" s="62">
        <v>129.55828833898522</v>
      </c>
      <c r="E202" s="62"/>
      <c r="F202" s="62">
        <f t="shared" si="9"/>
        <v>0</v>
      </c>
      <c r="G202" s="62">
        <f t="shared" si="10"/>
        <v>0</v>
      </c>
      <c r="H202" s="62"/>
      <c r="I202" s="62">
        <v>0.14167131330887006</v>
      </c>
      <c r="J202" s="62">
        <v>0.14167131330887006</v>
      </c>
      <c r="K202" s="60"/>
      <c r="L202" s="62">
        <f t="shared" si="11"/>
        <v>0</v>
      </c>
      <c r="N202" s="1"/>
      <c r="O202" s="1"/>
      <c r="P202" s="1"/>
      <c r="R202" s="1"/>
      <c r="S202" s="1"/>
      <c r="T202" s="1"/>
    </row>
    <row r="203" spans="1:20" s="60" customFormat="1" ht="15.75" x14ac:dyDescent="0.25">
      <c r="A203" s="38" t="s">
        <v>121</v>
      </c>
      <c r="B203" s="13">
        <v>129.55828833898522</v>
      </c>
      <c r="C203" s="28">
        <v>129.55828833898522</v>
      </c>
      <c r="D203" s="28">
        <v>129.55828833898522</v>
      </c>
      <c r="E203" s="28"/>
      <c r="F203" s="28">
        <f t="shared" si="9"/>
        <v>0</v>
      </c>
      <c r="G203" s="28">
        <f t="shared" si="10"/>
        <v>0</v>
      </c>
      <c r="H203" s="28"/>
      <c r="I203" s="28">
        <v>0.14167131330887006</v>
      </c>
      <c r="J203" s="28">
        <v>0.14167131330887006</v>
      </c>
      <c r="K203"/>
      <c r="L203" s="28">
        <f t="shared" si="11"/>
        <v>0</v>
      </c>
      <c r="N203" s="1"/>
      <c r="O203" s="1"/>
      <c r="P203" s="1"/>
      <c r="R203" s="1"/>
      <c r="S203" s="1"/>
      <c r="T203" s="1"/>
    </row>
    <row r="204" spans="1:20" s="4" customFormat="1" ht="15.75" x14ac:dyDescent="0.25">
      <c r="A204" s="67" t="s">
        <v>120</v>
      </c>
      <c r="B204" s="136">
        <v>129.55828833898522</v>
      </c>
      <c r="C204" s="62">
        <v>129.55828833898522</v>
      </c>
      <c r="D204" s="62">
        <v>129.55828833898522</v>
      </c>
      <c r="E204" s="62"/>
      <c r="F204" s="62">
        <f t="shared" si="9"/>
        <v>0</v>
      </c>
      <c r="G204" s="62">
        <f t="shared" si="10"/>
        <v>0</v>
      </c>
      <c r="H204" s="62"/>
      <c r="I204" s="62">
        <v>0.14167131330887006</v>
      </c>
      <c r="J204" s="62">
        <v>0.14167131330887006</v>
      </c>
      <c r="K204" s="60"/>
      <c r="L204" s="62">
        <f t="shared" si="11"/>
        <v>0</v>
      </c>
      <c r="N204" s="1"/>
      <c r="O204" s="1"/>
      <c r="P204" s="1"/>
      <c r="R204" s="1"/>
      <c r="S204" s="1"/>
      <c r="T204" s="1"/>
    </row>
    <row r="205" spans="1:20" s="60" customFormat="1" ht="15.75" x14ac:dyDescent="0.25">
      <c r="A205" s="36" t="s">
        <v>131</v>
      </c>
      <c r="B205" s="138">
        <v>121.78393899786738</v>
      </c>
      <c r="C205" s="40">
        <v>125.33425513277646</v>
      </c>
      <c r="D205" s="40">
        <v>125.28511299251818</v>
      </c>
      <c r="E205" s="40"/>
      <c r="F205" s="40">
        <f t="shared" si="9"/>
        <v>-3.9208866088702443E-2</v>
      </c>
      <c r="G205" s="40">
        <f t="shared" si="10"/>
        <v>2.87490618505295</v>
      </c>
      <c r="H205" s="40"/>
      <c r="I205" s="40">
        <v>3.7905433157836423</v>
      </c>
      <c r="J205" s="40">
        <v>3.7890570867309221</v>
      </c>
      <c r="K205"/>
      <c r="L205" s="40">
        <f t="shared" si="11"/>
        <v>-1.4862290527202227E-3</v>
      </c>
      <c r="N205" s="1"/>
      <c r="O205" s="1"/>
      <c r="P205" s="1"/>
      <c r="R205" s="1"/>
      <c r="S205" s="1"/>
      <c r="T205" s="1"/>
    </row>
    <row r="206" spans="1:20" s="4" customFormat="1" ht="15.75" x14ac:dyDescent="0.25">
      <c r="A206" s="64" t="s">
        <v>122</v>
      </c>
      <c r="B206" s="136">
        <v>121.74518251643474</v>
      </c>
      <c r="C206" s="62">
        <v>125.41103083272445</v>
      </c>
      <c r="D206" s="62">
        <v>125.3602895394764</v>
      </c>
      <c r="E206" s="62"/>
      <c r="F206" s="62">
        <f t="shared" si="9"/>
        <v>-4.0459992164265657E-2</v>
      </c>
      <c r="G206" s="62">
        <f t="shared" si="10"/>
        <v>2.9694045779212974</v>
      </c>
      <c r="H206" s="62"/>
      <c r="I206" s="62">
        <v>3.6733300557394024</v>
      </c>
      <c r="J206" s="62">
        <v>3.6718438266866822</v>
      </c>
      <c r="K206" s="60"/>
      <c r="L206" s="62">
        <f t="shared" si="11"/>
        <v>-1.4862290527202227E-3</v>
      </c>
      <c r="N206" s="1"/>
      <c r="O206" s="1"/>
      <c r="P206" s="1"/>
      <c r="R206" s="1"/>
      <c r="S206" s="1"/>
      <c r="T206" s="1"/>
    </row>
    <row r="207" spans="1:20" s="60" customFormat="1" ht="15.75" x14ac:dyDescent="0.25">
      <c r="A207" s="38" t="s">
        <v>183</v>
      </c>
      <c r="B207" s="13">
        <v>121.74518251643474</v>
      </c>
      <c r="C207" s="28">
        <v>125.41103083272445</v>
      </c>
      <c r="D207" s="28">
        <v>125.3602895394764</v>
      </c>
      <c r="E207" s="28"/>
      <c r="F207" s="28">
        <f t="shared" si="9"/>
        <v>-4.0459992164265657E-2</v>
      </c>
      <c r="G207" s="28">
        <f t="shared" si="10"/>
        <v>2.9694045779212974</v>
      </c>
      <c r="H207" s="28"/>
      <c r="I207" s="28">
        <v>3.6733300557394024</v>
      </c>
      <c r="J207" s="28">
        <v>3.6718438266866822</v>
      </c>
      <c r="K207"/>
      <c r="L207" s="28">
        <f t="shared" si="11"/>
        <v>-1.4862290527202227E-3</v>
      </c>
      <c r="N207" s="1"/>
      <c r="O207" s="1"/>
      <c r="P207" s="1"/>
      <c r="R207" s="1"/>
      <c r="S207" s="1"/>
      <c r="T207" s="1"/>
    </row>
    <row r="208" spans="1:20" s="4" customFormat="1" ht="15.75" x14ac:dyDescent="0.25">
      <c r="A208" s="67" t="s">
        <v>21</v>
      </c>
      <c r="B208" s="136">
        <v>113.32192992553762</v>
      </c>
      <c r="C208" s="62">
        <v>117.53281395049592</v>
      </c>
      <c r="D208" s="62">
        <v>117.2875493931424</v>
      </c>
      <c r="E208" s="62"/>
      <c r="F208" s="62">
        <f t="shared" si="9"/>
        <v>-0.20867751660981204</v>
      </c>
      <c r="G208" s="62">
        <f t="shared" si="10"/>
        <v>3.4994281073491562</v>
      </c>
      <c r="H208" s="62"/>
      <c r="I208" s="62">
        <v>0.71221331213111505</v>
      </c>
      <c r="J208" s="62">
        <v>0.71072708307839527</v>
      </c>
      <c r="K208" s="60"/>
      <c r="L208" s="62">
        <f t="shared" si="11"/>
        <v>-1.4862290527197786E-3</v>
      </c>
      <c r="N208" s="1"/>
      <c r="O208" s="1"/>
      <c r="P208" s="1"/>
      <c r="R208" s="1"/>
      <c r="S208" s="1"/>
      <c r="T208" s="1"/>
    </row>
    <row r="209" spans="1:20" s="60" customFormat="1" ht="15.75" x14ac:dyDescent="0.25">
      <c r="A209" s="39" t="s">
        <v>203</v>
      </c>
      <c r="B209" s="13">
        <v>123.94238361617199</v>
      </c>
      <c r="C209" s="28">
        <v>127.46605964858927</v>
      </c>
      <c r="D209" s="28">
        <v>127.46605964858927</v>
      </c>
      <c r="E209" s="28"/>
      <c r="F209" s="28">
        <f t="shared" si="9"/>
        <v>0</v>
      </c>
      <c r="G209" s="28">
        <f t="shared" si="10"/>
        <v>2.842995212460564</v>
      </c>
      <c r="H209" s="28"/>
      <c r="I209" s="28">
        <v>2.9611167436082875</v>
      </c>
      <c r="J209" s="28">
        <v>2.961116743608287</v>
      </c>
      <c r="K209"/>
      <c r="L209" s="28">
        <f t="shared" si="11"/>
        <v>0</v>
      </c>
      <c r="N209" s="1"/>
      <c r="O209" s="1"/>
      <c r="P209" s="1"/>
      <c r="R209" s="1"/>
      <c r="S209" s="1"/>
      <c r="T209" s="1"/>
    </row>
    <row r="210" spans="1:20" s="4" customFormat="1" ht="15.75" x14ac:dyDescent="0.25">
      <c r="A210" s="64" t="s">
        <v>123</v>
      </c>
      <c r="B210" s="136">
        <v>122.97492976527279</v>
      </c>
      <c r="C210" s="62">
        <v>122.97492976527279</v>
      </c>
      <c r="D210" s="62">
        <v>122.97492976527279</v>
      </c>
      <c r="E210" s="62"/>
      <c r="F210" s="62">
        <f t="shared" si="9"/>
        <v>0</v>
      </c>
      <c r="G210" s="62">
        <f t="shared" si="10"/>
        <v>0</v>
      </c>
      <c r="H210" s="62"/>
      <c r="I210" s="62">
        <v>0.11721326004424019</v>
      </c>
      <c r="J210" s="62">
        <v>0.11721326004424018</v>
      </c>
      <c r="K210" s="60"/>
      <c r="L210" s="62">
        <f t="shared" si="11"/>
        <v>0</v>
      </c>
      <c r="N210" s="1"/>
      <c r="O210" s="1"/>
      <c r="P210" s="1"/>
      <c r="R210" s="1"/>
      <c r="S210" s="1"/>
      <c r="T210" s="1"/>
    </row>
    <row r="211" spans="1:20" s="60" customFormat="1" ht="15.75" x14ac:dyDescent="0.25">
      <c r="A211" s="38" t="s">
        <v>124</v>
      </c>
      <c r="B211" s="13">
        <v>122.97492976527279</v>
      </c>
      <c r="C211" s="28">
        <v>122.97492976527279</v>
      </c>
      <c r="D211" s="28">
        <v>122.97492976527279</v>
      </c>
      <c r="E211" s="28"/>
      <c r="F211" s="28">
        <f t="shared" si="9"/>
        <v>0</v>
      </c>
      <c r="G211" s="28">
        <f t="shared" si="10"/>
        <v>0</v>
      </c>
      <c r="H211" s="28"/>
      <c r="I211" s="28">
        <v>0.11721326004424019</v>
      </c>
      <c r="J211" s="28">
        <v>0.11721326004424018</v>
      </c>
      <c r="K211"/>
      <c r="L211" s="28">
        <f t="shared" si="11"/>
        <v>0</v>
      </c>
      <c r="N211" s="1"/>
      <c r="O211" s="1"/>
      <c r="P211" s="1"/>
      <c r="R211" s="1"/>
      <c r="S211" s="1"/>
      <c r="T211" s="1"/>
    </row>
    <row r="212" spans="1:20" s="4" customFormat="1" ht="15.75" x14ac:dyDescent="0.25">
      <c r="A212" s="67" t="s">
        <v>123</v>
      </c>
      <c r="B212" s="136">
        <v>122.97492976527279</v>
      </c>
      <c r="C212" s="62">
        <v>122.97492976527279</v>
      </c>
      <c r="D212" s="62">
        <v>122.97492976527279</v>
      </c>
      <c r="E212" s="62"/>
      <c r="F212" s="62">
        <f t="shared" si="9"/>
        <v>0</v>
      </c>
      <c r="G212" s="62">
        <f t="shared" si="10"/>
        <v>0</v>
      </c>
      <c r="H212" s="62"/>
      <c r="I212" s="62">
        <v>0.11721326004424019</v>
      </c>
      <c r="J212" s="62">
        <v>0.11721326004424018</v>
      </c>
      <c r="K212" s="60"/>
      <c r="L212" s="62">
        <f t="shared" si="11"/>
        <v>0</v>
      </c>
      <c r="N212" s="1"/>
      <c r="O212" s="1"/>
      <c r="P212" s="1"/>
      <c r="R212" s="1"/>
      <c r="S212" s="1"/>
      <c r="T212" s="1"/>
    </row>
    <row r="213" spans="1:20" s="60" customFormat="1" ht="15.75" x14ac:dyDescent="0.25">
      <c r="A213" s="36" t="s">
        <v>132</v>
      </c>
      <c r="B213" s="138">
        <v>98.387001246684576</v>
      </c>
      <c r="C213" s="40">
        <v>98.553232538183764</v>
      </c>
      <c r="D213" s="40">
        <v>98.461953308934227</v>
      </c>
      <c r="E213" s="40"/>
      <c r="F213" s="40">
        <f t="shared" si="9"/>
        <v>-9.261921389962513E-2</v>
      </c>
      <c r="G213" s="40">
        <f t="shared" si="10"/>
        <v>7.6180858548302588E-2</v>
      </c>
      <c r="H213" s="40"/>
      <c r="I213" s="40">
        <v>7.0771775849609924</v>
      </c>
      <c r="J213" s="40">
        <v>7.070622758715519</v>
      </c>
      <c r="K213"/>
      <c r="L213" s="40">
        <f t="shared" si="11"/>
        <v>-6.5548262454733219E-3</v>
      </c>
      <c r="N213" s="1"/>
      <c r="O213" s="1"/>
      <c r="P213" s="1"/>
      <c r="R213" s="1"/>
      <c r="S213" s="1"/>
      <c r="T213" s="1"/>
    </row>
    <row r="214" spans="1:20" s="4" customFormat="1" ht="15.75" x14ac:dyDescent="0.25">
      <c r="A214" s="64" t="s">
        <v>125</v>
      </c>
      <c r="B214" s="136">
        <v>98.794245625891008</v>
      </c>
      <c r="C214" s="62">
        <v>98.863535826668894</v>
      </c>
      <c r="D214" s="62">
        <v>99.002660452382713</v>
      </c>
      <c r="E214" s="62"/>
      <c r="F214" s="62">
        <f t="shared" si="9"/>
        <v>0.14072390244845856</v>
      </c>
      <c r="G214" s="62">
        <f t="shared" si="10"/>
        <v>0.21095846744041413</v>
      </c>
      <c r="H214" s="62"/>
      <c r="I214" s="62">
        <v>5.1845558460618273</v>
      </c>
      <c r="J214" s="62">
        <v>5.1918517553730243</v>
      </c>
      <c r="K214" s="60"/>
      <c r="L214" s="62">
        <f t="shared" si="11"/>
        <v>7.2959093111970574E-3</v>
      </c>
      <c r="N214" s="1"/>
      <c r="O214" s="1"/>
      <c r="P214" s="1"/>
      <c r="R214" s="1"/>
      <c r="S214" s="1"/>
      <c r="T214" s="1"/>
    </row>
    <row r="215" spans="1:20" s="60" customFormat="1" ht="15.75" x14ac:dyDescent="0.25">
      <c r="A215" s="38" t="s">
        <v>184</v>
      </c>
      <c r="B215" s="13">
        <v>117.44772998542039</v>
      </c>
      <c r="C215" s="28">
        <v>120.09215057311731</v>
      </c>
      <c r="D215" s="28">
        <v>120.09215057311731</v>
      </c>
      <c r="E215" s="28"/>
      <c r="F215" s="28">
        <f t="shared" si="9"/>
        <v>0</v>
      </c>
      <c r="G215" s="28">
        <f t="shared" si="10"/>
        <v>2.2515723275581268</v>
      </c>
      <c r="H215" s="28"/>
      <c r="I215" s="28">
        <v>0.13971738065705422</v>
      </c>
      <c r="J215" s="28">
        <v>0.13971738065705419</v>
      </c>
      <c r="K215"/>
      <c r="L215" s="28">
        <f t="shared" si="11"/>
        <v>0</v>
      </c>
      <c r="N215" s="1"/>
      <c r="O215" s="1"/>
      <c r="P215" s="1"/>
      <c r="R215" s="1"/>
      <c r="S215" s="1"/>
      <c r="T215" s="1"/>
    </row>
    <row r="216" spans="1:20" s="4" customFormat="1" ht="15.75" x14ac:dyDescent="0.25">
      <c r="A216" s="67" t="s">
        <v>202</v>
      </c>
      <c r="B216" s="136">
        <v>117.44772998542039</v>
      </c>
      <c r="C216" s="62">
        <v>120.09215057311731</v>
      </c>
      <c r="D216" s="62">
        <v>120.09215057311731</v>
      </c>
      <c r="E216" s="62"/>
      <c r="F216" s="62">
        <f t="shared" si="9"/>
        <v>0</v>
      </c>
      <c r="G216" s="62">
        <f t="shared" si="10"/>
        <v>2.2515723275581268</v>
      </c>
      <c r="H216" s="62"/>
      <c r="I216" s="62">
        <v>0.13971738065705422</v>
      </c>
      <c r="J216" s="62">
        <v>0.13971738065705419</v>
      </c>
      <c r="K216" s="60"/>
      <c r="L216" s="62">
        <f t="shared" si="11"/>
        <v>0</v>
      </c>
      <c r="N216" s="1"/>
      <c r="O216" s="1"/>
      <c r="P216" s="1"/>
      <c r="R216" s="1"/>
      <c r="S216" s="1"/>
      <c r="T216" s="1"/>
    </row>
    <row r="217" spans="1:20" s="60" customFormat="1" ht="15.75" x14ac:dyDescent="0.25">
      <c r="A217" s="38" t="s">
        <v>185</v>
      </c>
      <c r="B217" s="13">
        <v>98.3710280562224</v>
      </c>
      <c r="C217" s="28">
        <v>98.381892688729735</v>
      </c>
      <c r="D217" s="28">
        <v>98.524173828521057</v>
      </c>
      <c r="E217" s="28"/>
      <c r="F217" s="28">
        <f t="shared" si="9"/>
        <v>0.14462126708771894</v>
      </c>
      <c r="G217" s="28">
        <f t="shared" si="10"/>
        <v>0.15568178489617779</v>
      </c>
      <c r="H217" s="28"/>
      <c r="I217" s="28">
        <v>5.0448384654047729</v>
      </c>
      <c r="J217" s="28">
        <v>5.052134374715969</v>
      </c>
      <c r="K217"/>
      <c r="L217" s="28">
        <f t="shared" si="11"/>
        <v>7.2959093111961693E-3</v>
      </c>
      <c r="N217" s="1"/>
      <c r="O217" s="1"/>
      <c r="P217" s="1"/>
      <c r="R217" s="1"/>
      <c r="S217" s="1"/>
      <c r="T217" s="1"/>
    </row>
    <row r="218" spans="1:20" s="4" customFormat="1" ht="15.75" x14ac:dyDescent="0.25">
      <c r="A218" s="67" t="s">
        <v>201</v>
      </c>
      <c r="B218" s="136">
        <v>98.3710280562224</v>
      </c>
      <c r="C218" s="62">
        <v>98.381892688729735</v>
      </c>
      <c r="D218" s="62">
        <v>98.524173828521057</v>
      </c>
      <c r="E218" s="62"/>
      <c r="F218" s="62">
        <f t="shared" si="9"/>
        <v>0.14462126708771894</v>
      </c>
      <c r="G218" s="62">
        <f t="shared" si="10"/>
        <v>0.15568178489617779</v>
      </c>
      <c r="H218" s="62"/>
      <c r="I218" s="62">
        <v>5.0448384654047729</v>
      </c>
      <c r="J218" s="62">
        <v>5.052134374715969</v>
      </c>
      <c r="K218" s="60"/>
      <c r="L218" s="62">
        <f t="shared" si="11"/>
        <v>7.2959093111961693E-3</v>
      </c>
      <c r="N218" s="1"/>
      <c r="O218" s="1"/>
      <c r="P218" s="1"/>
      <c r="R218" s="1"/>
      <c r="S218" s="1"/>
      <c r="T218" s="1"/>
    </row>
    <row r="219" spans="1:20" s="60" customFormat="1" ht="15.75" x14ac:dyDescent="0.25">
      <c r="A219" s="37" t="s">
        <v>134</v>
      </c>
      <c r="B219" s="13">
        <v>88.758908257882823</v>
      </c>
      <c r="C219" s="28">
        <v>90.533475866576879</v>
      </c>
      <c r="D219" s="28">
        <v>87.573391601929771</v>
      </c>
      <c r="E219" s="28"/>
      <c r="F219" s="28">
        <f t="shared" si="9"/>
        <v>-3.2696019194154324</v>
      </c>
      <c r="G219" s="28">
        <f t="shared" si="10"/>
        <v>-1.3356593487029111</v>
      </c>
      <c r="H219" s="28"/>
      <c r="I219" s="28">
        <v>0.42362146518266913</v>
      </c>
      <c r="J219" s="28">
        <v>0.4097707296260007</v>
      </c>
      <c r="K219"/>
      <c r="L219" s="28">
        <f t="shared" si="11"/>
        <v>-1.3850735556668436E-2</v>
      </c>
      <c r="N219" s="1"/>
      <c r="O219" s="1"/>
      <c r="P219" s="1"/>
      <c r="R219" s="1"/>
      <c r="S219" s="1"/>
      <c r="T219" s="1"/>
    </row>
    <row r="220" spans="1:20" s="4" customFormat="1" ht="15.75" x14ac:dyDescent="0.25">
      <c r="A220" s="61" t="s">
        <v>126</v>
      </c>
      <c r="B220" s="136">
        <v>88.758908257882823</v>
      </c>
      <c r="C220" s="62">
        <v>90.533475866576879</v>
      </c>
      <c r="D220" s="62">
        <v>87.573391601929771</v>
      </c>
      <c r="E220" s="62"/>
      <c r="F220" s="62">
        <f t="shared" si="9"/>
        <v>-3.2696019194154324</v>
      </c>
      <c r="G220" s="62">
        <f t="shared" si="10"/>
        <v>-1.3356593487029111</v>
      </c>
      <c r="H220" s="62"/>
      <c r="I220" s="62">
        <v>0.42362146518266913</v>
      </c>
      <c r="J220" s="62">
        <v>0.4097707296260007</v>
      </c>
      <c r="K220" s="60"/>
      <c r="L220" s="62">
        <f t="shared" si="11"/>
        <v>-1.3850735556668436E-2</v>
      </c>
      <c r="N220" s="1"/>
      <c r="O220" s="1"/>
      <c r="P220" s="1"/>
      <c r="R220" s="1"/>
      <c r="S220" s="1"/>
      <c r="T220" s="1"/>
    </row>
    <row r="221" spans="1:20" s="60" customFormat="1" ht="15.75" x14ac:dyDescent="0.25">
      <c r="A221" s="39" t="s">
        <v>200</v>
      </c>
      <c r="B221" s="13">
        <v>88.758908257882823</v>
      </c>
      <c r="C221" s="28">
        <v>90.533475866576879</v>
      </c>
      <c r="D221" s="28">
        <v>87.573391601929771</v>
      </c>
      <c r="E221" s="28"/>
      <c r="F221" s="28">
        <f t="shared" si="9"/>
        <v>-3.2696019194154324</v>
      </c>
      <c r="G221" s="28">
        <f t="shared" si="10"/>
        <v>-1.3356593487029111</v>
      </c>
      <c r="H221" s="28"/>
      <c r="I221" s="28">
        <v>0.42362146518266913</v>
      </c>
      <c r="J221" s="28">
        <v>0.4097707296260007</v>
      </c>
      <c r="K221"/>
      <c r="L221" s="28">
        <f t="shared" si="11"/>
        <v>-1.3850735556668436E-2</v>
      </c>
      <c r="N221" s="1"/>
      <c r="O221" s="1"/>
      <c r="P221" s="1"/>
      <c r="R221" s="1"/>
      <c r="S221" s="1"/>
      <c r="T221" s="1"/>
    </row>
    <row r="222" spans="1:20" s="4" customFormat="1" ht="15.75" x14ac:dyDescent="0.25">
      <c r="A222" s="64" t="s">
        <v>133</v>
      </c>
      <c r="B222" s="136">
        <v>100</v>
      </c>
      <c r="C222" s="62">
        <v>100</v>
      </c>
      <c r="D222" s="62">
        <v>100</v>
      </c>
      <c r="E222" s="62"/>
      <c r="F222" s="62">
        <f t="shared" si="9"/>
        <v>0</v>
      </c>
      <c r="G222" s="62">
        <f t="shared" si="10"/>
        <v>0</v>
      </c>
      <c r="H222" s="62"/>
      <c r="I222" s="62">
        <v>1.4690002737164953</v>
      </c>
      <c r="J222" s="62">
        <v>1.4690002737164951</v>
      </c>
      <c r="K222" s="60"/>
      <c r="L222" s="62">
        <f t="shared" si="11"/>
        <v>0</v>
      </c>
      <c r="N222" s="1"/>
      <c r="O222" s="1"/>
      <c r="P222" s="1"/>
      <c r="R222" s="1"/>
      <c r="S222" s="1"/>
      <c r="T222" s="1"/>
    </row>
    <row r="223" spans="1:20" s="60" customFormat="1" ht="15.75" x14ac:dyDescent="0.25">
      <c r="A223" s="38" t="s">
        <v>186</v>
      </c>
      <c r="B223" s="13">
        <v>100</v>
      </c>
      <c r="C223" s="28">
        <v>100</v>
      </c>
      <c r="D223" s="28">
        <v>100</v>
      </c>
      <c r="E223" s="28"/>
      <c r="F223" s="28">
        <f t="shared" si="9"/>
        <v>0</v>
      </c>
      <c r="G223" s="28">
        <f t="shared" si="10"/>
        <v>0</v>
      </c>
      <c r="H223" s="28"/>
      <c r="I223" s="28">
        <v>1.4690002737164953</v>
      </c>
      <c r="J223" s="28">
        <v>1.4690002737164951</v>
      </c>
      <c r="K223"/>
      <c r="L223" s="28">
        <f t="shared" si="11"/>
        <v>0</v>
      </c>
      <c r="N223" s="1"/>
      <c r="O223" s="1"/>
      <c r="P223" s="1"/>
      <c r="R223" s="1"/>
      <c r="S223" s="1"/>
      <c r="T223" s="1"/>
    </row>
    <row r="224" spans="1:20" s="4" customFormat="1" ht="15.75" x14ac:dyDescent="0.25">
      <c r="A224" s="67" t="s">
        <v>133</v>
      </c>
      <c r="B224" s="136">
        <v>100</v>
      </c>
      <c r="C224" s="62">
        <v>100</v>
      </c>
      <c r="D224" s="62">
        <v>100</v>
      </c>
      <c r="E224" s="62"/>
      <c r="F224" s="62">
        <f t="shared" si="9"/>
        <v>0</v>
      </c>
      <c r="G224" s="62">
        <f t="shared" si="10"/>
        <v>0</v>
      </c>
      <c r="H224" s="62"/>
      <c r="I224" s="62">
        <v>1.4690002737164953</v>
      </c>
      <c r="J224" s="62">
        <v>1.4690002737164951</v>
      </c>
      <c r="K224" s="60"/>
      <c r="L224" s="62">
        <f t="shared" si="11"/>
        <v>0</v>
      </c>
      <c r="N224" s="1"/>
      <c r="O224" s="1"/>
      <c r="P224" s="1"/>
      <c r="R224" s="1"/>
      <c r="S224" s="1"/>
      <c r="T224" s="1"/>
    </row>
    <row r="225" spans="1:12" ht="6.75" customHeight="1" x14ac:dyDescent="0.25">
      <c r="A225" s="47"/>
      <c r="B225" s="47"/>
      <c r="C225" s="46"/>
      <c r="D225" s="46"/>
      <c r="E225" s="46"/>
      <c r="F225" s="46"/>
      <c r="G225" s="46"/>
      <c r="H225" s="46"/>
      <c r="I225" s="46"/>
      <c r="J225" s="46"/>
      <c r="K225" s="31"/>
      <c r="L225" s="46"/>
    </row>
    <row r="226" spans="1:12" x14ac:dyDescent="0.25">
      <c r="A226" s="153" t="s">
        <v>54</v>
      </c>
      <c r="B226" s="154"/>
      <c r="C226" s="154"/>
      <c r="D226" s="154"/>
    </row>
    <row r="227" spans="1:12" ht="409.6" customHeight="1" x14ac:dyDescent="0.25">
      <c r="A227" s="23"/>
      <c r="B227" s="23"/>
      <c r="C227" s="8"/>
      <c r="D227" s="8"/>
    </row>
  </sheetData>
  <sortState ref="B230:C243">
    <sortCondition ref="B230"/>
  </sortState>
  <mergeCells count="4">
    <mergeCell ref="I3:J3"/>
    <mergeCell ref="A226:D226"/>
    <mergeCell ref="A3:A4"/>
    <mergeCell ref="C3:D3"/>
  </mergeCells>
  <pageMargins left="0.17" right="0.19" top="0.42" bottom="0.41" header="0.3" footer="0.3"/>
  <pageSetup paperSize="9" scale="65" orientation="portrait" horizontalDpi="4294967295" verticalDpi="4294967295"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pageSetUpPr fitToPage="1"/>
  </sheetPr>
  <dimension ref="A1:M227"/>
  <sheetViews>
    <sheetView view="pageBreakPreview" zoomScaleSheetLayoutView="100" workbookViewId="0">
      <selection activeCell="I17" sqref="I17"/>
    </sheetView>
  </sheetViews>
  <sheetFormatPr defaultRowHeight="15" x14ac:dyDescent="0.25"/>
  <cols>
    <col min="1" max="1" width="57.42578125" style="4" customWidth="1"/>
    <col min="2" max="2" width="9.7109375" style="4" customWidth="1"/>
    <col min="3" max="4" width="9.7109375" style="3" bestFit="1" customWidth="1"/>
    <col min="5" max="5" width="1.85546875" customWidth="1"/>
    <col min="6" max="7" width="12" customWidth="1"/>
    <col min="8" max="8" width="1.85546875" customWidth="1"/>
    <col min="9" max="10" width="9.7109375" bestFit="1" customWidth="1"/>
    <col min="11" max="11" width="1.85546875" customWidth="1"/>
    <col min="12" max="12" width="12.140625" bestFit="1" customWidth="1"/>
  </cols>
  <sheetData>
    <row r="1" spans="1:13" ht="15.75" x14ac:dyDescent="0.25">
      <c r="A1" s="56" t="s">
        <v>256</v>
      </c>
      <c r="B1" s="133"/>
      <c r="C1" s="33"/>
      <c r="D1" s="33"/>
      <c r="E1" s="44"/>
    </row>
    <row r="2" spans="1:13" ht="6" customHeight="1" x14ac:dyDescent="0.25">
      <c r="A2" s="45"/>
      <c r="B2" s="45"/>
      <c r="C2" s="46"/>
      <c r="D2" s="46"/>
      <c r="E2" s="31"/>
      <c r="F2" s="31"/>
      <c r="G2" s="31"/>
      <c r="H2" s="31"/>
      <c r="I2" s="31"/>
      <c r="J2" s="31"/>
      <c r="K2" s="31"/>
      <c r="L2" s="31"/>
    </row>
    <row r="3" spans="1:13" ht="45" customHeight="1" x14ac:dyDescent="0.25">
      <c r="A3" s="150" t="s">
        <v>56</v>
      </c>
      <c r="B3" s="155" t="s">
        <v>242</v>
      </c>
      <c r="C3" s="155"/>
      <c r="D3" s="155"/>
      <c r="E3" s="82"/>
      <c r="F3" s="156" t="s">
        <v>243</v>
      </c>
      <c r="G3" s="156"/>
      <c r="H3" s="83"/>
      <c r="I3" s="156" t="s">
        <v>244</v>
      </c>
      <c r="J3" s="156"/>
      <c r="K3" s="83"/>
      <c r="L3" s="84" t="s">
        <v>245</v>
      </c>
    </row>
    <row r="4" spans="1:13" ht="30" x14ac:dyDescent="0.25">
      <c r="A4" s="151"/>
      <c r="B4" s="87">
        <v>42403</v>
      </c>
      <c r="C4" s="87">
        <v>42738</v>
      </c>
      <c r="D4" s="120">
        <v>42769</v>
      </c>
      <c r="E4" s="88"/>
      <c r="F4" s="89" t="s">
        <v>269</v>
      </c>
      <c r="G4" s="89" t="s">
        <v>270</v>
      </c>
      <c r="H4" s="88"/>
      <c r="I4" s="87">
        <v>42738</v>
      </c>
      <c r="J4" s="120">
        <v>42769</v>
      </c>
      <c r="K4" s="88"/>
      <c r="L4" s="89" t="s">
        <v>269</v>
      </c>
      <c r="M4" s="90"/>
    </row>
    <row r="5" spans="1:13" s="60" customFormat="1" ht="15.75" x14ac:dyDescent="0.25">
      <c r="A5" s="65" t="s">
        <v>241</v>
      </c>
      <c r="B5" s="96">
        <v>107.82176551159691</v>
      </c>
      <c r="C5" s="96">
        <v>110.00033350331248</v>
      </c>
      <c r="D5" s="96">
        <v>110.19473478970797</v>
      </c>
      <c r="E5" s="59"/>
      <c r="F5" s="59">
        <f t="shared" ref="F5:F68" si="0">((D5/C5-1)*100)</f>
        <v>0.17672790636551472</v>
      </c>
      <c r="G5" s="59">
        <f>((D5/B5-1)*100)</f>
        <v>2.2008258414724535</v>
      </c>
      <c r="H5" s="59"/>
      <c r="I5" s="96">
        <v>110.00033350331248</v>
      </c>
      <c r="J5" s="96">
        <v>110.19473478970797</v>
      </c>
      <c r="L5" s="59">
        <f>J5-I5</f>
        <v>0.19440128639548959</v>
      </c>
    </row>
    <row r="6" spans="1:13" ht="9.75" customHeight="1" x14ac:dyDescent="0.25">
      <c r="A6" s="42"/>
      <c r="B6" s="42"/>
      <c r="C6" s="42"/>
      <c r="D6" s="42"/>
      <c r="E6" s="42"/>
      <c r="F6" s="42"/>
      <c r="G6" s="42"/>
      <c r="H6" s="42"/>
      <c r="I6" s="42"/>
      <c r="J6" s="42"/>
      <c r="K6" s="42"/>
      <c r="L6" s="42"/>
    </row>
    <row r="7" spans="1:13" ht="15.75" x14ac:dyDescent="0.25">
      <c r="A7" s="36" t="s">
        <v>127</v>
      </c>
      <c r="B7" s="41">
        <v>107.08281205671113</v>
      </c>
      <c r="C7" s="41">
        <v>109.62341258550511</v>
      </c>
      <c r="D7" s="41">
        <v>110.28715535913202</v>
      </c>
      <c r="E7" s="41"/>
      <c r="F7" s="41">
        <f t="shared" si="0"/>
        <v>0.6054753797316792</v>
      </c>
      <c r="G7" s="41">
        <f t="shared" ref="G7:G70" si="1">((D7/B7-1)*100)</f>
        <v>2.9923974173594381</v>
      </c>
      <c r="H7" s="41"/>
      <c r="I7" s="41">
        <v>26.072955898405429</v>
      </c>
      <c r="J7" s="41">
        <v>26.23082122713857</v>
      </c>
      <c r="L7" s="41">
        <f>J7-I7</f>
        <v>0.1578653287331413</v>
      </c>
    </row>
    <row r="8" spans="1:13" s="60" customFormat="1" ht="15.75" x14ac:dyDescent="0.25">
      <c r="A8" s="64" t="s">
        <v>57</v>
      </c>
      <c r="B8" s="62">
        <v>107.32786789123381</v>
      </c>
      <c r="C8" s="62">
        <v>110.06055654542517</v>
      </c>
      <c r="D8" s="62">
        <v>110.80979087418963</v>
      </c>
      <c r="E8" s="62"/>
      <c r="F8" s="62">
        <f t="shared" si="0"/>
        <v>0.68074735607503989</v>
      </c>
      <c r="G8" s="62">
        <f t="shared" si="1"/>
        <v>3.2441928190396929</v>
      </c>
      <c r="H8" s="62"/>
      <c r="I8" s="62">
        <v>23.799388334926007</v>
      </c>
      <c r="J8" s="62">
        <v>23.961402041778047</v>
      </c>
      <c r="L8" s="62">
        <f t="shared" ref="L8:L71" si="2">J8-I8</f>
        <v>0.16201370685203997</v>
      </c>
    </row>
    <row r="9" spans="1:13" ht="15.75" x14ac:dyDescent="0.25">
      <c r="A9" s="38" t="s">
        <v>58</v>
      </c>
      <c r="B9" s="28">
        <v>103.56393780460786</v>
      </c>
      <c r="C9" s="28">
        <v>124.02408794527143</v>
      </c>
      <c r="D9" s="28">
        <v>124.79058856901575</v>
      </c>
      <c r="E9" s="28"/>
      <c r="F9" s="28">
        <f t="shared" si="0"/>
        <v>0.61802560812425078</v>
      </c>
      <c r="G9" s="28">
        <f t="shared" si="1"/>
        <v>20.496179668694925</v>
      </c>
      <c r="H9" s="28"/>
      <c r="I9" s="28">
        <v>3.6185933492214661</v>
      </c>
      <c r="J9" s="28">
        <v>3.6409571827735365</v>
      </c>
      <c r="L9" s="28">
        <f t="shared" si="2"/>
        <v>2.2363833552070389E-2</v>
      </c>
    </row>
    <row r="10" spans="1:13" s="60" customFormat="1" ht="15.75" x14ac:dyDescent="0.25">
      <c r="A10" s="67" t="s">
        <v>6</v>
      </c>
      <c r="B10" s="62">
        <v>101.68341781998473</v>
      </c>
      <c r="C10" s="62">
        <v>152.50292929552825</v>
      </c>
      <c r="D10" s="62">
        <v>152.50292929552825</v>
      </c>
      <c r="E10" s="62"/>
      <c r="F10" s="62">
        <f t="shared" si="0"/>
        <v>0</v>
      </c>
      <c r="G10" s="62">
        <f t="shared" si="1"/>
        <v>49.97817005473977</v>
      </c>
      <c r="H10" s="62"/>
      <c r="I10" s="62">
        <v>1.1560037697108587</v>
      </c>
      <c r="J10" s="62">
        <v>1.1560037697108587</v>
      </c>
      <c r="L10" s="62">
        <f t="shared" si="2"/>
        <v>0</v>
      </c>
    </row>
    <row r="11" spans="1:13" ht="15.75" x14ac:dyDescent="0.25">
      <c r="A11" s="39" t="s">
        <v>7</v>
      </c>
      <c r="B11" s="28">
        <v>99.751069939387847</v>
      </c>
      <c r="C11" s="28">
        <v>100.08110318986445</v>
      </c>
      <c r="D11" s="28">
        <v>101.42957134954463</v>
      </c>
      <c r="E11" s="28"/>
      <c r="F11" s="28">
        <f t="shared" si="0"/>
        <v>1.3473753952551792</v>
      </c>
      <c r="G11" s="28">
        <f t="shared" si="1"/>
        <v>1.6826901317215981</v>
      </c>
      <c r="H11" s="28"/>
      <c r="I11" s="28">
        <v>0.44538588118328171</v>
      </c>
      <c r="J11" s="28">
        <v>0.45138690096028572</v>
      </c>
      <c r="L11" s="28">
        <f t="shared" si="2"/>
        <v>6.001019777004013E-3</v>
      </c>
    </row>
    <row r="12" spans="1:13" s="60" customFormat="1" ht="15.75" x14ac:dyDescent="0.25">
      <c r="A12" s="67" t="s">
        <v>59</v>
      </c>
      <c r="B12" s="62">
        <v>115.16906885789163</v>
      </c>
      <c r="C12" s="62">
        <v>115.05632392840799</v>
      </c>
      <c r="D12" s="62">
        <v>115.35068486806014</v>
      </c>
      <c r="E12" s="62"/>
      <c r="F12" s="62">
        <f t="shared" si="0"/>
        <v>0.25584073052369316</v>
      </c>
      <c r="G12" s="62">
        <f t="shared" si="1"/>
        <v>0.15769512766714566</v>
      </c>
      <c r="H12" s="62"/>
      <c r="I12" s="62">
        <v>0.3827110203729388</v>
      </c>
      <c r="J12" s="62">
        <v>0.3836901510432556</v>
      </c>
      <c r="L12" s="62">
        <f t="shared" si="2"/>
        <v>9.7913067031679679E-4</v>
      </c>
    </row>
    <row r="13" spans="1:13" ht="15.75" x14ac:dyDescent="0.25">
      <c r="A13" s="39" t="s">
        <v>60</v>
      </c>
      <c r="B13" s="28">
        <v>94.621752843586435</v>
      </c>
      <c r="C13" s="28">
        <v>93.242762684837075</v>
      </c>
      <c r="D13" s="28">
        <v>92.776778519013888</v>
      </c>
      <c r="E13" s="28"/>
      <c r="F13" s="28">
        <f t="shared" si="0"/>
        <v>-0.49975370999916224</v>
      </c>
      <c r="G13" s="28">
        <f t="shared" si="1"/>
        <v>-1.9498416263989182</v>
      </c>
      <c r="H13" s="28"/>
      <c r="I13" s="28">
        <v>0.28658440953886399</v>
      </c>
      <c r="J13" s="28">
        <v>0.28515219331991432</v>
      </c>
      <c r="L13" s="28">
        <f t="shared" si="2"/>
        <v>-1.4322162189496779E-3</v>
      </c>
    </row>
    <row r="14" spans="1:13" s="60" customFormat="1" ht="15.75" x14ac:dyDescent="0.25">
      <c r="A14" s="67" t="s">
        <v>61</v>
      </c>
      <c r="B14" s="62">
        <v>105.43481724079493</v>
      </c>
      <c r="C14" s="62">
        <v>125.43048206117227</v>
      </c>
      <c r="D14" s="62">
        <v>126.99529652806694</v>
      </c>
      <c r="E14" s="62"/>
      <c r="F14" s="62">
        <f t="shared" si="0"/>
        <v>1.2475551725389389</v>
      </c>
      <c r="G14" s="62">
        <f t="shared" si="1"/>
        <v>20.449107658650934</v>
      </c>
      <c r="H14" s="62"/>
      <c r="I14" s="62">
        <v>1.3479082684155239</v>
      </c>
      <c r="J14" s="62">
        <v>1.3647241677392219</v>
      </c>
      <c r="L14" s="62">
        <f t="shared" si="2"/>
        <v>1.681589932369798E-2</v>
      </c>
    </row>
    <row r="15" spans="1:13" ht="15.75" x14ac:dyDescent="0.25">
      <c r="A15" s="38" t="s">
        <v>62</v>
      </c>
      <c r="B15" s="28">
        <v>102.23239112324411</v>
      </c>
      <c r="C15" s="28">
        <v>100.18246634437426</v>
      </c>
      <c r="D15" s="28">
        <v>99.54150970692055</v>
      </c>
      <c r="E15" s="28"/>
      <c r="F15" s="28">
        <f t="shared" si="0"/>
        <v>-0.63978923742049609</v>
      </c>
      <c r="G15" s="28">
        <f t="shared" si="1"/>
        <v>-2.6321221549827856</v>
      </c>
      <c r="H15" s="28"/>
      <c r="I15" s="28">
        <v>1.2971910286860779</v>
      </c>
      <c r="J15" s="28">
        <v>1.2888917400957605</v>
      </c>
      <c r="L15" s="28">
        <f t="shared" si="2"/>
        <v>-8.2992885903174773E-3</v>
      </c>
    </row>
    <row r="16" spans="1:13" s="60" customFormat="1" ht="15.75" x14ac:dyDescent="0.25">
      <c r="A16" s="67" t="s">
        <v>188</v>
      </c>
      <c r="B16" s="62">
        <v>120.82732327717014</v>
      </c>
      <c r="C16" s="62">
        <v>123.96474844825848</v>
      </c>
      <c r="D16" s="62">
        <v>124.39969553754027</v>
      </c>
      <c r="E16" s="62"/>
      <c r="F16" s="62">
        <f t="shared" si="0"/>
        <v>0.35086352751592109</v>
      </c>
      <c r="G16" s="62">
        <f t="shared" si="1"/>
        <v>2.9565930647783567</v>
      </c>
      <c r="H16" s="62"/>
      <c r="I16" s="62">
        <v>0.1959895878021248</v>
      </c>
      <c r="J16" s="62">
        <v>0.19667724378345128</v>
      </c>
      <c r="L16" s="62">
        <f t="shared" si="2"/>
        <v>6.8765598132647376E-4</v>
      </c>
    </row>
    <row r="17" spans="1:12" ht="15.75" x14ac:dyDescent="0.25">
      <c r="A17" s="39" t="s">
        <v>187</v>
      </c>
      <c r="B17" s="28">
        <v>98.680503052659276</v>
      </c>
      <c r="C17" s="28">
        <v>97.560223144433763</v>
      </c>
      <c r="D17" s="28">
        <v>96.469278271448658</v>
      </c>
      <c r="E17" s="28"/>
      <c r="F17" s="28">
        <f t="shared" si="0"/>
        <v>-1.1182271194378091</v>
      </c>
      <c r="G17" s="28">
        <f t="shared" si="1"/>
        <v>-2.2407919627554285</v>
      </c>
      <c r="H17" s="28"/>
      <c r="I17" s="28">
        <v>0.82160078818432525</v>
      </c>
      <c r="J17" s="28">
        <v>0.81241342535733319</v>
      </c>
      <c r="L17" s="28">
        <f t="shared" si="2"/>
        <v>-9.1873628269920626E-3</v>
      </c>
    </row>
    <row r="18" spans="1:12" s="60" customFormat="1" ht="15.75" x14ac:dyDescent="0.25">
      <c r="A18" s="67" t="s">
        <v>189</v>
      </c>
      <c r="B18" s="62">
        <v>102.40665404847066</v>
      </c>
      <c r="C18" s="62">
        <v>94.915004484330368</v>
      </c>
      <c r="D18" s="62">
        <v>94.983039731821506</v>
      </c>
      <c r="E18" s="62"/>
      <c r="F18" s="62">
        <f t="shared" si="0"/>
        <v>7.1680181506361684E-2</v>
      </c>
      <c r="G18" s="62">
        <f t="shared" si="1"/>
        <v>-7.2491522993568758</v>
      </c>
      <c r="H18" s="62"/>
      <c r="I18" s="62">
        <v>0.27960065269962786</v>
      </c>
      <c r="J18" s="62">
        <v>0.27980107095497592</v>
      </c>
      <c r="L18" s="62">
        <f t="shared" si="2"/>
        <v>2.0041825534805602E-4</v>
      </c>
    </row>
    <row r="19" spans="1:12" ht="15.75" x14ac:dyDescent="0.25">
      <c r="A19" s="38" t="s">
        <v>63</v>
      </c>
      <c r="B19" s="28">
        <v>106.11989257776945</v>
      </c>
      <c r="C19" s="28">
        <v>98.622665632509197</v>
      </c>
      <c r="D19" s="28">
        <v>100.40731918732534</v>
      </c>
      <c r="E19" s="28"/>
      <c r="F19" s="28">
        <f t="shared" si="0"/>
        <v>1.8095774874572701</v>
      </c>
      <c r="G19" s="28">
        <f t="shared" si="1"/>
        <v>-5.3831315238636046</v>
      </c>
      <c r="H19" s="28"/>
      <c r="I19" s="28">
        <v>7.5376538337142032</v>
      </c>
      <c r="J19" s="28">
        <v>7.6740535205715563</v>
      </c>
      <c r="L19" s="28">
        <f t="shared" si="2"/>
        <v>0.13639968685735315</v>
      </c>
    </row>
    <row r="20" spans="1:12" s="60" customFormat="1" ht="15.75" x14ac:dyDescent="0.25">
      <c r="A20" s="67" t="s">
        <v>190</v>
      </c>
      <c r="B20" s="62">
        <v>114.3474274218178</v>
      </c>
      <c r="C20" s="62">
        <v>99.650241211291657</v>
      </c>
      <c r="D20" s="62">
        <v>103.77265943995548</v>
      </c>
      <c r="E20" s="62"/>
      <c r="F20" s="62">
        <f t="shared" si="0"/>
        <v>4.1368873557695807</v>
      </c>
      <c r="G20" s="62">
        <f t="shared" si="1"/>
        <v>-9.2479281959295108</v>
      </c>
      <c r="H20" s="62"/>
      <c r="I20" s="62">
        <v>3.7623536180739072</v>
      </c>
      <c r="J20" s="62">
        <v>3.9179979491793455</v>
      </c>
      <c r="L20" s="62">
        <f t="shared" si="2"/>
        <v>0.15564433110543829</v>
      </c>
    </row>
    <row r="21" spans="1:12" ht="15.75" x14ac:dyDescent="0.25">
      <c r="A21" s="39" t="s">
        <v>191</v>
      </c>
      <c r="B21" s="28">
        <v>117.71915156569722</v>
      </c>
      <c r="C21" s="28">
        <v>120.98534230300962</v>
      </c>
      <c r="D21" s="28">
        <v>120.33002952742559</v>
      </c>
      <c r="E21" s="28"/>
      <c r="F21" s="28">
        <f t="shared" si="0"/>
        <v>-0.54164642022732634</v>
      </c>
      <c r="G21" s="28">
        <f t="shared" si="1"/>
        <v>2.2178871721406201</v>
      </c>
      <c r="H21" s="28"/>
      <c r="I21" s="28">
        <v>0.84770710644109615</v>
      </c>
      <c r="J21" s="28">
        <v>0.84311553124504524</v>
      </c>
      <c r="L21" s="28">
        <f t="shared" si="2"/>
        <v>-4.5915751960509121E-3</v>
      </c>
    </row>
    <row r="22" spans="1:12" s="60" customFormat="1" ht="15.75" x14ac:dyDescent="0.25">
      <c r="A22" s="67" t="s">
        <v>192</v>
      </c>
      <c r="B22" s="62">
        <v>93.743962119437811</v>
      </c>
      <c r="C22" s="62">
        <v>92.449504872942995</v>
      </c>
      <c r="D22" s="62">
        <v>91.986780399902983</v>
      </c>
      <c r="E22" s="62"/>
      <c r="F22" s="62">
        <f t="shared" si="0"/>
        <v>-0.5005159018168337</v>
      </c>
      <c r="G22" s="62">
        <f t="shared" si="1"/>
        <v>-1.8744478895569072</v>
      </c>
      <c r="H22" s="62"/>
      <c r="I22" s="62">
        <v>2.9275931091991998</v>
      </c>
      <c r="J22" s="62">
        <v>2.9129400401471641</v>
      </c>
      <c r="L22" s="62">
        <f t="shared" si="2"/>
        <v>-1.4653069052035672E-2</v>
      </c>
    </row>
    <row r="23" spans="1:12" ht="15.75" x14ac:dyDescent="0.25">
      <c r="A23" s="38" t="s">
        <v>152</v>
      </c>
      <c r="B23" s="28">
        <v>104.61639000077055</v>
      </c>
      <c r="C23" s="28">
        <v>101.55431327385747</v>
      </c>
      <c r="D23" s="28">
        <v>101.53601513175701</v>
      </c>
      <c r="E23" s="28"/>
      <c r="F23" s="28">
        <f t="shared" si="0"/>
        <v>-1.8018084619531027E-2</v>
      </c>
      <c r="G23" s="28">
        <f t="shared" si="1"/>
        <v>-2.9444476807036213</v>
      </c>
      <c r="H23" s="28"/>
      <c r="I23" s="28">
        <v>3.6425129606767865</v>
      </c>
      <c r="J23" s="28">
        <v>3.6418566496092555</v>
      </c>
      <c r="L23" s="28">
        <f t="shared" si="2"/>
        <v>-6.5631106753105684E-4</v>
      </c>
    </row>
    <row r="24" spans="1:12" s="60" customFormat="1" ht="15.75" x14ac:dyDescent="0.25">
      <c r="A24" s="67" t="s">
        <v>64</v>
      </c>
      <c r="B24" s="62">
        <v>106.53721133852757</v>
      </c>
      <c r="C24" s="62">
        <v>104.9195138837045</v>
      </c>
      <c r="D24" s="62">
        <v>104.71794175080065</v>
      </c>
      <c r="E24" s="62"/>
      <c r="F24" s="62">
        <f t="shared" si="0"/>
        <v>-0.19212072706252803</v>
      </c>
      <c r="G24" s="62">
        <f t="shared" si="1"/>
        <v>-1.7076377022354206</v>
      </c>
      <c r="H24" s="62"/>
      <c r="I24" s="62">
        <v>0.10514175104241892</v>
      </c>
      <c r="J24" s="62">
        <v>0.10493975194586995</v>
      </c>
      <c r="L24" s="62">
        <f t="shared" si="2"/>
        <v>-2.0199909654897152E-4</v>
      </c>
    </row>
    <row r="25" spans="1:12" ht="15.75" x14ac:dyDescent="0.25">
      <c r="A25" s="39" t="s">
        <v>65</v>
      </c>
      <c r="B25" s="28">
        <v>105.83462600051969</v>
      </c>
      <c r="C25" s="28">
        <v>102.91372017565493</v>
      </c>
      <c r="D25" s="28">
        <v>102.72688574651134</v>
      </c>
      <c r="E25" s="28"/>
      <c r="F25" s="28">
        <f t="shared" si="0"/>
        <v>-0.18154472389559917</v>
      </c>
      <c r="G25" s="28">
        <f t="shared" si="1"/>
        <v>-2.9364116182477806</v>
      </c>
      <c r="H25" s="28"/>
      <c r="I25" s="28">
        <v>2.3651506689131092</v>
      </c>
      <c r="J25" s="28">
        <v>2.3608568626615156</v>
      </c>
      <c r="L25" s="28">
        <f t="shared" si="2"/>
        <v>-4.2938062515935904E-3</v>
      </c>
    </row>
    <row r="26" spans="1:12" s="60" customFormat="1" ht="15.75" x14ac:dyDescent="0.25">
      <c r="A26" s="67" t="s">
        <v>193</v>
      </c>
      <c r="B26" s="62">
        <v>108.39484065802408</v>
      </c>
      <c r="C26" s="62">
        <v>103.47158423752927</v>
      </c>
      <c r="D26" s="62">
        <v>102.37090714978685</v>
      </c>
      <c r="E26" s="62"/>
      <c r="F26" s="62">
        <f t="shared" si="0"/>
        <v>-1.063748173813317</v>
      </c>
      <c r="G26" s="62">
        <f t="shared" si="1"/>
        <v>-5.5573987393387148</v>
      </c>
      <c r="H26" s="62"/>
      <c r="I26" s="62">
        <v>0.23919830787171939</v>
      </c>
      <c r="J26" s="62">
        <v>0.23665384023994163</v>
      </c>
      <c r="L26" s="62">
        <f t="shared" si="2"/>
        <v>-2.5444676317777637E-3</v>
      </c>
    </row>
    <row r="27" spans="1:12" ht="15.75" x14ac:dyDescent="0.25">
      <c r="A27" s="39" t="s">
        <v>194</v>
      </c>
      <c r="B27" s="28">
        <v>103.41735641900767</v>
      </c>
      <c r="C27" s="28">
        <v>104.22872158793383</v>
      </c>
      <c r="D27" s="28">
        <v>106.41716900162551</v>
      </c>
      <c r="E27" s="28"/>
      <c r="F27" s="28">
        <f t="shared" si="0"/>
        <v>2.0996586932569894</v>
      </c>
      <c r="G27" s="28">
        <f t="shared" si="1"/>
        <v>2.9006858098980404</v>
      </c>
      <c r="H27" s="28"/>
      <c r="I27" s="28">
        <v>3.038284938901031E-2</v>
      </c>
      <c r="J27" s="28">
        <v>3.102078552746584E-2</v>
      </c>
      <c r="L27" s="28">
        <f t="shared" si="2"/>
        <v>6.3793613845553043E-4</v>
      </c>
    </row>
    <row r="28" spans="1:12" s="60" customFormat="1" ht="15.75" x14ac:dyDescent="0.25">
      <c r="A28" s="67" t="s">
        <v>66</v>
      </c>
      <c r="B28" s="62">
        <v>100.95933109072564</v>
      </c>
      <c r="C28" s="62">
        <v>101.03939263292088</v>
      </c>
      <c r="D28" s="62">
        <v>102.04468063557367</v>
      </c>
      <c r="E28" s="62"/>
      <c r="F28" s="62">
        <f t="shared" si="0"/>
        <v>0.9949466009806951</v>
      </c>
      <c r="G28" s="62">
        <f t="shared" si="1"/>
        <v>1.0750363865551948</v>
      </c>
      <c r="H28" s="62"/>
      <c r="I28" s="62">
        <v>0.57752102155724239</v>
      </c>
      <c r="J28" s="62">
        <v>0.58326704733117529</v>
      </c>
      <c r="L28" s="62">
        <f t="shared" si="2"/>
        <v>5.7460257739329057E-3</v>
      </c>
    </row>
    <row r="29" spans="1:12" ht="15.75" x14ac:dyDescent="0.25">
      <c r="A29" s="39" t="s">
        <v>8</v>
      </c>
      <c r="B29" s="28">
        <v>99.733813413698428</v>
      </c>
      <c r="C29" s="28">
        <v>91.207395824542658</v>
      </c>
      <c r="D29" s="28">
        <v>91.207395824542658</v>
      </c>
      <c r="E29" s="28"/>
      <c r="F29" s="28">
        <f t="shared" si="0"/>
        <v>0</v>
      </c>
      <c r="G29" s="28">
        <f t="shared" si="1"/>
        <v>-8.549174344500365</v>
      </c>
      <c r="H29" s="28"/>
      <c r="I29" s="28">
        <v>0.32511836190328702</v>
      </c>
      <c r="J29" s="28">
        <v>0.32511836190328702</v>
      </c>
      <c r="L29" s="28">
        <f t="shared" si="2"/>
        <v>0</v>
      </c>
    </row>
    <row r="30" spans="1:12" s="60" customFormat="1" ht="15.75" x14ac:dyDescent="0.25">
      <c r="A30" s="61" t="s">
        <v>153</v>
      </c>
      <c r="B30" s="62">
        <v>90.208727363413459</v>
      </c>
      <c r="C30" s="62">
        <v>88.553817778984083</v>
      </c>
      <c r="D30" s="62">
        <v>89.448194587318184</v>
      </c>
      <c r="E30" s="62"/>
      <c r="F30" s="62">
        <f t="shared" si="0"/>
        <v>1.0099810835556777</v>
      </c>
      <c r="G30" s="62">
        <f t="shared" si="1"/>
        <v>-0.84308115004372297</v>
      </c>
      <c r="H30" s="62"/>
      <c r="I30" s="62">
        <v>0.52003596504794614</v>
      </c>
      <c r="J30" s="62">
        <v>0.5252882299226167</v>
      </c>
      <c r="L30" s="62">
        <f t="shared" si="2"/>
        <v>5.2522648746705647E-3</v>
      </c>
    </row>
    <row r="31" spans="1:12" ht="15.75" x14ac:dyDescent="0.25">
      <c r="A31" s="39" t="s">
        <v>195</v>
      </c>
      <c r="B31" s="28">
        <v>91.943006037804224</v>
      </c>
      <c r="C31" s="28">
        <v>82.745270853804982</v>
      </c>
      <c r="D31" s="28">
        <v>78.90378864984973</v>
      </c>
      <c r="E31" s="28"/>
      <c r="F31" s="28">
        <f t="shared" si="0"/>
        <v>-4.6425398869530676</v>
      </c>
      <c r="G31" s="28">
        <f t="shared" si="1"/>
        <v>-14.181848027236743</v>
      </c>
      <c r="H31" s="28"/>
      <c r="I31" s="28">
        <v>1.4575364492817745E-2</v>
      </c>
      <c r="J31" s="28">
        <v>1.3898697382569887E-2</v>
      </c>
      <c r="L31" s="28">
        <f t="shared" si="2"/>
        <v>-6.7666711024785831E-4</v>
      </c>
    </row>
    <row r="32" spans="1:12" s="60" customFormat="1" ht="15.75" x14ac:dyDescent="0.25">
      <c r="A32" s="67" t="s">
        <v>67</v>
      </c>
      <c r="B32" s="62">
        <v>138.97940054360765</v>
      </c>
      <c r="C32" s="62">
        <v>131.1907820367376</v>
      </c>
      <c r="D32" s="62">
        <v>129.87909694170094</v>
      </c>
      <c r="E32" s="62"/>
      <c r="F32" s="62">
        <f t="shared" si="0"/>
        <v>-0.99983022791140241</v>
      </c>
      <c r="G32" s="62">
        <f t="shared" si="1"/>
        <v>-6.5479513987767639</v>
      </c>
      <c r="H32" s="62"/>
      <c r="I32" s="62">
        <v>4.4115168226695541E-2</v>
      </c>
      <c r="J32" s="62">
        <v>4.3674091439671069E-2</v>
      </c>
      <c r="L32" s="62">
        <f t="shared" si="2"/>
        <v>-4.4107678702447195E-4</v>
      </c>
    </row>
    <row r="33" spans="1:12" ht="15.75" x14ac:dyDescent="0.25">
      <c r="A33" s="39" t="s">
        <v>68</v>
      </c>
      <c r="B33" s="28">
        <v>87.092108793123174</v>
      </c>
      <c r="C33" s="28">
        <v>86.069873572504449</v>
      </c>
      <c r="D33" s="28">
        <v>87.258279940569565</v>
      </c>
      <c r="E33" s="28"/>
      <c r="F33" s="28">
        <f t="shared" si="0"/>
        <v>1.3807460366071167</v>
      </c>
      <c r="G33" s="28">
        <f t="shared" si="1"/>
        <v>0.19079931551675422</v>
      </c>
      <c r="H33" s="28"/>
      <c r="I33" s="28">
        <v>0.46134543232843284</v>
      </c>
      <c r="J33" s="28">
        <v>0.46771544110037566</v>
      </c>
      <c r="L33" s="28">
        <f t="shared" si="2"/>
        <v>6.3700087719428256E-3</v>
      </c>
    </row>
    <row r="34" spans="1:12" s="60" customFormat="1" ht="15.75" x14ac:dyDescent="0.25">
      <c r="A34" s="61" t="s">
        <v>69</v>
      </c>
      <c r="B34" s="62">
        <v>137.34494305010756</v>
      </c>
      <c r="C34" s="62">
        <v>132.02353843408238</v>
      </c>
      <c r="D34" s="62">
        <v>142.89811523496809</v>
      </c>
      <c r="E34" s="62"/>
      <c r="F34" s="62">
        <f t="shared" si="0"/>
        <v>8.2368469515875287</v>
      </c>
      <c r="G34" s="62">
        <f t="shared" si="1"/>
        <v>4.0432301776371693</v>
      </c>
      <c r="H34" s="62"/>
      <c r="I34" s="62">
        <v>1.6436063884530392</v>
      </c>
      <c r="J34" s="62">
        <v>1.7789877311564315</v>
      </c>
      <c r="L34" s="62">
        <f t="shared" si="2"/>
        <v>0.1353813427033923</v>
      </c>
    </row>
    <row r="35" spans="1:12" ht="15.75" x14ac:dyDescent="0.25">
      <c r="A35" s="39" t="s">
        <v>70</v>
      </c>
      <c r="B35" s="28">
        <v>114.64270778190377</v>
      </c>
      <c r="C35" s="28">
        <v>102.92470985990414</v>
      </c>
      <c r="D35" s="28">
        <v>118.09214717073691</v>
      </c>
      <c r="E35" s="28"/>
      <c r="F35" s="28">
        <f t="shared" si="0"/>
        <v>14.73643921996759</v>
      </c>
      <c r="G35" s="28">
        <f t="shared" si="1"/>
        <v>3.0088607078222029</v>
      </c>
      <c r="H35" s="28"/>
      <c r="I35" s="28">
        <v>0.22151116855471342</v>
      </c>
      <c r="J35" s="28">
        <v>0.25415402727421871</v>
      </c>
      <c r="L35" s="28">
        <f t="shared" si="2"/>
        <v>3.2642858719505286E-2</v>
      </c>
    </row>
    <row r="36" spans="1:12" s="60" customFormat="1" ht="15.75" x14ac:dyDescent="0.25">
      <c r="A36" s="67" t="s">
        <v>9</v>
      </c>
      <c r="B36" s="62">
        <v>131.23544624648548</v>
      </c>
      <c r="C36" s="62">
        <v>115.07997184929444</v>
      </c>
      <c r="D36" s="62">
        <v>133.73139586259893</v>
      </c>
      <c r="E36" s="62"/>
      <c r="F36" s="62">
        <f t="shared" si="0"/>
        <v>16.207358859741362</v>
      </c>
      <c r="G36" s="62">
        <f t="shared" si="1"/>
        <v>1.9018867901173353</v>
      </c>
      <c r="H36" s="62"/>
      <c r="I36" s="62">
        <v>0.31642196052622107</v>
      </c>
      <c r="J36" s="62">
        <v>0.36770560317973489</v>
      </c>
      <c r="L36" s="62">
        <f t="shared" si="2"/>
        <v>5.1283642653513817E-2</v>
      </c>
    </row>
    <row r="37" spans="1:12" ht="15.75" x14ac:dyDescent="0.25">
      <c r="A37" s="39" t="s">
        <v>10</v>
      </c>
      <c r="B37" s="28">
        <v>105.38699288697151</v>
      </c>
      <c r="C37" s="28">
        <v>107.42965525715613</v>
      </c>
      <c r="D37" s="28">
        <v>107.3884405977299</v>
      </c>
      <c r="E37" s="28"/>
      <c r="F37" s="28">
        <f t="shared" si="0"/>
        <v>-3.8364322521167171E-2</v>
      </c>
      <c r="G37" s="28">
        <f t="shared" si="1"/>
        <v>1.8991411140319325</v>
      </c>
      <c r="H37" s="28"/>
      <c r="I37" s="28">
        <v>0.17134126171151548</v>
      </c>
      <c r="J37" s="28">
        <v>0.17127552779726066</v>
      </c>
      <c r="L37" s="28">
        <f t="shared" si="2"/>
        <v>-6.5733914254823E-5</v>
      </c>
    </row>
    <row r="38" spans="1:12" s="60" customFormat="1" ht="15.75" x14ac:dyDescent="0.25">
      <c r="A38" s="67" t="s">
        <v>196</v>
      </c>
      <c r="B38" s="62">
        <v>152.99294986511561</v>
      </c>
      <c r="C38" s="62">
        <v>145.92333328729993</v>
      </c>
      <c r="D38" s="62">
        <v>151.6331601738143</v>
      </c>
      <c r="E38" s="62"/>
      <c r="F38" s="62">
        <f t="shared" si="0"/>
        <v>3.9128950510420646</v>
      </c>
      <c r="G38" s="62">
        <f t="shared" si="1"/>
        <v>-0.8887923871656489</v>
      </c>
      <c r="H38" s="62"/>
      <c r="I38" s="62">
        <v>0.43402355494199285</v>
      </c>
      <c r="J38" s="62">
        <v>0.45100644114367489</v>
      </c>
      <c r="L38" s="62">
        <f t="shared" si="2"/>
        <v>1.6982886201682035E-2</v>
      </c>
    </row>
    <row r="39" spans="1:12" ht="15.75" x14ac:dyDescent="0.25">
      <c r="A39" s="39" t="s">
        <v>71</v>
      </c>
      <c r="B39" s="28">
        <v>183.73081774768067</v>
      </c>
      <c r="C39" s="28">
        <v>191.9314127807134</v>
      </c>
      <c r="D39" s="28">
        <v>208.24441415236322</v>
      </c>
      <c r="E39" s="28"/>
      <c r="F39" s="28">
        <f t="shared" si="0"/>
        <v>8.4993910768988314</v>
      </c>
      <c r="G39" s="28">
        <f t="shared" si="1"/>
        <v>13.342125564556785</v>
      </c>
      <c r="H39" s="28"/>
      <c r="I39" s="28">
        <v>0.41759221785136902</v>
      </c>
      <c r="J39" s="28">
        <v>0.4530850135532522</v>
      </c>
      <c r="L39" s="28">
        <f t="shared" si="2"/>
        <v>3.5492795701883184E-2</v>
      </c>
    </row>
    <row r="40" spans="1:12" s="60" customFormat="1" ht="15.75" x14ac:dyDescent="0.25">
      <c r="A40" s="67" t="s">
        <v>197</v>
      </c>
      <c r="B40" s="62">
        <v>98.923139382840631</v>
      </c>
      <c r="C40" s="62">
        <v>103.05843555025137</v>
      </c>
      <c r="D40" s="62">
        <v>101.8684417103282</v>
      </c>
      <c r="E40" s="62"/>
      <c r="F40" s="62">
        <f t="shared" si="0"/>
        <v>-1.1546787350007248</v>
      </c>
      <c r="G40" s="62">
        <f t="shared" si="1"/>
        <v>2.9773643920549375</v>
      </c>
      <c r="H40" s="62"/>
      <c r="I40" s="62">
        <v>8.2716224867227447E-2</v>
      </c>
      <c r="J40" s="62">
        <v>8.1761118208290184E-2</v>
      </c>
      <c r="L40" s="62">
        <f t="shared" si="2"/>
        <v>-9.551066589372631E-4</v>
      </c>
    </row>
    <row r="41" spans="1:12" ht="15.75" x14ac:dyDescent="0.25">
      <c r="A41" s="38" t="s">
        <v>72</v>
      </c>
      <c r="B41" s="28">
        <v>114.75810024291869</v>
      </c>
      <c r="C41" s="28">
        <v>117.81300708669485</v>
      </c>
      <c r="D41" s="28">
        <v>109.78197228417542</v>
      </c>
      <c r="E41" s="28"/>
      <c r="F41" s="28">
        <f t="shared" si="0"/>
        <v>-6.8167641257213969</v>
      </c>
      <c r="G41" s="28">
        <f t="shared" si="1"/>
        <v>-4.3361888600541914</v>
      </c>
      <c r="H41" s="28"/>
      <c r="I41" s="28">
        <v>1.8014080760114917</v>
      </c>
      <c r="J41" s="28">
        <v>1.6786103365280922</v>
      </c>
      <c r="L41" s="28">
        <f t="shared" si="2"/>
        <v>-0.12279773948339945</v>
      </c>
    </row>
    <row r="42" spans="1:12" s="60" customFormat="1" ht="15.75" x14ac:dyDescent="0.25">
      <c r="A42" s="67" t="s">
        <v>11</v>
      </c>
      <c r="B42" s="62">
        <v>75.59012249143413</v>
      </c>
      <c r="C42" s="62">
        <v>62.197329887399789</v>
      </c>
      <c r="D42" s="62">
        <v>58.80468879952133</v>
      </c>
      <c r="E42" s="62"/>
      <c r="F42" s="62">
        <f t="shared" si="0"/>
        <v>-5.4546410497370186</v>
      </c>
      <c r="G42" s="62">
        <f t="shared" si="1"/>
        <v>-22.205855922266725</v>
      </c>
      <c r="H42" s="62"/>
      <c r="I42" s="62">
        <v>2.8228051733887233E-2</v>
      </c>
      <c r="J42" s="62">
        <v>2.6688312836469615E-2</v>
      </c>
      <c r="L42" s="62">
        <f t="shared" si="2"/>
        <v>-1.5397388974176182E-3</v>
      </c>
    </row>
    <row r="43" spans="1:12" ht="15.75" x14ac:dyDescent="0.25">
      <c r="A43" s="39" t="s">
        <v>198</v>
      </c>
      <c r="B43" s="28">
        <v>118.96073184783685</v>
      </c>
      <c r="C43" s="28">
        <v>115.62155868041286</v>
      </c>
      <c r="D43" s="28">
        <v>117.31277473800519</v>
      </c>
      <c r="E43" s="28"/>
      <c r="F43" s="28">
        <f t="shared" si="0"/>
        <v>1.4627168816042202</v>
      </c>
      <c r="G43" s="28">
        <f t="shared" si="1"/>
        <v>-1.3852950332716274</v>
      </c>
      <c r="H43" s="28"/>
      <c r="I43" s="28">
        <v>0.38491049963306573</v>
      </c>
      <c r="J43" s="28">
        <v>0.39054065049026571</v>
      </c>
      <c r="L43" s="28">
        <f t="shared" si="2"/>
        <v>5.6301508571999781E-3</v>
      </c>
    </row>
    <row r="44" spans="1:12" s="60" customFormat="1" ht="15.75" x14ac:dyDescent="0.25">
      <c r="A44" s="67" t="s">
        <v>199</v>
      </c>
      <c r="B44" s="62">
        <v>117.07337374451477</v>
      </c>
      <c r="C44" s="62">
        <v>129.14350106995863</v>
      </c>
      <c r="D44" s="62">
        <v>115.45434656145628</v>
      </c>
      <c r="E44" s="62"/>
      <c r="F44" s="62">
        <f t="shared" si="0"/>
        <v>-10.599956168980407</v>
      </c>
      <c r="G44" s="62">
        <f t="shared" si="1"/>
        <v>-1.3829166541246551</v>
      </c>
      <c r="H44" s="62"/>
      <c r="I44" s="62">
        <v>1.0549799695612734</v>
      </c>
      <c r="J44" s="62">
        <v>0.9431525551962554</v>
      </c>
      <c r="L44" s="62">
        <f t="shared" si="2"/>
        <v>-0.11182741436501797</v>
      </c>
    </row>
    <row r="45" spans="1:12" ht="15.75" x14ac:dyDescent="0.25">
      <c r="A45" s="39" t="s">
        <v>73</v>
      </c>
      <c r="B45" s="28">
        <v>116.17958950965925</v>
      </c>
      <c r="C45" s="28">
        <v>116.5153690462764</v>
      </c>
      <c r="D45" s="28">
        <v>119.50911426373085</v>
      </c>
      <c r="E45" s="28"/>
      <c r="F45" s="28">
        <f t="shared" si="0"/>
        <v>2.5693994208312754</v>
      </c>
      <c r="G45" s="28">
        <f t="shared" si="1"/>
        <v>2.8658431038739218</v>
      </c>
      <c r="H45" s="28"/>
      <c r="I45" s="28">
        <v>6.8490065143716666E-2</v>
      </c>
      <c r="J45" s="28">
        <v>7.0249848480846283E-2</v>
      </c>
      <c r="L45" s="28">
        <f t="shared" si="2"/>
        <v>1.7597833371296168E-3</v>
      </c>
    </row>
    <row r="46" spans="1:12" s="60" customFormat="1" ht="15.75" x14ac:dyDescent="0.25">
      <c r="A46" s="67" t="s">
        <v>240</v>
      </c>
      <c r="B46" s="62">
        <v>94.772210973015262</v>
      </c>
      <c r="C46" s="62">
        <v>92.005903445939651</v>
      </c>
      <c r="D46" s="62">
        <v>92.271735840859549</v>
      </c>
      <c r="E46" s="62"/>
      <c r="F46" s="62">
        <f t="shared" si="0"/>
        <v>0.28892971533733824</v>
      </c>
      <c r="G46" s="62">
        <f t="shared" si="1"/>
        <v>-2.6384054001522439</v>
      </c>
      <c r="H46" s="62"/>
      <c r="I46" s="62">
        <v>0.16463852128190368</v>
      </c>
      <c r="J46" s="62">
        <v>0.16511421089277908</v>
      </c>
      <c r="L46" s="62">
        <f t="shared" si="2"/>
        <v>4.7568961087540718E-4</v>
      </c>
    </row>
    <row r="47" spans="1:12" ht="15.75" x14ac:dyDescent="0.25">
      <c r="A47" s="39" t="s">
        <v>12</v>
      </c>
      <c r="B47" s="28">
        <v>135.35722537199987</v>
      </c>
      <c r="C47" s="28">
        <v>104.20485704412016</v>
      </c>
      <c r="D47" s="28">
        <v>86.210331658263399</v>
      </c>
      <c r="E47" s="28"/>
      <c r="F47" s="28">
        <f t="shared" si="0"/>
        <v>-17.268413293094298</v>
      </c>
      <c r="G47" s="28">
        <f t="shared" si="1"/>
        <v>-36.309028630475346</v>
      </c>
      <c r="H47" s="28"/>
      <c r="I47" s="28">
        <v>0.10016096865764468</v>
      </c>
      <c r="J47" s="28">
        <v>8.2864758631475938E-2</v>
      </c>
      <c r="L47" s="28">
        <f t="shared" si="2"/>
        <v>-1.729621002616874E-2</v>
      </c>
    </row>
    <row r="48" spans="1:12" s="60" customFormat="1" ht="15.75" x14ac:dyDescent="0.25">
      <c r="A48" s="61" t="s">
        <v>154</v>
      </c>
      <c r="B48" s="62">
        <v>101.8337325868617</v>
      </c>
      <c r="C48" s="62">
        <v>128.54453602334479</v>
      </c>
      <c r="D48" s="62">
        <v>128.61974005614283</v>
      </c>
      <c r="E48" s="62"/>
      <c r="F48" s="62">
        <f t="shared" si="0"/>
        <v>5.8504262510528093E-2</v>
      </c>
      <c r="G48" s="62">
        <f t="shared" si="1"/>
        <v>26.303668527944126</v>
      </c>
      <c r="H48" s="62"/>
      <c r="I48" s="62">
        <v>1.0129193332898536</v>
      </c>
      <c r="J48" s="62">
        <v>1.0135119342756214</v>
      </c>
      <c r="L48" s="62">
        <f t="shared" si="2"/>
        <v>5.9260098576774389E-4</v>
      </c>
    </row>
    <row r="49" spans="1:12" ht="15.75" x14ac:dyDescent="0.25">
      <c r="A49" s="39" t="s">
        <v>239</v>
      </c>
      <c r="B49" s="28">
        <v>98.973648831893755</v>
      </c>
      <c r="C49" s="28">
        <v>179.78287066238195</v>
      </c>
      <c r="D49" s="28">
        <v>179.68414281341137</v>
      </c>
      <c r="E49" s="28"/>
      <c r="F49" s="28">
        <f t="shared" si="0"/>
        <v>-5.4915047583137255E-2</v>
      </c>
      <c r="G49" s="28">
        <f t="shared" si="1"/>
        <v>81.547457261683846</v>
      </c>
      <c r="H49" s="28"/>
      <c r="I49" s="28">
        <v>0.44255377527313189</v>
      </c>
      <c r="J49" s="28">
        <v>0.4423107466568596</v>
      </c>
      <c r="L49" s="28">
        <f t="shared" si="2"/>
        <v>-2.4302861627228944E-4</v>
      </c>
    </row>
    <row r="50" spans="1:12" s="60" customFormat="1" ht="15.75" x14ac:dyDescent="0.25">
      <c r="A50" s="67" t="s">
        <v>238</v>
      </c>
      <c r="B50" s="62">
        <v>101.17860731141607</v>
      </c>
      <c r="C50" s="62">
        <v>100.33338632046501</v>
      </c>
      <c r="D50" s="62">
        <v>100.32739009705124</v>
      </c>
      <c r="E50" s="62"/>
      <c r="F50" s="62">
        <f t="shared" si="0"/>
        <v>-5.9762992496104062E-3</v>
      </c>
      <c r="G50" s="62">
        <f t="shared" si="1"/>
        <v>-0.84130157252005899</v>
      </c>
      <c r="H50" s="62"/>
      <c r="I50" s="62">
        <v>3.6250405687371874E-2</v>
      </c>
      <c r="J50" s="62">
        <v>3.6248239254648804E-2</v>
      </c>
      <c r="L50" s="62">
        <f t="shared" si="2"/>
        <v>-2.1664327230705438E-6</v>
      </c>
    </row>
    <row r="51" spans="1:12" ht="15.75" x14ac:dyDescent="0.25">
      <c r="A51" s="39" t="s">
        <v>237</v>
      </c>
      <c r="B51" s="28">
        <v>103.98759191342189</v>
      </c>
      <c r="C51" s="28">
        <v>106.10631265156738</v>
      </c>
      <c r="D51" s="28">
        <v>107.77909590527166</v>
      </c>
      <c r="E51" s="28"/>
      <c r="F51" s="28">
        <f t="shared" si="0"/>
        <v>1.576516242909487</v>
      </c>
      <c r="G51" s="28">
        <f t="shared" si="1"/>
        <v>3.6461119274754372</v>
      </c>
      <c r="H51" s="28"/>
      <c r="I51" s="28">
        <v>0.19381813101818082</v>
      </c>
      <c r="J51" s="28">
        <v>0.19687370533538603</v>
      </c>
      <c r="L51" s="28">
        <f t="shared" si="2"/>
        <v>3.0555743172052119E-3</v>
      </c>
    </row>
    <row r="52" spans="1:12" s="60" customFormat="1" ht="15.75" x14ac:dyDescent="0.25">
      <c r="A52" s="67" t="s">
        <v>74</v>
      </c>
      <c r="B52" s="62">
        <v>101.89843044326742</v>
      </c>
      <c r="C52" s="62">
        <v>103.05780904067878</v>
      </c>
      <c r="D52" s="62">
        <v>102.42877337034514</v>
      </c>
      <c r="E52" s="62"/>
      <c r="F52" s="62">
        <f t="shared" si="0"/>
        <v>-0.61037167021991134</v>
      </c>
      <c r="G52" s="62">
        <f t="shared" si="1"/>
        <v>0.52046231209910143</v>
      </c>
      <c r="H52" s="62"/>
      <c r="I52" s="62">
        <v>0.12223821238839877</v>
      </c>
      <c r="J52" s="62">
        <v>0.12149210496979675</v>
      </c>
      <c r="L52" s="62">
        <f t="shared" si="2"/>
        <v>-7.461074186020239E-4</v>
      </c>
    </row>
    <row r="53" spans="1:12" ht="15.75" x14ac:dyDescent="0.25">
      <c r="A53" s="39" t="s">
        <v>236</v>
      </c>
      <c r="B53" s="28">
        <v>103.03626514365111</v>
      </c>
      <c r="C53" s="28">
        <v>103.05552360684287</v>
      </c>
      <c r="D53" s="28">
        <v>103.07895699880584</v>
      </c>
      <c r="E53" s="28"/>
      <c r="F53" s="28">
        <f t="shared" si="0"/>
        <v>2.2738608414973882E-2</v>
      </c>
      <c r="G53" s="28">
        <f t="shared" si="1"/>
        <v>4.1433814681868242E-2</v>
      </c>
      <c r="H53" s="28"/>
      <c r="I53" s="28">
        <v>0.1477603593296877</v>
      </c>
      <c r="J53" s="28">
        <v>0.14779395797918823</v>
      </c>
      <c r="L53" s="28">
        <f t="shared" si="2"/>
        <v>3.3598649500532485E-5</v>
      </c>
    </row>
    <row r="54" spans="1:12" s="60" customFormat="1" ht="15.75" x14ac:dyDescent="0.25">
      <c r="A54" s="67" t="s">
        <v>75</v>
      </c>
      <c r="B54" s="62">
        <v>104.35941817215972</v>
      </c>
      <c r="C54" s="62">
        <v>115.15632329600821</v>
      </c>
      <c r="D54" s="62">
        <v>112.69053203419129</v>
      </c>
      <c r="E54" s="62"/>
      <c r="F54" s="62">
        <f t="shared" si="0"/>
        <v>-2.1412556351583234</v>
      </c>
      <c r="G54" s="62">
        <f t="shared" si="1"/>
        <v>7.9830972689862056</v>
      </c>
      <c r="H54" s="62"/>
      <c r="I54" s="62">
        <v>7.0298449593082707E-2</v>
      </c>
      <c r="J54" s="62">
        <v>6.8793180079741889E-2</v>
      </c>
      <c r="L54" s="62">
        <f t="shared" si="2"/>
        <v>-1.5052695133408178E-3</v>
      </c>
    </row>
    <row r="55" spans="1:12" ht="15.75" x14ac:dyDescent="0.25">
      <c r="A55" s="38" t="s">
        <v>155</v>
      </c>
      <c r="B55" s="28">
        <v>108.40520656285075</v>
      </c>
      <c r="C55" s="28">
        <v>134.09329041286506</v>
      </c>
      <c r="D55" s="28">
        <v>133.7871337382216</v>
      </c>
      <c r="E55" s="28"/>
      <c r="F55" s="28">
        <f t="shared" si="0"/>
        <v>-0.22831617726795095</v>
      </c>
      <c r="G55" s="28">
        <f t="shared" si="1"/>
        <v>23.413937374543913</v>
      </c>
      <c r="H55" s="28"/>
      <c r="I55" s="28">
        <v>2.7254673998251384</v>
      </c>
      <c r="J55" s="28">
        <v>2.7192447168451732</v>
      </c>
      <c r="L55" s="28">
        <f t="shared" si="2"/>
        <v>-6.2226829799651995E-3</v>
      </c>
    </row>
    <row r="56" spans="1:12" s="60" customFormat="1" ht="15.75" x14ac:dyDescent="0.25">
      <c r="A56" s="67" t="s">
        <v>235</v>
      </c>
      <c r="B56" s="62">
        <v>105.76163367677796</v>
      </c>
      <c r="C56" s="62">
        <v>112.21221643618145</v>
      </c>
      <c r="D56" s="62">
        <v>111.26299629744958</v>
      </c>
      <c r="E56" s="62"/>
      <c r="F56" s="62">
        <f t="shared" si="0"/>
        <v>-0.84591514977491178</v>
      </c>
      <c r="G56" s="62">
        <f t="shared" si="1"/>
        <v>5.2016619159690025</v>
      </c>
      <c r="H56" s="62"/>
      <c r="I56" s="62">
        <v>0.41714728517021171</v>
      </c>
      <c r="J56" s="62">
        <v>0.41361857308808214</v>
      </c>
      <c r="L56" s="62">
        <f t="shared" si="2"/>
        <v>-3.5287120821295703E-3</v>
      </c>
    </row>
    <row r="57" spans="1:12" ht="15.75" x14ac:dyDescent="0.25">
      <c r="A57" s="39" t="s">
        <v>234</v>
      </c>
      <c r="B57" s="28">
        <v>108.99694772509005</v>
      </c>
      <c r="C57" s="28">
        <v>138.99118152614554</v>
      </c>
      <c r="D57" s="28">
        <v>138.82896910347941</v>
      </c>
      <c r="E57" s="28"/>
      <c r="F57" s="28">
        <f t="shared" si="0"/>
        <v>-0.11670698880678065</v>
      </c>
      <c r="G57" s="28">
        <f t="shared" si="1"/>
        <v>27.369593370294275</v>
      </c>
      <c r="H57" s="28"/>
      <c r="I57" s="28">
        <v>2.3083201146549261</v>
      </c>
      <c r="J57" s="28">
        <v>2.3056261437570913</v>
      </c>
      <c r="L57" s="28">
        <f t="shared" si="2"/>
        <v>-2.693970897834852E-3</v>
      </c>
    </row>
    <row r="58" spans="1:12" s="60" customFormat="1" ht="15.75" x14ac:dyDescent="0.25">
      <c r="A58" s="64" t="s">
        <v>76</v>
      </c>
      <c r="B58" s="62">
        <v>104.62977952927842</v>
      </c>
      <c r="C58" s="62">
        <v>105.24755940517392</v>
      </c>
      <c r="D58" s="62">
        <v>105.05552347032095</v>
      </c>
      <c r="E58" s="62"/>
      <c r="F58" s="62">
        <f t="shared" si="0"/>
        <v>-0.18246117623846869</v>
      </c>
      <c r="G58" s="62">
        <f t="shared" si="1"/>
        <v>0.4069051306023086</v>
      </c>
      <c r="H58" s="62"/>
      <c r="I58" s="62">
        <v>2.2735675634794243</v>
      </c>
      <c r="J58" s="62">
        <v>2.2694191853605234</v>
      </c>
      <c r="L58" s="62">
        <f t="shared" si="2"/>
        <v>-4.1483781189008972E-3</v>
      </c>
    </row>
    <row r="59" spans="1:12" ht="15.75" x14ac:dyDescent="0.25">
      <c r="A59" s="38" t="s">
        <v>156</v>
      </c>
      <c r="B59" s="28">
        <v>104.71042933122384</v>
      </c>
      <c r="C59" s="28">
        <v>106.50181218312255</v>
      </c>
      <c r="D59" s="28">
        <v>107.25428386945343</v>
      </c>
      <c r="E59" s="28"/>
      <c r="F59" s="28">
        <f t="shared" si="0"/>
        <v>0.70653416210144648</v>
      </c>
      <c r="G59" s="28">
        <f t="shared" si="1"/>
        <v>2.4294184967791344</v>
      </c>
      <c r="H59" s="28"/>
      <c r="I59" s="28">
        <v>0.52179921357162695</v>
      </c>
      <c r="J59" s="28">
        <v>0.5254859032730872</v>
      </c>
      <c r="L59" s="28">
        <f t="shared" si="2"/>
        <v>3.686689701460244E-3</v>
      </c>
    </row>
    <row r="60" spans="1:12" s="60" customFormat="1" ht="15.75" x14ac:dyDescent="0.25">
      <c r="A60" s="67" t="s">
        <v>13</v>
      </c>
      <c r="B60" s="62">
        <v>106.07605174072519</v>
      </c>
      <c r="C60" s="62">
        <v>109.07620567816744</v>
      </c>
      <c r="D60" s="62">
        <v>109.63828769046106</v>
      </c>
      <c r="E60" s="62"/>
      <c r="F60" s="62">
        <f t="shared" si="0"/>
        <v>0.51531129892072869</v>
      </c>
      <c r="G60" s="62">
        <f t="shared" si="1"/>
        <v>3.3581905541156587</v>
      </c>
      <c r="H60" s="62"/>
      <c r="I60" s="62">
        <v>0.40468462890162221</v>
      </c>
      <c r="J60" s="62">
        <v>0.40677001451934769</v>
      </c>
      <c r="L60" s="62">
        <f t="shared" si="2"/>
        <v>2.085385617725477E-3</v>
      </c>
    </row>
    <row r="61" spans="1:12" ht="15.75" x14ac:dyDescent="0.25">
      <c r="A61" s="39" t="s">
        <v>14</v>
      </c>
      <c r="B61" s="28">
        <v>100.45037906008406</v>
      </c>
      <c r="C61" s="28">
        <v>98.471008331133191</v>
      </c>
      <c r="D61" s="28">
        <v>99.817399373840871</v>
      </c>
      <c r="E61" s="28"/>
      <c r="F61" s="28">
        <f t="shared" si="0"/>
        <v>1.367296898372472</v>
      </c>
      <c r="G61" s="28">
        <f t="shared" si="1"/>
        <v>-0.63014166015697981</v>
      </c>
      <c r="H61" s="28"/>
      <c r="I61" s="28">
        <v>0.11711458467000475</v>
      </c>
      <c r="J61" s="28">
        <v>0.11871588875373952</v>
      </c>
      <c r="L61" s="28">
        <f t="shared" si="2"/>
        <v>1.601304083734767E-3</v>
      </c>
    </row>
    <row r="62" spans="1:12" s="60" customFormat="1" ht="15.75" x14ac:dyDescent="0.25">
      <c r="A62" s="61" t="s">
        <v>157</v>
      </c>
      <c r="B62" s="62">
        <v>104.60612227903898</v>
      </c>
      <c r="C62" s="62">
        <v>104.87964564573949</v>
      </c>
      <c r="D62" s="62">
        <v>104.41055443476226</v>
      </c>
      <c r="E62" s="62"/>
      <c r="F62" s="62">
        <f t="shared" si="0"/>
        <v>-0.44726620507635761</v>
      </c>
      <c r="G62" s="62">
        <f t="shared" si="1"/>
        <v>-0.18695640371320099</v>
      </c>
      <c r="H62" s="62"/>
      <c r="I62" s="62">
        <v>1.7517683499077976</v>
      </c>
      <c r="J62" s="62">
        <v>1.7439332820874363</v>
      </c>
      <c r="L62" s="62">
        <f t="shared" si="2"/>
        <v>-7.8350678203613633E-3</v>
      </c>
    </row>
    <row r="63" spans="1:12" ht="15.75" x14ac:dyDescent="0.25">
      <c r="A63" s="39" t="s">
        <v>233</v>
      </c>
      <c r="B63" s="28">
        <v>105.80348794803589</v>
      </c>
      <c r="C63" s="28">
        <v>107.92866137134729</v>
      </c>
      <c r="D63" s="28">
        <v>106.7831842749538</v>
      </c>
      <c r="E63" s="28"/>
      <c r="F63" s="28">
        <f t="shared" si="0"/>
        <v>-1.0613279937312314</v>
      </c>
      <c r="G63" s="28">
        <f t="shared" si="1"/>
        <v>0.92595844042406839</v>
      </c>
      <c r="H63" s="28"/>
      <c r="I63" s="28">
        <v>0.98195190766472173</v>
      </c>
      <c r="J63" s="28">
        <v>0.97153017718369816</v>
      </c>
      <c r="L63" s="28">
        <f t="shared" si="2"/>
        <v>-1.0421730481023572E-2</v>
      </c>
    </row>
    <row r="64" spans="1:12" s="60" customFormat="1" ht="15.75" x14ac:dyDescent="0.25">
      <c r="A64" s="67" t="s">
        <v>77</v>
      </c>
      <c r="B64" s="62">
        <v>105.5904436143973</v>
      </c>
      <c r="C64" s="62">
        <v>106.62421686842416</v>
      </c>
      <c r="D64" s="62">
        <v>106.64980977395713</v>
      </c>
      <c r="E64" s="62"/>
      <c r="F64" s="62">
        <f t="shared" si="0"/>
        <v>2.4002901296382717E-2</v>
      </c>
      <c r="G64" s="62">
        <f t="shared" si="1"/>
        <v>1.0032784438604114</v>
      </c>
      <c r="H64" s="62"/>
      <c r="I64" s="62">
        <v>0.25487547283940659</v>
      </c>
      <c r="J64" s="62">
        <v>0.2549366503475809</v>
      </c>
      <c r="L64" s="62">
        <f t="shared" si="2"/>
        <v>6.1177508174303785E-5</v>
      </c>
    </row>
    <row r="65" spans="1:12" ht="15.75" x14ac:dyDescent="0.25">
      <c r="A65" s="39" t="s">
        <v>232</v>
      </c>
      <c r="B65" s="28">
        <v>102.06555276776638</v>
      </c>
      <c r="C65" s="28">
        <v>98.759559752572471</v>
      </c>
      <c r="D65" s="28">
        <v>99.243917798719465</v>
      </c>
      <c r="E65" s="28"/>
      <c r="F65" s="28">
        <f t="shared" si="0"/>
        <v>0.49044168216270112</v>
      </c>
      <c r="G65" s="28">
        <f t="shared" si="1"/>
        <v>-2.764532099744843</v>
      </c>
      <c r="H65" s="28"/>
      <c r="I65" s="28">
        <v>0.51494096940366918</v>
      </c>
      <c r="J65" s="28">
        <v>0.51746645455615747</v>
      </c>
      <c r="L65" s="28">
        <f t="shared" si="2"/>
        <v>2.5254851524882937E-3</v>
      </c>
    </row>
    <row r="66" spans="1:12" s="60" customFormat="1" ht="15.75" x14ac:dyDescent="0.25">
      <c r="A66" s="58" t="s">
        <v>247</v>
      </c>
      <c r="B66" s="63">
        <v>119.28275951046226</v>
      </c>
      <c r="C66" s="63">
        <v>120.1312073036525</v>
      </c>
      <c r="D66" s="63">
        <v>119.94157889243218</v>
      </c>
      <c r="E66" s="63"/>
      <c r="F66" s="63">
        <f t="shared" si="0"/>
        <v>-0.15785108255925717</v>
      </c>
      <c r="G66" s="63">
        <f t="shared" si="1"/>
        <v>0.55231735472396348</v>
      </c>
      <c r="H66" s="63"/>
      <c r="I66" s="63">
        <v>1.5077985304701371</v>
      </c>
      <c r="J66" s="63">
        <v>1.5054184541669775</v>
      </c>
      <c r="L66" s="63">
        <f t="shared" si="2"/>
        <v>-2.3800763031596173E-3</v>
      </c>
    </row>
    <row r="67" spans="1:12" ht="15.75" x14ac:dyDescent="0.25">
      <c r="A67" s="37" t="s">
        <v>1</v>
      </c>
      <c r="B67" s="28">
        <v>121.70339549880912</v>
      </c>
      <c r="C67" s="28">
        <v>122.96496377721775</v>
      </c>
      <c r="D67" s="28">
        <v>122.44828598362366</v>
      </c>
      <c r="E67" s="28"/>
      <c r="F67" s="28">
        <f t="shared" si="0"/>
        <v>-0.42018293481562718</v>
      </c>
      <c r="G67" s="28">
        <f t="shared" si="1"/>
        <v>0.61205398728734206</v>
      </c>
      <c r="H67" s="28"/>
      <c r="I67" s="28">
        <v>1.0695207187633782</v>
      </c>
      <c r="J67" s="28">
        <v>1.0650267752188169</v>
      </c>
      <c r="L67" s="28">
        <f t="shared" si="2"/>
        <v>-4.4939435445612297E-3</v>
      </c>
    </row>
    <row r="68" spans="1:12" s="60" customFormat="1" ht="15.75" x14ac:dyDescent="0.25">
      <c r="A68" s="61" t="s">
        <v>78</v>
      </c>
      <c r="B68" s="62">
        <v>121.70339549880912</v>
      </c>
      <c r="C68" s="62">
        <v>122.96496377721775</v>
      </c>
      <c r="D68" s="62">
        <v>122.44828598362366</v>
      </c>
      <c r="E68" s="62"/>
      <c r="F68" s="62">
        <f t="shared" si="0"/>
        <v>-0.42018293481562718</v>
      </c>
      <c r="G68" s="62">
        <f t="shared" si="1"/>
        <v>0.61205398728734206</v>
      </c>
      <c r="H68" s="62"/>
      <c r="I68" s="62">
        <v>1.0695207187633782</v>
      </c>
      <c r="J68" s="62">
        <v>1.0650267752188169</v>
      </c>
      <c r="L68" s="62">
        <f t="shared" si="2"/>
        <v>-4.4939435445612297E-3</v>
      </c>
    </row>
    <row r="69" spans="1:12" ht="15.75" x14ac:dyDescent="0.25">
      <c r="A69" s="39" t="s">
        <v>15</v>
      </c>
      <c r="B69" s="28">
        <v>121.70339549880912</v>
      </c>
      <c r="C69" s="28">
        <v>122.96496377721775</v>
      </c>
      <c r="D69" s="28">
        <v>122.44828598362366</v>
      </c>
      <c r="E69" s="28"/>
      <c r="F69" s="28">
        <f t="shared" ref="F69:F132" si="3">((D69/C69-1)*100)</f>
        <v>-0.42018293481562718</v>
      </c>
      <c r="G69" s="28">
        <f t="shared" si="1"/>
        <v>0.61205398728734206</v>
      </c>
      <c r="H69" s="28"/>
      <c r="I69" s="28">
        <v>1.0695207187633782</v>
      </c>
      <c r="J69" s="28">
        <v>1.0650267752188169</v>
      </c>
      <c r="L69" s="28">
        <f t="shared" si="2"/>
        <v>-4.4939435445612297E-3</v>
      </c>
    </row>
    <row r="70" spans="1:12" s="60" customFormat="1" ht="15.75" x14ac:dyDescent="0.25">
      <c r="A70" s="64" t="s">
        <v>16</v>
      </c>
      <c r="B70" s="62">
        <v>113.81911605325645</v>
      </c>
      <c r="C70" s="62">
        <v>113.73510516741888</v>
      </c>
      <c r="D70" s="62">
        <v>114.28366342564905</v>
      </c>
      <c r="E70" s="62"/>
      <c r="F70" s="62">
        <f t="shared" si="3"/>
        <v>0.48231217390857228</v>
      </c>
      <c r="G70" s="62">
        <f t="shared" si="1"/>
        <v>0.40814529975372604</v>
      </c>
      <c r="H70" s="62"/>
      <c r="I70" s="62">
        <v>0.43827781170675884</v>
      </c>
      <c r="J70" s="62">
        <v>0.44039167894816056</v>
      </c>
      <c r="L70" s="62">
        <f t="shared" si="2"/>
        <v>2.1138672414017234E-3</v>
      </c>
    </row>
    <row r="71" spans="1:12" ht="15.75" x14ac:dyDescent="0.25">
      <c r="A71" s="38" t="s">
        <v>16</v>
      </c>
      <c r="B71" s="28">
        <v>113.81911605325645</v>
      </c>
      <c r="C71" s="28">
        <v>113.73510516741888</v>
      </c>
      <c r="D71" s="28">
        <v>114.28366342564905</v>
      </c>
      <c r="E71" s="28"/>
      <c r="F71" s="28">
        <f t="shared" si="3"/>
        <v>0.48231217390857228</v>
      </c>
      <c r="G71" s="28">
        <f t="shared" ref="G71:G134" si="4">((D71/B71-1)*100)</f>
        <v>0.40814529975372604</v>
      </c>
      <c r="H71" s="28"/>
      <c r="I71" s="28">
        <v>0.43827781170675884</v>
      </c>
      <c r="J71" s="28">
        <v>0.44039167894816056</v>
      </c>
      <c r="L71" s="28">
        <f t="shared" si="2"/>
        <v>2.1138672414017234E-3</v>
      </c>
    </row>
    <row r="72" spans="1:12" s="60" customFormat="1" ht="15.75" x14ac:dyDescent="0.25">
      <c r="A72" s="67" t="s">
        <v>16</v>
      </c>
      <c r="B72" s="62">
        <v>113.81911605325645</v>
      </c>
      <c r="C72" s="62">
        <v>113.73510516741888</v>
      </c>
      <c r="D72" s="62">
        <v>114.28366342564905</v>
      </c>
      <c r="E72" s="62"/>
      <c r="F72" s="62">
        <f t="shared" si="3"/>
        <v>0.48231217390857228</v>
      </c>
      <c r="G72" s="62">
        <f t="shared" si="4"/>
        <v>0.40814529975372604</v>
      </c>
      <c r="H72" s="62"/>
      <c r="I72" s="62">
        <v>0.43827781170675884</v>
      </c>
      <c r="J72" s="62">
        <v>0.44039167894816056</v>
      </c>
      <c r="L72" s="62">
        <f t="shared" ref="L72:L135" si="5">J72-I72</f>
        <v>2.1138672414017234E-3</v>
      </c>
    </row>
    <row r="73" spans="1:12" ht="15.75" x14ac:dyDescent="0.25">
      <c r="A73" s="36" t="s">
        <v>128</v>
      </c>
      <c r="B73" s="40">
        <v>98.198566158128884</v>
      </c>
      <c r="C73" s="40">
        <v>98.358996475300657</v>
      </c>
      <c r="D73" s="40">
        <v>97.684073619215525</v>
      </c>
      <c r="E73" s="40"/>
      <c r="F73" s="40">
        <f t="shared" si="3"/>
        <v>-0.68618314569183214</v>
      </c>
      <c r="G73" s="40">
        <f t="shared" si="4"/>
        <v>-0.52393080575624529</v>
      </c>
      <c r="H73" s="40"/>
      <c r="I73" s="40">
        <v>3.27066747248859</v>
      </c>
      <c r="J73" s="40">
        <v>3.2482247035407488</v>
      </c>
      <c r="L73" s="40">
        <f t="shared" si="5"/>
        <v>-2.2442768947841252E-2</v>
      </c>
    </row>
    <row r="74" spans="1:12" s="60" customFormat="1" ht="15.75" x14ac:dyDescent="0.25">
      <c r="A74" s="64" t="s">
        <v>79</v>
      </c>
      <c r="B74" s="62">
        <v>98.067128982658872</v>
      </c>
      <c r="C74" s="62">
        <v>98.245772914085194</v>
      </c>
      <c r="D74" s="62">
        <v>97.408072604570037</v>
      </c>
      <c r="E74" s="62"/>
      <c r="F74" s="62">
        <f t="shared" si="3"/>
        <v>-0.8526578647284011</v>
      </c>
      <c r="G74" s="62">
        <f t="shared" si="4"/>
        <v>-0.67204616360837521</v>
      </c>
      <c r="H74" s="62"/>
      <c r="I74" s="62">
        <v>2.6320954601163318</v>
      </c>
      <c r="J74" s="62">
        <v>2.6096526911684905</v>
      </c>
      <c r="L74" s="62">
        <f t="shared" si="5"/>
        <v>-2.2442768947841252E-2</v>
      </c>
    </row>
    <row r="75" spans="1:12" ht="15.75" x14ac:dyDescent="0.25">
      <c r="A75" s="38" t="s">
        <v>80</v>
      </c>
      <c r="B75" s="28">
        <v>98.058629719053187</v>
      </c>
      <c r="C75" s="28">
        <v>96.526526343188522</v>
      </c>
      <c r="D75" s="28">
        <v>96.526526343188522</v>
      </c>
      <c r="E75" s="28"/>
      <c r="F75" s="28">
        <f t="shared" si="3"/>
        <v>0</v>
      </c>
      <c r="G75" s="28">
        <f t="shared" si="4"/>
        <v>-1.5624360448991403</v>
      </c>
      <c r="H75" s="28"/>
      <c r="I75" s="28">
        <v>0.42161882706020609</v>
      </c>
      <c r="J75" s="28">
        <v>0.42161882706020609</v>
      </c>
      <c r="L75" s="28">
        <f t="shared" si="5"/>
        <v>0</v>
      </c>
    </row>
    <row r="76" spans="1:12" s="60" customFormat="1" ht="15.75" x14ac:dyDescent="0.25">
      <c r="A76" s="67" t="s">
        <v>81</v>
      </c>
      <c r="B76" s="62">
        <v>98.058629719053187</v>
      </c>
      <c r="C76" s="62">
        <v>96.526526343188522</v>
      </c>
      <c r="D76" s="62">
        <v>96.526526343188522</v>
      </c>
      <c r="E76" s="62"/>
      <c r="F76" s="62">
        <f t="shared" si="3"/>
        <v>0</v>
      </c>
      <c r="G76" s="62">
        <f t="shared" si="4"/>
        <v>-1.5624360448991403</v>
      </c>
      <c r="H76" s="62"/>
      <c r="I76" s="62">
        <v>0.42161882706020609</v>
      </c>
      <c r="J76" s="62">
        <v>0.42161882706020609</v>
      </c>
      <c r="L76" s="62">
        <f t="shared" si="5"/>
        <v>0</v>
      </c>
    </row>
    <row r="77" spans="1:12" ht="15.75" x14ac:dyDescent="0.25">
      <c r="A77" s="38" t="s">
        <v>82</v>
      </c>
      <c r="B77" s="28">
        <v>102.39112235609736</v>
      </c>
      <c r="C77" s="28">
        <v>103.07855268513767</v>
      </c>
      <c r="D77" s="28">
        <v>102.01474111469044</v>
      </c>
      <c r="E77" s="28"/>
      <c r="F77" s="28">
        <f t="shared" si="3"/>
        <v>-1.0320396850125868</v>
      </c>
      <c r="G77" s="28">
        <f t="shared" si="4"/>
        <v>-0.36759167469415654</v>
      </c>
      <c r="H77" s="28"/>
      <c r="I77" s="28">
        <v>2.0697632005857129</v>
      </c>
      <c r="J77" s="28">
        <v>2.0484024229698816</v>
      </c>
      <c r="L77" s="28">
        <f t="shared" si="5"/>
        <v>-2.1360777615831328E-2</v>
      </c>
    </row>
    <row r="78" spans="1:12" s="60" customFormat="1" ht="15.75" x14ac:dyDescent="0.25">
      <c r="A78" s="67" t="s">
        <v>231</v>
      </c>
      <c r="B78" s="62">
        <v>97.542099867709254</v>
      </c>
      <c r="C78" s="62">
        <v>99.12966546889227</v>
      </c>
      <c r="D78" s="62">
        <v>98.079758742961573</v>
      </c>
      <c r="E78" s="62"/>
      <c r="F78" s="62">
        <f t="shared" si="3"/>
        <v>-1.0591246535177401</v>
      </c>
      <c r="G78" s="62">
        <f t="shared" si="4"/>
        <v>0.55120699265396311</v>
      </c>
      <c r="H78" s="62"/>
      <c r="I78" s="62">
        <v>0.85842557654166263</v>
      </c>
      <c r="J78" s="62">
        <v>0.84933377962840806</v>
      </c>
      <c r="L78" s="62">
        <f t="shared" si="5"/>
        <v>-9.0917969132545684E-3</v>
      </c>
    </row>
    <row r="79" spans="1:12" ht="15.75" x14ac:dyDescent="0.25">
      <c r="A79" s="39" t="s">
        <v>230</v>
      </c>
      <c r="B79" s="28">
        <v>107.35449283534983</v>
      </c>
      <c r="C79" s="28">
        <v>109.95172073799277</v>
      </c>
      <c r="D79" s="28">
        <v>109.19945503213673</v>
      </c>
      <c r="E79" s="28"/>
      <c r="F79" s="28">
        <f t="shared" si="3"/>
        <v>-0.68417820185701084</v>
      </c>
      <c r="G79" s="28">
        <f t="shared" si="4"/>
        <v>1.7185700831510831</v>
      </c>
      <c r="H79" s="28"/>
      <c r="I79" s="28">
        <v>0.79769497101019626</v>
      </c>
      <c r="J79" s="28">
        <v>0.79223731590123481</v>
      </c>
      <c r="L79" s="28">
        <f t="shared" si="5"/>
        <v>-5.4576551089614567E-3</v>
      </c>
    </row>
    <row r="80" spans="1:12" s="60" customFormat="1" ht="15.75" x14ac:dyDescent="0.25">
      <c r="A80" s="67" t="s">
        <v>229</v>
      </c>
      <c r="B80" s="62">
        <v>103.82733420918565</v>
      </c>
      <c r="C80" s="62">
        <v>99.316474310584539</v>
      </c>
      <c r="D80" s="62">
        <v>97.681060654914106</v>
      </c>
      <c r="E80" s="62"/>
      <c r="F80" s="62">
        <f t="shared" si="3"/>
        <v>-1.6466690617269908</v>
      </c>
      <c r="G80" s="62">
        <f t="shared" si="4"/>
        <v>-5.9197065985421187</v>
      </c>
      <c r="H80" s="62"/>
      <c r="I80" s="62">
        <v>0.41364265303385384</v>
      </c>
      <c r="J80" s="62">
        <v>0.4068313274402387</v>
      </c>
      <c r="L80" s="62">
        <f t="shared" si="5"/>
        <v>-6.8113255936151362E-3</v>
      </c>
    </row>
    <row r="81" spans="1:12" ht="15.75" x14ac:dyDescent="0.25">
      <c r="A81" s="38" t="s">
        <v>158</v>
      </c>
      <c r="B81" s="28">
        <v>61.035063783288663</v>
      </c>
      <c r="C81" s="28">
        <v>60.042927092511697</v>
      </c>
      <c r="D81" s="28">
        <v>59.581237504516672</v>
      </c>
      <c r="E81" s="28"/>
      <c r="F81" s="28">
        <f t="shared" si="3"/>
        <v>-0.76893251270656604</v>
      </c>
      <c r="G81" s="28">
        <f t="shared" si="4"/>
        <v>-2.3819525837376898</v>
      </c>
      <c r="H81" s="28"/>
      <c r="I81" s="28">
        <v>0.14071343247041285</v>
      </c>
      <c r="J81" s="28">
        <v>0.13963144113840245</v>
      </c>
      <c r="L81" s="28">
        <f t="shared" si="5"/>
        <v>-1.0819913320103958E-3</v>
      </c>
    </row>
    <row r="82" spans="1:12" s="60" customFormat="1" ht="15.75" x14ac:dyDescent="0.25">
      <c r="A82" s="67" t="s">
        <v>228</v>
      </c>
      <c r="B82" s="62">
        <v>61.035063783288663</v>
      </c>
      <c r="C82" s="62">
        <v>60.042927092511697</v>
      </c>
      <c r="D82" s="62">
        <v>59.581237504516672</v>
      </c>
      <c r="E82" s="62"/>
      <c r="F82" s="62">
        <f t="shared" si="3"/>
        <v>-0.76893251270656604</v>
      </c>
      <c r="G82" s="62">
        <f t="shared" si="4"/>
        <v>-2.3819525837376898</v>
      </c>
      <c r="H82" s="62"/>
      <c r="I82" s="62">
        <v>0.14071343247041285</v>
      </c>
      <c r="J82" s="62">
        <v>0.13963144113840245</v>
      </c>
      <c r="L82" s="62">
        <f t="shared" si="5"/>
        <v>-1.0819913320103958E-3</v>
      </c>
    </row>
    <row r="83" spans="1:12" ht="15.75" x14ac:dyDescent="0.25">
      <c r="A83" s="37" t="s">
        <v>83</v>
      </c>
      <c r="B83" s="28">
        <v>98.743543069824739</v>
      </c>
      <c r="C83" s="28">
        <v>98.828454423569525</v>
      </c>
      <c r="D83" s="28">
        <v>98.828454423569525</v>
      </c>
      <c r="E83" s="28"/>
      <c r="F83" s="28">
        <f t="shared" si="3"/>
        <v>0</v>
      </c>
      <c r="G83" s="28">
        <f t="shared" si="4"/>
        <v>8.5991803722040849E-2</v>
      </c>
      <c r="H83" s="28"/>
      <c r="I83" s="28">
        <v>0.63857201237225825</v>
      </c>
      <c r="J83" s="28">
        <v>0.63857201237225814</v>
      </c>
      <c r="L83" s="28">
        <f t="shared" si="5"/>
        <v>0</v>
      </c>
    </row>
    <row r="84" spans="1:12" s="60" customFormat="1" ht="15.75" x14ac:dyDescent="0.25">
      <c r="A84" s="61" t="s">
        <v>159</v>
      </c>
      <c r="B84" s="62">
        <v>98.743543069824739</v>
      </c>
      <c r="C84" s="62">
        <v>98.828454423569525</v>
      </c>
      <c r="D84" s="62">
        <v>98.828454423569525</v>
      </c>
      <c r="E84" s="62"/>
      <c r="F84" s="62">
        <f t="shared" si="3"/>
        <v>0</v>
      </c>
      <c r="G84" s="62">
        <f t="shared" si="4"/>
        <v>8.5991803722040849E-2</v>
      </c>
      <c r="H84" s="62"/>
      <c r="I84" s="62">
        <v>0.63857201237225825</v>
      </c>
      <c r="J84" s="62">
        <v>0.63857201237225814</v>
      </c>
      <c r="L84" s="62">
        <f t="shared" si="5"/>
        <v>0</v>
      </c>
    </row>
    <row r="85" spans="1:12" ht="15.75" x14ac:dyDescent="0.25">
      <c r="A85" s="39" t="s">
        <v>159</v>
      </c>
      <c r="B85" s="28">
        <v>98.743543069824739</v>
      </c>
      <c r="C85" s="28">
        <v>98.828454423569525</v>
      </c>
      <c r="D85" s="28">
        <v>98.828454423569525</v>
      </c>
      <c r="E85" s="28"/>
      <c r="F85" s="28">
        <f t="shared" si="3"/>
        <v>0</v>
      </c>
      <c r="G85" s="28">
        <f t="shared" si="4"/>
        <v>8.5991803722040849E-2</v>
      </c>
      <c r="H85" s="28"/>
      <c r="I85" s="28">
        <v>0.63857201237225825</v>
      </c>
      <c r="J85" s="28">
        <v>0.63857201237225814</v>
      </c>
      <c r="L85" s="28">
        <f t="shared" si="5"/>
        <v>0</v>
      </c>
    </row>
    <row r="86" spans="1:12" s="60" customFormat="1" ht="15.75" x14ac:dyDescent="0.25">
      <c r="A86" s="58" t="s">
        <v>129</v>
      </c>
      <c r="B86" s="63">
        <v>110.43834410453785</v>
      </c>
      <c r="C86" s="63">
        <v>113.51806565959235</v>
      </c>
      <c r="D86" s="63">
        <v>113.63542805327531</v>
      </c>
      <c r="E86" s="63"/>
      <c r="F86" s="63">
        <f t="shared" si="3"/>
        <v>0.10338653411774423</v>
      </c>
      <c r="G86" s="63">
        <f t="shared" si="4"/>
        <v>2.8949039164433588</v>
      </c>
      <c r="H86" s="63"/>
      <c r="I86" s="63">
        <v>37.748494412515448</v>
      </c>
      <c r="J86" s="63">
        <v>37.787521272570181</v>
      </c>
      <c r="L86" s="63">
        <f t="shared" si="5"/>
        <v>3.9026860054732992E-2</v>
      </c>
    </row>
    <row r="87" spans="1:12" ht="15.75" x14ac:dyDescent="0.25">
      <c r="A87" s="37" t="s">
        <v>149</v>
      </c>
      <c r="B87" s="28">
        <v>115.409934610302</v>
      </c>
      <c r="C87" s="28">
        <v>119.44444940676338</v>
      </c>
      <c r="D87" s="28">
        <v>119.60695886173858</v>
      </c>
      <c r="E87" s="28"/>
      <c r="F87" s="28">
        <f t="shared" si="3"/>
        <v>0.13605442176871652</v>
      </c>
      <c r="G87" s="28">
        <f t="shared" si="4"/>
        <v>3.6366230217601547</v>
      </c>
      <c r="H87" s="28"/>
      <c r="I87" s="28">
        <v>28.684742140225413</v>
      </c>
      <c r="J87" s="28">
        <v>28.723769000280146</v>
      </c>
      <c r="L87" s="28">
        <f t="shared" si="5"/>
        <v>3.9026860054732992E-2</v>
      </c>
    </row>
    <row r="88" spans="1:12" s="60" customFormat="1" ht="15.75" x14ac:dyDescent="0.25">
      <c r="A88" s="61" t="s">
        <v>160</v>
      </c>
      <c r="B88" s="62">
        <v>115.409934610302</v>
      </c>
      <c r="C88" s="62">
        <v>119.44444940676338</v>
      </c>
      <c r="D88" s="62">
        <v>119.60695886173858</v>
      </c>
      <c r="E88" s="62"/>
      <c r="F88" s="62">
        <f t="shared" si="3"/>
        <v>0.13605442176871652</v>
      </c>
      <c r="G88" s="62">
        <f t="shared" si="4"/>
        <v>3.6366230217601547</v>
      </c>
      <c r="H88" s="62"/>
      <c r="I88" s="62">
        <v>28.684742140225413</v>
      </c>
      <c r="J88" s="62">
        <v>28.723769000280146</v>
      </c>
      <c r="L88" s="62">
        <f t="shared" si="5"/>
        <v>3.9026860054732992E-2</v>
      </c>
    </row>
    <row r="89" spans="1:12" ht="15.75" x14ac:dyDescent="0.25">
      <c r="A89" s="39" t="s">
        <v>160</v>
      </c>
      <c r="B89" s="28">
        <v>115.409934610302</v>
      </c>
      <c r="C89" s="28">
        <v>119.44444940676338</v>
      </c>
      <c r="D89" s="28">
        <v>119.60695886173858</v>
      </c>
      <c r="E89" s="28"/>
      <c r="F89" s="28">
        <f t="shared" si="3"/>
        <v>0.13605442176871652</v>
      </c>
      <c r="G89" s="28">
        <f t="shared" si="4"/>
        <v>3.6366230217601547</v>
      </c>
      <c r="H89" s="28"/>
      <c r="I89" s="28">
        <v>28.684742140225413</v>
      </c>
      <c r="J89" s="28">
        <v>28.723769000280146</v>
      </c>
      <c r="L89" s="28">
        <f t="shared" si="5"/>
        <v>3.9026860054732992E-2</v>
      </c>
    </row>
    <row r="90" spans="1:12" s="60" customFormat="1" ht="15.75" x14ac:dyDescent="0.25">
      <c r="A90" s="64" t="s">
        <v>148</v>
      </c>
      <c r="B90" s="62">
        <v>108.35398808861756</v>
      </c>
      <c r="C90" s="62">
        <v>109.68955787467563</v>
      </c>
      <c r="D90" s="62">
        <v>109.68955787467563</v>
      </c>
      <c r="E90" s="62"/>
      <c r="F90" s="62">
        <f t="shared" si="3"/>
        <v>0</v>
      </c>
      <c r="G90" s="62">
        <f t="shared" si="4"/>
        <v>1.2325986422998758</v>
      </c>
      <c r="H90" s="62"/>
      <c r="I90" s="62">
        <v>1.3392214984124207</v>
      </c>
      <c r="J90" s="62">
        <v>1.3392214984124209</v>
      </c>
      <c r="L90" s="62">
        <f t="shared" si="5"/>
        <v>0</v>
      </c>
    </row>
    <row r="91" spans="1:12" ht="15.75" x14ac:dyDescent="0.25">
      <c r="A91" s="38" t="s">
        <v>161</v>
      </c>
      <c r="B91" s="28">
        <v>94.915971357734747</v>
      </c>
      <c r="C91" s="28">
        <v>97.658957426064902</v>
      </c>
      <c r="D91" s="28">
        <v>97.658957426064902</v>
      </c>
      <c r="E91" s="28"/>
      <c r="F91" s="28">
        <f t="shared" si="3"/>
        <v>0</v>
      </c>
      <c r="G91" s="28">
        <f t="shared" si="4"/>
        <v>2.889909916205724</v>
      </c>
      <c r="H91" s="28"/>
      <c r="I91" s="28">
        <v>0.58055342809008392</v>
      </c>
      <c r="J91" s="28">
        <v>0.58055342809008392</v>
      </c>
      <c r="L91" s="28">
        <f t="shared" si="5"/>
        <v>0</v>
      </c>
    </row>
    <row r="92" spans="1:12" s="60" customFormat="1" ht="15.75" x14ac:dyDescent="0.25">
      <c r="A92" s="67" t="s">
        <v>227</v>
      </c>
      <c r="B92" s="62">
        <v>94.915971357734747</v>
      </c>
      <c r="C92" s="62">
        <v>97.658957426064902</v>
      </c>
      <c r="D92" s="62">
        <v>97.658957426064902</v>
      </c>
      <c r="E92" s="62"/>
      <c r="F92" s="62">
        <f t="shared" si="3"/>
        <v>0</v>
      </c>
      <c r="G92" s="62">
        <f t="shared" si="4"/>
        <v>2.889909916205724</v>
      </c>
      <c r="H92" s="62"/>
      <c r="I92" s="62">
        <v>0.58055342809008392</v>
      </c>
      <c r="J92" s="62">
        <v>0.58055342809008392</v>
      </c>
      <c r="L92" s="62">
        <f t="shared" si="5"/>
        <v>0</v>
      </c>
    </row>
    <row r="93" spans="1:12" ht="15.75" x14ac:dyDescent="0.25">
      <c r="A93" s="38" t="s">
        <v>162</v>
      </c>
      <c r="B93" s="28">
        <v>121.10601416389966</v>
      </c>
      <c r="C93" s="28">
        <v>121.10601416389966</v>
      </c>
      <c r="D93" s="28">
        <v>121.10601416389966</v>
      </c>
      <c r="E93" s="28"/>
      <c r="F93" s="28">
        <f t="shared" si="3"/>
        <v>0</v>
      </c>
      <c r="G93" s="28">
        <f t="shared" si="4"/>
        <v>0</v>
      </c>
      <c r="H93" s="28"/>
      <c r="I93" s="28">
        <v>0.75866807032233685</v>
      </c>
      <c r="J93" s="28">
        <v>0.75866807032233685</v>
      </c>
      <c r="L93" s="28">
        <f t="shared" si="5"/>
        <v>0</v>
      </c>
    </row>
    <row r="94" spans="1:12" s="60" customFormat="1" ht="15.75" x14ac:dyDescent="0.25">
      <c r="A94" s="67" t="s">
        <v>226</v>
      </c>
      <c r="B94" s="62">
        <v>121.10601416389966</v>
      </c>
      <c r="C94" s="62">
        <v>121.10601416389966</v>
      </c>
      <c r="D94" s="62">
        <v>121.10601416389966</v>
      </c>
      <c r="E94" s="62"/>
      <c r="F94" s="62">
        <f t="shared" si="3"/>
        <v>0</v>
      </c>
      <c r="G94" s="62">
        <f t="shared" si="4"/>
        <v>0</v>
      </c>
      <c r="H94" s="62"/>
      <c r="I94" s="62">
        <v>0.75866807032233685</v>
      </c>
      <c r="J94" s="62">
        <v>0.75866807032233685</v>
      </c>
      <c r="L94" s="62">
        <f t="shared" si="5"/>
        <v>0</v>
      </c>
    </row>
    <row r="95" spans="1:12" ht="15.75" x14ac:dyDescent="0.25">
      <c r="A95" s="37" t="s">
        <v>147</v>
      </c>
      <c r="B95" s="28">
        <v>101.33458127757973</v>
      </c>
      <c r="C95" s="28">
        <v>101.33458127757973</v>
      </c>
      <c r="D95" s="28">
        <v>101.33458127757973</v>
      </c>
      <c r="E95" s="28"/>
      <c r="F95" s="28">
        <f t="shared" si="3"/>
        <v>0</v>
      </c>
      <c r="G95" s="28">
        <f t="shared" si="4"/>
        <v>0</v>
      </c>
      <c r="H95" s="28"/>
      <c r="I95" s="28">
        <v>3.0910336413052328</v>
      </c>
      <c r="J95" s="28">
        <v>3.0910336413052328</v>
      </c>
      <c r="L95" s="28">
        <f t="shared" si="5"/>
        <v>0</v>
      </c>
    </row>
    <row r="96" spans="1:12" s="60" customFormat="1" ht="15.75" x14ac:dyDescent="0.25">
      <c r="A96" s="61" t="s">
        <v>84</v>
      </c>
      <c r="B96" s="62">
        <v>100.00000000000001</v>
      </c>
      <c r="C96" s="62">
        <v>100.00000000000001</v>
      </c>
      <c r="D96" s="62">
        <v>100.00000000000001</v>
      </c>
      <c r="E96" s="62"/>
      <c r="F96" s="62">
        <f t="shared" si="3"/>
        <v>0</v>
      </c>
      <c r="G96" s="62">
        <f t="shared" si="4"/>
        <v>0</v>
      </c>
      <c r="H96" s="62"/>
      <c r="I96" s="62">
        <v>2.7871770751551548</v>
      </c>
      <c r="J96" s="62">
        <v>2.7871770751551548</v>
      </c>
      <c r="L96" s="62">
        <f t="shared" si="5"/>
        <v>0</v>
      </c>
    </row>
    <row r="97" spans="1:12" ht="15.75" x14ac:dyDescent="0.25">
      <c r="A97" s="39" t="s">
        <v>85</v>
      </c>
      <c r="B97" s="28">
        <v>100.00000000000001</v>
      </c>
      <c r="C97" s="28">
        <v>100.00000000000001</v>
      </c>
      <c r="D97" s="28">
        <v>100.00000000000001</v>
      </c>
      <c r="E97" s="28"/>
      <c r="F97" s="28">
        <f t="shared" si="3"/>
        <v>0</v>
      </c>
      <c r="G97" s="28">
        <f t="shared" si="4"/>
        <v>0</v>
      </c>
      <c r="H97" s="28"/>
      <c r="I97" s="28">
        <v>2.7871770751551548</v>
      </c>
      <c r="J97" s="28">
        <v>2.7871770751551548</v>
      </c>
      <c r="L97" s="28">
        <f t="shared" si="5"/>
        <v>0</v>
      </c>
    </row>
    <row r="98" spans="1:12" s="60" customFormat="1" ht="15.75" x14ac:dyDescent="0.25">
      <c r="A98" s="61" t="s">
        <v>86</v>
      </c>
      <c r="B98" s="62">
        <v>115.47005383792515</v>
      </c>
      <c r="C98" s="62">
        <v>115.47005383792515</v>
      </c>
      <c r="D98" s="62">
        <v>115.47005383792515</v>
      </c>
      <c r="E98" s="62"/>
      <c r="F98" s="62">
        <f t="shared" si="3"/>
        <v>0</v>
      </c>
      <c r="G98" s="62">
        <f t="shared" si="4"/>
        <v>0</v>
      </c>
      <c r="H98" s="62"/>
      <c r="I98" s="62">
        <v>0.30385656615007761</v>
      </c>
      <c r="J98" s="62">
        <v>0.30385656615007761</v>
      </c>
      <c r="L98" s="62">
        <f t="shared" si="5"/>
        <v>0</v>
      </c>
    </row>
    <row r="99" spans="1:12" ht="15.75" x14ac:dyDescent="0.25">
      <c r="A99" s="39" t="s">
        <v>87</v>
      </c>
      <c r="B99" s="28">
        <v>115.47005383792515</v>
      </c>
      <c r="C99" s="28">
        <v>115.47005383792515</v>
      </c>
      <c r="D99" s="28">
        <v>115.47005383792515</v>
      </c>
      <c r="E99" s="28"/>
      <c r="F99" s="28">
        <f t="shared" si="3"/>
        <v>0</v>
      </c>
      <c r="G99" s="28">
        <f t="shared" si="4"/>
        <v>0</v>
      </c>
      <c r="H99" s="28"/>
      <c r="I99" s="28">
        <v>0.30385656615007761</v>
      </c>
      <c r="J99" s="28">
        <v>0.30385656615007761</v>
      </c>
      <c r="L99" s="28">
        <f t="shared" si="5"/>
        <v>0</v>
      </c>
    </row>
    <row r="100" spans="1:12" s="60" customFormat="1" ht="15.75" x14ac:dyDescent="0.25">
      <c r="A100" s="64" t="s">
        <v>146</v>
      </c>
      <c r="B100" s="62">
        <v>92.503848006832541</v>
      </c>
      <c r="C100" s="62">
        <v>93.287201854419564</v>
      </c>
      <c r="D100" s="62">
        <v>93.287201854419564</v>
      </c>
      <c r="E100" s="62"/>
      <c r="F100" s="62">
        <f t="shared" si="3"/>
        <v>0</v>
      </c>
      <c r="G100" s="62">
        <f t="shared" si="4"/>
        <v>0.84683379606993459</v>
      </c>
      <c r="H100" s="62"/>
      <c r="I100" s="62">
        <v>4.6334971325723826</v>
      </c>
      <c r="J100" s="62">
        <v>4.6334971325723826</v>
      </c>
      <c r="L100" s="62">
        <f t="shared" si="5"/>
        <v>0</v>
      </c>
    </row>
    <row r="101" spans="1:12" ht="15.75" x14ac:dyDescent="0.25">
      <c r="A101" s="38" t="s">
        <v>17</v>
      </c>
      <c r="B101" s="28">
        <v>79.303325232056409</v>
      </c>
      <c r="C101" s="28">
        <v>84.522124753762313</v>
      </c>
      <c r="D101" s="28">
        <v>84.522124753762313</v>
      </c>
      <c r="E101" s="28"/>
      <c r="F101" s="28">
        <f t="shared" si="3"/>
        <v>0</v>
      </c>
      <c r="G101" s="28">
        <f t="shared" si="4"/>
        <v>6.5808079376680872</v>
      </c>
      <c r="H101" s="28"/>
      <c r="I101" s="28">
        <v>2.6336932673228302</v>
      </c>
      <c r="J101" s="28">
        <v>2.6336932673228302</v>
      </c>
      <c r="L101" s="28">
        <f t="shared" si="5"/>
        <v>0</v>
      </c>
    </row>
    <row r="102" spans="1:12" s="60" customFormat="1" ht="15.75" x14ac:dyDescent="0.25">
      <c r="A102" s="67" t="s">
        <v>17</v>
      </c>
      <c r="B102" s="62">
        <v>79.303325232056409</v>
      </c>
      <c r="C102" s="62">
        <v>84.522124753762313</v>
      </c>
      <c r="D102" s="62">
        <v>84.522124753762313</v>
      </c>
      <c r="E102" s="62"/>
      <c r="F102" s="62">
        <f t="shared" si="3"/>
        <v>0</v>
      </c>
      <c r="G102" s="62">
        <f t="shared" si="4"/>
        <v>6.5808079376680872</v>
      </c>
      <c r="H102" s="62"/>
      <c r="I102" s="62">
        <v>2.6336932673228302</v>
      </c>
      <c r="J102" s="62">
        <v>2.6336932673228302</v>
      </c>
      <c r="L102" s="62">
        <f t="shared" si="5"/>
        <v>0</v>
      </c>
    </row>
    <row r="103" spans="1:12" ht="15.75" x14ac:dyDescent="0.25">
      <c r="A103" s="38" t="s">
        <v>88</v>
      </c>
      <c r="B103" s="28">
        <v>100</v>
      </c>
      <c r="C103" s="28">
        <v>88.888888888888886</v>
      </c>
      <c r="D103" s="28">
        <v>88.888888888888886</v>
      </c>
      <c r="E103" s="28"/>
      <c r="F103" s="28">
        <f t="shared" si="3"/>
        <v>0</v>
      </c>
      <c r="G103" s="28">
        <f t="shared" si="4"/>
        <v>-11.111111111111116</v>
      </c>
      <c r="H103" s="28"/>
      <c r="I103" s="28">
        <v>0.98966613960571159</v>
      </c>
      <c r="J103" s="28">
        <v>0.9896661396057117</v>
      </c>
      <c r="L103" s="28">
        <f t="shared" si="5"/>
        <v>0</v>
      </c>
    </row>
    <row r="104" spans="1:12" s="60" customFormat="1" ht="15.75" x14ac:dyDescent="0.25">
      <c r="A104" s="67" t="s">
        <v>89</v>
      </c>
      <c r="B104" s="62">
        <v>100</v>
      </c>
      <c r="C104" s="62">
        <v>88.888888888888886</v>
      </c>
      <c r="D104" s="62">
        <v>88.888888888888886</v>
      </c>
      <c r="E104" s="62"/>
      <c r="F104" s="62">
        <f t="shared" si="3"/>
        <v>0</v>
      </c>
      <c r="G104" s="62">
        <f t="shared" si="4"/>
        <v>-11.111111111111116</v>
      </c>
      <c r="H104" s="62"/>
      <c r="I104" s="62">
        <v>0.98966613960571159</v>
      </c>
      <c r="J104" s="62">
        <v>0.9896661396057117</v>
      </c>
      <c r="L104" s="62">
        <f t="shared" si="5"/>
        <v>0</v>
      </c>
    </row>
    <row r="105" spans="1:12" ht="15.75" x14ac:dyDescent="0.25">
      <c r="A105" s="38" t="s">
        <v>90</v>
      </c>
      <c r="B105" s="28">
        <v>136.95652173913044</v>
      </c>
      <c r="C105" s="28">
        <v>136.95652173913044</v>
      </c>
      <c r="D105" s="28">
        <v>136.95652173913044</v>
      </c>
      <c r="E105" s="28"/>
      <c r="F105" s="28">
        <f t="shared" si="3"/>
        <v>0</v>
      </c>
      <c r="G105" s="28">
        <f t="shared" si="4"/>
        <v>0</v>
      </c>
      <c r="H105" s="28"/>
      <c r="I105" s="28">
        <v>1.0101377256438413</v>
      </c>
      <c r="J105" s="28">
        <v>1.0101377256438413</v>
      </c>
      <c r="L105" s="28">
        <f t="shared" si="5"/>
        <v>0</v>
      </c>
    </row>
    <row r="106" spans="1:12" s="60" customFormat="1" ht="15.75" x14ac:dyDescent="0.25">
      <c r="A106" s="67" t="s">
        <v>91</v>
      </c>
      <c r="B106" s="62">
        <v>136.95652173913044</v>
      </c>
      <c r="C106" s="62">
        <v>136.95652173913044</v>
      </c>
      <c r="D106" s="62">
        <v>136.95652173913044</v>
      </c>
      <c r="E106" s="62"/>
      <c r="F106" s="62">
        <f t="shared" si="3"/>
        <v>0</v>
      </c>
      <c r="G106" s="62">
        <f t="shared" si="4"/>
        <v>0</v>
      </c>
      <c r="H106" s="62"/>
      <c r="I106" s="62">
        <v>1.0101377256438413</v>
      </c>
      <c r="J106" s="62">
        <v>1.0101377256438413</v>
      </c>
      <c r="L106" s="62">
        <f t="shared" si="5"/>
        <v>0</v>
      </c>
    </row>
    <row r="107" spans="1:12" ht="15.75" x14ac:dyDescent="0.25">
      <c r="A107" s="36" t="s">
        <v>250</v>
      </c>
      <c r="B107" s="40">
        <v>95.146388229291844</v>
      </c>
      <c r="C107" s="40">
        <v>98.503101100687942</v>
      </c>
      <c r="D107" s="40">
        <v>99.538052792356098</v>
      </c>
      <c r="E107" s="40"/>
      <c r="F107" s="40">
        <f t="shared" si="3"/>
        <v>1.0506792985230495</v>
      </c>
      <c r="G107" s="40">
        <f t="shared" si="4"/>
        <v>4.6156923502769676</v>
      </c>
      <c r="H107" s="40"/>
      <c r="I107" s="40">
        <v>7.2682846413673046</v>
      </c>
      <c r="J107" s="40">
        <v>7.3446510034518813</v>
      </c>
      <c r="L107" s="40">
        <f t="shared" si="5"/>
        <v>7.63663620845767E-2</v>
      </c>
    </row>
    <row r="108" spans="1:12" s="60" customFormat="1" ht="15.75" x14ac:dyDescent="0.25">
      <c r="A108" s="64" t="s">
        <v>145</v>
      </c>
      <c r="B108" s="62">
        <v>99.577789090883826</v>
      </c>
      <c r="C108" s="62">
        <v>100.24014749758653</v>
      </c>
      <c r="D108" s="62">
        <v>100.24014749758653</v>
      </c>
      <c r="E108" s="62"/>
      <c r="F108" s="62">
        <f t="shared" si="3"/>
        <v>0</v>
      </c>
      <c r="G108" s="62">
        <f t="shared" si="4"/>
        <v>0.66516681355335283</v>
      </c>
      <c r="H108" s="62"/>
      <c r="I108" s="62">
        <v>2.1926550119092756</v>
      </c>
      <c r="J108" s="62">
        <v>2.1926550119092756</v>
      </c>
      <c r="L108" s="62">
        <f t="shared" si="5"/>
        <v>0</v>
      </c>
    </row>
    <row r="109" spans="1:12" ht="15.75" x14ac:dyDescent="0.25">
      <c r="A109" s="38" t="s">
        <v>163</v>
      </c>
      <c r="B109" s="28">
        <v>99.577789090883826</v>
      </c>
      <c r="C109" s="28">
        <v>100.24014749758653</v>
      </c>
      <c r="D109" s="28">
        <v>100.24014749758653</v>
      </c>
      <c r="E109" s="28"/>
      <c r="F109" s="28">
        <f t="shared" si="3"/>
        <v>0</v>
      </c>
      <c r="G109" s="28">
        <f t="shared" si="4"/>
        <v>0.66516681355335283</v>
      </c>
      <c r="H109" s="28"/>
      <c r="I109" s="28">
        <v>2.1926550119092756</v>
      </c>
      <c r="J109" s="28">
        <v>2.1926550119092756</v>
      </c>
      <c r="L109" s="28">
        <f t="shared" si="5"/>
        <v>0</v>
      </c>
    </row>
    <row r="110" spans="1:12" s="60" customFormat="1" ht="15.75" x14ac:dyDescent="0.25">
      <c r="A110" s="67" t="s">
        <v>225</v>
      </c>
      <c r="B110" s="62">
        <v>99.577789090883826</v>
      </c>
      <c r="C110" s="62">
        <v>100.24014749758653</v>
      </c>
      <c r="D110" s="62">
        <v>100.24014749758653</v>
      </c>
      <c r="E110" s="62"/>
      <c r="F110" s="62">
        <f t="shared" si="3"/>
        <v>0</v>
      </c>
      <c r="G110" s="62">
        <f t="shared" si="4"/>
        <v>0.66516681355335283</v>
      </c>
      <c r="H110" s="62"/>
      <c r="I110" s="62">
        <v>2.1926550119092756</v>
      </c>
      <c r="J110" s="62">
        <v>2.1926550119092756</v>
      </c>
      <c r="L110" s="62">
        <f t="shared" si="5"/>
        <v>0</v>
      </c>
    </row>
    <row r="111" spans="1:12" ht="15.75" x14ac:dyDescent="0.25">
      <c r="A111" s="37" t="s">
        <v>92</v>
      </c>
      <c r="B111" s="28">
        <v>95.449555601663604</v>
      </c>
      <c r="C111" s="28">
        <v>94.971935051247854</v>
      </c>
      <c r="D111" s="28">
        <v>94.167741984121832</v>
      </c>
      <c r="E111" s="28"/>
      <c r="F111" s="28">
        <f t="shared" si="3"/>
        <v>-0.84676917101044191</v>
      </c>
      <c r="G111" s="28">
        <f t="shared" si="4"/>
        <v>-1.3429225620401275</v>
      </c>
      <c r="H111" s="28"/>
      <c r="I111" s="28">
        <v>0.30350320432121747</v>
      </c>
      <c r="J111" s="28">
        <v>0.30093323275399664</v>
      </c>
      <c r="L111" s="28">
        <f t="shared" si="5"/>
        <v>-2.5699715672208301E-3</v>
      </c>
    </row>
    <row r="112" spans="1:12" s="60" customFormat="1" ht="15.75" x14ac:dyDescent="0.25">
      <c r="A112" s="61" t="s">
        <v>93</v>
      </c>
      <c r="B112" s="62">
        <v>95.449555601663604</v>
      </c>
      <c r="C112" s="62">
        <v>94.971935051247854</v>
      </c>
      <c r="D112" s="62">
        <v>94.167741984121832</v>
      </c>
      <c r="E112" s="62"/>
      <c r="F112" s="62">
        <f t="shared" si="3"/>
        <v>-0.84676917101044191</v>
      </c>
      <c r="G112" s="62">
        <f t="shared" si="4"/>
        <v>-1.3429225620401275</v>
      </c>
      <c r="H112" s="62"/>
      <c r="I112" s="62">
        <v>0.30350320432121747</v>
      </c>
      <c r="J112" s="62">
        <v>0.30093323275399664</v>
      </c>
      <c r="L112" s="62">
        <f t="shared" si="5"/>
        <v>-2.5699715672208301E-3</v>
      </c>
    </row>
    <row r="113" spans="1:12" ht="15.75" x14ac:dyDescent="0.25">
      <c r="A113" s="39" t="s">
        <v>92</v>
      </c>
      <c r="B113" s="28">
        <v>95.449555601663604</v>
      </c>
      <c r="C113" s="28">
        <v>94.971935051247854</v>
      </c>
      <c r="D113" s="28">
        <v>94.167741984121832</v>
      </c>
      <c r="E113" s="28"/>
      <c r="F113" s="28">
        <f t="shared" si="3"/>
        <v>-0.84676917101044191</v>
      </c>
      <c r="G113" s="28">
        <f t="shared" si="4"/>
        <v>-1.3429225620401275</v>
      </c>
      <c r="H113" s="28"/>
      <c r="I113" s="28">
        <v>0.30350320432121747</v>
      </c>
      <c r="J113" s="28">
        <v>0.30093323275399664</v>
      </c>
      <c r="L113" s="28">
        <f t="shared" si="5"/>
        <v>-2.5699715672208301E-3</v>
      </c>
    </row>
    <row r="114" spans="1:12" s="60" customFormat="1" ht="15.75" x14ac:dyDescent="0.25">
      <c r="A114" s="64" t="s">
        <v>94</v>
      </c>
      <c r="B114" s="62">
        <v>76.479140809832188</v>
      </c>
      <c r="C114" s="62">
        <v>81.621604392691779</v>
      </c>
      <c r="D114" s="62">
        <v>81.621604392691779</v>
      </c>
      <c r="E114" s="62"/>
      <c r="F114" s="62">
        <f t="shared" si="3"/>
        <v>0</v>
      </c>
      <c r="G114" s="62">
        <f t="shared" si="4"/>
        <v>6.7240080476930197</v>
      </c>
      <c r="H114" s="62"/>
      <c r="I114" s="62">
        <v>1.6612808756153614</v>
      </c>
      <c r="J114" s="62">
        <v>1.6612808756153614</v>
      </c>
      <c r="L114" s="62">
        <f t="shared" si="5"/>
        <v>0</v>
      </c>
    </row>
    <row r="115" spans="1:12" ht="15.75" x14ac:dyDescent="0.25">
      <c r="A115" s="38" t="s">
        <v>164</v>
      </c>
      <c r="B115" s="28">
        <v>75.219254964880164</v>
      </c>
      <c r="C115" s="28">
        <v>80.904321934332501</v>
      </c>
      <c r="D115" s="28">
        <v>80.904321934332501</v>
      </c>
      <c r="E115" s="28"/>
      <c r="F115" s="28">
        <f t="shared" si="3"/>
        <v>0</v>
      </c>
      <c r="G115" s="28">
        <f t="shared" si="4"/>
        <v>7.5579942557350455</v>
      </c>
      <c r="H115" s="28"/>
      <c r="I115" s="28">
        <v>1.5074727828814753</v>
      </c>
      <c r="J115" s="28">
        <v>1.5074727828814753</v>
      </c>
      <c r="L115" s="28">
        <f t="shared" si="5"/>
        <v>0</v>
      </c>
    </row>
    <row r="116" spans="1:12" s="60" customFormat="1" ht="15.75" x14ac:dyDescent="0.25">
      <c r="A116" s="67" t="s">
        <v>224</v>
      </c>
      <c r="B116" s="62">
        <v>72.877172831757463</v>
      </c>
      <c r="C116" s="62">
        <v>71.617277925741831</v>
      </c>
      <c r="D116" s="62">
        <v>71.617277925741831</v>
      </c>
      <c r="E116" s="62"/>
      <c r="F116" s="62">
        <f t="shared" si="3"/>
        <v>0</v>
      </c>
      <c r="G116" s="62">
        <f t="shared" si="4"/>
        <v>-1.7287922363895647</v>
      </c>
      <c r="H116" s="62"/>
      <c r="I116" s="62">
        <v>0.30268376977432015</v>
      </c>
      <c r="J116" s="62">
        <v>0.30268376977432015</v>
      </c>
      <c r="L116" s="62">
        <f t="shared" si="5"/>
        <v>0</v>
      </c>
    </row>
    <row r="117" spans="1:12" ht="15.75" x14ac:dyDescent="0.25">
      <c r="A117" s="39" t="s">
        <v>223</v>
      </c>
      <c r="B117" s="28">
        <v>69.069419503760457</v>
      </c>
      <c r="C117" s="28">
        <v>72.823998389900837</v>
      </c>
      <c r="D117" s="28">
        <v>72.823998389900837</v>
      </c>
      <c r="E117" s="28"/>
      <c r="F117" s="28">
        <f t="shared" si="3"/>
        <v>0</v>
      </c>
      <c r="G117" s="28">
        <f t="shared" si="4"/>
        <v>5.4359496765945314</v>
      </c>
      <c r="H117" s="28"/>
      <c r="I117" s="28">
        <v>0.4489288061151514</v>
      </c>
      <c r="J117" s="28">
        <v>0.4489288061151514</v>
      </c>
      <c r="L117" s="28">
        <f t="shared" si="5"/>
        <v>0</v>
      </c>
    </row>
    <row r="118" spans="1:12" s="60" customFormat="1" ht="15.75" x14ac:dyDescent="0.25">
      <c r="A118" s="67" t="s">
        <v>18</v>
      </c>
      <c r="B118" s="62">
        <v>78.668494212469398</v>
      </c>
      <c r="C118" s="62">
        <v>84.557047184781226</v>
      </c>
      <c r="D118" s="62">
        <v>84.557047184781226</v>
      </c>
      <c r="E118" s="62"/>
      <c r="F118" s="62">
        <f t="shared" si="3"/>
        <v>0</v>
      </c>
      <c r="G118" s="62">
        <f t="shared" si="4"/>
        <v>7.4852747993471302</v>
      </c>
      <c r="H118" s="62"/>
      <c r="I118" s="62">
        <v>0.18737413729498154</v>
      </c>
      <c r="J118" s="62">
        <v>0.18737413729498156</v>
      </c>
      <c r="L118" s="62">
        <f t="shared" si="5"/>
        <v>0</v>
      </c>
    </row>
    <row r="119" spans="1:12" ht="15.75" x14ac:dyDescent="0.25">
      <c r="A119" s="39" t="s">
        <v>95</v>
      </c>
      <c r="B119" s="28">
        <v>75.82315485543748</v>
      </c>
      <c r="C119" s="28">
        <v>92.245907902471387</v>
      </c>
      <c r="D119" s="28">
        <v>92.245907902471387</v>
      </c>
      <c r="E119" s="28"/>
      <c r="F119" s="28">
        <f t="shared" si="3"/>
        <v>0</v>
      </c>
      <c r="G119" s="28">
        <f t="shared" si="4"/>
        <v>21.65928479017407</v>
      </c>
      <c r="H119" s="28"/>
      <c r="I119" s="28">
        <v>0.42160517135089703</v>
      </c>
      <c r="J119" s="28">
        <v>0.42160517135089709</v>
      </c>
      <c r="L119" s="28">
        <f t="shared" si="5"/>
        <v>0</v>
      </c>
    </row>
    <row r="120" spans="1:12" s="60" customFormat="1" ht="15.75" x14ac:dyDescent="0.25">
      <c r="A120" s="67" t="s">
        <v>96</v>
      </c>
      <c r="B120" s="62">
        <v>100.92083813869822</v>
      </c>
      <c r="C120" s="62">
        <v>100.92083813869822</v>
      </c>
      <c r="D120" s="62">
        <v>100.92083813869822</v>
      </c>
      <c r="E120" s="62"/>
      <c r="F120" s="62">
        <f t="shared" si="3"/>
        <v>0</v>
      </c>
      <c r="G120" s="62">
        <f t="shared" si="4"/>
        <v>0</v>
      </c>
      <c r="H120" s="62"/>
      <c r="I120" s="62">
        <v>0.14688089834612519</v>
      </c>
      <c r="J120" s="62">
        <v>0.14688089834612519</v>
      </c>
      <c r="L120" s="62">
        <f t="shared" si="5"/>
        <v>0</v>
      </c>
    </row>
    <row r="121" spans="1:12" ht="15.75" x14ac:dyDescent="0.25">
      <c r="A121" s="38" t="s">
        <v>97</v>
      </c>
      <c r="B121" s="28">
        <v>90.122257756134999</v>
      </c>
      <c r="C121" s="28">
        <v>89.388949745555934</v>
      </c>
      <c r="D121" s="28">
        <v>89.388949745555934</v>
      </c>
      <c r="E121" s="28"/>
      <c r="F121" s="28">
        <f t="shared" si="3"/>
        <v>0</v>
      </c>
      <c r="G121" s="28">
        <f t="shared" si="4"/>
        <v>-0.8136813577877211</v>
      </c>
      <c r="H121" s="28"/>
      <c r="I121" s="28">
        <v>0.15380809273388601</v>
      </c>
      <c r="J121" s="28">
        <v>0.15380809273388601</v>
      </c>
      <c r="L121" s="28">
        <f t="shared" si="5"/>
        <v>0</v>
      </c>
    </row>
    <row r="122" spans="1:12" s="60" customFormat="1" ht="15.75" x14ac:dyDescent="0.25">
      <c r="A122" s="67" t="s">
        <v>98</v>
      </c>
      <c r="B122" s="62">
        <v>90.122257756134999</v>
      </c>
      <c r="C122" s="62">
        <v>89.388949745555934</v>
      </c>
      <c r="D122" s="62">
        <v>89.388949745555934</v>
      </c>
      <c r="E122" s="62"/>
      <c r="F122" s="62">
        <f t="shared" si="3"/>
        <v>0</v>
      </c>
      <c r="G122" s="62">
        <f t="shared" si="4"/>
        <v>-0.8136813577877211</v>
      </c>
      <c r="H122" s="62"/>
      <c r="I122" s="62">
        <v>0.15380809273388601</v>
      </c>
      <c r="J122" s="62">
        <v>0.15380809273388601</v>
      </c>
      <c r="L122" s="62">
        <f t="shared" si="5"/>
        <v>0</v>
      </c>
    </row>
    <row r="123" spans="1:12" ht="15.75" x14ac:dyDescent="0.25">
      <c r="A123" s="37" t="s">
        <v>144</v>
      </c>
      <c r="B123" s="28">
        <v>106.47377158879404</v>
      </c>
      <c r="C123" s="28">
        <v>109.37243381004266</v>
      </c>
      <c r="D123" s="28">
        <v>106.85963084387319</v>
      </c>
      <c r="E123" s="28"/>
      <c r="F123" s="28">
        <f t="shared" si="3"/>
        <v>-2.2974737588208893</v>
      </c>
      <c r="G123" s="28">
        <f t="shared" si="4"/>
        <v>0.36239840978804505</v>
      </c>
      <c r="H123" s="28"/>
      <c r="I123" s="28">
        <v>0.83037861952090319</v>
      </c>
      <c r="J123" s="28">
        <v>0.81130088863855121</v>
      </c>
      <c r="L123" s="28">
        <f t="shared" si="5"/>
        <v>-1.9077730882351984E-2</v>
      </c>
    </row>
    <row r="124" spans="1:12" s="60" customFormat="1" ht="15.75" x14ac:dyDescent="0.25">
      <c r="A124" s="61" t="s">
        <v>165</v>
      </c>
      <c r="B124" s="62">
        <v>106.47377158879404</v>
      </c>
      <c r="C124" s="62">
        <v>109.37243381004266</v>
      </c>
      <c r="D124" s="62">
        <v>106.85963084387319</v>
      </c>
      <c r="E124" s="62"/>
      <c r="F124" s="62">
        <f t="shared" si="3"/>
        <v>-2.2974737588208893</v>
      </c>
      <c r="G124" s="62">
        <f t="shared" si="4"/>
        <v>0.36239840978804505</v>
      </c>
      <c r="H124" s="62"/>
      <c r="I124" s="62">
        <v>0.83037861952090319</v>
      </c>
      <c r="J124" s="62">
        <v>0.81130088863855121</v>
      </c>
      <c r="L124" s="62">
        <f t="shared" si="5"/>
        <v>-1.9077730882351984E-2</v>
      </c>
    </row>
    <row r="125" spans="1:12" ht="15.75" x14ac:dyDescent="0.25">
      <c r="A125" s="39" t="s">
        <v>222</v>
      </c>
      <c r="B125" s="28">
        <v>106.47377158879404</v>
      </c>
      <c r="C125" s="28">
        <v>109.37243381004266</v>
      </c>
      <c r="D125" s="28">
        <v>106.85963084387319</v>
      </c>
      <c r="E125" s="28"/>
      <c r="F125" s="28">
        <f t="shared" si="3"/>
        <v>-2.2974737588208893</v>
      </c>
      <c r="G125" s="28">
        <f t="shared" si="4"/>
        <v>0.36239840978804505</v>
      </c>
      <c r="H125" s="28"/>
      <c r="I125" s="28">
        <v>0.83037861952090319</v>
      </c>
      <c r="J125" s="28">
        <v>0.81130088863855121</v>
      </c>
      <c r="L125" s="28">
        <f t="shared" si="5"/>
        <v>-1.9077730882351984E-2</v>
      </c>
    </row>
    <row r="126" spans="1:12" s="60" customFormat="1" ht="15.75" x14ac:dyDescent="0.25">
      <c r="A126" s="64" t="s">
        <v>143</v>
      </c>
      <c r="B126" s="62">
        <v>93.948496146306269</v>
      </c>
      <c r="C126" s="62">
        <v>96.012044718019368</v>
      </c>
      <c r="D126" s="62">
        <v>96.012044718019368</v>
      </c>
      <c r="E126" s="62"/>
      <c r="F126" s="62">
        <f t="shared" si="3"/>
        <v>0</v>
      </c>
      <c r="G126" s="62">
        <f t="shared" si="4"/>
        <v>2.1964679120563435</v>
      </c>
      <c r="H126" s="62"/>
      <c r="I126" s="62">
        <v>0.26896423662767921</v>
      </c>
      <c r="J126" s="62">
        <v>0.26896423662767921</v>
      </c>
      <c r="L126" s="62">
        <f t="shared" si="5"/>
        <v>0</v>
      </c>
    </row>
    <row r="127" spans="1:12" ht="15.75" x14ac:dyDescent="0.25">
      <c r="A127" s="38" t="s">
        <v>166</v>
      </c>
      <c r="B127" s="28">
        <v>93.948496146306269</v>
      </c>
      <c r="C127" s="28">
        <v>96.012044718019368</v>
      </c>
      <c r="D127" s="28">
        <v>96.012044718019368</v>
      </c>
      <c r="E127" s="28"/>
      <c r="F127" s="28">
        <f t="shared" si="3"/>
        <v>0</v>
      </c>
      <c r="G127" s="28">
        <f t="shared" si="4"/>
        <v>2.1964679120563435</v>
      </c>
      <c r="H127" s="28"/>
      <c r="I127" s="28">
        <v>0.26896423662767921</v>
      </c>
      <c r="J127" s="28">
        <v>0.26896423662767921</v>
      </c>
      <c r="L127" s="28">
        <f t="shared" si="5"/>
        <v>0</v>
      </c>
    </row>
    <row r="128" spans="1:12" s="60" customFormat="1" ht="15.75" x14ac:dyDescent="0.25">
      <c r="A128" s="67" t="s">
        <v>221</v>
      </c>
      <c r="B128" s="62">
        <v>93.948496146306269</v>
      </c>
      <c r="C128" s="62">
        <v>96.012044718019368</v>
      </c>
      <c r="D128" s="62">
        <v>96.012044718019368</v>
      </c>
      <c r="E128" s="62"/>
      <c r="F128" s="62">
        <f t="shared" si="3"/>
        <v>0</v>
      </c>
      <c r="G128" s="62">
        <f t="shared" si="4"/>
        <v>2.1964679120563435</v>
      </c>
      <c r="H128" s="62"/>
      <c r="I128" s="62">
        <v>0.26896423662767921</v>
      </c>
      <c r="J128" s="62">
        <v>0.26896423662767921</v>
      </c>
      <c r="L128" s="62">
        <f t="shared" si="5"/>
        <v>0</v>
      </c>
    </row>
    <row r="129" spans="1:12" ht="15.75" x14ac:dyDescent="0.25">
      <c r="A129" s="37" t="s">
        <v>142</v>
      </c>
      <c r="B129" s="28">
        <v>106.24212546573342</v>
      </c>
      <c r="C129" s="28">
        <v>111.93286242516658</v>
      </c>
      <c r="D129" s="28">
        <v>117.38699124009558</v>
      </c>
      <c r="E129" s="28"/>
      <c r="F129" s="28">
        <f t="shared" si="3"/>
        <v>4.8726787618563749</v>
      </c>
      <c r="G129" s="28">
        <f t="shared" si="4"/>
        <v>10.490062887490659</v>
      </c>
      <c r="H129" s="28"/>
      <c r="I129" s="28">
        <v>2.0115026933728686</v>
      </c>
      <c r="J129" s="28">
        <v>2.1095167579070173</v>
      </c>
      <c r="L129" s="28">
        <f t="shared" si="5"/>
        <v>9.8014064534148737E-2</v>
      </c>
    </row>
    <row r="130" spans="1:12" s="60" customFormat="1" ht="15.75" x14ac:dyDescent="0.25">
      <c r="A130" s="61" t="s">
        <v>99</v>
      </c>
      <c r="B130" s="62">
        <v>99.634680878127128</v>
      </c>
      <c r="C130" s="62">
        <v>99.634485870135364</v>
      </c>
      <c r="D130" s="62">
        <v>100.16539266808488</v>
      </c>
      <c r="E130" s="62"/>
      <c r="F130" s="62">
        <f t="shared" si="3"/>
        <v>0.53285445627881955</v>
      </c>
      <c r="G130" s="62">
        <f t="shared" si="4"/>
        <v>0.53265769035473198</v>
      </c>
      <c r="H130" s="62"/>
      <c r="I130" s="62">
        <v>1.0428053454732744</v>
      </c>
      <c r="J130" s="62">
        <v>1.0483619802269424</v>
      </c>
      <c r="L130" s="62">
        <f t="shared" si="5"/>
        <v>5.5566347536679661E-3</v>
      </c>
    </row>
    <row r="131" spans="1:12" ht="15.75" x14ac:dyDescent="0.25">
      <c r="A131" s="39" t="s">
        <v>220</v>
      </c>
      <c r="B131" s="28">
        <v>99.16473405707751</v>
      </c>
      <c r="C131" s="28">
        <v>97.927753632450532</v>
      </c>
      <c r="D131" s="28">
        <v>98.574525978414883</v>
      </c>
      <c r="E131" s="28"/>
      <c r="F131" s="28">
        <f t="shared" si="3"/>
        <v>0.66045867690569526</v>
      </c>
      <c r="G131" s="28">
        <f t="shared" si="4"/>
        <v>-0.59517940957005688</v>
      </c>
      <c r="H131" s="28"/>
      <c r="I131" s="28">
        <v>0.84132966194059655</v>
      </c>
      <c r="J131" s="28">
        <v>0.84688629669426474</v>
      </c>
      <c r="L131" s="28">
        <f t="shared" si="5"/>
        <v>5.5566347536681882E-3</v>
      </c>
    </row>
    <row r="132" spans="1:12" s="60" customFormat="1" ht="15.75" x14ac:dyDescent="0.25">
      <c r="A132" s="67" t="s">
        <v>100</v>
      </c>
      <c r="B132" s="62">
        <v>101.78802124758762</v>
      </c>
      <c r="C132" s="62">
        <v>107.45489290908006</v>
      </c>
      <c r="D132" s="62">
        <v>107.45489290908006</v>
      </c>
      <c r="E132" s="62"/>
      <c r="F132" s="62">
        <f t="shared" si="3"/>
        <v>0</v>
      </c>
      <c r="G132" s="62">
        <f t="shared" si="4"/>
        <v>5.5673266775747798</v>
      </c>
      <c r="H132" s="62"/>
      <c r="I132" s="62">
        <v>0.20147568353267775</v>
      </c>
      <c r="J132" s="62">
        <v>0.20147568353267775</v>
      </c>
      <c r="L132" s="62">
        <f t="shared" si="5"/>
        <v>0</v>
      </c>
    </row>
    <row r="133" spans="1:12" ht="15.75" x14ac:dyDescent="0.25">
      <c r="A133" s="38" t="s">
        <v>167</v>
      </c>
      <c r="B133" s="28">
        <v>115.45757261280761</v>
      </c>
      <c r="C133" s="28">
        <v>129.0854904396779</v>
      </c>
      <c r="D133" s="28">
        <v>141.40606992085807</v>
      </c>
      <c r="E133" s="28"/>
      <c r="F133" s="28">
        <f t="shared" ref="F133:F196" si="6">((D133/C133-1)*100)</f>
        <v>9.5445115010332149</v>
      </c>
      <c r="G133" s="28">
        <f t="shared" si="4"/>
        <v>22.474487139158871</v>
      </c>
      <c r="H133" s="28"/>
      <c r="I133" s="28">
        <v>0.96869734789959439</v>
      </c>
      <c r="J133" s="28">
        <v>1.0611547776800749</v>
      </c>
      <c r="L133" s="28">
        <f t="shared" si="5"/>
        <v>9.2457429780480549E-2</v>
      </c>
    </row>
    <row r="134" spans="1:12" s="60" customFormat="1" ht="15.75" x14ac:dyDescent="0.25">
      <c r="A134" s="67" t="s">
        <v>101</v>
      </c>
      <c r="B134" s="62">
        <v>115.45757261280761</v>
      </c>
      <c r="C134" s="62">
        <v>129.0854904396779</v>
      </c>
      <c r="D134" s="62">
        <v>141.40606992085807</v>
      </c>
      <c r="E134" s="62"/>
      <c r="F134" s="62">
        <f t="shared" si="6"/>
        <v>9.5445115010332149</v>
      </c>
      <c r="G134" s="62">
        <f t="shared" si="4"/>
        <v>22.474487139158871</v>
      </c>
      <c r="H134" s="62"/>
      <c r="I134" s="62">
        <v>0.96869734789959439</v>
      </c>
      <c r="J134" s="62">
        <v>1.0611547776800749</v>
      </c>
      <c r="L134" s="62">
        <f t="shared" si="5"/>
        <v>9.2457429780480549E-2</v>
      </c>
    </row>
    <row r="135" spans="1:12" s="2" customFormat="1" ht="15.75" x14ac:dyDescent="0.25">
      <c r="A135" s="36" t="s">
        <v>2</v>
      </c>
      <c r="B135" s="40">
        <v>128.14776603936815</v>
      </c>
      <c r="C135" s="40">
        <v>129.05057630644723</v>
      </c>
      <c r="D135" s="40">
        <v>128.82738850884596</v>
      </c>
      <c r="E135" s="40"/>
      <c r="F135" s="40">
        <f t="shared" si="6"/>
        <v>-0.1729459906256281</v>
      </c>
      <c r="G135" s="40">
        <f t="shared" ref="G135:G198" si="7">((D135/B135-1)*100)</f>
        <v>0.53034281476980194</v>
      </c>
      <c r="H135" s="40"/>
      <c r="I135" s="40">
        <v>4.3159466519230767</v>
      </c>
      <c r="J135" s="40">
        <v>4.3084823952310343</v>
      </c>
      <c r="L135" s="40">
        <f t="shared" si="5"/>
        <v>-7.4642566920424258E-3</v>
      </c>
    </row>
    <row r="136" spans="1:12" s="60" customFormat="1" ht="15.75" x14ac:dyDescent="0.25">
      <c r="A136" s="64" t="s">
        <v>141</v>
      </c>
      <c r="B136" s="62">
        <v>100.78002790356038</v>
      </c>
      <c r="C136" s="62">
        <v>102.38234983196099</v>
      </c>
      <c r="D136" s="62">
        <v>101.98623260191995</v>
      </c>
      <c r="E136" s="62"/>
      <c r="F136" s="62">
        <f t="shared" si="6"/>
        <v>-0.38689992043666743</v>
      </c>
      <c r="G136" s="62">
        <f t="shared" si="7"/>
        <v>1.1968687878453732</v>
      </c>
      <c r="H136" s="62"/>
      <c r="I136" s="62">
        <v>1.9292474094122756</v>
      </c>
      <c r="J136" s="62">
        <v>1.9217831527202329</v>
      </c>
      <c r="L136" s="62">
        <f t="shared" ref="L136:L199" si="8">J136-I136</f>
        <v>-7.4642566920426479E-3</v>
      </c>
    </row>
    <row r="137" spans="1:12" ht="15.75" x14ac:dyDescent="0.25">
      <c r="A137" s="38" t="s">
        <v>102</v>
      </c>
      <c r="B137" s="28">
        <v>105.68659666422701</v>
      </c>
      <c r="C137" s="28">
        <v>107.95002501739431</v>
      </c>
      <c r="D137" s="28">
        <v>107.4214099938506</v>
      </c>
      <c r="E137" s="28"/>
      <c r="F137" s="28">
        <f t="shared" si="6"/>
        <v>-0.48968494769550119</v>
      </c>
      <c r="G137" s="28">
        <f t="shared" si="7"/>
        <v>1.641469575498955</v>
      </c>
      <c r="H137" s="28"/>
      <c r="I137" s="28">
        <v>1.3375230071846138</v>
      </c>
      <c r="J137" s="28">
        <v>1.3309733583464669</v>
      </c>
      <c r="L137" s="28">
        <f t="shared" si="8"/>
        <v>-6.5496488381469042E-3</v>
      </c>
    </row>
    <row r="138" spans="1:12" s="60" customFormat="1" ht="15.75" x14ac:dyDescent="0.25">
      <c r="A138" s="67" t="s">
        <v>103</v>
      </c>
      <c r="B138" s="62">
        <v>105.68659666422701</v>
      </c>
      <c r="C138" s="62">
        <v>107.95002501739431</v>
      </c>
      <c r="D138" s="62">
        <v>107.4214099938506</v>
      </c>
      <c r="E138" s="62"/>
      <c r="F138" s="62">
        <f t="shared" si="6"/>
        <v>-0.48968494769550119</v>
      </c>
      <c r="G138" s="62">
        <f t="shared" si="7"/>
        <v>1.641469575498955</v>
      </c>
      <c r="H138" s="62"/>
      <c r="I138" s="62">
        <v>1.3375230071846138</v>
      </c>
      <c r="J138" s="62">
        <v>1.3309733583464669</v>
      </c>
      <c r="L138" s="62">
        <f t="shared" si="8"/>
        <v>-6.5496488381469042E-3</v>
      </c>
    </row>
    <row r="139" spans="1:12" ht="15.75" x14ac:dyDescent="0.25">
      <c r="A139" s="38" t="s">
        <v>168</v>
      </c>
      <c r="B139" s="28">
        <v>91.359586649401237</v>
      </c>
      <c r="C139" s="28">
        <v>91.692607251142078</v>
      </c>
      <c r="D139" s="28">
        <v>91.550881173224226</v>
      </c>
      <c r="E139" s="28"/>
      <c r="F139" s="28">
        <f t="shared" si="6"/>
        <v>-0.15456652631730128</v>
      </c>
      <c r="G139" s="28">
        <f t="shared" si="7"/>
        <v>0.20938637185070608</v>
      </c>
      <c r="H139" s="28"/>
      <c r="I139" s="28">
        <v>0.59172440222766132</v>
      </c>
      <c r="J139" s="28">
        <v>0.59080979437376635</v>
      </c>
      <c r="L139" s="28">
        <f t="shared" si="8"/>
        <v>-9.1460785389496646E-4</v>
      </c>
    </row>
    <row r="140" spans="1:12" s="60" customFormat="1" ht="15.75" x14ac:dyDescent="0.25">
      <c r="A140" s="67" t="s">
        <v>219</v>
      </c>
      <c r="B140" s="62">
        <v>91.359586649401237</v>
      </c>
      <c r="C140" s="62">
        <v>91.692607251142078</v>
      </c>
      <c r="D140" s="62">
        <v>91.550881173224226</v>
      </c>
      <c r="E140" s="62"/>
      <c r="F140" s="62">
        <f t="shared" si="6"/>
        <v>-0.15456652631730128</v>
      </c>
      <c r="G140" s="62">
        <f t="shared" si="7"/>
        <v>0.20938637185070608</v>
      </c>
      <c r="H140" s="62"/>
      <c r="I140" s="62">
        <v>0.59172440222766132</v>
      </c>
      <c r="J140" s="62">
        <v>0.59080979437376635</v>
      </c>
      <c r="L140" s="62">
        <f t="shared" si="8"/>
        <v>-9.1460785389496646E-4</v>
      </c>
    </row>
    <row r="141" spans="1:12" ht="15.75" x14ac:dyDescent="0.25">
      <c r="A141" s="37" t="s">
        <v>104</v>
      </c>
      <c r="B141" s="28">
        <v>163.46937158495564</v>
      </c>
      <c r="C141" s="28">
        <v>163.46937158495564</v>
      </c>
      <c r="D141" s="28">
        <v>163.46937158495564</v>
      </c>
      <c r="E141" s="28"/>
      <c r="F141" s="28">
        <f t="shared" si="6"/>
        <v>0</v>
      </c>
      <c r="G141" s="28">
        <f t="shared" si="7"/>
        <v>0</v>
      </c>
      <c r="H141" s="28"/>
      <c r="I141" s="28">
        <v>2.3866992425108013</v>
      </c>
      <c r="J141" s="28">
        <v>2.3866992425108013</v>
      </c>
      <c r="L141" s="28">
        <f t="shared" si="8"/>
        <v>0</v>
      </c>
    </row>
    <row r="142" spans="1:12" s="60" customFormat="1" ht="15.75" x14ac:dyDescent="0.25">
      <c r="A142" s="61" t="s">
        <v>19</v>
      </c>
      <c r="B142" s="62">
        <v>169.42514348606315</v>
      </c>
      <c r="C142" s="62">
        <v>169.42514348606315</v>
      </c>
      <c r="D142" s="62">
        <v>169.42514348606315</v>
      </c>
      <c r="E142" s="62"/>
      <c r="F142" s="62">
        <f t="shared" si="6"/>
        <v>0</v>
      </c>
      <c r="G142" s="62">
        <f t="shared" si="7"/>
        <v>0</v>
      </c>
      <c r="H142" s="62"/>
      <c r="I142" s="62">
        <v>2.0171197944637971</v>
      </c>
      <c r="J142" s="62">
        <v>2.0171197944637971</v>
      </c>
      <c r="L142" s="62">
        <f t="shared" si="8"/>
        <v>0</v>
      </c>
    </row>
    <row r="143" spans="1:12" ht="15.75" x14ac:dyDescent="0.25">
      <c r="A143" s="39" t="s">
        <v>105</v>
      </c>
      <c r="B143" s="28">
        <v>169.42514348606315</v>
      </c>
      <c r="C143" s="28">
        <v>169.42514348606315</v>
      </c>
      <c r="D143" s="28">
        <v>169.42514348606315</v>
      </c>
      <c r="E143" s="28"/>
      <c r="F143" s="28">
        <f t="shared" si="6"/>
        <v>0</v>
      </c>
      <c r="G143" s="28">
        <f t="shared" si="7"/>
        <v>0</v>
      </c>
      <c r="H143" s="28"/>
      <c r="I143" s="28">
        <v>2.0171197944637971</v>
      </c>
      <c r="J143" s="28">
        <v>2.0171197944637971</v>
      </c>
      <c r="L143" s="28">
        <f t="shared" si="8"/>
        <v>0</v>
      </c>
    </row>
    <row r="144" spans="1:12" s="60" customFormat="1" ht="15.75" x14ac:dyDescent="0.25">
      <c r="A144" s="61" t="s">
        <v>106</v>
      </c>
      <c r="B144" s="62">
        <v>146.66666666666663</v>
      </c>
      <c r="C144" s="62">
        <v>146.66666666666663</v>
      </c>
      <c r="D144" s="62">
        <v>146.66666666666663</v>
      </c>
      <c r="E144" s="62"/>
      <c r="F144" s="62">
        <f t="shared" si="6"/>
        <v>0</v>
      </c>
      <c r="G144" s="62">
        <f t="shared" si="7"/>
        <v>0</v>
      </c>
      <c r="H144" s="62"/>
      <c r="I144" s="62">
        <v>0.13728657167136601</v>
      </c>
      <c r="J144" s="62">
        <v>0.13728657167136601</v>
      </c>
      <c r="L144" s="62">
        <f t="shared" si="8"/>
        <v>0</v>
      </c>
    </row>
    <row r="145" spans="1:12" ht="15.75" x14ac:dyDescent="0.25">
      <c r="A145" s="39" t="s">
        <v>107</v>
      </c>
      <c r="B145" s="28">
        <v>146.66666666666663</v>
      </c>
      <c r="C145" s="28">
        <v>146.66666666666663</v>
      </c>
      <c r="D145" s="28">
        <v>146.66666666666663</v>
      </c>
      <c r="E145" s="28"/>
      <c r="F145" s="28">
        <f t="shared" si="6"/>
        <v>0</v>
      </c>
      <c r="G145" s="28">
        <f t="shared" si="7"/>
        <v>0</v>
      </c>
      <c r="H145" s="28"/>
      <c r="I145" s="28">
        <v>0.13728657167136601</v>
      </c>
      <c r="J145" s="28">
        <v>0.13728657167136601</v>
      </c>
      <c r="L145" s="28">
        <f t="shared" si="8"/>
        <v>0</v>
      </c>
    </row>
    <row r="146" spans="1:12" s="60" customFormat="1" ht="15.75" x14ac:dyDescent="0.25">
      <c r="A146" s="61" t="s">
        <v>108</v>
      </c>
      <c r="B146" s="62">
        <v>132.09195402298852</v>
      </c>
      <c r="C146" s="62">
        <v>132.09195402298852</v>
      </c>
      <c r="D146" s="62">
        <v>132.09195402298852</v>
      </c>
      <c r="E146" s="62"/>
      <c r="F146" s="62">
        <f t="shared" si="6"/>
        <v>0</v>
      </c>
      <c r="G146" s="62">
        <f t="shared" si="7"/>
        <v>0</v>
      </c>
      <c r="H146" s="62"/>
      <c r="I146" s="62">
        <v>0.23229287637563806</v>
      </c>
      <c r="J146" s="62">
        <v>0.23229287637563806</v>
      </c>
      <c r="L146" s="62">
        <f t="shared" si="8"/>
        <v>0</v>
      </c>
    </row>
    <row r="147" spans="1:12" ht="15.75" x14ac:dyDescent="0.25">
      <c r="A147" s="39" t="s">
        <v>218</v>
      </c>
      <c r="B147" s="28">
        <v>132.09195402298852</v>
      </c>
      <c r="C147" s="28">
        <v>132.09195402298852</v>
      </c>
      <c r="D147" s="28">
        <v>132.09195402298852</v>
      </c>
      <c r="E147" s="28"/>
      <c r="F147" s="28">
        <f t="shared" si="6"/>
        <v>0</v>
      </c>
      <c r="G147" s="28">
        <f t="shared" si="7"/>
        <v>0</v>
      </c>
      <c r="H147" s="28"/>
      <c r="I147" s="28">
        <v>0.23229287637563806</v>
      </c>
      <c r="J147" s="28">
        <v>0.23229287637563806</v>
      </c>
      <c r="L147" s="28">
        <f t="shared" si="8"/>
        <v>0</v>
      </c>
    </row>
    <row r="148" spans="1:12" s="60" customFormat="1" ht="15.75" x14ac:dyDescent="0.25">
      <c r="A148" s="58" t="s">
        <v>3</v>
      </c>
      <c r="B148" s="63">
        <v>107.56735417744608</v>
      </c>
      <c r="C148" s="63">
        <v>107.40312300634571</v>
      </c>
      <c r="D148" s="63">
        <v>107.04866359613457</v>
      </c>
      <c r="E148" s="63"/>
      <c r="F148" s="63">
        <f t="shared" si="6"/>
        <v>-0.33002709817869791</v>
      </c>
      <c r="G148" s="63">
        <f t="shared" si="7"/>
        <v>-0.48220074322535833</v>
      </c>
      <c r="H148" s="63"/>
      <c r="I148" s="63">
        <v>5.3967456649782308</v>
      </c>
      <c r="J148" s="63">
        <v>5.3789349418640189</v>
      </c>
      <c r="L148" s="63">
        <f t="shared" si="8"/>
        <v>-1.7810723114211946E-2</v>
      </c>
    </row>
    <row r="149" spans="1:12" ht="15.75" x14ac:dyDescent="0.25">
      <c r="A149" s="37" t="s">
        <v>150</v>
      </c>
      <c r="B149" s="28">
        <v>102.71698114690879</v>
      </c>
      <c r="C149" s="28">
        <v>102.56266887343217</v>
      </c>
      <c r="D149" s="28">
        <v>101.93871781040488</v>
      </c>
      <c r="E149" s="28"/>
      <c r="F149" s="28">
        <f t="shared" si="6"/>
        <v>-0.60836079041320934</v>
      </c>
      <c r="G149" s="28">
        <f t="shared" si="7"/>
        <v>-0.7576773848043894</v>
      </c>
      <c r="H149" s="28"/>
      <c r="I149" s="28">
        <v>2.9276579613415041</v>
      </c>
      <c r="J149" s="28">
        <v>2.9098472382272922</v>
      </c>
      <c r="L149" s="28">
        <f t="shared" si="8"/>
        <v>-1.7810723114211946E-2</v>
      </c>
    </row>
    <row r="150" spans="1:12" s="60" customFormat="1" ht="15.75" x14ac:dyDescent="0.25">
      <c r="A150" s="61" t="s">
        <v>109</v>
      </c>
      <c r="B150" s="62">
        <v>102.38297580557921</v>
      </c>
      <c r="C150" s="62">
        <v>102.27560468880655</v>
      </c>
      <c r="D150" s="62">
        <v>102.2799018928457</v>
      </c>
      <c r="E150" s="62"/>
      <c r="F150" s="62">
        <f t="shared" si="6"/>
        <v>4.2015924053728781E-3</v>
      </c>
      <c r="G150" s="62">
        <f t="shared" si="7"/>
        <v>-0.10067485528965081</v>
      </c>
      <c r="H150" s="62"/>
      <c r="I150" s="62">
        <v>2.3323992450591819</v>
      </c>
      <c r="J150" s="62">
        <v>2.3324972429687252</v>
      </c>
      <c r="L150" s="62">
        <f t="shared" si="8"/>
        <v>9.799790954323484E-5</v>
      </c>
    </row>
    <row r="151" spans="1:12" ht="15.75" x14ac:dyDescent="0.25">
      <c r="A151" s="39" t="s">
        <v>110</v>
      </c>
      <c r="B151" s="28">
        <v>102.38297580557921</v>
      </c>
      <c r="C151" s="28">
        <v>102.27560468880655</v>
      </c>
      <c r="D151" s="28">
        <v>102.2799018928457</v>
      </c>
      <c r="E151" s="28"/>
      <c r="F151" s="28">
        <f t="shared" si="6"/>
        <v>4.2015924053728781E-3</v>
      </c>
      <c r="G151" s="28">
        <f t="shared" si="7"/>
        <v>-0.10067485528965081</v>
      </c>
      <c r="H151" s="28"/>
      <c r="I151" s="28">
        <v>2.3323992450591819</v>
      </c>
      <c r="J151" s="28">
        <v>2.3324972429687252</v>
      </c>
      <c r="L151" s="28">
        <f t="shared" si="8"/>
        <v>9.799790954323484E-5</v>
      </c>
    </row>
    <row r="152" spans="1:12" s="60" customFormat="1" ht="15.75" x14ac:dyDescent="0.25">
      <c r="A152" s="61" t="s">
        <v>169</v>
      </c>
      <c r="B152" s="62">
        <v>63.337785500070062</v>
      </c>
      <c r="C152" s="62">
        <v>60.314072639355636</v>
      </c>
      <c r="D152" s="62">
        <v>60.314072639355636</v>
      </c>
      <c r="E152" s="62"/>
      <c r="F152" s="62">
        <f t="shared" si="6"/>
        <v>0</v>
      </c>
      <c r="G152" s="62">
        <f t="shared" si="7"/>
        <v>-4.7739478683085368</v>
      </c>
      <c r="H152" s="62"/>
      <c r="I152" s="62">
        <v>3.9021388255803112E-2</v>
      </c>
      <c r="J152" s="62">
        <v>3.9021388255803112E-2</v>
      </c>
      <c r="L152" s="62">
        <f t="shared" si="8"/>
        <v>0</v>
      </c>
    </row>
    <row r="153" spans="1:12" ht="15.75" x14ac:dyDescent="0.25">
      <c r="A153" s="39" t="s">
        <v>217</v>
      </c>
      <c r="B153" s="28">
        <v>63.337785500070062</v>
      </c>
      <c r="C153" s="28">
        <v>60.314072639355636</v>
      </c>
      <c r="D153" s="28">
        <v>60.314072639355636</v>
      </c>
      <c r="E153" s="28"/>
      <c r="F153" s="28">
        <f t="shared" si="6"/>
        <v>0</v>
      </c>
      <c r="G153" s="28">
        <f t="shared" si="7"/>
        <v>-4.7739478683085368</v>
      </c>
      <c r="H153" s="28"/>
      <c r="I153" s="28">
        <v>3.9021388255803112E-2</v>
      </c>
      <c r="J153" s="28">
        <v>3.9021388255803112E-2</v>
      </c>
      <c r="L153" s="28">
        <f t="shared" si="8"/>
        <v>0</v>
      </c>
    </row>
    <row r="154" spans="1:12" s="60" customFormat="1" ht="15.75" x14ac:dyDescent="0.25">
      <c r="A154" s="61" t="s">
        <v>170</v>
      </c>
      <c r="B154" s="62">
        <v>109.21488126207966</v>
      </c>
      <c r="C154" s="62">
        <v>109.21488126207966</v>
      </c>
      <c r="D154" s="62">
        <v>105.69857852291514</v>
      </c>
      <c r="E154" s="62"/>
      <c r="F154" s="62">
        <f t="shared" si="6"/>
        <v>-3.2196186989633335</v>
      </c>
      <c r="G154" s="62">
        <f t="shared" si="7"/>
        <v>-3.2196186989633335</v>
      </c>
      <c r="H154" s="62"/>
      <c r="I154" s="62">
        <v>0.55623732802651904</v>
      </c>
      <c r="J154" s="62">
        <v>0.53832860700276319</v>
      </c>
      <c r="L154" s="62">
        <f t="shared" si="8"/>
        <v>-1.7908721023755847E-2</v>
      </c>
    </row>
    <row r="155" spans="1:12" ht="15.75" x14ac:dyDescent="0.25">
      <c r="A155" s="39" t="s">
        <v>216</v>
      </c>
      <c r="B155" s="28">
        <v>109.21488126207966</v>
      </c>
      <c r="C155" s="28">
        <v>109.21488126207966</v>
      </c>
      <c r="D155" s="28">
        <v>105.69857852291514</v>
      </c>
      <c r="E155" s="28"/>
      <c r="F155" s="28">
        <f t="shared" si="6"/>
        <v>-3.2196186989633335</v>
      </c>
      <c r="G155" s="28">
        <f t="shared" si="7"/>
        <v>-3.2196186989633335</v>
      </c>
      <c r="H155" s="28"/>
      <c r="I155" s="28">
        <v>0.55623732802651904</v>
      </c>
      <c r="J155" s="28">
        <v>0.53832860700276319</v>
      </c>
      <c r="L155" s="28">
        <f t="shared" si="8"/>
        <v>-1.7908721023755847E-2</v>
      </c>
    </row>
    <row r="156" spans="1:12" s="60" customFormat="1" ht="15.75" x14ac:dyDescent="0.25">
      <c r="A156" s="64" t="s">
        <v>111</v>
      </c>
      <c r="B156" s="62">
        <v>113.94699653646599</v>
      </c>
      <c r="C156" s="62">
        <v>113.76971914829386</v>
      </c>
      <c r="D156" s="62">
        <v>113.76971914829386</v>
      </c>
      <c r="E156" s="62"/>
      <c r="F156" s="62">
        <f t="shared" si="6"/>
        <v>0</v>
      </c>
      <c r="G156" s="62">
        <f t="shared" si="7"/>
        <v>-0.15557881608173618</v>
      </c>
      <c r="H156" s="62"/>
      <c r="I156" s="62">
        <v>2.4690877036367271</v>
      </c>
      <c r="J156" s="62">
        <v>2.4690877036367271</v>
      </c>
      <c r="L156" s="62">
        <f t="shared" si="8"/>
        <v>0</v>
      </c>
    </row>
    <row r="157" spans="1:12" ht="15.75" x14ac:dyDescent="0.25">
      <c r="A157" s="38" t="s">
        <v>171</v>
      </c>
      <c r="B157" s="28">
        <v>122.09635610194326</v>
      </c>
      <c r="C157" s="28">
        <v>122.09635610194326</v>
      </c>
      <c r="D157" s="28">
        <v>122.09635610194326</v>
      </c>
      <c r="E157" s="28"/>
      <c r="F157" s="28">
        <f t="shared" si="6"/>
        <v>0</v>
      </c>
      <c r="G157" s="28">
        <f t="shared" si="7"/>
        <v>0</v>
      </c>
      <c r="H157" s="28"/>
      <c r="I157" s="28">
        <v>0.90627837124632549</v>
      </c>
      <c r="J157" s="28">
        <v>0.90627837124632549</v>
      </c>
      <c r="L157" s="28">
        <f t="shared" si="8"/>
        <v>0</v>
      </c>
    </row>
    <row r="158" spans="1:12" s="60" customFormat="1" ht="15.75" x14ac:dyDescent="0.25">
      <c r="A158" s="67" t="s">
        <v>215</v>
      </c>
      <c r="B158" s="62">
        <v>122.09635610194326</v>
      </c>
      <c r="C158" s="62">
        <v>122.09635610194326</v>
      </c>
      <c r="D158" s="62">
        <v>122.09635610194326</v>
      </c>
      <c r="E158" s="62"/>
      <c r="F158" s="62">
        <f t="shared" si="6"/>
        <v>0</v>
      </c>
      <c r="G158" s="62">
        <f t="shared" si="7"/>
        <v>0</v>
      </c>
      <c r="H158" s="62"/>
      <c r="I158" s="62">
        <v>0.90627837124632549</v>
      </c>
      <c r="J158" s="62">
        <v>0.90627837124632549</v>
      </c>
      <c r="L158" s="62">
        <f t="shared" si="8"/>
        <v>0</v>
      </c>
    </row>
    <row r="159" spans="1:12" ht="15.75" x14ac:dyDescent="0.25">
      <c r="A159" s="38" t="s">
        <v>172</v>
      </c>
      <c r="B159" s="28">
        <v>106.38293611551858</v>
      </c>
      <c r="C159" s="28">
        <v>105.39652721250954</v>
      </c>
      <c r="D159" s="28">
        <v>105.39652721250954</v>
      </c>
      <c r="E159" s="28"/>
      <c r="F159" s="28">
        <f t="shared" si="6"/>
        <v>0</v>
      </c>
      <c r="G159" s="28">
        <f t="shared" si="7"/>
        <v>-0.92722474019509837</v>
      </c>
      <c r="H159" s="28"/>
      <c r="I159" s="28">
        <v>0.41108581679925321</v>
      </c>
      <c r="J159" s="28">
        <v>0.41108581679925321</v>
      </c>
      <c r="L159" s="28">
        <f t="shared" si="8"/>
        <v>0</v>
      </c>
    </row>
    <row r="160" spans="1:12" s="60" customFormat="1" ht="15.75" x14ac:dyDescent="0.25">
      <c r="A160" s="67" t="s">
        <v>214</v>
      </c>
      <c r="B160" s="62">
        <v>106.38293611551858</v>
      </c>
      <c r="C160" s="62">
        <v>105.39652721250954</v>
      </c>
      <c r="D160" s="62">
        <v>105.39652721250954</v>
      </c>
      <c r="E160" s="62"/>
      <c r="F160" s="62">
        <f t="shared" si="6"/>
        <v>0</v>
      </c>
      <c r="G160" s="62">
        <f t="shared" si="7"/>
        <v>-0.92722474019509837</v>
      </c>
      <c r="H160" s="62"/>
      <c r="I160" s="62">
        <v>0.41108581679925321</v>
      </c>
      <c r="J160" s="62">
        <v>0.41108581679925321</v>
      </c>
      <c r="L160" s="62">
        <f t="shared" si="8"/>
        <v>0</v>
      </c>
    </row>
    <row r="161" spans="1:12" ht="15.75" x14ac:dyDescent="0.25">
      <c r="A161" s="38" t="s">
        <v>173</v>
      </c>
      <c r="B161" s="28">
        <v>110.96157043944844</v>
      </c>
      <c r="C161" s="28">
        <v>110.96157043944844</v>
      </c>
      <c r="D161" s="28">
        <v>110.96157043944844</v>
      </c>
      <c r="E161" s="28"/>
      <c r="F161" s="28">
        <f t="shared" si="6"/>
        <v>0</v>
      </c>
      <c r="G161" s="28">
        <f t="shared" si="7"/>
        <v>0</v>
      </c>
      <c r="H161" s="28"/>
      <c r="I161" s="28">
        <v>1.1517235155911481</v>
      </c>
      <c r="J161" s="28">
        <v>1.1517235155911483</v>
      </c>
      <c r="L161" s="28">
        <f t="shared" si="8"/>
        <v>0</v>
      </c>
    </row>
    <row r="162" spans="1:12" s="60" customFormat="1" ht="15.75" x14ac:dyDescent="0.25">
      <c r="A162" s="67" t="s">
        <v>213</v>
      </c>
      <c r="B162" s="62">
        <v>110.96157043944844</v>
      </c>
      <c r="C162" s="62">
        <v>110.96157043944844</v>
      </c>
      <c r="D162" s="62">
        <v>110.96157043944844</v>
      </c>
      <c r="E162" s="62"/>
      <c r="F162" s="62">
        <f t="shared" si="6"/>
        <v>0</v>
      </c>
      <c r="G162" s="62">
        <f t="shared" si="7"/>
        <v>0</v>
      </c>
      <c r="H162" s="62"/>
      <c r="I162" s="62">
        <v>1.1517235155911481</v>
      </c>
      <c r="J162" s="62">
        <v>1.1517235155911483</v>
      </c>
      <c r="L162" s="62">
        <f t="shared" si="8"/>
        <v>0</v>
      </c>
    </row>
    <row r="163" spans="1:12" ht="15.75" x14ac:dyDescent="0.25">
      <c r="A163" s="36" t="s">
        <v>4</v>
      </c>
      <c r="B163" s="40">
        <v>95.746365973594948</v>
      </c>
      <c r="C163" s="40">
        <v>95.746365973594948</v>
      </c>
      <c r="D163" s="40">
        <v>95.746365973594948</v>
      </c>
      <c r="E163" s="40"/>
      <c r="F163" s="40">
        <f t="shared" si="6"/>
        <v>0</v>
      </c>
      <c r="G163" s="40">
        <f t="shared" si="7"/>
        <v>0</v>
      </c>
      <c r="H163" s="40"/>
      <c r="I163" s="40">
        <v>4.7393814630301438</v>
      </c>
      <c r="J163" s="40">
        <v>4.7393814630301438</v>
      </c>
      <c r="L163" s="40">
        <f t="shared" si="8"/>
        <v>0</v>
      </c>
    </row>
    <row r="164" spans="1:12" s="60" customFormat="1" ht="15.75" x14ac:dyDescent="0.25">
      <c r="A164" s="64" t="s">
        <v>140</v>
      </c>
      <c r="B164" s="62">
        <v>67.034874246153493</v>
      </c>
      <c r="C164" s="62">
        <v>67.034874246153493</v>
      </c>
      <c r="D164" s="62">
        <v>67.034874246153493</v>
      </c>
      <c r="E164" s="62"/>
      <c r="F164" s="62">
        <f t="shared" si="6"/>
        <v>0</v>
      </c>
      <c r="G164" s="62">
        <f t="shared" si="7"/>
        <v>0</v>
      </c>
      <c r="H164" s="62"/>
      <c r="I164" s="62">
        <v>0.9013828001803077</v>
      </c>
      <c r="J164" s="62">
        <v>0.9013828001803077</v>
      </c>
      <c r="L164" s="62">
        <f t="shared" si="8"/>
        <v>0</v>
      </c>
    </row>
    <row r="165" spans="1:12" ht="15.75" x14ac:dyDescent="0.25">
      <c r="A165" s="38" t="s">
        <v>174</v>
      </c>
      <c r="B165" s="28">
        <v>67.034874246153493</v>
      </c>
      <c r="C165" s="28">
        <v>67.034874246153493</v>
      </c>
      <c r="D165" s="28">
        <v>67.034874246153493</v>
      </c>
      <c r="E165" s="28"/>
      <c r="F165" s="28">
        <f t="shared" si="6"/>
        <v>0</v>
      </c>
      <c r="G165" s="28">
        <f t="shared" si="7"/>
        <v>0</v>
      </c>
      <c r="H165" s="28"/>
      <c r="I165" s="28">
        <v>0.9013828001803077</v>
      </c>
      <c r="J165" s="28">
        <v>0.9013828001803077</v>
      </c>
      <c r="L165" s="28">
        <f t="shared" si="8"/>
        <v>0</v>
      </c>
    </row>
    <row r="166" spans="1:12" s="60" customFormat="1" ht="15.75" x14ac:dyDescent="0.25">
      <c r="A166" s="67" t="s">
        <v>140</v>
      </c>
      <c r="B166" s="62">
        <v>67.034874246153493</v>
      </c>
      <c r="C166" s="62">
        <v>67.034874246153493</v>
      </c>
      <c r="D166" s="62">
        <v>67.034874246153493</v>
      </c>
      <c r="E166" s="62"/>
      <c r="F166" s="62">
        <f t="shared" si="6"/>
        <v>0</v>
      </c>
      <c r="G166" s="62">
        <f t="shared" si="7"/>
        <v>0</v>
      </c>
      <c r="H166" s="62"/>
      <c r="I166" s="62">
        <v>0.9013828001803077</v>
      </c>
      <c r="J166" s="62">
        <v>0.9013828001803077</v>
      </c>
      <c r="L166" s="62">
        <f t="shared" si="8"/>
        <v>0</v>
      </c>
    </row>
    <row r="167" spans="1:12" ht="15.75" x14ac:dyDescent="0.25">
      <c r="A167" s="37" t="s">
        <v>139</v>
      </c>
      <c r="B167" s="28">
        <v>106.45476405536553</v>
      </c>
      <c r="C167" s="28">
        <v>106.45476405536553</v>
      </c>
      <c r="D167" s="28">
        <v>106.45476405536553</v>
      </c>
      <c r="E167" s="28"/>
      <c r="F167" s="28">
        <f t="shared" si="6"/>
        <v>0</v>
      </c>
      <c r="G167" s="28">
        <f t="shared" si="7"/>
        <v>0</v>
      </c>
      <c r="H167" s="28"/>
      <c r="I167" s="28">
        <v>3.8379986628498362</v>
      </c>
      <c r="J167" s="28">
        <v>3.8379986628498357</v>
      </c>
      <c r="L167" s="28">
        <f t="shared" si="8"/>
        <v>0</v>
      </c>
    </row>
    <row r="168" spans="1:12" s="60" customFormat="1" ht="15.75" x14ac:dyDescent="0.25">
      <c r="A168" s="61" t="s">
        <v>175</v>
      </c>
      <c r="B168" s="62">
        <v>106.45476405536553</v>
      </c>
      <c r="C168" s="62">
        <v>106.45476405536553</v>
      </c>
      <c r="D168" s="62">
        <v>106.45476405536553</v>
      </c>
      <c r="E168" s="62"/>
      <c r="F168" s="62">
        <f t="shared" si="6"/>
        <v>0</v>
      </c>
      <c r="G168" s="62">
        <f t="shared" si="7"/>
        <v>0</v>
      </c>
      <c r="H168" s="62"/>
      <c r="I168" s="62">
        <v>3.8379986628498362</v>
      </c>
      <c r="J168" s="62">
        <v>3.8379986628498357</v>
      </c>
      <c r="L168" s="62">
        <f t="shared" si="8"/>
        <v>0</v>
      </c>
    </row>
    <row r="169" spans="1:12" ht="15.75" x14ac:dyDescent="0.25">
      <c r="A169" s="39" t="s">
        <v>212</v>
      </c>
      <c r="B169" s="28">
        <v>106.45476405536553</v>
      </c>
      <c r="C169" s="28">
        <v>106.45476405536553</v>
      </c>
      <c r="D169" s="28">
        <v>106.45476405536553</v>
      </c>
      <c r="E169" s="28"/>
      <c r="F169" s="28">
        <f t="shared" si="6"/>
        <v>0</v>
      </c>
      <c r="G169" s="28">
        <f t="shared" si="7"/>
        <v>0</v>
      </c>
      <c r="H169" s="28"/>
      <c r="I169" s="28">
        <v>3.8379986628498362</v>
      </c>
      <c r="J169" s="28">
        <v>3.8379986628498357</v>
      </c>
      <c r="L169" s="28">
        <f t="shared" si="8"/>
        <v>0</v>
      </c>
    </row>
    <row r="170" spans="1:12" s="60" customFormat="1" ht="15.75" x14ac:dyDescent="0.25">
      <c r="A170" s="58" t="s">
        <v>130</v>
      </c>
      <c r="B170" s="63">
        <v>99.400955973575336</v>
      </c>
      <c r="C170" s="63">
        <v>102.48197574553998</v>
      </c>
      <c r="D170" s="63">
        <v>102.48197574553998</v>
      </c>
      <c r="E170" s="63"/>
      <c r="F170" s="63">
        <f t="shared" si="6"/>
        <v>0</v>
      </c>
      <c r="G170" s="63">
        <f t="shared" si="7"/>
        <v>3.0995876667259559</v>
      </c>
      <c r="H170" s="63"/>
      <c r="I170" s="63">
        <v>3.972199079688512</v>
      </c>
      <c r="J170" s="63">
        <v>3.9721990796885125</v>
      </c>
      <c r="L170" s="63">
        <f t="shared" si="8"/>
        <v>0</v>
      </c>
    </row>
    <row r="171" spans="1:12" ht="15.75" x14ac:dyDescent="0.25">
      <c r="A171" s="37" t="s">
        <v>138</v>
      </c>
      <c r="B171" s="28">
        <v>90.893010169964867</v>
      </c>
      <c r="C171" s="28">
        <v>94.257401135375574</v>
      </c>
      <c r="D171" s="28">
        <v>94.257401135375574</v>
      </c>
      <c r="E171" s="28"/>
      <c r="F171" s="28">
        <f t="shared" si="6"/>
        <v>0</v>
      </c>
      <c r="G171" s="28">
        <f t="shared" si="7"/>
        <v>3.7014848106796006</v>
      </c>
      <c r="H171" s="28"/>
      <c r="I171" s="28">
        <v>1.9517752635012573</v>
      </c>
      <c r="J171" s="28">
        <v>1.9517752635012575</v>
      </c>
      <c r="L171" s="28">
        <f t="shared" si="8"/>
        <v>0</v>
      </c>
    </row>
    <row r="172" spans="1:12" s="60" customFormat="1" ht="15.75" x14ac:dyDescent="0.25">
      <c r="A172" s="61" t="s">
        <v>176</v>
      </c>
      <c r="B172" s="62">
        <v>81.80326821884637</v>
      </c>
      <c r="C172" s="62">
        <v>81.740187779980687</v>
      </c>
      <c r="D172" s="62">
        <v>81.740187779980687</v>
      </c>
      <c r="E172" s="62"/>
      <c r="F172" s="62">
        <f t="shared" si="6"/>
        <v>0</v>
      </c>
      <c r="G172" s="62">
        <f t="shared" si="7"/>
        <v>-7.7112370005716357E-2</v>
      </c>
      <c r="H172" s="62"/>
      <c r="I172" s="62">
        <v>0.71657682380845822</v>
      </c>
      <c r="J172" s="62">
        <v>0.71657682380845822</v>
      </c>
      <c r="L172" s="62">
        <f t="shared" si="8"/>
        <v>0</v>
      </c>
    </row>
    <row r="173" spans="1:12" ht="15.75" x14ac:dyDescent="0.25">
      <c r="A173" s="39" t="s">
        <v>211</v>
      </c>
      <c r="B173" s="28">
        <v>83.538121855988777</v>
      </c>
      <c r="C173" s="28">
        <v>79.791088857728639</v>
      </c>
      <c r="D173" s="28">
        <v>79.791088857728639</v>
      </c>
      <c r="E173" s="28"/>
      <c r="F173" s="28">
        <f t="shared" si="6"/>
        <v>0</v>
      </c>
      <c r="G173" s="28">
        <f t="shared" si="7"/>
        <v>-4.4854168552168838</v>
      </c>
      <c r="H173" s="28"/>
      <c r="I173" s="28">
        <v>9.1698065802620507E-2</v>
      </c>
      <c r="J173" s="28">
        <v>9.1698065802620521E-2</v>
      </c>
      <c r="L173" s="28">
        <f t="shared" si="8"/>
        <v>0</v>
      </c>
    </row>
    <row r="174" spans="1:12" s="60" customFormat="1" ht="15.75" x14ac:dyDescent="0.25">
      <c r="A174" s="67" t="s">
        <v>210</v>
      </c>
      <c r="B174" s="62">
        <v>81.541529438526624</v>
      </c>
      <c r="C174" s="62">
        <v>82.034249920849945</v>
      </c>
      <c r="D174" s="62">
        <v>82.034249920849945</v>
      </c>
      <c r="E174" s="62"/>
      <c r="F174" s="62">
        <f t="shared" si="6"/>
        <v>0</v>
      </c>
      <c r="G174" s="62">
        <f t="shared" si="7"/>
        <v>0.60425710152367529</v>
      </c>
      <c r="H174" s="62"/>
      <c r="I174" s="62">
        <v>0.62487875800583759</v>
      </c>
      <c r="J174" s="62">
        <v>0.6248787580058377</v>
      </c>
      <c r="L174" s="62">
        <f t="shared" si="8"/>
        <v>0</v>
      </c>
    </row>
    <row r="175" spans="1:12" ht="15.75" x14ac:dyDescent="0.25">
      <c r="A175" s="38" t="s">
        <v>177</v>
      </c>
      <c r="B175" s="28">
        <v>103.11227598680367</v>
      </c>
      <c r="C175" s="28">
        <v>99.262187476460795</v>
      </c>
      <c r="D175" s="28">
        <v>99.262187476460795</v>
      </c>
      <c r="E175" s="28"/>
      <c r="F175" s="28">
        <f t="shared" si="6"/>
        <v>0</v>
      </c>
      <c r="G175" s="28">
        <f t="shared" si="7"/>
        <v>-3.7338798639607207</v>
      </c>
      <c r="H175" s="28"/>
      <c r="I175" s="28">
        <v>0.17182709087528875</v>
      </c>
      <c r="J175" s="28">
        <v>0.17182709087528875</v>
      </c>
      <c r="L175" s="28">
        <f t="shared" si="8"/>
        <v>0</v>
      </c>
    </row>
    <row r="176" spans="1:12" s="60" customFormat="1" ht="15.75" x14ac:dyDescent="0.25">
      <c r="A176" s="67" t="s">
        <v>209</v>
      </c>
      <c r="B176" s="62">
        <v>103.11227598680367</v>
      </c>
      <c r="C176" s="62">
        <v>99.262187476460795</v>
      </c>
      <c r="D176" s="62">
        <v>99.262187476460795</v>
      </c>
      <c r="E176" s="62"/>
      <c r="F176" s="62">
        <f t="shared" si="6"/>
        <v>0</v>
      </c>
      <c r="G176" s="62">
        <f t="shared" si="7"/>
        <v>-3.7338798639607207</v>
      </c>
      <c r="H176" s="62"/>
      <c r="I176" s="62">
        <v>0.17182709087528875</v>
      </c>
      <c r="J176" s="62">
        <v>0.17182709087528875</v>
      </c>
      <c r="L176" s="62">
        <f t="shared" si="8"/>
        <v>0</v>
      </c>
    </row>
    <row r="177" spans="1:12" ht="15.75" x14ac:dyDescent="0.25">
      <c r="A177" s="38" t="s">
        <v>112</v>
      </c>
      <c r="B177" s="28">
        <v>88.299855907213285</v>
      </c>
      <c r="C177" s="28">
        <v>96.809263820244652</v>
      </c>
      <c r="D177" s="28">
        <v>96.809263820244652</v>
      </c>
      <c r="E177" s="28"/>
      <c r="F177" s="28">
        <f t="shared" si="6"/>
        <v>0</v>
      </c>
      <c r="G177" s="28">
        <f t="shared" si="7"/>
        <v>9.6369442799240534</v>
      </c>
      <c r="H177" s="28"/>
      <c r="I177" s="28">
        <v>0.87468480531947879</v>
      </c>
      <c r="J177" s="28">
        <v>0.87468480531947879</v>
      </c>
      <c r="L177" s="28">
        <f t="shared" si="8"/>
        <v>0</v>
      </c>
    </row>
    <row r="178" spans="1:12" s="60" customFormat="1" ht="15.75" x14ac:dyDescent="0.25">
      <c r="A178" s="67" t="s">
        <v>113</v>
      </c>
      <c r="B178" s="62">
        <v>88.299855907213285</v>
      </c>
      <c r="C178" s="62">
        <v>96.809263820244652</v>
      </c>
      <c r="D178" s="62">
        <v>96.809263820244652</v>
      </c>
      <c r="E178" s="62"/>
      <c r="F178" s="62">
        <f t="shared" si="6"/>
        <v>0</v>
      </c>
      <c r="G178" s="62">
        <f t="shared" si="7"/>
        <v>9.6369442799240534</v>
      </c>
      <c r="H178" s="62"/>
      <c r="I178" s="62">
        <v>0.87468480531947879</v>
      </c>
      <c r="J178" s="62">
        <v>0.87468480531947879</v>
      </c>
      <c r="L178" s="62">
        <f t="shared" si="8"/>
        <v>0</v>
      </c>
    </row>
    <row r="179" spans="1:12" ht="15.75" x14ac:dyDescent="0.25">
      <c r="A179" s="38" t="s">
        <v>178</v>
      </c>
      <c r="B179" s="28">
        <v>160.69798195713369</v>
      </c>
      <c r="C179" s="28">
        <v>160.69798195713369</v>
      </c>
      <c r="D179" s="28">
        <v>160.69798195713369</v>
      </c>
      <c r="E179" s="28"/>
      <c r="F179" s="28">
        <f t="shared" si="6"/>
        <v>0</v>
      </c>
      <c r="G179" s="28">
        <f t="shared" si="7"/>
        <v>0</v>
      </c>
      <c r="H179" s="28"/>
      <c r="I179" s="28">
        <v>0.18868654349803171</v>
      </c>
      <c r="J179" s="28">
        <v>0.18868654349803171</v>
      </c>
      <c r="L179" s="28">
        <f t="shared" si="8"/>
        <v>0</v>
      </c>
    </row>
    <row r="180" spans="1:12" s="60" customFormat="1" ht="15.75" x14ac:dyDescent="0.25">
      <c r="A180" s="67" t="s">
        <v>208</v>
      </c>
      <c r="B180" s="62">
        <v>160.69798195713369</v>
      </c>
      <c r="C180" s="62">
        <v>160.69798195713369</v>
      </c>
      <c r="D180" s="62">
        <v>160.69798195713369</v>
      </c>
      <c r="E180" s="62"/>
      <c r="F180" s="62">
        <f t="shared" si="6"/>
        <v>0</v>
      </c>
      <c r="G180" s="62">
        <f t="shared" si="7"/>
        <v>0</v>
      </c>
      <c r="H180" s="62"/>
      <c r="I180" s="62">
        <v>0.18868654349803171</v>
      </c>
      <c r="J180" s="62">
        <v>0.18868654349803171</v>
      </c>
      <c r="L180" s="62">
        <f t="shared" si="8"/>
        <v>0</v>
      </c>
    </row>
    <row r="181" spans="1:12" ht="15.75" x14ac:dyDescent="0.25">
      <c r="A181" s="37" t="s">
        <v>137</v>
      </c>
      <c r="B181" s="28">
        <v>111.19607918585304</v>
      </c>
      <c r="C181" s="28">
        <v>111.50561142510205</v>
      </c>
      <c r="D181" s="28">
        <v>111.50561142510205</v>
      </c>
      <c r="E181" s="28"/>
      <c r="F181" s="28">
        <f t="shared" si="6"/>
        <v>0</v>
      </c>
      <c r="G181" s="28">
        <f t="shared" si="7"/>
        <v>0.27836614520522218</v>
      </c>
      <c r="H181" s="28"/>
      <c r="I181" s="28">
        <v>0.51790337017018195</v>
      </c>
      <c r="J181" s="28">
        <v>0.51790337017018184</v>
      </c>
      <c r="L181" s="28">
        <f t="shared" si="8"/>
        <v>0</v>
      </c>
    </row>
    <row r="182" spans="1:12" s="60" customFormat="1" ht="15.75" x14ac:dyDescent="0.25">
      <c r="A182" s="61" t="s">
        <v>179</v>
      </c>
      <c r="B182" s="62">
        <v>111.19607918585304</v>
      </c>
      <c r="C182" s="62">
        <v>111.50561142510205</v>
      </c>
      <c r="D182" s="62">
        <v>111.50561142510205</v>
      </c>
      <c r="E182" s="62"/>
      <c r="F182" s="62">
        <f t="shared" si="6"/>
        <v>0</v>
      </c>
      <c r="G182" s="62">
        <f t="shared" si="7"/>
        <v>0.27836614520522218</v>
      </c>
      <c r="H182" s="62"/>
      <c r="I182" s="62">
        <v>0.51790337017018195</v>
      </c>
      <c r="J182" s="62">
        <v>0.51790337017018184</v>
      </c>
      <c r="L182" s="62">
        <f t="shared" si="8"/>
        <v>0</v>
      </c>
    </row>
    <row r="183" spans="1:12" ht="15.75" x14ac:dyDescent="0.25">
      <c r="A183" s="39" t="s">
        <v>207</v>
      </c>
      <c r="B183" s="28">
        <v>111.19607918585304</v>
      </c>
      <c r="C183" s="28">
        <v>111.50561142510205</v>
      </c>
      <c r="D183" s="28">
        <v>111.50561142510205</v>
      </c>
      <c r="E183" s="28"/>
      <c r="F183" s="28">
        <f t="shared" si="6"/>
        <v>0</v>
      </c>
      <c r="G183" s="28">
        <f t="shared" si="7"/>
        <v>0.27836614520522218</v>
      </c>
      <c r="H183" s="28"/>
      <c r="I183" s="28">
        <v>0.51790337017018195</v>
      </c>
      <c r="J183" s="28">
        <v>0.51790337017018184</v>
      </c>
      <c r="L183" s="28">
        <f t="shared" si="8"/>
        <v>0</v>
      </c>
    </row>
    <row r="184" spans="1:12" s="60" customFormat="1" ht="15.75" x14ac:dyDescent="0.25">
      <c r="A184" s="64" t="s">
        <v>136</v>
      </c>
      <c r="B184" s="62">
        <v>115.20391032718963</v>
      </c>
      <c r="C184" s="62">
        <v>121.72430619846665</v>
      </c>
      <c r="D184" s="62">
        <v>121.72430619846665</v>
      </c>
      <c r="E184" s="62"/>
      <c r="F184" s="62">
        <f t="shared" si="6"/>
        <v>0</v>
      </c>
      <c r="G184" s="62">
        <f t="shared" si="7"/>
        <v>5.6598737427909329</v>
      </c>
      <c r="H184" s="62"/>
      <c r="I184" s="62">
        <v>0.8898300546170711</v>
      </c>
      <c r="J184" s="62">
        <v>0.8898300546170711</v>
      </c>
      <c r="L184" s="62">
        <f t="shared" si="8"/>
        <v>0</v>
      </c>
    </row>
    <row r="185" spans="1:12" ht="15.75" x14ac:dyDescent="0.25">
      <c r="A185" s="38" t="s">
        <v>180</v>
      </c>
      <c r="B185" s="28">
        <v>137.2098666307476</v>
      </c>
      <c r="C185" s="28">
        <v>148.50950270622093</v>
      </c>
      <c r="D185" s="28">
        <v>148.50950270622093</v>
      </c>
      <c r="E185" s="28"/>
      <c r="F185" s="28">
        <f t="shared" si="6"/>
        <v>0</v>
      </c>
      <c r="G185" s="28">
        <f t="shared" si="7"/>
        <v>8.2352941176470509</v>
      </c>
      <c r="H185" s="28"/>
      <c r="I185" s="28">
        <v>0.27576536390561618</v>
      </c>
      <c r="J185" s="28">
        <v>0.27576536390561623</v>
      </c>
      <c r="L185" s="28">
        <f t="shared" si="8"/>
        <v>0</v>
      </c>
    </row>
    <row r="186" spans="1:12" s="60" customFormat="1" ht="15.75" x14ac:dyDescent="0.25">
      <c r="A186" s="67" t="s">
        <v>206</v>
      </c>
      <c r="B186" s="62">
        <v>137.2098666307476</v>
      </c>
      <c r="C186" s="62">
        <v>148.50950270622093</v>
      </c>
      <c r="D186" s="62">
        <v>148.50950270622093</v>
      </c>
      <c r="E186" s="62"/>
      <c r="F186" s="62">
        <f t="shared" si="6"/>
        <v>0</v>
      </c>
      <c r="G186" s="62">
        <f t="shared" si="7"/>
        <v>8.2352941176470509</v>
      </c>
      <c r="H186" s="62"/>
      <c r="I186" s="62">
        <v>0.27576536390561618</v>
      </c>
      <c r="J186" s="62">
        <v>0.27576536390561623</v>
      </c>
      <c r="L186" s="62">
        <f t="shared" si="8"/>
        <v>0</v>
      </c>
    </row>
    <row r="187" spans="1:12" ht="15.75" x14ac:dyDescent="0.25">
      <c r="A187" s="38" t="s">
        <v>114</v>
      </c>
      <c r="B187" s="28">
        <v>107.71075699438761</v>
      </c>
      <c r="C187" s="28">
        <v>112.60379438279131</v>
      </c>
      <c r="D187" s="28">
        <v>112.60379438279131</v>
      </c>
      <c r="E187" s="28"/>
      <c r="F187" s="28">
        <f t="shared" si="6"/>
        <v>0</v>
      </c>
      <c r="G187" s="28">
        <f t="shared" si="7"/>
        <v>4.5427564757145378</v>
      </c>
      <c r="H187" s="28"/>
      <c r="I187" s="28">
        <v>0.61406469071145486</v>
      </c>
      <c r="J187" s="28">
        <v>0.61406469071145486</v>
      </c>
      <c r="L187" s="28">
        <f t="shared" si="8"/>
        <v>0</v>
      </c>
    </row>
    <row r="188" spans="1:12" s="60" customFormat="1" ht="15.75" x14ac:dyDescent="0.25">
      <c r="A188" s="67" t="s">
        <v>205</v>
      </c>
      <c r="B188" s="62">
        <v>99.999999999999986</v>
      </c>
      <c r="C188" s="62">
        <v>99.999999999999986</v>
      </c>
      <c r="D188" s="62">
        <v>99.999999999999986</v>
      </c>
      <c r="E188" s="62"/>
      <c r="F188" s="62">
        <f t="shared" si="6"/>
        <v>0</v>
      </c>
      <c r="G188" s="62">
        <f t="shared" si="7"/>
        <v>0</v>
      </c>
      <c r="H188" s="62"/>
      <c r="I188" s="62">
        <v>0.39920368875855861</v>
      </c>
      <c r="J188" s="62">
        <v>0.39920368875855866</v>
      </c>
      <c r="L188" s="62">
        <f t="shared" si="8"/>
        <v>0</v>
      </c>
    </row>
    <row r="189" spans="1:12" ht="15.75" x14ac:dyDescent="0.25">
      <c r="A189" s="39" t="s">
        <v>115</v>
      </c>
      <c r="B189" s="28">
        <v>128.77552870189598</v>
      </c>
      <c r="C189" s="28">
        <v>147.03569925479295</v>
      </c>
      <c r="D189" s="28">
        <v>147.03569925479295</v>
      </c>
      <c r="E189" s="28"/>
      <c r="F189" s="28">
        <f t="shared" si="6"/>
        <v>0</v>
      </c>
      <c r="G189" s="28">
        <f t="shared" si="7"/>
        <v>14.17984514369004</v>
      </c>
      <c r="H189" s="28"/>
      <c r="I189" s="28">
        <v>0.2148610019528962</v>
      </c>
      <c r="J189" s="28">
        <v>0.21486100195289623</v>
      </c>
      <c r="L189" s="28">
        <f t="shared" si="8"/>
        <v>0</v>
      </c>
    </row>
    <row r="190" spans="1:12" s="60" customFormat="1" ht="15.75" x14ac:dyDescent="0.25">
      <c r="A190" s="64" t="s">
        <v>151</v>
      </c>
      <c r="B190" s="62">
        <v>100.3628521176655</v>
      </c>
      <c r="C190" s="62">
        <v>100.46962830637797</v>
      </c>
      <c r="D190" s="62">
        <v>100.46962830637797</v>
      </c>
      <c r="E190" s="62"/>
      <c r="F190" s="62">
        <f t="shared" si="6"/>
        <v>0</v>
      </c>
      <c r="G190" s="62">
        <f t="shared" si="7"/>
        <v>0.10639014980093897</v>
      </c>
      <c r="H190" s="62"/>
      <c r="I190" s="62">
        <v>0.6126903914000017</v>
      </c>
      <c r="J190" s="62">
        <v>0.6126903914000017</v>
      </c>
      <c r="L190" s="62">
        <f t="shared" si="8"/>
        <v>0</v>
      </c>
    </row>
    <row r="191" spans="1:12" ht="15.75" x14ac:dyDescent="0.25">
      <c r="A191" s="38" t="s">
        <v>116</v>
      </c>
      <c r="B191" s="28">
        <v>99.068174540811739</v>
      </c>
      <c r="C191" s="28">
        <v>99.110843992442682</v>
      </c>
      <c r="D191" s="28">
        <v>99.110843992442682</v>
      </c>
      <c r="E191" s="28"/>
      <c r="F191" s="28">
        <f t="shared" si="6"/>
        <v>0</v>
      </c>
      <c r="G191" s="28">
        <f t="shared" si="7"/>
        <v>4.3070796276123424E-2</v>
      </c>
      <c r="H191" s="28"/>
      <c r="I191" s="28">
        <v>0.18610715426975102</v>
      </c>
      <c r="J191" s="28">
        <v>0.18610715426975102</v>
      </c>
      <c r="L191" s="28">
        <f t="shared" si="8"/>
        <v>0</v>
      </c>
    </row>
    <row r="192" spans="1:12" s="60" customFormat="1" ht="15.75" x14ac:dyDescent="0.25">
      <c r="A192" s="67" t="s">
        <v>20</v>
      </c>
      <c r="B192" s="62">
        <v>99.068174540811739</v>
      </c>
      <c r="C192" s="62">
        <v>99.110843992442682</v>
      </c>
      <c r="D192" s="62">
        <v>99.110843992442682</v>
      </c>
      <c r="E192" s="62"/>
      <c r="F192" s="62">
        <f t="shared" si="6"/>
        <v>0</v>
      </c>
      <c r="G192" s="62">
        <f t="shared" si="7"/>
        <v>4.3070796276123424E-2</v>
      </c>
      <c r="H192" s="62"/>
      <c r="I192" s="62">
        <v>0.18610715426975102</v>
      </c>
      <c r="J192" s="62">
        <v>0.18610715426975102</v>
      </c>
      <c r="L192" s="62">
        <f t="shared" si="8"/>
        <v>0</v>
      </c>
    </row>
    <row r="193" spans="1:12" ht="15.75" x14ac:dyDescent="0.25">
      <c r="A193" s="38" t="s">
        <v>181</v>
      </c>
      <c r="B193" s="28">
        <v>100.93887526242264</v>
      </c>
      <c r="C193" s="28">
        <v>101.07417358278701</v>
      </c>
      <c r="D193" s="28">
        <v>101.07417358278701</v>
      </c>
      <c r="E193" s="28"/>
      <c r="F193" s="28">
        <f t="shared" si="6"/>
        <v>0</v>
      </c>
      <c r="G193" s="28">
        <f t="shared" si="7"/>
        <v>0.13403985333957369</v>
      </c>
      <c r="H193" s="28"/>
      <c r="I193" s="28">
        <v>0.42658323713025065</v>
      </c>
      <c r="J193" s="28">
        <v>0.42658323713025065</v>
      </c>
      <c r="L193" s="28">
        <f t="shared" si="8"/>
        <v>0</v>
      </c>
    </row>
    <row r="194" spans="1:12" s="60" customFormat="1" ht="15.75" x14ac:dyDescent="0.25">
      <c r="A194" s="67" t="s">
        <v>204</v>
      </c>
      <c r="B194" s="62">
        <v>100.93887526242264</v>
      </c>
      <c r="C194" s="62">
        <v>101.07417358278701</v>
      </c>
      <c r="D194" s="62">
        <v>101.07417358278701</v>
      </c>
      <c r="E194" s="62"/>
      <c r="F194" s="62">
        <f t="shared" si="6"/>
        <v>0</v>
      </c>
      <c r="G194" s="62">
        <f t="shared" si="7"/>
        <v>0.13403985333957369</v>
      </c>
      <c r="H194" s="62"/>
      <c r="I194" s="62">
        <v>0.42658323713025065</v>
      </c>
      <c r="J194" s="62">
        <v>0.42658323713025065</v>
      </c>
      <c r="L194" s="62">
        <f t="shared" si="8"/>
        <v>0</v>
      </c>
    </row>
    <row r="195" spans="1:12" ht="15.75" x14ac:dyDescent="0.25">
      <c r="A195" s="36" t="s">
        <v>117</v>
      </c>
      <c r="B195" s="40">
        <v>125.51210025739101</v>
      </c>
      <c r="C195" s="40">
        <v>127.7970169576827</v>
      </c>
      <c r="D195" s="40">
        <v>127.7970169576827</v>
      </c>
      <c r="E195" s="40"/>
      <c r="F195" s="40">
        <f t="shared" si="6"/>
        <v>0</v>
      </c>
      <c r="G195" s="40">
        <f t="shared" si="7"/>
        <v>1.8204752335479579</v>
      </c>
      <c r="H195" s="40"/>
      <c r="I195" s="40">
        <v>4.0224713953845201</v>
      </c>
      <c r="J195" s="40">
        <v>4.0224713953845201</v>
      </c>
      <c r="L195" s="40">
        <f t="shared" si="8"/>
        <v>0</v>
      </c>
    </row>
    <row r="196" spans="1:12" s="60" customFormat="1" ht="15.75" x14ac:dyDescent="0.25">
      <c r="A196" s="64" t="s">
        <v>135</v>
      </c>
      <c r="B196" s="62">
        <v>146.63602035335904</v>
      </c>
      <c r="C196" s="62">
        <v>146.63602035335904</v>
      </c>
      <c r="D196" s="62">
        <v>146.63602035335904</v>
      </c>
      <c r="E196" s="62"/>
      <c r="F196" s="62">
        <f t="shared" si="6"/>
        <v>0</v>
      </c>
      <c r="G196" s="62">
        <f t="shared" si="7"/>
        <v>0</v>
      </c>
      <c r="H196" s="62"/>
      <c r="I196" s="62">
        <v>1.0635968537962697</v>
      </c>
      <c r="J196" s="62">
        <v>1.0635968537962699</v>
      </c>
      <c r="L196" s="62">
        <f t="shared" si="8"/>
        <v>0</v>
      </c>
    </row>
    <row r="197" spans="1:12" ht="15.75" x14ac:dyDescent="0.25">
      <c r="A197" s="38" t="s">
        <v>182</v>
      </c>
      <c r="B197" s="28">
        <v>146.63602035335904</v>
      </c>
      <c r="C197" s="28">
        <v>146.63602035335904</v>
      </c>
      <c r="D197" s="28">
        <v>146.63602035335904</v>
      </c>
      <c r="E197" s="28"/>
      <c r="F197" s="28">
        <f t="shared" ref="F197:F224" si="9">((D197/C197-1)*100)</f>
        <v>0</v>
      </c>
      <c r="G197" s="28">
        <f t="shared" si="7"/>
        <v>0</v>
      </c>
      <c r="H197" s="28"/>
      <c r="I197" s="28">
        <v>1.0635968537962697</v>
      </c>
      <c r="J197" s="28">
        <v>1.0635968537962699</v>
      </c>
      <c r="L197" s="28">
        <f t="shared" si="8"/>
        <v>0</v>
      </c>
    </row>
    <row r="198" spans="1:12" s="60" customFormat="1" ht="15.75" x14ac:dyDescent="0.25">
      <c r="A198" s="67" t="s">
        <v>135</v>
      </c>
      <c r="B198" s="62">
        <v>146.63602035335904</v>
      </c>
      <c r="C198" s="62">
        <v>146.63602035335904</v>
      </c>
      <c r="D198" s="62">
        <v>146.63602035335904</v>
      </c>
      <c r="E198" s="62"/>
      <c r="F198" s="62">
        <f t="shared" si="9"/>
        <v>0</v>
      </c>
      <c r="G198" s="62">
        <f t="shared" si="7"/>
        <v>0</v>
      </c>
      <c r="H198" s="62"/>
      <c r="I198" s="62">
        <v>1.0635968537962697</v>
      </c>
      <c r="J198" s="62">
        <v>1.0635968537962699</v>
      </c>
      <c r="L198" s="62">
        <f t="shared" si="8"/>
        <v>0</v>
      </c>
    </row>
    <row r="199" spans="1:12" ht="15.75" x14ac:dyDescent="0.25">
      <c r="A199" s="37" t="s">
        <v>118</v>
      </c>
      <c r="B199" s="28">
        <v>117.96022131494277</v>
      </c>
      <c r="C199" s="28">
        <v>121.06598345610905</v>
      </c>
      <c r="D199" s="28">
        <v>121.06598345610905</v>
      </c>
      <c r="E199" s="28"/>
      <c r="F199" s="28">
        <f t="shared" si="9"/>
        <v>0</v>
      </c>
      <c r="G199" s="28">
        <f t="shared" ref="G199:G224" si="10">((D199/B199-1)*100)</f>
        <v>2.6328893813060805</v>
      </c>
      <c r="H199" s="28"/>
      <c r="I199" s="28">
        <v>2.8034741911959591</v>
      </c>
      <c r="J199" s="28">
        <v>2.8034741911959591</v>
      </c>
      <c r="L199" s="28">
        <f t="shared" si="8"/>
        <v>0</v>
      </c>
    </row>
    <row r="200" spans="1:12" s="60" customFormat="1" ht="15.75" x14ac:dyDescent="0.25">
      <c r="A200" s="61" t="s">
        <v>119</v>
      </c>
      <c r="B200" s="62">
        <v>117.96022131494277</v>
      </c>
      <c r="C200" s="62">
        <v>121.06598345610905</v>
      </c>
      <c r="D200" s="62">
        <v>121.06598345610905</v>
      </c>
      <c r="E200" s="62"/>
      <c r="F200" s="62">
        <f t="shared" si="9"/>
        <v>0</v>
      </c>
      <c r="G200" s="62">
        <f t="shared" si="10"/>
        <v>2.6328893813060805</v>
      </c>
      <c r="H200" s="62"/>
      <c r="I200" s="62">
        <v>2.8034741911959591</v>
      </c>
      <c r="J200" s="62">
        <v>2.8034741911959591</v>
      </c>
      <c r="L200" s="62">
        <f t="shared" ref="L200:L224" si="11">J200-I200</f>
        <v>0</v>
      </c>
    </row>
    <row r="201" spans="1:12" ht="15.75" x14ac:dyDescent="0.25">
      <c r="A201" s="39" t="s">
        <v>118</v>
      </c>
      <c r="B201" s="28">
        <v>117.96022131494277</v>
      </c>
      <c r="C201" s="28">
        <v>121.06598345610905</v>
      </c>
      <c r="D201" s="28">
        <v>121.06598345610905</v>
      </c>
      <c r="E201" s="28"/>
      <c r="F201" s="28">
        <f t="shared" si="9"/>
        <v>0</v>
      </c>
      <c r="G201" s="28">
        <f t="shared" si="10"/>
        <v>2.6328893813060805</v>
      </c>
      <c r="H201" s="28"/>
      <c r="I201" s="28">
        <v>2.8034741911959591</v>
      </c>
      <c r="J201" s="28">
        <v>2.8034741911959591</v>
      </c>
      <c r="L201" s="28">
        <f t="shared" si="11"/>
        <v>0</v>
      </c>
    </row>
    <row r="202" spans="1:12" s="60" customFormat="1" ht="15.75" x14ac:dyDescent="0.25">
      <c r="A202" s="64" t="s">
        <v>120</v>
      </c>
      <c r="B202" s="62">
        <v>145.83654765374885</v>
      </c>
      <c r="C202" s="62">
        <v>145.83654765374885</v>
      </c>
      <c r="D202" s="62">
        <v>145.83654765374885</v>
      </c>
      <c r="E202" s="62"/>
      <c r="F202" s="62">
        <f t="shared" si="9"/>
        <v>0</v>
      </c>
      <c r="G202" s="62">
        <f t="shared" si="10"/>
        <v>0</v>
      </c>
      <c r="H202" s="62"/>
      <c r="I202" s="62">
        <v>0.15540035039229164</v>
      </c>
      <c r="J202" s="62">
        <v>0.15540035039229166</v>
      </c>
      <c r="L202" s="62">
        <f t="shared" si="11"/>
        <v>0</v>
      </c>
    </row>
    <row r="203" spans="1:12" ht="15.75" x14ac:dyDescent="0.25">
      <c r="A203" s="38" t="s">
        <v>121</v>
      </c>
      <c r="B203" s="28">
        <v>145.83654765374885</v>
      </c>
      <c r="C203" s="28">
        <v>145.83654765374885</v>
      </c>
      <c r="D203" s="28">
        <v>145.83654765374885</v>
      </c>
      <c r="E203" s="28"/>
      <c r="F203" s="28">
        <f t="shared" si="9"/>
        <v>0</v>
      </c>
      <c r="G203" s="28">
        <f t="shared" si="10"/>
        <v>0</v>
      </c>
      <c r="H203" s="28"/>
      <c r="I203" s="28">
        <v>0.15540035039229164</v>
      </c>
      <c r="J203" s="28">
        <v>0.15540035039229166</v>
      </c>
      <c r="L203" s="28">
        <f t="shared" si="11"/>
        <v>0</v>
      </c>
    </row>
    <row r="204" spans="1:12" s="60" customFormat="1" ht="15.75" x14ac:dyDescent="0.25">
      <c r="A204" s="67" t="s">
        <v>120</v>
      </c>
      <c r="B204" s="62">
        <v>145.83654765374885</v>
      </c>
      <c r="C204" s="62">
        <v>145.83654765374885</v>
      </c>
      <c r="D204" s="62">
        <v>145.83654765374885</v>
      </c>
      <c r="E204" s="62"/>
      <c r="F204" s="62">
        <f t="shared" si="9"/>
        <v>0</v>
      </c>
      <c r="G204" s="62">
        <f t="shared" si="10"/>
        <v>0</v>
      </c>
      <c r="H204" s="62"/>
      <c r="I204" s="62">
        <v>0.15540035039229164</v>
      </c>
      <c r="J204" s="62">
        <v>0.15540035039229166</v>
      </c>
      <c r="L204" s="62">
        <f t="shared" si="11"/>
        <v>0</v>
      </c>
    </row>
    <row r="205" spans="1:12" ht="15.75" x14ac:dyDescent="0.25">
      <c r="A205" s="36" t="s">
        <v>131</v>
      </c>
      <c r="B205" s="40">
        <v>126.72715937728907</v>
      </c>
      <c r="C205" s="40">
        <v>127.46890844032582</v>
      </c>
      <c r="D205" s="40">
        <v>127.47143766897096</v>
      </c>
      <c r="E205" s="40"/>
      <c r="F205" s="40">
        <f t="shared" si="9"/>
        <v>1.984192597315193E-3</v>
      </c>
      <c r="G205" s="40">
        <f t="shared" si="10"/>
        <v>0.58730764213379416</v>
      </c>
      <c r="H205" s="40"/>
      <c r="I205" s="40">
        <v>5.2157683037826432</v>
      </c>
      <c r="J205" s="40">
        <v>5.2158717946712203</v>
      </c>
      <c r="L205" s="40">
        <f t="shared" si="11"/>
        <v>1.0349088857708466E-4</v>
      </c>
    </row>
    <row r="206" spans="1:12" s="60" customFormat="1" ht="15.75" x14ac:dyDescent="0.25">
      <c r="A206" s="64" t="s">
        <v>122</v>
      </c>
      <c r="B206" s="62">
        <v>126.83427685649652</v>
      </c>
      <c r="C206" s="62">
        <v>127.59720114014944</v>
      </c>
      <c r="D206" s="62">
        <v>127.59980257242411</v>
      </c>
      <c r="E206" s="62"/>
      <c r="F206" s="62">
        <f t="shared" si="9"/>
        <v>2.0387847471825538E-3</v>
      </c>
      <c r="G206" s="62">
        <f t="shared" si="10"/>
        <v>0.60356374861798567</v>
      </c>
      <c r="H206" s="62"/>
      <c r="I206" s="62">
        <v>5.0761066718651904</v>
      </c>
      <c r="J206" s="62">
        <v>5.0762101627537666</v>
      </c>
      <c r="L206" s="62">
        <f t="shared" si="11"/>
        <v>1.0349088857619648E-4</v>
      </c>
    </row>
    <row r="207" spans="1:12" ht="15.75" x14ac:dyDescent="0.25">
      <c r="A207" s="38" t="s">
        <v>183</v>
      </c>
      <c r="B207" s="28">
        <v>126.83427685649652</v>
      </c>
      <c r="C207" s="28">
        <v>127.59720114014944</v>
      </c>
      <c r="D207" s="28">
        <v>127.59980257242411</v>
      </c>
      <c r="E207" s="28"/>
      <c r="F207" s="28">
        <f t="shared" si="9"/>
        <v>2.0387847471825538E-3</v>
      </c>
      <c r="G207" s="28">
        <f t="shared" si="10"/>
        <v>0.60356374861798567</v>
      </c>
      <c r="H207" s="28"/>
      <c r="I207" s="28">
        <v>5.0761066718651904</v>
      </c>
      <c r="J207" s="28">
        <v>5.0762101627537666</v>
      </c>
      <c r="L207" s="28">
        <f t="shared" si="11"/>
        <v>1.0349088857619648E-4</v>
      </c>
    </row>
    <row r="208" spans="1:12" s="60" customFormat="1" ht="15.75" x14ac:dyDescent="0.25">
      <c r="A208" s="67" t="s">
        <v>21</v>
      </c>
      <c r="B208" s="62">
        <v>116.15319911002851</v>
      </c>
      <c r="C208" s="62">
        <v>120.37110930738929</v>
      </c>
      <c r="D208" s="62">
        <v>120.38549160974117</v>
      </c>
      <c r="E208" s="62"/>
      <c r="F208" s="62">
        <f t="shared" si="9"/>
        <v>1.1948300912600907E-2</v>
      </c>
      <c r="G208" s="62">
        <f t="shared" si="10"/>
        <v>3.643715827149574</v>
      </c>
      <c r="H208" s="62"/>
      <c r="I208" s="62">
        <v>0.86615569304437312</v>
      </c>
      <c r="J208" s="62">
        <v>0.86625918393294954</v>
      </c>
      <c r="L208" s="62">
        <f t="shared" si="11"/>
        <v>1.0349088857641853E-4</v>
      </c>
    </row>
    <row r="209" spans="1:12" ht="15.75" x14ac:dyDescent="0.25">
      <c r="A209" s="39" t="s">
        <v>203</v>
      </c>
      <c r="B209" s="28">
        <v>129.19285480497217</v>
      </c>
      <c r="C209" s="28">
        <v>129.1928548049722</v>
      </c>
      <c r="D209" s="28">
        <v>129.1928548049722</v>
      </c>
      <c r="E209" s="28"/>
      <c r="F209" s="28">
        <f t="shared" si="9"/>
        <v>0</v>
      </c>
      <c r="G209" s="28">
        <f t="shared" si="10"/>
        <v>2.2204460492503131E-14</v>
      </c>
      <c r="H209" s="28"/>
      <c r="I209" s="28">
        <v>4.2099509788208174</v>
      </c>
      <c r="J209" s="28">
        <v>4.2099509788208174</v>
      </c>
      <c r="L209" s="28">
        <f t="shared" si="11"/>
        <v>0</v>
      </c>
    </row>
    <row r="210" spans="1:12" s="60" customFormat="1" ht="15.75" x14ac:dyDescent="0.25">
      <c r="A210" s="64" t="s">
        <v>123</v>
      </c>
      <c r="B210" s="62">
        <v>122.97492976527282</v>
      </c>
      <c r="C210" s="62">
        <v>122.97492976527282</v>
      </c>
      <c r="D210" s="62">
        <v>122.97492976527282</v>
      </c>
      <c r="E210" s="62"/>
      <c r="F210" s="62">
        <f t="shared" si="9"/>
        <v>0</v>
      </c>
      <c r="G210" s="62">
        <f t="shared" si="10"/>
        <v>0</v>
      </c>
      <c r="H210" s="62"/>
      <c r="I210" s="62">
        <v>0.13966163191745348</v>
      </c>
      <c r="J210" s="62">
        <v>0.13966163191745348</v>
      </c>
      <c r="L210" s="62">
        <f t="shared" si="11"/>
        <v>0</v>
      </c>
    </row>
    <row r="211" spans="1:12" ht="15.75" x14ac:dyDescent="0.25">
      <c r="A211" s="38" t="s">
        <v>124</v>
      </c>
      <c r="B211" s="28">
        <v>122.97492976527282</v>
      </c>
      <c r="C211" s="28">
        <v>122.97492976527282</v>
      </c>
      <c r="D211" s="28">
        <v>122.97492976527282</v>
      </c>
      <c r="E211" s="28"/>
      <c r="F211" s="28">
        <f t="shared" si="9"/>
        <v>0</v>
      </c>
      <c r="G211" s="28">
        <f t="shared" si="10"/>
        <v>0</v>
      </c>
      <c r="H211" s="28"/>
      <c r="I211" s="28">
        <v>0.13966163191745348</v>
      </c>
      <c r="J211" s="28">
        <v>0.13966163191745348</v>
      </c>
      <c r="L211" s="28">
        <f t="shared" si="11"/>
        <v>0</v>
      </c>
    </row>
    <row r="212" spans="1:12" s="60" customFormat="1" ht="15.75" x14ac:dyDescent="0.25">
      <c r="A212" s="67" t="s">
        <v>123</v>
      </c>
      <c r="B212" s="62">
        <v>122.97492976527282</v>
      </c>
      <c r="C212" s="62">
        <v>122.97492976527282</v>
      </c>
      <c r="D212" s="62">
        <v>122.97492976527282</v>
      </c>
      <c r="E212" s="62"/>
      <c r="F212" s="62">
        <f t="shared" si="9"/>
        <v>0</v>
      </c>
      <c r="G212" s="62">
        <f t="shared" si="10"/>
        <v>0</v>
      </c>
      <c r="H212" s="62"/>
      <c r="I212" s="62">
        <v>0.13966163191745348</v>
      </c>
      <c r="J212" s="62">
        <v>0.13966163191745348</v>
      </c>
      <c r="L212" s="62">
        <f t="shared" si="11"/>
        <v>0</v>
      </c>
    </row>
    <row r="213" spans="1:12" ht="15.75" x14ac:dyDescent="0.25">
      <c r="A213" s="36" t="s">
        <v>132</v>
      </c>
      <c r="B213" s="40">
        <v>97.83282789221613</v>
      </c>
      <c r="C213" s="40">
        <v>98.485916505342814</v>
      </c>
      <c r="D213" s="40">
        <v>98.046541063021564</v>
      </c>
      <c r="E213" s="40"/>
      <c r="F213" s="40">
        <f t="shared" si="9"/>
        <v>-0.44613022644451883</v>
      </c>
      <c r="G213" s="40">
        <f t="shared" si="10"/>
        <v>0.21844729975595278</v>
      </c>
      <c r="H213" s="40"/>
      <c r="I213" s="40">
        <v>6.4696199892784412</v>
      </c>
      <c r="J213" s="40">
        <v>6.4407570589701733</v>
      </c>
      <c r="L213" s="40">
        <f t="shared" si="11"/>
        <v>-2.886293030826792E-2</v>
      </c>
    </row>
    <row r="214" spans="1:12" s="60" customFormat="1" ht="15.75" x14ac:dyDescent="0.25">
      <c r="A214" s="64" t="s">
        <v>125</v>
      </c>
      <c r="B214" s="62">
        <v>98.668285767290413</v>
      </c>
      <c r="C214" s="62">
        <v>99.535912132287521</v>
      </c>
      <c r="D214" s="62">
        <v>99.568858481258459</v>
      </c>
      <c r="E214" s="62"/>
      <c r="F214" s="62">
        <f t="shared" si="9"/>
        <v>3.3099961878235717E-2</v>
      </c>
      <c r="G214" s="62">
        <f t="shared" si="10"/>
        <v>0.91272763782686006</v>
      </c>
      <c r="H214" s="62"/>
      <c r="I214" s="62">
        <v>4.5064806901459606</v>
      </c>
      <c r="J214" s="62">
        <v>4.5079723335364497</v>
      </c>
      <c r="L214" s="62">
        <f t="shared" si="11"/>
        <v>1.491643390489017E-3</v>
      </c>
    </row>
    <row r="215" spans="1:12" ht="15.75" x14ac:dyDescent="0.25">
      <c r="A215" s="38" t="s">
        <v>184</v>
      </c>
      <c r="B215" s="28">
        <v>119.03936600643362</v>
      </c>
      <c r="C215" s="28">
        <v>119.03936600643362</v>
      </c>
      <c r="D215" s="28">
        <v>119.03936600643362</v>
      </c>
      <c r="E215" s="28"/>
      <c r="F215" s="28">
        <f t="shared" si="9"/>
        <v>0</v>
      </c>
      <c r="G215" s="28">
        <f t="shared" si="10"/>
        <v>0</v>
      </c>
      <c r="H215" s="28"/>
      <c r="I215" s="28">
        <v>0.19088997706404651</v>
      </c>
      <c r="J215" s="28">
        <v>0.19088997706404651</v>
      </c>
      <c r="L215" s="28">
        <f t="shared" si="11"/>
        <v>0</v>
      </c>
    </row>
    <row r="216" spans="1:12" s="60" customFormat="1" ht="15.75" x14ac:dyDescent="0.25">
      <c r="A216" s="67" t="s">
        <v>202</v>
      </c>
      <c r="B216" s="62">
        <v>119.03936600643362</v>
      </c>
      <c r="C216" s="62">
        <v>119.03936600643362</v>
      </c>
      <c r="D216" s="62">
        <v>119.03936600643362</v>
      </c>
      <c r="E216" s="62"/>
      <c r="F216" s="62">
        <f t="shared" si="9"/>
        <v>0</v>
      </c>
      <c r="G216" s="62">
        <f t="shared" si="10"/>
        <v>0</v>
      </c>
      <c r="H216" s="62"/>
      <c r="I216" s="62">
        <v>0.19088997706404651</v>
      </c>
      <c r="J216" s="62">
        <v>0.19088997706404651</v>
      </c>
      <c r="L216" s="62">
        <f t="shared" si="11"/>
        <v>0</v>
      </c>
    </row>
    <row r="217" spans="1:12" ht="15.75" x14ac:dyDescent="0.25">
      <c r="A217" s="38" t="s">
        <v>185</v>
      </c>
      <c r="B217" s="28">
        <v>97.920271109219655</v>
      </c>
      <c r="C217" s="28">
        <v>98.819756228447119</v>
      </c>
      <c r="D217" s="28">
        <v>98.853912348901517</v>
      </c>
      <c r="E217" s="28"/>
      <c r="F217" s="28">
        <f t="shared" si="9"/>
        <v>3.4564060627140236E-2</v>
      </c>
      <c r="G217" s="28">
        <f t="shared" si="10"/>
        <v>0.95347084838079965</v>
      </c>
      <c r="H217" s="28"/>
      <c r="I217" s="28">
        <v>4.3155907130819138</v>
      </c>
      <c r="J217" s="28">
        <v>4.3170823564724028</v>
      </c>
      <c r="L217" s="28">
        <f t="shared" si="11"/>
        <v>1.491643390489017E-3</v>
      </c>
    </row>
    <row r="218" spans="1:12" s="60" customFormat="1" ht="15.75" x14ac:dyDescent="0.25">
      <c r="A218" s="67" t="s">
        <v>201</v>
      </c>
      <c r="B218" s="62">
        <v>97.920271109219655</v>
      </c>
      <c r="C218" s="62">
        <v>98.819756228447119</v>
      </c>
      <c r="D218" s="62">
        <v>98.853912348901517</v>
      </c>
      <c r="E218" s="62"/>
      <c r="F218" s="62">
        <f t="shared" si="9"/>
        <v>3.4564060627140236E-2</v>
      </c>
      <c r="G218" s="62">
        <f t="shared" si="10"/>
        <v>0.95347084838079965</v>
      </c>
      <c r="H218" s="62"/>
      <c r="I218" s="62">
        <v>4.3155907130819138</v>
      </c>
      <c r="J218" s="62">
        <v>4.3170823564724028</v>
      </c>
      <c r="L218" s="62">
        <f t="shared" si="11"/>
        <v>1.491643390489017E-3</v>
      </c>
    </row>
    <row r="219" spans="1:12" ht="15.75" x14ac:dyDescent="0.25">
      <c r="A219" s="37" t="s">
        <v>134</v>
      </c>
      <c r="B219" s="28">
        <v>80.833271952852684</v>
      </c>
      <c r="C219" s="28">
        <v>81.678738890388757</v>
      </c>
      <c r="D219" s="28">
        <v>74.589698183208057</v>
      </c>
      <c r="E219" s="28"/>
      <c r="F219" s="28">
        <f t="shared" si="9"/>
        <v>-8.6791750258216496</v>
      </c>
      <c r="G219" s="28">
        <f t="shared" si="10"/>
        <v>-7.7240146523900322</v>
      </c>
      <c r="H219" s="28"/>
      <c r="I219" s="28">
        <v>0.34974031066832673</v>
      </c>
      <c r="J219" s="28">
        <v>0.31938573696957023</v>
      </c>
      <c r="L219" s="28">
        <f t="shared" si="11"/>
        <v>-3.0354573698756493E-2</v>
      </c>
    </row>
    <row r="220" spans="1:12" s="60" customFormat="1" ht="15.75" x14ac:dyDescent="0.25">
      <c r="A220" s="61" t="s">
        <v>126</v>
      </c>
      <c r="B220" s="62">
        <v>80.833271952852684</v>
      </c>
      <c r="C220" s="62">
        <v>81.678738890388757</v>
      </c>
      <c r="D220" s="62">
        <v>74.589698183208057</v>
      </c>
      <c r="E220" s="62"/>
      <c r="F220" s="62">
        <f t="shared" si="9"/>
        <v>-8.6791750258216496</v>
      </c>
      <c r="G220" s="62">
        <f t="shared" si="10"/>
        <v>-7.7240146523900322</v>
      </c>
      <c r="H220" s="62"/>
      <c r="I220" s="62">
        <v>0.34974031066832673</v>
      </c>
      <c r="J220" s="62">
        <v>0.31938573696957023</v>
      </c>
      <c r="L220" s="62">
        <f t="shared" si="11"/>
        <v>-3.0354573698756493E-2</v>
      </c>
    </row>
    <row r="221" spans="1:12" ht="15.75" x14ac:dyDescent="0.25">
      <c r="A221" s="39" t="s">
        <v>200</v>
      </c>
      <c r="B221" s="28">
        <v>80.833271952852684</v>
      </c>
      <c r="C221" s="28">
        <v>81.678738890388757</v>
      </c>
      <c r="D221" s="28">
        <v>74.589698183208057</v>
      </c>
      <c r="E221" s="28"/>
      <c r="F221" s="28">
        <f t="shared" si="9"/>
        <v>-8.6791750258216496</v>
      </c>
      <c r="G221" s="28">
        <f t="shared" si="10"/>
        <v>-7.7240146523900322</v>
      </c>
      <c r="H221" s="28"/>
      <c r="I221" s="28">
        <v>0.34974031066832673</v>
      </c>
      <c r="J221" s="28">
        <v>0.31938573696957023</v>
      </c>
      <c r="L221" s="28">
        <f t="shared" si="11"/>
        <v>-3.0354573698756493E-2</v>
      </c>
    </row>
    <row r="222" spans="1:12" s="60" customFormat="1" ht="15.75" x14ac:dyDescent="0.25">
      <c r="A222" s="64" t="s">
        <v>133</v>
      </c>
      <c r="B222" s="62">
        <v>100.00000000000001</v>
      </c>
      <c r="C222" s="62">
        <v>100.00000000000001</v>
      </c>
      <c r="D222" s="62">
        <v>100.00000000000001</v>
      </c>
      <c r="E222" s="62"/>
      <c r="F222" s="62">
        <f t="shared" si="9"/>
        <v>0</v>
      </c>
      <c r="G222" s="62">
        <f t="shared" si="10"/>
        <v>0</v>
      </c>
      <c r="H222" s="62"/>
      <c r="I222" s="62">
        <v>1.6133989884641546</v>
      </c>
      <c r="J222" s="62">
        <v>1.6133989884641546</v>
      </c>
      <c r="L222" s="62">
        <f t="shared" si="11"/>
        <v>0</v>
      </c>
    </row>
    <row r="223" spans="1:12" ht="15.75" x14ac:dyDescent="0.25">
      <c r="A223" s="38" t="s">
        <v>186</v>
      </c>
      <c r="B223" s="28">
        <v>100.00000000000001</v>
      </c>
      <c r="C223" s="28">
        <v>100.00000000000001</v>
      </c>
      <c r="D223" s="28">
        <v>100.00000000000001</v>
      </c>
      <c r="E223" s="28"/>
      <c r="F223" s="28">
        <f t="shared" si="9"/>
        <v>0</v>
      </c>
      <c r="G223" s="28">
        <f t="shared" si="10"/>
        <v>0</v>
      </c>
      <c r="H223" s="28"/>
      <c r="I223" s="28">
        <v>1.6133989884641546</v>
      </c>
      <c r="J223" s="28">
        <v>1.6133989884641546</v>
      </c>
      <c r="L223" s="28">
        <f t="shared" si="11"/>
        <v>0</v>
      </c>
    </row>
    <row r="224" spans="1:12" s="60" customFormat="1" ht="15.75" x14ac:dyDescent="0.25">
      <c r="A224" s="67" t="s">
        <v>133</v>
      </c>
      <c r="B224" s="62">
        <v>100.00000000000001</v>
      </c>
      <c r="C224" s="62">
        <v>100.00000000000001</v>
      </c>
      <c r="D224" s="62">
        <v>100.00000000000001</v>
      </c>
      <c r="E224" s="62"/>
      <c r="F224" s="62">
        <f t="shared" si="9"/>
        <v>0</v>
      </c>
      <c r="G224" s="62">
        <f t="shared" si="10"/>
        <v>0</v>
      </c>
      <c r="H224" s="62"/>
      <c r="I224" s="62">
        <v>1.6133989884641546</v>
      </c>
      <c r="J224" s="62">
        <v>1.6133989884641546</v>
      </c>
      <c r="L224" s="62">
        <f t="shared" si="11"/>
        <v>0</v>
      </c>
    </row>
    <row r="225" spans="1:12" ht="7.5" customHeight="1" x14ac:dyDescent="0.25">
      <c r="A225" s="47"/>
      <c r="B225" s="47"/>
      <c r="C225" s="46"/>
      <c r="D225" s="46"/>
      <c r="E225" s="46"/>
      <c r="F225" s="46"/>
      <c r="G225" s="46"/>
      <c r="H225" s="46"/>
      <c r="I225" s="46"/>
      <c r="J225" s="46"/>
      <c r="K225" s="31"/>
      <c r="L225" s="46"/>
    </row>
    <row r="226" spans="1:12" x14ac:dyDescent="0.25">
      <c r="A226" s="153" t="s">
        <v>54</v>
      </c>
      <c r="B226" s="154"/>
      <c r="C226" s="154"/>
      <c r="D226" s="154"/>
    </row>
    <row r="227" spans="1:12" x14ac:dyDescent="0.25">
      <c r="A227" s="23"/>
      <c r="B227" s="23"/>
      <c r="C227" s="8"/>
      <c r="D227" s="8"/>
    </row>
  </sheetData>
  <mergeCells count="5">
    <mergeCell ref="I3:J3"/>
    <mergeCell ref="A226:D226"/>
    <mergeCell ref="A3:A4"/>
    <mergeCell ref="B3:D3"/>
    <mergeCell ref="F3:G3"/>
  </mergeCells>
  <pageMargins left="0.70866141732283472" right="0.70866141732283472" top="0.74803149606299213" bottom="0.74803149606299213" header="0.31496062992125984" footer="0.31496062992125984"/>
  <pageSetup paperSize="9" scale="59" fitToHeight="0" orientation="portrait" horizontalDpi="4294967295" verticalDpi="4294967295"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L227"/>
  <sheetViews>
    <sheetView view="pageBreakPreview" zoomScale="96" zoomScaleSheetLayoutView="96" workbookViewId="0">
      <selection activeCell="O11" sqref="O11"/>
    </sheetView>
  </sheetViews>
  <sheetFormatPr defaultRowHeight="15" x14ac:dyDescent="0.25"/>
  <cols>
    <col min="1" max="1" width="57.42578125" style="4" customWidth="1"/>
    <col min="2" max="2" width="9.7109375" style="4" customWidth="1"/>
    <col min="3" max="4" width="9.7109375" style="3" bestFit="1" customWidth="1"/>
    <col min="5" max="5" width="1.85546875" customWidth="1"/>
    <col min="6" max="7" width="11.28515625" customWidth="1"/>
    <col min="8" max="8" width="1.85546875" customWidth="1"/>
    <col min="9" max="10" width="9.7109375" bestFit="1" customWidth="1"/>
    <col min="11" max="11" width="1.85546875" customWidth="1"/>
    <col min="12" max="12" width="12.140625" bestFit="1" customWidth="1"/>
  </cols>
  <sheetData>
    <row r="1" spans="1:12" ht="15.75" x14ac:dyDescent="0.25">
      <c r="A1" s="56" t="s">
        <v>257</v>
      </c>
      <c r="B1" s="133"/>
      <c r="C1" s="86"/>
      <c r="D1" s="86"/>
      <c r="E1" s="44"/>
    </row>
    <row r="2" spans="1:12" ht="6" customHeight="1" x14ac:dyDescent="0.25">
      <c r="A2" s="45"/>
      <c r="B2" s="45"/>
      <c r="C2" s="46"/>
      <c r="D2" s="46"/>
      <c r="E2" s="31"/>
      <c r="F2" s="31"/>
      <c r="G2" s="31"/>
      <c r="H2" s="31"/>
      <c r="I2" s="31"/>
      <c r="J2" s="31"/>
      <c r="K2" s="31"/>
      <c r="L2" s="31"/>
    </row>
    <row r="3" spans="1:12" ht="47.25" customHeight="1" x14ac:dyDescent="0.25">
      <c r="A3" s="150" t="s">
        <v>56</v>
      </c>
      <c r="B3" s="155" t="s">
        <v>242</v>
      </c>
      <c r="C3" s="155"/>
      <c r="D3" s="155"/>
      <c r="E3" s="82"/>
      <c r="F3" s="156" t="s">
        <v>243</v>
      </c>
      <c r="G3" s="156"/>
      <c r="H3" s="83"/>
      <c r="I3" s="156" t="s">
        <v>244</v>
      </c>
      <c r="J3" s="156"/>
      <c r="K3" s="83"/>
      <c r="L3" s="84" t="s">
        <v>245</v>
      </c>
    </row>
    <row r="4" spans="1:12" ht="30" x14ac:dyDescent="0.25">
      <c r="A4" s="151"/>
      <c r="B4" s="87">
        <v>42403</v>
      </c>
      <c r="C4" s="87">
        <v>42738</v>
      </c>
      <c r="D4" s="120">
        <v>42769</v>
      </c>
      <c r="E4" s="88"/>
      <c r="F4" s="89" t="s">
        <v>269</v>
      </c>
      <c r="G4" s="89" t="s">
        <v>270</v>
      </c>
      <c r="H4" s="88"/>
      <c r="I4" s="87">
        <v>42738</v>
      </c>
      <c r="J4" s="120">
        <v>42769</v>
      </c>
      <c r="K4" s="88"/>
      <c r="L4" s="89" t="s">
        <v>269</v>
      </c>
    </row>
    <row r="5" spans="1:12" s="60" customFormat="1" ht="15.75" x14ac:dyDescent="0.25">
      <c r="A5" s="65" t="s">
        <v>241</v>
      </c>
      <c r="B5" s="96">
        <v>105.61136796477138</v>
      </c>
      <c r="C5" s="96">
        <v>109.07169817685147</v>
      </c>
      <c r="D5" s="96">
        <v>109.62148893662328</v>
      </c>
      <c r="E5" s="59"/>
      <c r="F5" s="59">
        <f>((D5/C5-1)*100)</f>
        <v>0.50406362875212718</v>
      </c>
      <c r="G5" s="59">
        <f>((D5/B5-1)*100)</f>
        <v>3.7970542841463395</v>
      </c>
      <c r="H5" s="59"/>
      <c r="I5" s="96">
        <v>109.07169817685147</v>
      </c>
      <c r="J5" s="96">
        <v>109.62148893662328</v>
      </c>
      <c r="L5" s="59">
        <f>J5-I5</f>
        <v>0.54979075977180969</v>
      </c>
    </row>
    <row r="6" spans="1:12" ht="6" customHeight="1" x14ac:dyDescent="0.25">
      <c r="A6" s="42"/>
      <c r="B6" s="42"/>
      <c r="C6" s="42"/>
      <c r="D6" s="42"/>
      <c r="E6" s="42"/>
      <c r="F6" s="42"/>
      <c r="G6" s="42"/>
      <c r="H6" s="42"/>
      <c r="I6" s="42"/>
      <c r="J6" s="42"/>
      <c r="K6" s="42"/>
      <c r="L6" s="42"/>
    </row>
    <row r="7" spans="1:12" ht="15.75" x14ac:dyDescent="0.25">
      <c r="A7" s="36" t="s">
        <v>127</v>
      </c>
      <c r="B7" s="41">
        <v>107.25548974478968</v>
      </c>
      <c r="C7" s="41">
        <v>114.85704629519229</v>
      </c>
      <c r="D7" s="41">
        <v>115.97371735747504</v>
      </c>
      <c r="E7" s="41"/>
      <c r="F7" s="41">
        <f t="shared" ref="F7:F70" si="0">((D7/C7-1)*100)</f>
        <v>0.97222686661539992</v>
      </c>
      <c r="G7" s="41">
        <f t="shared" ref="G7:G70" si="1">((D7/B7-1)*100)</f>
        <v>8.1284674877062599</v>
      </c>
      <c r="H7" s="41"/>
      <c r="I7" s="41">
        <v>37.229270065898746</v>
      </c>
      <c r="J7" s="41">
        <v>37.591223031724219</v>
      </c>
      <c r="L7" s="41">
        <f>J7-I7</f>
        <v>0.36195296582547343</v>
      </c>
    </row>
    <row r="8" spans="1:12" s="60" customFormat="1" ht="15.75" x14ac:dyDescent="0.25">
      <c r="A8" s="64" t="s">
        <v>57</v>
      </c>
      <c r="B8" s="62">
        <v>107.47755963072619</v>
      </c>
      <c r="C8" s="62">
        <v>115.66045827256644</v>
      </c>
      <c r="D8" s="62">
        <v>116.85098724763826</v>
      </c>
      <c r="E8" s="62"/>
      <c r="F8" s="62">
        <f t="shared" si="0"/>
        <v>1.0293310201713091</v>
      </c>
      <c r="G8" s="62">
        <f t="shared" si="1"/>
        <v>8.7212880987598709</v>
      </c>
      <c r="H8" s="62"/>
      <c r="I8" s="62">
        <v>34.663005815732596</v>
      </c>
      <c r="J8" s="62">
        <v>35.019802887117713</v>
      </c>
      <c r="L8" s="62">
        <f t="shared" ref="L8:L71" si="2">J8-I8</f>
        <v>0.35679707138511674</v>
      </c>
    </row>
    <row r="9" spans="1:12" ht="15.75" x14ac:dyDescent="0.25">
      <c r="A9" s="38" t="s">
        <v>58</v>
      </c>
      <c r="B9" s="28">
        <v>105.40401724902043</v>
      </c>
      <c r="C9" s="28">
        <v>144.12699256714839</v>
      </c>
      <c r="D9" s="28">
        <v>143.91282964580282</v>
      </c>
      <c r="E9" s="28"/>
      <c r="F9" s="28">
        <f t="shared" si="0"/>
        <v>-0.14859320765039374</v>
      </c>
      <c r="G9" s="28">
        <f t="shared" si="1"/>
        <v>36.534482652405998</v>
      </c>
      <c r="H9" s="28"/>
      <c r="I9" s="28">
        <v>7.3522854280461578</v>
      </c>
      <c r="J9" s="28">
        <v>7.3413604312930119</v>
      </c>
      <c r="L9" s="28">
        <f>J9-I9</f>
        <v>-1.0924996753145955E-2</v>
      </c>
    </row>
    <row r="10" spans="1:12" s="60" customFormat="1" ht="15.75" x14ac:dyDescent="0.25">
      <c r="A10" s="67" t="s">
        <v>6</v>
      </c>
      <c r="B10" s="62">
        <v>102.95459539985477</v>
      </c>
      <c r="C10" s="62">
        <v>184.63730623214849</v>
      </c>
      <c r="D10" s="62">
        <v>184.33895236834809</v>
      </c>
      <c r="E10" s="62"/>
      <c r="F10" s="62">
        <f t="shared" si="0"/>
        <v>-0.16158915545770869</v>
      </c>
      <c r="G10" s="62">
        <f t="shared" si="1"/>
        <v>79.048785197409586</v>
      </c>
      <c r="H10" s="62"/>
      <c r="I10" s="62">
        <v>3.0683262435766818</v>
      </c>
      <c r="J10" s="62">
        <v>3.063368161112999</v>
      </c>
      <c r="L10" s="62">
        <f t="shared" si="2"/>
        <v>-4.9580824636827892E-3</v>
      </c>
    </row>
    <row r="11" spans="1:12" ht="15.75" x14ac:dyDescent="0.25">
      <c r="A11" s="39" t="s">
        <v>7</v>
      </c>
      <c r="B11" s="28">
        <v>110.30691780244038</v>
      </c>
      <c r="C11" s="28">
        <v>136.43051471645634</v>
      </c>
      <c r="D11" s="28">
        <v>136.43090202200491</v>
      </c>
      <c r="E11" s="28"/>
      <c r="F11" s="28">
        <f t="shared" si="0"/>
        <v>2.8388484012431547E-4</v>
      </c>
      <c r="G11" s="28">
        <f t="shared" si="1"/>
        <v>23.682997168276042</v>
      </c>
      <c r="H11" s="28"/>
      <c r="I11" s="28">
        <v>0.23975734503566468</v>
      </c>
      <c r="J11" s="28">
        <v>0.23975802567042029</v>
      </c>
      <c r="L11" s="28">
        <f t="shared" si="2"/>
        <v>6.806347556120862E-7</v>
      </c>
    </row>
    <row r="12" spans="1:12" s="60" customFormat="1" ht="15.75" x14ac:dyDescent="0.25">
      <c r="A12" s="67" t="s">
        <v>59</v>
      </c>
      <c r="B12" s="62">
        <v>104.89363475313939</v>
      </c>
      <c r="C12" s="62">
        <v>104.25073192748079</v>
      </c>
      <c r="D12" s="62">
        <v>104.14059539159418</v>
      </c>
      <c r="E12" s="62"/>
      <c r="F12" s="62">
        <f t="shared" si="0"/>
        <v>-0.10564581547803931</v>
      </c>
      <c r="G12" s="62">
        <f t="shared" si="1"/>
        <v>-0.71790758640164487</v>
      </c>
      <c r="H12" s="62"/>
      <c r="I12" s="62">
        <v>0.57130777337465721</v>
      </c>
      <c r="J12" s="62">
        <v>0.57070421061858612</v>
      </c>
      <c r="L12" s="62">
        <f t="shared" si="2"/>
        <v>-6.0356275607109655E-4</v>
      </c>
    </row>
    <row r="13" spans="1:12" ht="15.75" x14ac:dyDescent="0.25">
      <c r="A13" s="39" t="s">
        <v>60</v>
      </c>
      <c r="B13" s="28">
        <v>97.868206502301518</v>
      </c>
      <c r="C13" s="28">
        <v>104.40888655591503</v>
      </c>
      <c r="D13" s="28">
        <v>104.40888655591503</v>
      </c>
      <c r="E13" s="28"/>
      <c r="F13" s="28">
        <f t="shared" si="0"/>
        <v>0</v>
      </c>
      <c r="G13" s="28">
        <f t="shared" si="1"/>
        <v>6.683151032771506</v>
      </c>
      <c r="H13" s="28"/>
      <c r="I13" s="28">
        <v>0.41847105885219787</v>
      </c>
      <c r="J13" s="28">
        <v>0.41847105885219787</v>
      </c>
      <c r="L13" s="28">
        <f t="shared" si="2"/>
        <v>0</v>
      </c>
    </row>
    <row r="14" spans="1:12" s="60" customFormat="1" ht="15.75" x14ac:dyDescent="0.25">
      <c r="A14" s="67" t="s">
        <v>61</v>
      </c>
      <c r="B14" s="62">
        <v>108.21577398390193</v>
      </c>
      <c r="C14" s="62">
        <v>131.94661783646538</v>
      </c>
      <c r="D14" s="62">
        <v>131.71489947234784</v>
      </c>
      <c r="E14" s="62"/>
      <c r="F14" s="62">
        <f t="shared" si="0"/>
        <v>-0.17561523585600813</v>
      </c>
      <c r="G14" s="62">
        <f t="shared" si="1"/>
        <v>21.715064840678046</v>
      </c>
      <c r="H14" s="62"/>
      <c r="I14" s="62">
        <v>3.0544230072069567</v>
      </c>
      <c r="J14" s="62">
        <v>3.0490589750388097</v>
      </c>
      <c r="L14" s="62">
        <f t="shared" si="2"/>
        <v>-5.3640321681469594E-3</v>
      </c>
    </row>
    <row r="15" spans="1:12" ht="15.75" x14ac:dyDescent="0.25">
      <c r="A15" s="38" t="s">
        <v>62</v>
      </c>
      <c r="B15" s="28">
        <v>95.993218774329179</v>
      </c>
      <c r="C15" s="28">
        <v>90.5110891566258</v>
      </c>
      <c r="D15" s="28">
        <v>91.703810929114695</v>
      </c>
      <c r="E15" s="28"/>
      <c r="F15" s="28">
        <f t="shared" si="0"/>
        <v>1.3177631421769087</v>
      </c>
      <c r="G15" s="28">
        <f t="shared" si="1"/>
        <v>-4.4684488133463596</v>
      </c>
      <c r="H15" s="28"/>
      <c r="I15" s="28">
        <v>0.74975499279478719</v>
      </c>
      <c r="J15" s="28">
        <v>0.75963498774646798</v>
      </c>
      <c r="L15" s="28">
        <f t="shared" si="2"/>
        <v>9.8799949516807928E-3</v>
      </c>
    </row>
    <row r="16" spans="1:12" s="60" customFormat="1" ht="15.75" x14ac:dyDescent="0.25">
      <c r="A16" s="67" t="s">
        <v>188</v>
      </c>
      <c r="B16" s="62">
        <v>142.69370344573468</v>
      </c>
      <c r="C16" s="62">
        <v>115.97877350415054</v>
      </c>
      <c r="D16" s="62">
        <v>116.02073771524391</v>
      </c>
      <c r="E16" s="62"/>
      <c r="F16" s="62">
        <f t="shared" si="0"/>
        <v>3.6182665004536041E-2</v>
      </c>
      <c r="G16" s="62">
        <f t="shared" si="1"/>
        <v>-18.692461605801892</v>
      </c>
      <c r="H16" s="62"/>
      <c r="I16" s="62">
        <v>3.5525876074686519E-2</v>
      </c>
      <c r="J16" s="62">
        <v>3.5538730283416545E-2</v>
      </c>
      <c r="L16" s="62">
        <f t="shared" si="2"/>
        <v>1.2854208730025962E-5</v>
      </c>
    </row>
    <row r="17" spans="1:12" ht="15.75" x14ac:dyDescent="0.25">
      <c r="A17" s="39" t="s">
        <v>187</v>
      </c>
      <c r="B17" s="28">
        <v>92.416220176015131</v>
      </c>
      <c r="C17" s="28">
        <v>88.40627355922031</v>
      </c>
      <c r="D17" s="28">
        <v>90.135088648341736</v>
      </c>
      <c r="E17" s="28"/>
      <c r="F17" s="28">
        <f t="shared" si="0"/>
        <v>1.9555343976390471</v>
      </c>
      <c r="G17" s="28">
        <f t="shared" si="1"/>
        <v>-2.4683237675472647</v>
      </c>
      <c r="H17" s="28"/>
      <c r="I17" s="28">
        <v>0.51465165972752158</v>
      </c>
      <c r="J17" s="28">
        <v>0.52471584996151355</v>
      </c>
      <c r="L17" s="28">
        <f>J17-I17</f>
        <v>1.0064190233991965E-2</v>
      </c>
    </row>
    <row r="18" spans="1:12" s="60" customFormat="1" ht="15.75" x14ac:dyDescent="0.25">
      <c r="A18" s="67" t="s">
        <v>189</v>
      </c>
      <c r="B18" s="62">
        <v>99.01679515592879</v>
      </c>
      <c r="C18" s="62">
        <v>92.576177343587361</v>
      </c>
      <c r="D18" s="62">
        <v>92.484773790786448</v>
      </c>
      <c r="E18" s="62"/>
      <c r="F18" s="62">
        <f t="shared" si="0"/>
        <v>-9.873334093465358E-2</v>
      </c>
      <c r="G18" s="62">
        <f t="shared" si="1"/>
        <v>-6.5968822307931774</v>
      </c>
      <c r="H18" s="62"/>
      <c r="I18" s="62">
        <v>0.19957745699257914</v>
      </c>
      <c r="J18" s="62">
        <v>0.19938040750153793</v>
      </c>
      <c r="L18" s="62">
        <f t="shared" si="2"/>
        <v>-1.9704949104121239E-4</v>
      </c>
    </row>
    <row r="19" spans="1:12" ht="15.75" x14ac:dyDescent="0.25">
      <c r="A19" s="38" t="s">
        <v>63</v>
      </c>
      <c r="B19" s="28">
        <v>112.36282635232764</v>
      </c>
      <c r="C19" s="28">
        <v>108.51981867032163</v>
      </c>
      <c r="D19" s="28">
        <v>113.12589455268756</v>
      </c>
      <c r="E19" s="28"/>
      <c r="F19" s="28">
        <f t="shared" si="0"/>
        <v>4.2444559333065124</v>
      </c>
      <c r="G19" s="28">
        <f t="shared" si="1"/>
        <v>0.67911089915735356</v>
      </c>
      <c r="H19" s="28"/>
      <c r="I19" s="28">
        <v>10.314351140668816</v>
      </c>
      <c r="J19" s="28">
        <v>10.752139229641001</v>
      </c>
      <c r="L19" s="28">
        <f t="shared" si="2"/>
        <v>0.43778808897218546</v>
      </c>
    </row>
    <row r="20" spans="1:12" s="60" customFormat="1" ht="15.75" x14ac:dyDescent="0.25">
      <c r="A20" s="67" t="s">
        <v>190</v>
      </c>
      <c r="B20" s="62">
        <v>127.74129372833229</v>
      </c>
      <c r="C20" s="62">
        <v>118.41593798033851</v>
      </c>
      <c r="D20" s="62">
        <v>127.35554185698614</v>
      </c>
      <c r="E20" s="62"/>
      <c r="F20" s="62">
        <f t="shared" si="0"/>
        <v>7.5493248874420438</v>
      </c>
      <c r="G20" s="62">
        <f t="shared" si="1"/>
        <v>-0.30197899213901813</v>
      </c>
      <c r="H20" s="62"/>
      <c r="I20" s="62">
        <v>4.7090305473207028</v>
      </c>
      <c r="J20" s="62">
        <v>5.0645305623868326</v>
      </c>
      <c r="L20" s="62">
        <f t="shared" si="2"/>
        <v>0.35550001506612983</v>
      </c>
    </row>
    <row r="21" spans="1:12" ht="15.75" x14ac:dyDescent="0.25">
      <c r="A21" s="39" t="s">
        <v>191</v>
      </c>
      <c r="B21" s="28">
        <v>98.793841345293401</v>
      </c>
      <c r="C21" s="28">
        <v>101.77414996584429</v>
      </c>
      <c r="D21" s="28">
        <v>103.75876491616805</v>
      </c>
      <c r="E21" s="28"/>
      <c r="F21" s="28">
        <f t="shared" si="0"/>
        <v>1.9500186943244513</v>
      </c>
      <c r="G21" s="28">
        <f t="shared" si="1"/>
        <v>5.0255395511161316</v>
      </c>
      <c r="H21" s="28"/>
      <c r="I21" s="28">
        <v>0.73440573340105653</v>
      </c>
      <c r="J21" s="28">
        <v>0.74872678249456781</v>
      </c>
      <c r="L21" s="28">
        <f t="shared" si="2"/>
        <v>1.4321049093511284E-2</v>
      </c>
    </row>
    <row r="22" spans="1:12" s="60" customFormat="1" ht="15.75" x14ac:dyDescent="0.25">
      <c r="A22" s="67" t="s">
        <v>192</v>
      </c>
      <c r="B22" s="62">
        <v>101.67601108758463</v>
      </c>
      <c r="C22" s="62">
        <v>101.34462179179488</v>
      </c>
      <c r="D22" s="62">
        <v>102.75874883404326</v>
      </c>
      <c r="E22" s="62"/>
      <c r="F22" s="62">
        <f t="shared" si="0"/>
        <v>1.3953646648892759</v>
      </c>
      <c r="G22" s="62">
        <f t="shared" si="1"/>
        <v>1.0648900708014164</v>
      </c>
      <c r="H22" s="62"/>
      <c r="I22" s="62">
        <v>4.8709148599470575</v>
      </c>
      <c r="J22" s="62">
        <v>4.9388818847595983</v>
      </c>
      <c r="L22" s="62">
        <f t="shared" si="2"/>
        <v>6.7967024812540799E-2</v>
      </c>
    </row>
    <row r="23" spans="1:12" ht="15.75" x14ac:dyDescent="0.25">
      <c r="A23" s="38" t="s">
        <v>152</v>
      </c>
      <c r="B23" s="28">
        <v>103.92550053657683</v>
      </c>
      <c r="C23" s="28">
        <v>103.20057706166034</v>
      </c>
      <c r="D23" s="28">
        <v>102.96326902102501</v>
      </c>
      <c r="E23" s="28"/>
      <c r="F23" s="28">
        <f t="shared" si="0"/>
        <v>-0.22994836598010382</v>
      </c>
      <c r="G23" s="28">
        <f t="shared" si="1"/>
        <v>-0.92588586110601279</v>
      </c>
      <c r="H23" s="28"/>
      <c r="I23" s="28">
        <v>6.1920121543756403</v>
      </c>
      <c r="J23" s="28">
        <v>6.1777737236053643</v>
      </c>
      <c r="L23" s="28">
        <f t="shared" si="2"/>
        <v>-1.4238430770276089E-2</v>
      </c>
    </row>
    <row r="24" spans="1:12" s="60" customFormat="1" ht="15.75" x14ac:dyDescent="0.25">
      <c r="A24" s="67" t="s">
        <v>64</v>
      </c>
      <c r="B24" s="62">
        <v>96.851364027428474</v>
      </c>
      <c r="C24" s="62">
        <v>95.781960369720963</v>
      </c>
      <c r="D24" s="62">
        <v>95.283361069174688</v>
      </c>
      <c r="E24" s="62"/>
      <c r="F24" s="62">
        <f t="shared" si="0"/>
        <v>-0.52055658353793444</v>
      </c>
      <c r="G24" s="62">
        <f t="shared" si="1"/>
        <v>-1.6189787041199777</v>
      </c>
      <c r="H24" s="62"/>
      <c r="I24" s="62">
        <v>7.4741328259723974E-2</v>
      </c>
      <c r="J24" s="62">
        <v>7.4352257354844284E-2</v>
      </c>
      <c r="L24" s="62">
        <f t="shared" si="2"/>
        <v>-3.8907090487969032E-4</v>
      </c>
    </row>
    <row r="25" spans="1:12" ht="15.75" x14ac:dyDescent="0.25">
      <c r="A25" s="39" t="s">
        <v>65</v>
      </c>
      <c r="B25" s="28">
        <v>103.30145187451362</v>
      </c>
      <c r="C25" s="28">
        <v>101.7991649351117</v>
      </c>
      <c r="D25" s="28">
        <v>101.99206484714475</v>
      </c>
      <c r="E25" s="28"/>
      <c r="F25" s="28">
        <f t="shared" si="0"/>
        <v>0.18949066247841984</v>
      </c>
      <c r="G25" s="28">
        <f t="shared" si="1"/>
        <v>-1.2675398105337909</v>
      </c>
      <c r="H25" s="28"/>
      <c r="I25" s="28">
        <v>3.9260337086514294</v>
      </c>
      <c r="J25" s="28">
        <v>3.9334731759350792</v>
      </c>
      <c r="L25" s="28">
        <f t="shared" si="2"/>
        <v>7.4394672836497477E-3</v>
      </c>
    </row>
    <row r="26" spans="1:12" s="60" customFormat="1" ht="15.75" x14ac:dyDescent="0.25">
      <c r="A26" s="67" t="s">
        <v>193</v>
      </c>
      <c r="B26" s="62">
        <v>98.294192686301301</v>
      </c>
      <c r="C26" s="62">
        <v>97.248721194782433</v>
      </c>
      <c r="D26" s="62">
        <v>97.218595875301403</v>
      </c>
      <c r="E26" s="62"/>
      <c r="F26" s="62">
        <f t="shared" si="0"/>
        <v>-3.0977599613568607E-2</v>
      </c>
      <c r="G26" s="62">
        <f t="shared" si="1"/>
        <v>-1.0942628263223897</v>
      </c>
      <c r="H26" s="62"/>
      <c r="I26" s="62">
        <v>0.26866282168005279</v>
      </c>
      <c r="J26" s="62">
        <v>0.26857959638684226</v>
      </c>
      <c r="L26" s="62">
        <f t="shared" si="2"/>
        <v>-8.3225293210531515E-5</v>
      </c>
    </row>
    <row r="27" spans="1:12" ht="15.75" x14ac:dyDescent="0.25">
      <c r="A27" s="39" t="s">
        <v>194</v>
      </c>
      <c r="B27" s="28">
        <v>98.497253290022371</v>
      </c>
      <c r="C27" s="28">
        <v>101.60535110720281</v>
      </c>
      <c r="D27" s="28">
        <v>102.57456947205726</v>
      </c>
      <c r="E27" s="28"/>
      <c r="F27" s="28">
        <f t="shared" si="0"/>
        <v>0.95390484289734623</v>
      </c>
      <c r="G27" s="28">
        <f t="shared" si="1"/>
        <v>4.1395227235721421</v>
      </c>
      <c r="H27" s="28"/>
      <c r="I27" s="28">
        <v>2.8546040889879228E-2</v>
      </c>
      <c r="J27" s="28">
        <v>2.8818342956383244E-2</v>
      </c>
      <c r="L27" s="28">
        <f t="shared" si="2"/>
        <v>2.7230206650401614E-4</v>
      </c>
    </row>
    <row r="28" spans="1:12" s="60" customFormat="1" ht="15.75" x14ac:dyDescent="0.25">
      <c r="A28" s="67" t="s">
        <v>66</v>
      </c>
      <c r="B28" s="62">
        <v>99.39403226004633</v>
      </c>
      <c r="C28" s="62">
        <v>100.32955041272781</v>
      </c>
      <c r="D28" s="62">
        <v>99.407768004359752</v>
      </c>
      <c r="E28" s="62"/>
      <c r="F28" s="62">
        <f t="shared" si="0"/>
        <v>-0.91875464863153677</v>
      </c>
      <c r="G28" s="62">
        <f t="shared" si="1"/>
        <v>1.3819485940036458E-2</v>
      </c>
      <c r="H28" s="62"/>
      <c r="I28" s="62">
        <v>1.0311105429895036</v>
      </c>
      <c r="J28" s="62">
        <v>1.0216371669432576</v>
      </c>
      <c r="L28" s="62">
        <f t="shared" si="2"/>
        <v>-9.4733760462459848E-3</v>
      </c>
    </row>
    <row r="29" spans="1:12" ht="15.75" x14ac:dyDescent="0.25">
      <c r="A29" s="39" t="s">
        <v>8</v>
      </c>
      <c r="B29" s="28">
        <v>116.64217310490136</v>
      </c>
      <c r="C29" s="28">
        <v>117.68928802181971</v>
      </c>
      <c r="D29" s="28">
        <v>116.05204692769888</v>
      </c>
      <c r="E29" s="28"/>
      <c r="F29" s="28">
        <f t="shared" si="0"/>
        <v>-1.3911555772325501</v>
      </c>
      <c r="G29" s="28">
        <f t="shared" si="1"/>
        <v>-0.50592865470000525</v>
      </c>
      <c r="H29" s="28"/>
      <c r="I29" s="28">
        <v>0.86291771190505218</v>
      </c>
      <c r="J29" s="28">
        <v>0.85091318402895766</v>
      </c>
      <c r="L29" s="28">
        <f t="shared" si="2"/>
        <v>-1.2004527876094517E-2</v>
      </c>
    </row>
    <row r="30" spans="1:12" s="60" customFormat="1" ht="15.75" x14ac:dyDescent="0.25">
      <c r="A30" s="61" t="s">
        <v>153</v>
      </c>
      <c r="B30" s="62">
        <v>90.377612801811821</v>
      </c>
      <c r="C30" s="62">
        <v>84.761242390970267</v>
      </c>
      <c r="D30" s="62">
        <v>84.775040681872355</v>
      </c>
      <c r="E30" s="62"/>
      <c r="F30" s="62">
        <f t="shared" si="0"/>
        <v>1.6279009737063532E-2</v>
      </c>
      <c r="G30" s="62">
        <f t="shared" si="1"/>
        <v>-6.1990707059560108</v>
      </c>
      <c r="H30" s="62"/>
      <c r="I30" s="62">
        <v>1.052898553232132</v>
      </c>
      <c r="J30" s="62">
        <v>1.0530699546901339</v>
      </c>
      <c r="L30" s="62">
        <f t="shared" si="2"/>
        <v>1.7140145800187412E-4</v>
      </c>
    </row>
    <row r="31" spans="1:12" ht="15.75" x14ac:dyDescent="0.25">
      <c r="A31" s="39" t="s">
        <v>195</v>
      </c>
      <c r="B31" s="28">
        <v>99.726632359287777</v>
      </c>
      <c r="C31" s="28">
        <v>98.433874270800004</v>
      </c>
      <c r="D31" s="28">
        <v>97.941959939847891</v>
      </c>
      <c r="E31" s="28"/>
      <c r="F31" s="28">
        <f t="shared" si="0"/>
        <v>-0.4997409017944543</v>
      </c>
      <c r="G31" s="28">
        <f t="shared" si="1"/>
        <v>-1.7895645097191326</v>
      </c>
      <c r="H31" s="28"/>
      <c r="I31" s="28">
        <v>4.6669371756363896E-2</v>
      </c>
      <c r="J31" s="28">
        <v>4.6436145817086841E-2</v>
      </c>
      <c r="L31" s="28">
        <f t="shared" si="2"/>
        <v>-2.3322593927705554E-4</v>
      </c>
    </row>
    <row r="32" spans="1:12" s="60" customFormat="1" ht="15.75" x14ac:dyDescent="0.25">
      <c r="A32" s="67" t="s">
        <v>67</v>
      </c>
      <c r="B32" s="62">
        <v>112.79682298048188</v>
      </c>
      <c r="C32" s="62">
        <v>111.43307686870007</v>
      </c>
      <c r="D32" s="62">
        <v>111.2685317850395</v>
      </c>
      <c r="E32" s="62"/>
      <c r="F32" s="62">
        <f t="shared" si="0"/>
        <v>-0.14766269431333301</v>
      </c>
      <c r="G32" s="62">
        <f t="shared" si="1"/>
        <v>-1.3549062420905478</v>
      </c>
      <c r="H32" s="62"/>
      <c r="I32" s="62">
        <v>9.160951857090328E-3</v>
      </c>
      <c r="J32" s="62">
        <v>9.1474245487534016E-3</v>
      </c>
      <c r="L32" s="62">
        <f t="shared" si="2"/>
        <v>-1.3527308336926461E-5</v>
      </c>
    </row>
    <row r="33" spans="1:12" ht="15.75" x14ac:dyDescent="0.25">
      <c r="A33" s="39" t="s">
        <v>68</v>
      </c>
      <c r="B33" s="28">
        <v>89.848719481147199</v>
      </c>
      <c r="C33" s="28">
        <v>84.03012452044041</v>
      </c>
      <c r="D33" s="28">
        <v>84.065365430678966</v>
      </c>
      <c r="E33" s="28"/>
      <c r="F33" s="28">
        <f t="shared" si="0"/>
        <v>4.1938424392062856E-2</v>
      </c>
      <c r="G33" s="28">
        <f t="shared" si="1"/>
        <v>-6.4367684746823191</v>
      </c>
      <c r="H33" s="28"/>
      <c r="I33" s="28">
        <v>0.99706822961867769</v>
      </c>
      <c r="J33" s="28">
        <v>0.99748638432429371</v>
      </c>
      <c r="L33" s="28">
        <f t="shared" si="2"/>
        <v>4.1815470561601398E-4</v>
      </c>
    </row>
    <row r="34" spans="1:12" s="60" customFormat="1" ht="15.75" x14ac:dyDescent="0.25">
      <c r="A34" s="61" t="s">
        <v>69</v>
      </c>
      <c r="B34" s="62">
        <v>96.622344841965671</v>
      </c>
      <c r="C34" s="62">
        <v>102.82404104880307</v>
      </c>
      <c r="D34" s="62">
        <v>101.65465333324242</v>
      </c>
      <c r="E34" s="62"/>
      <c r="F34" s="62">
        <f t="shared" si="0"/>
        <v>-1.1372707234931778</v>
      </c>
      <c r="G34" s="62">
        <f t="shared" si="1"/>
        <v>5.2082243496652136</v>
      </c>
      <c r="H34" s="62"/>
      <c r="I34" s="62">
        <v>2.0838676209595564</v>
      </c>
      <c r="J34" s="62">
        <v>2.0601684045900295</v>
      </c>
      <c r="L34" s="62">
        <f t="shared" si="2"/>
        <v>-2.3699216369526876E-2</v>
      </c>
    </row>
    <row r="35" spans="1:12" ht="15.75" x14ac:dyDescent="0.25">
      <c r="A35" s="39" t="s">
        <v>70</v>
      </c>
      <c r="B35" s="28">
        <v>116.80895908402337</v>
      </c>
      <c r="C35" s="28">
        <v>107.05858887855385</v>
      </c>
      <c r="D35" s="28">
        <v>116.58476798540573</v>
      </c>
      <c r="E35" s="28"/>
      <c r="F35" s="28">
        <f t="shared" si="0"/>
        <v>8.8980988883183176</v>
      </c>
      <c r="G35" s="28">
        <f t="shared" si="1"/>
        <v>-0.19192971187798058</v>
      </c>
      <c r="H35" s="28"/>
      <c r="I35" s="28">
        <v>0.28056074882051291</v>
      </c>
      <c r="J35" s="28">
        <v>0.30552532169236846</v>
      </c>
      <c r="L35" s="28">
        <f t="shared" si="2"/>
        <v>2.496457287185555E-2</v>
      </c>
    </row>
    <row r="36" spans="1:12" s="60" customFormat="1" ht="15.75" x14ac:dyDescent="0.25">
      <c r="A36" s="67" t="s">
        <v>9</v>
      </c>
      <c r="B36" s="62">
        <v>96.726880094699695</v>
      </c>
      <c r="C36" s="62">
        <v>109.81910198861402</v>
      </c>
      <c r="D36" s="62">
        <v>113.75598942061924</v>
      </c>
      <c r="E36" s="62"/>
      <c r="F36" s="62">
        <f t="shared" si="0"/>
        <v>3.5848840144526051</v>
      </c>
      <c r="G36" s="62">
        <f t="shared" si="1"/>
        <v>17.605353660996137</v>
      </c>
      <c r="H36" s="62"/>
      <c r="I36" s="62">
        <v>0.3022892428213354</v>
      </c>
      <c r="J36" s="62">
        <v>0.31312596156464728</v>
      </c>
      <c r="L36" s="62">
        <f t="shared" si="2"/>
        <v>1.0836718743311879E-2</v>
      </c>
    </row>
    <row r="37" spans="1:12" ht="15.75" x14ac:dyDescent="0.25">
      <c r="A37" s="39" t="s">
        <v>10</v>
      </c>
      <c r="B37" s="28">
        <v>95.794549363257815</v>
      </c>
      <c r="C37" s="28">
        <v>105.29897514867272</v>
      </c>
      <c r="D37" s="28">
        <v>102.58457087777377</v>
      </c>
      <c r="E37" s="28"/>
      <c r="F37" s="28">
        <f t="shared" si="0"/>
        <v>-2.5778069226850997</v>
      </c>
      <c r="G37" s="28">
        <f t="shared" si="1"/>
        <v>7.0881084149869933</v>
      </c>
      <c r="H37" s="28"/>
      <c r="I37" s="28">
        <v>0.16458625798126333</v>
      </c>
      <c r="J37" s="28">
        <v>0.16034354202923395</v>
      </c>
      <c r="L37" s="28">
        <f t="shared" si="2"/>
        <v>-4.24271595202938E-3</v>
      </c>
    </row>
    <row r="38" spans="1:12" s="60" customFormat="1" ht="15.75" x14ac:dyDescent="0.25">
      <c r="A38" s="67" t="s">
        <v>196</v>
      </c>
      <c r="B38" s="62">
        <v>67.713433869885264</v>
      </c>
      <c r="C38" s="62">
        <v>92.918750777373873</v>
      </c>
      <c r="D38" s="62">
        <v>83.058564205609613</v>
      </c>
      <c r="E38" s="62"/>
      <c r="F38" s="62">
        <f t="shared" si="0"/>
        <v>-10.611621970024654</v>
      </c>
      <c r="G38" s="62">
        <f t="shared" si="1"/>
        <v>22.661869969865634</v>
      </c>
      <c r="H38" s="62"/>
      <c r="I38" s="62">
        <v>0.52173312020036533</v>
      </c>
      <c r="J38" s="62">
        <v>0.46636877379228825</v>
      </c>
      <c r="L38" s="62">
        <f t="shared" si="2"/>
        <v>-5.5364346408077081E-2</v>
      </c>
    </row>
    <row r="39" spans="1:12" ht="15.75" x14ac:dyDescent="0.25">
      <c r="A39" s="39" t="s">
        <v>71</v>
      </c>
      <c r="B39" s="28">
        <v>117.05250649682286</v>
      </c>
      <c r="C39" s="28">
        <v>105.92758442644347</v>
      </c>
      <c r="D39" s="28">
        <v>105.58973784660289</v>
      </c>
      <c r="E39" s="28"/>
      <c r="F39" s="28">
        <f t="shared" si="0"/>
        <v>-0.31894107816192729</v>
      </c>
      <c r="G39" s="28">
        <f t="shared" si="1"/>
        <v>-9.7928433942002791</v>
      </c>
      <c r="H39" s="28"/>
      <c r="I39" s="28">
        <v>0.61655613927573605</v>
      </c>
      <c r="J39" s="28">
        <v>0.61458968847765638</v>
      </c>
      <c r="L39" s="28">
        <f t="shared" si="2"/>
        <v>-1.9664507980796664E-3</v>
      </c>
    </row>
    <row r="40" spans="1:12" s="60" customFormat="1" ht="15.75" x14ac:dyDescent="0.25">
      <c r="A40" s="67" t="s">
        <v>197</v>
      </c>
      <c r="B40" s="62">
        <v>92.142025062930188</v>
      </c>
      <c r="C40" s="62">
        <v>104.58327441041246</v>
      </c>
      <c r="D40" s="62">
        <v>105.67744700642429</v>
      </c>
      <c r="E40" s="62"/>
      <c r="F40" s="62">
        <f t="shared" si="0"/>
        <v>1.0462213983834623</v>
      </c>
      <c r="G40" s="62">
        <f t="shared" si="1"/>
        <v>14.689737863097552</v>
      </c>
      <c r="H40" s="62"/>
      <c r="I40" s="62">
        <v>0.19814211186034297</v>
      </c>
      <c r="J40" s="62">
        <v>0.20021511703383477</v>
      </c>
      <c r="L40" s="62">
        <f t="shared" si="2"/>
        <v>2.0730051734917931E-3</v>
      </c>
    </row>
    <row r="41" spans="1:12" ht="15.75" x14ac:dyDescent="0.25">
      <c r="A41" s="38" t="s">
        <v>72</v>
      </c>
      <c r="B41" s="28">
        <v>131.24162286288734</v>
      </c>
      <c r="C41" s="28">
        <v>126.0626552519262</v>
      </c>
      <c r="D41" s="28">
        <v>123.66560433050833</v>
      </c>
      <c r="E41" s="28"/>
      <c r="F41" s="28">
        <f t="shared" si="0"/>
        <v>-1.9014758309092827</v>
      </c>
      <c r="G41" s="28">
        <f t="shared" si="1"/>
        <v>-5.7725730352282678</v>
      </c>
      <c r="H41" s="28"/>
      <c r="I41" s="28">
        <v>2.3184128831929836</v>
      </c>
      <c r="J41" s="28">
        <v>2.274328822558382</v>
      </c>
      <c r="L41" s="28">
        <f t="shared" si="2"/>
        <v>-4.4084060634601574E-2</v>
      </c>
    </row>
    <row r="42" spans="1:12" s="60" customFormat="1" ht="15.75" x14ac:dyDescent="0.25">
      <c r="A42" s="67" t="s">
        <v>11</v>
      </c>
      <c r="B42" s="62">
        <v>119.66584464664743</v>
      </c>
      <c r="C42" s="62">
        <v>105.30955934256701</v>
      </c>
      <c r="D42" s="62">
        <v>98.28976165333134</v>
      </c>
      <c r="E42" s="62"/>
      <c r="F42" s="62">
        <f t="shared" si="0"/>
        <v>-6.665869397858371</v>
      </c>
      <c r="G42" s="62">
        <f t="shared" si="1"/>
        <v>-17.863144706357915</v>
      </c>
      <c r="H42" s="62"/>
      <c r="I42" s="62">
        <v>5.7158526240503583E-2</v>
      </c>
      <c r="J42" s="62">
        <v>5.3348413531571014E-2</v>
      </c>
      <c r="L42" s="62">
        <f t="shared" si="2"/>
        <v>-3.8101127089325698E-3</v>
      </c>
    </row>
    <row r="43" spans="1:12" ht="15.75" x14ac:dyDescent="0.25">
      <c r="A43" s="39" t="s">
        <v>198</v>
      </c>
      <c r="B43" s="28">
        <v>117.67699267741736</v>
      </c>
      <c r="C43" s="28">
        <v>113.906350362422</v>
      </c>
      <c r="D43" s="28">
        <v>122.4384651350137</v>
      </c>
      <c r="E43" s="28"/>
      <c r="F43" s="28">
        <f t="shared" si="0"/>
        <v>7.4904645311210549</v>
      </c>
      <c r="G43" s="28">
        <f t="shared" si="1"/>
        <v>4.0462220772829793</v>
      </c>
      <c r="H43" s="28"/>
      <c r="I43" s="28">
        <v>0.51004387842425924</v>
      </c>
      <c r="J43" s="28">
        <v>0.54824853423078257</v>
      </c>
      <c r="L43" s="28">
        <f t="shared" si="2"/>
        <v>3.8204655806523324E-2</v>
      </c>
    </row>
    <row r="44" spans="1:12" s="60" customFormat="1" ht="15.75" x14ac:dyDescent="0.25">
      <c r="A44" s="67" t="s">
        <v>199</v>
      </c>
      <c r="B44" s="62">
        <v>156.7503487755811</v>
      </c>
      <c r="C44" s="62">
        <v>150.4762862731472</v>
      </c>
      <c r="D44" s="62">
        <v>143.1457777607516</v>
      </c>
      <c r="E44" s="62"/>
      <c r="F44" s="62">
        <f t="shared" si="0"/>
        <v>-4.8715373657541861</v>
      </c>
      <c r="G44" s="62">
        <f t="shared" si="1"/>
        <v>-8.6791328511218282</v>
      </c>
      <c r="H44" s="62"/>
      <c r="I44" s="62">
        <v>1.1048790905315382</v>
      </c>
      <c r="J44" s="62">
        <v>1.0510544927898893</v>
      </c>
      <c r="L44" s="62">
        <f t="shared" si="2"/>
        <v>-5.3824597741648939E-2</v>
      </c>
    </row>
    <row r="45" spans="1:12" ht="15.75" x14ac:dyDescent="0.25">
      <c r="A45" s="39" t="s">
        <v>73</v>
      </c>
      <c r="B45" s="28">
        <v>106.96713035959773</v>
      </c>
      <c r="C45" s="28">
        <v>106.87215291134223</v>
      </c>
      <c r="D45" s="28">
        <v>101.54223234338831</v>
      </c>
      <c r="E45" s="28"/>
      <c r="F45" s="28">
        <f t="shared" si="0"/>
        <v>-4.9871930365017132</v>
      </c>
      <c r="G45" s="28">
        <f t="shared" si="1"/>
        <v>-5.0715560920183815</v>
      </c>
      <c r="H45" s="28"/>
      <c r="I45" s="28">
        <v>8.7659066391894219E-2</v>
      </c>
      <c r="J45" s="28">
        <v>8.3287339536935262E-2</v>
      </c>
      <c r="L45" s="28">
        <f t="shared" si="2"/>
        <v>-4.3717268549589572E-3</v>
      </c>
    </row>
    <row r="46" spans="1:12" s="60" customFormat="1" ht="15.75" x14ac:dyDescent="0.25">
      <c r="A46" s="67" t="s">
        <v>240</v>
      </c>
      <c r="B46" s="62">
        <v>103.41718861973482</v>
      </c>
      <c r="C46" s="62">
        <v>102.45986161776999</v>
      </c>
      <c r="D46" s="62">
        <v>102.51995282444169</v>
      </c>
      <c r="E46" s="62"/>
      <c r="F46" s="62">
        <f t="shared" si="0"/>
        <v>5.8648533896987765E-2</v>
      </c>
      <c r="G46" s="62">
        <f t="shared" si="1"/>
        <v>-0.8675886545245981</v>
      </c>
      <c r="H46" s="62"/>
      <c r="I46" s="62">
        <v>0.39113920587165685</v>
      </c>
      <c r="J46" s="62">
        <v>0.39136860328139683</v>
      </c>
      <c r="L46" s="62">
        <f t="shared" si="2"/>
        <v>2.2939740973998424E-4</v>
      </c>
    </row>
    <row r="47" spans="1:12" ht="15.75" x14ac:dyDescent="0.25">
      <c r="A47" s="39" t="s">
        <v>12</v>
      </c>
      <c r="B47" s="28">
        <v>135.45175801894973</v>
      </c>
      <c r="C47" s="28">
        <v>120.51131439975413</v>
      </c>
      <c r="D47" s="28">
        <v>105.75668460490662</v>
      </c>
      <c r="E47" s="28"/>
      <c r="F47" s="28">
        <f t="shared" si="0"/>
        <v>-12.243356458551425</v>
      </c>
      <c r="G47" s="28">
        <f t="shared" si="1"/>
        <v>-21.922988559431445</v>
      </c>
      <c r="H47" s="28"/>
      <c r="I47" s="28">
        <v>0.16753311573313162</v>
      </c>
      <c r="J47" s="28">
        <v>0.14702143918780686</v>
      </c>
      <c r="L47" s="28">
        <f t="shared" si="2"/>
        <v>-2.0511676545324764E-2</v>
      </c>
    </row>
    <row r="48" spans="1:12" s="60" customFormat="1" ht="15.75" x14ac:dyDescent="0.25">
      <c r="A48" s="61" t="s">
        <v>154</v>
      </c>
      <c r="B48" s="62">
        <v>101.82883378930413</v>
      </c>
      <c r="C48" s="62">
        <v>158.35995543822713</v>
      </c>
      <c r="D48" s="62">
        <v>158.31311116950042</v>
      </c>
      <c r="E48" s="62"/>
      <c r="F48" s="62">
        <f t="shared" si="0"/>
        <v>-2.958088021500771E-2</v>
      </c>
      <c r="G48" s="62">
        <f t="shared" si="1"/>
        <v>55.469826451188588</v>
      </c>
      <c r="H48" s="62"/>
      <c r="I48" s="62">
        <v>2.1804264395636292</v>
      </c>
      <c r="J48" s="62">
        <v>2.1797814502303656</v>
      </c>
      <c r="L48" s="62">
        <f t="shared" si="2"/>
        <v>-6.4498933326362362E-4</v>
      </c>
    </row>
    <row r="49" spans="1:12" ht="15.75" x14ac:dyDescent="0.25">
      <c r="A49" s="39" t="s">
        <v>239</v>
      </c>
      <c r="B49" s="28">
        <v>101.47678562011278</v>
      </c>
      <c r="C49" s="28">
        <v>187.78107472426777</v>
      </c>
      <c r="D49" s="28">
        <v>187.81393554699702</v>
      </c>
      <c r="E49" s="28"/>
      <c r="F49" s="28">
        <f t="shared" si="0"/>
        <v>1.7499539172138867E-2</v>
      </c>
      <c r="G49" s="28">
        <f t="shared" si="1"/>
        <v>85.080690523737033</v>
      </c>
      <c r="H49" s="28"/>
      <c r="I49" s="28">
        <v>1.6808582378241517</v>
      </c>
      <c r="J49" s="28">
        <v>1.6811523802699082</v>
      </c>
      <c r="L49" s="28">
        <f t="shared" si="2"/>
        <v>2.9414244575654003E-4</v>
      </c>
    </row>
    <row r="50" spans="1:12" s="60" customFormat="1" ht="15.75" x14ac:dyDescent="0.25">
      <c r="A50" s="67" t="s">
        <v>238</v>
      </c>
      <c r="B50" s="62">
        <v>104.48241373377509</v>
      </c>
      <c r="C50" s="62">
        <v>109.41239008589754</v>
      </c>
      <c r="D50" s="62">
        <v>108.97097751937274</v>
      </c>
      <c r="E50" s="62"/>
      <c r="F50" s="62">
        <f t="shared" si="0"/>
        <v>-0.4034392870663539</v>
      </c>
      <c r="G50" s="62">
        <f t="shared" si="1"/>
        <v>4.2959993219860548</v>
      </c>
      <c r="H50" s="62"/>
      <c r="I50" s="62">
        <v>2.4766571148263999E-2</v>
      </c>
      <c r="J50" s="62">
        <v>2.4666653070192661E-2</v>
      </c>
      <c r="L50" s="62">
        <f t="shared" si="2"/>
        <v>-9.9918078071338512E-5</v>
      </c>
    </row>
    <row r="51" spans="1:12" ht="15.75" x14ac:dyDescent="0.25">
      <c r="A51" s="39" t="s">
        <v>237</v>
      </c>
      <c r="B51" s="28">
        <v>97.411696720159014</v>
      </c>
      <c r="C51" s="28">
        <v>100.86059373449783</v>
      </c>
      <c r="D51" s="28">
        <v>100.66665580859258</v>
      </c>
      <c r="E51" s="28"/>
      <c r="F51" s="28">
        <f t="shared" si="0"/>
        <v>-0.19228314917097977</v>
      </c>
      <c r="G51" s="28">
        <f t="shared" si="1"/>
        <v>3.3414458407231118</v>
      </c>
      <c r="H51" s="28"/>
      <c r="I51" s="28">
        <v>0.11210655722182995</v>
      </c>
      <c r="J51" s="28">
        <v>0.11189099520317664</v>
      </c>
      <c r="L51" s="28">
        <f t="shared" si="2"/>
        <v>-2.1556201865331748E-4</v>
      </c>
    </row>
    <row r="52" spans="1:12" s="60" customFormat="1" ht="15.75" x14ac:dyDescent="0.25">
      <c r="A52" s="67" t="s">
        <v>74</v>
      </c>
      <c r="B52" s="62">
        <v>102.34593282828895</v>
      </c>
      <c r="C52" s="62">
        <v>102.51992873444556</v>
      </c>
      <c r="D52" s="62">
        <v>102.61610410229834</v>
      </c>
      <c r="E52" s="62"/>
      <c r="F52" s="62">
        <f t="shared" si="0"/>
        <v>9.3811387737008367E-2</v>
      </c>
      <c r="G52" s="62">
        <f t="shared" si="1"/>
        <v>0.26397851535797656</v>
      </c>
      <c r="H52" s="62"/>
      <c r="I52" s="62">
        <v>0.12405369583205345</v>
      </c>
      <c r="J52" s="62">
        <v>0.12417007232565255</v>
      </c>
      <c r="L52" s="62">
        <f t="shared" si="2"/>
        <v>1.163764935991074E-4</v>
      </c>
    </row>
    <row r="53" spans="1:12" ht="15.75" x14ac:dyDescent="0.25">
      <c r="A53" s="39" t="s">
        <v>236</v>
      </c>
      <c r="B53" s="28">
        <v>100.30922786896879</v>
      </c>
      <c r="C53" s="28">
        <v>96.856791018014803</v>
      </c>
      <c r="D53" s="28">
        <v>96.856791018014803</v>
      </c>
      <c r="E53" s="28"/>
      <c r="F53" s="28">
        <f t="shared" si="0"/>
        <v>0</v>
      </c>
      <c r="G53" s="28">
        <f t="shared" si="1"/>
        <v>-3.4417938651305491</v>
      </c>
      <c r="H53" s="28"/>
      <c r="I53" s="28">
        <v>0.14199098440695712</v>
      </c>
      <c r="J53" s="28">
        <v>0.14199098440695709</v>
      </c>
      <c r="L53" s="28">
        <f t="shared" si="2"/>
        <v>0</v>
      </c>
    </row>
    <row r="54" spans="1:12" s="60" customFormat="1" ht="15.75" x14ac:dyDescent="0.25">
      <c r="A54" s="67" t="s">
        <v>75</v>
      </c>
      <c r="B54" s="62">
        <v>113.10382179216208</v>
      </c>
      <c r="C54" s="62">
        <v>120.24979698789733</v>
      </c>
      <c r="D54" s="62">
        <v>119.32907400856477</v>
      </c>
      <c r="E54" s="62"/>
      <c r="F54" s="62">
        <f t="shared" si="0"/>
        <v>-0.76567528793850537</v>
      </c>
      <c r="G54" s="62">
        <f t="shared" si="1"/>
        <v>5.5040157951887103</v>
      </c>
      <c r="H54" s="62"/>
      <c r="I54" s="62">
        <v>9.665039313037295E-2</v>
      </c>
      <c r="J54" s="62">
        <v>9.5910364954478272E-2</v>
      </c>
      <c r="L54" s="62">
        <f t="shared" si="2"/>
        <v>-7.4002817589467751E-4</v>
      </c>
    </row>
    <row r="55" spans="1:12" ht="15.75" x14ac:dyDescent="0.25">
      <c r="A55" s="38" t="s">
        <v>155</v>
      </c>
      <c r="B55" s="28">
        <v>108.59179306325925</v>
      </c>
      <c r="C55" s="28">
        <v>117.96226367992938</v>
      </c>
      <c r="D55" s="28">
        <v>118.08657920114968</v>
      </c>
      <c r="E55" s="28"/>
      <c r="F55" s="28">
        <f t="shared" si="0"/>
        <v>0.1053858389472806</v>
      </c>
      <c r="G55" s="28">
        <f t="shared" si="1"/>
        <v>8.7435577496720374</v>
      </c>
      <c r="H55" s="28"/>
      <c r="I55" s="28">
        <v>2.4189966028988938</v>
      </c>
      <c r="J55" s="28">
        <v>2.421545882762965</v>
      </c>
      <c r="L55" s="28">
        <f t="shared" si="2"/>
        <v>2.5492798640711634E-3</v>
      </c>
    </row>
    <row r="56" spans="1:12" s="60" customFormat="1" ht="15.75" x14ac:dyDescent="0.25">
      <c r="A56" s="67" t="s">
        <v>235</v>
      </c>
      <c r="B56" s="62">
        <v>105.56749698067763</v>
      </c>
      <c r="C56" s="62">
        <v>108.75587613254895</v>
      </c>
      <c r="D56" s="62">
        <v>109.0827656355761</v>
      </c>
      <c r="E56" s="62"/>
      <c r="F56" s="62">
        <f t="shared" si="0"/>
        <v>0.30057180784304194</v>
      </c>
      <c r="G56" s="62">
        <f t="shared" si="1"/>
        <v>3.3298778084526193</v>
      </c>
      <c r="H56" s="62"/>
      <c r="I56" s="62">
        <v>0.84814337125124217</v>
      </c>
      <c r="J56" s="62">
        <v>0.85069265111531289</v>
      </c>
      <c r="L56" s="62">
        <f t="shared" si="2"/>
        <v>2.5492798640707193E-3</v>
      </c>
    </row>
    <row r="57" spans="1:12" ht="15.75" x14ac:dyDescent="0.25">
      <c r="A57" s="39" t="s">
        <v>234</v>
      </c>
      <c r="B57" s="28">
        <v>110.44774188984165</v>
      </c>
      <c r="C57" s="28">
        <v>123.61203595719863</v>
      </c>
      <c r="D57" s="28">
        <v>123.61203595719863</v>
      </c>
      <c r="E57" s="28"/>
      <c r="F57" s="28">
        <f t="shared" si="0"/>
        <v>0</v>
      </c>
      <c r="G57" s="28">
        <f t="shared" si="1"/>
        <v>11.919025090152392</v>
      </c>
      <c r="H57" s="28"/>
      <c r="I57" s="28">
        <v>1.5708532316476522</v>
      </c>
      <c r="J57" s="28">
        <v>1.570853231647652</v>
      </c>
      <c r="L57" s="28">
        <f t="shared" si="2"/>
        <v>0</v>
      </c>
    </row>
    <row r="58" spans="1:12" s="60" customFormat="1" ht="15.75" x14ac:dyDescent="0.25">
      <c r="A58" s="64" t="s">
        <v>76</v>
      </c>
      <c r="B58" s="62">
        <v>104.53229040037375</v>
      </c>
      <c r="C58" s="62">
        <v>105.00496319597009</v>
      </c>
      <c r="D58" s="62">
        <v>105.21592919680829</v>
      </c>
      <c r="E58" s="62"/>
      <c r="F58" s="62">
        <f t="shared" si="0"/>
        <v>0.20091050405348643</v>
      </c>
      <c r="G58" s="62">
        <f t="shared" si="1"/>
        <v>0.65399772052836536</v>
      </c>
      <c r="H58" s="62"/>
      <c r="I58" s="62">
        <v>2.5662642501661486</v>
      </c>
      <c r="J58" s="62">
        <v>2.5714201446065017</v>
      </c>
      <c r="L58" s="62">
        <f t="shared" si="2"/>
        <v>5.155894440353137E-3</v>
      </c>
    </row>
    <row r="59" spans="1:12" ht="15.75" x14ac:dyDescent="0.25">
      <c r="A59" s="38" t="s">
        <v>156</v>
      </c>
      <c r="B59" s="28">
        <v>105.43420727054098</v>
      </c>
      <c r="C59" s="28">
        <v>105.6844846617427</v>
      </c>
      <c r="D59" s="28">
        <v>105.72504101420995</v>
      </c>
      <c r="E59" s="28"/>
      <c r="F59" s="28">
        <f t="shared" si="0"/>
        <v>3.8374935163898449E-2</v>
      </c>
      <c r="G59" s="28">
        <f t="shared" si="1"/>
        <v>0.27584381881176068</v>
      </c>
      <c r="H59" s="28"/>
      <c r="I59" s="28">
        <v>0.79750920975126505</v>
      </c>
      <c r="J59" s="28">
        <v>0.79781525339343318</v>
      </c>
      <c r="L59" s="28">
        <f t="shared" si="2"/>
        <v>3.0604364216813007E-4</v>
      </c>
    </row>
    <row r="60" spans="1:12" s="60" customFormat="1" ht="15.75" x14ac:dyDescent="0.25">
      <c r="A60" s="67" t="s">
        <v>13</v>
      </c>
      <c r="B60" s="62">
        <v>107.94572627615941</v>
      </c>
      <c r="C60" s="62">
        <v>108.20122645600075</v>
      </c>
      <c r="D60" s="62">
        <v>108.34355751100264</v>
      </c>
      <c r="E60" s="62"/>
      <c r="F60" s="62">
        <f t="shared" si="0"/>
        <v>0.13154292207562257</v>
      </c>
      <c r="G60" s="62">
        <f t="shared" si="1"/>
        <v>0.36854746229180169</v>
      </c>
      <c r="H60" s="62"/>
      <c r="I60" s="62">
        <v>0.62748295512255536</v>
      </c>
      <c r="J60" s="62">
        <v>0.62830836453725003</v>
      </c>
      <c r="L60" s="62">
        <f t="shared" si="2"/>
        <v>8.2540941469466667E-4</v>
      </c>
    </row>
    <row r="61" spans="1:12" ht="15.75" x14ac:dyDescent="0.25">
      <c r="A61" s="39" t="s">
        <v>14</v>
      </c>
      <c r="B61" s="28">
        <v>97.096715584153074</v>
      </c>
      <c r="C61" s="28">
        <v>97.329654879658449</v>
      </c>
      <c r="D61" s="28">
        <v>97.032349669314968</v>
      </c>
      <c r="E61" s="28"/>
      <c r="F61" s="28">
        <f t="shared" si="0"/>
        <v>-0.30546210269735141</v>
      </c>
      <c r="G61" s="28">
        <f t="shared" si="1"/>
        <v>-6.629051708996192E-2</v>
      </c>
      <c r="H61" s="28"/>
      <c r="I61" s="28">
        <v>0.17002625462870977</v>
      </c>
      <c r="J61" s="28">
        <v>0.16950688885618337</v>
      </c>
      <c r="L61" s="28">
        <f t="shared" si="2"/>
        <v>-5.1936577252639782E-4</v>
      </c>
    </row>
    <row r="62" spans="1:12" s="60" customFormat="1" ht="15.75" x14ac:dyDescent="0.25">
      <c r="A62" s="61" t="s">
        <v>157</v>
      </c>
      <c r="B62" s="62">
        <v>104.12941023403032</v>
      </c>
      <c r="C62" s="62">
        <v>104.70142555273516</v>
      </c>
      <c r="D62" s="62">
        <v>104.98851239103976</v>
      </c>
      <c r="E62" s="62"/>
      <c r="F62" s="62">
        <f t="shared" si="0"/>
        <v>0.27419573018134802</v>
      </c>
      <c r="G62" s="62">
        <f t="shared" si="1"/>
        <v>0.82503315353330553</v>
      </c>
      <c r="H62" s="62"/>
      <c r="I62" s="62">
        <v>1.7687550404148833</v>
      </c>
      <c r="J62" s="62">
        <v>1.7736048912130682</v>
      </c>
      <c r="L62" s="62">
        <f t="shared" si="2"/>
        <v>4.849850798184896E-3</v>
      </c>
    </row>
    <row r="63" spans="1:12" ht="15.75" x14ac:dyDescent="0.25">
      <c r="A63" s="39" t="s">
        <v>233</v>
      </c>
      <c r="B63" s="28">
        <v>108.72503475308433</v>
      </c>
      <c r="C63" s="28">
        <v>111.11172264857224</v>
      </c>
      <c r="D63" s="28">
        <v>111.47107213348092</v>
      </c>
      <c r="E63" s="28"/>
      <c r="F63" s="28">
        <f t="shared" si="0"/>
        <v>0.32341275640666023</v>
      </c>
      <c r="G63" s="28">
        <f t="shared" si="1"/>
        <v>2.5256716510901667</v>
      </c>
      <c r="H63" s="28"/>
      <c r="I63" s="28">
        <v>0.40638202609961332</v>
      </c>
      <c r="J63" s="28">
        <v>0.40769631741176332</v>
      </c>
      <c r="L63" s="28">
        <f t="shared" si="2"/>
        <v>1.3142913121499955E-3</v>
      </c>
    </row>
    <row r="64" spans="1:12" s="60" customFormat="1" ht="15.75" x14ac:dyDescent="0.25">
      <c r="A64" s="67" t="s">
        <v>77</v>
      </c>
      <c r="B64" s="62">
        <v>100.68041542285323</v>
      </c>
      <c r="C64" s="62">
        <v>101.22298599680769</v>
      </c>
      <c r="D64" s="62">
        <v>102.37290020784333</v>
      </c>
      <c r="E64" s="62"/>
      <c r="F64" s="62">
        <f t="shared" si="0"/>
        <v>1.1360208352991119</v>
      </c>
      <c r="G64" s="62">
        <f t="shared" si="1"/>
        <v>1.6810466840862182</v>
      </c>
      <c r="H64" s="62"/>
      <c r="I64" s="62">
        <v>0.5700043055027918</v>
      </c>
      <c r="J64" s="62">
        <v>0.5764796731754056</v>
      </c>
      <c r="L64" s="62">
        <f t="shared" si="2"/>
        <v>6.4753676726138076E-3</v>
      </c>
    </row>
    <row r="65" spans="1:12" ht="15.75" x14ac:dyDescent="0.25">
      <c r="A65" s="39" t="s">
        <v>232</v>
      </c>
      <c r="B65" s="28">
        <v>104.4731136057332</v>
      </c>
      <c r="C65" s="28">
        <v>104.19418388830131</v>
      </c>
      <c r="D65" s="28">
        <v>103.80760765001479</v>
      </c>
      <c r="E65" s="28"/>
      <c r="F65" s="28">
        <f t="shared" si="0"/>
        <v>-0.37101517940861806</v>
      </c>
      <c r="G65" s="28">
        <f t="shared" si="1"/>
        <v>-0.63701169875145514</v>
      </c>
      <c r="H65" s="28"/>
      <c r="I65" s="28">
        <v>0.7923687088124779</v>
      </c>
      <c r="J65" s="28">
        <v>0.78942890062589954</v>
      </c>
      <c r="L65" s="28">
        <f t="shared" si="2"/>
        <v>-2.9398081865783521E-3</v>
      </c>
    </row>
    <row r="66" spans="1:12" s="60" customFormat="1" ht="15.75" x14ac:dyDescent="0.25">
      <c r="A66" s="58" t="s">
        <v>247</v>
      </c>
      <c r="B66" s="63">
        <v>122.80068941548177</v>
      </c>
      <c r="C66" s="63">
        <v>123.55132498806739</v>
      </c>
      <c r="D66" s="63">
        <v>124.4027721806788</v>
      </c>
      <c r="E66" s="63"/>
      <c r="F66" s="63">
        <f t="shared" si="0"/>
        <v>0.68914452572130802</v>
      </c>
      <c r="G66" s="63">
        <f t="shared" si="1"/>
        <v>1.3046203346436913</v>
      </c>
      <c r="H66" s="63"/>
      <c r="I66" s="63">
        <v>3.8407997277354395</v>
      </c>
      <c r="J66" s="63">
        <v>3.8672683888030472</v>
      </c>
      <c r="L66" s="63">
        <f t="shared" si="2"/>
        <v>2.6468661067607702E-2</v>
      </c>
    </row>
    <row r="67" spans="1:12" ht="15.75" x14ac:dyDescent="0.25">
      <c r="A67" s="37" t="s">
        <v>1</v>
      </c>
      <c r="B67" s="28">
        <v>121.26925365736223</v>
      </c>
      <c r="C67" s="28">
        <v>122.68138282325579</v>
      </c>
      <c r="D67" s="28">
        <v>123.42356984055701</v>
      </c>
      <c r="E67" s="28"/>
      <c r="F67" s="28">
        <f t="shared" si="0"/>
        <v>0.60497118651692272</v>
      </c>
      <c r="G67" s="28">
        <f t="shared" si="1"/>
        <v>1.776473523356259</v>
      </c>
      <c r="H67" s="28"/>
      <c r="I67" s="28">
        <v>2.8788161102674463</v>
      </c>
      <c r="J67" s="28">
        <v>2.8962321182473714</v>
      </c>
      <c r="L67" s="28">
        <f t="shared" si="2"/>
        <v>1.7416007979925041E-2</v>
      </c>
    </row>
    <row r="68" spans="1:12" s="60" customFormat="1" ht="15.75" x14ac:dyDescent="0.25">
      <c r="A68" s="61" t="s">
        <v>78</v>
      </c>
      <c r="B68" s="62">
        <v>121.26925365736223</v>
      </c>
      <c r="C68" s="62">
        <v>122.68138282325579</v>
      </c>
      <c r="D68" s="62">
        <v>123.42356984055701</v>
      </c>
      <c r="E68" s="62"/>
      <c r="F68" s="62">
        <f t="shared" si="0"/>
        <v>0.60497118651692272</v>
      </c>
      <c r="G68" s="62">
        <f t="shared" si="1"/>
        <v>1.776473523356259</v>
      </c>
      <c r="H68" s="62"/>
      <c r="I68" s="62">
        <v>2.8788161102674463</v>
      </c>
      <c r="J68" s="62">
        <v>2.8962321182473714</v>
      </c>
      <c r="L68" s="62">
        <f t="shared" si="2"/>
        <v>1.7416007979925041E-2</v>
      </c>
    </row>
    <row r="69" spans="1:12" ht="15.75" x14ac:dyDescent="0.25">
      <c r="A69" s="39" t="s">
        <v>15</v>
      </c>
      <c r="B69" s="28">
        <v>121.26925365736223</v>
      </c>
      <c r="C69" s="28">
        <v>122.68138282325579</v>
      </c>
      <c r="D69" s="28">
        <v>123.42356984055701</v>
      </c>
      <c r="E69" s="28"/>
      <c r="F69" s="28">
        <f t="shared" si="0"/>
        <v>0.60497118651692272</v>
      </c>
      <c r="G69" s="28">
        <f t="shared" si="1"/>
        <v>1.776473523356259</v>
      </c>
      <c r="H69" s="28"/>
      <c r="I69" s="28">
        <v>2.8788161102674463</v>
      </c>
      <c r="J69" s="28">
        <v>2.8962321182473714</v>
      </c>
      <c r="L69" s="28">
        <f t="shared" si="2"/>
        <v>1.7416007979925041E-2</v>
      </c>
    </row>
    <row r="70" spans="1:12" s="60" customFormat="1" ht="15.75" x14ac:dyDescent="0.25">
      <c r="A70" s="64" t="s">
        <v>16</v>
      </c>
      <c r="B70" s="62">
        <v>127.51620259148315</v>
      </c>
      <c r="C70" s="62">
        <v>126.23000329290586</v>
      </c>
      <c r="D70" s="62">
        <v>127.41787843788536</v>
      </c>
      <c r="E70" s="62"/>
      <c r="F70" s="62">
        <f t="shared" si="0"/>
        <v>0.94104025508352507</v>
      </c>
      <c r="G70" s="62">
        <f t="shared" si="1"/>
        <v>-7.7107184498570458E-2</v>
      </c>
      <c r="H70" s="62"/>
      <c r="I70" s="62">
        <v>0.96198361746799299</v>
      </c>
      <c r="J70" s="62">
        <v>0.97103627055567554</v>
      </c>
      <c r="L70" s="62">
        <f t="shared" si="2"/>
        <v>9.0526530876825495E-3</v>
      </c>
    </row>
    <row r="71" spans="1:12" ht="15.75" x14ac:dyDescent="0.25">
      <c r="A71" s="38" t="s">
        <v>16</v>
      </c>
      <c r="B71" s="28">
        <v>127.51620259148315</v>
      </c>
      <c r="C71" s="28">
        <v>126.23000329290586</v>
      </c>
      <c r="D71" s="28">
        <v>127.41787843788536</v>
      </c>
      <c r="E71" s="28"/>
      <c r="F71" s="28">
        <f t="shared" ref="F71:F134" si="3">((D71/C71-1)*100)</f>
        <v>0.94104025508352507</v>
      </c>
      <c r="G71" s="28">
        <f t="shared" ref="G71:G134" si="4">((D71/B71-1)*100)</f>
        <v>-7.7107184498570458E-2</v>
      </c>
      <c r="H71" s="28"/>
      <c r="I71" s="28">
        <v>0.96198361746799299</v>
      </c>
      <c r="J71" s="28">
        <v>0.97103627055567554</v>
      </c>
      <c r="L71" s="28">
        <f t="shared" si="2"/>
        <v>9.0526530876825495E-3</v>
      </c>
    </row>
    <row r="72" spans="1:12" s="60" customFormat="1" ht="15.75" x14ac:dyDescent="0.25">
      <c r="A72" s="67" t="s">
        <v>16</v>
      </c>
      <c r="B72" s="62">
        <v>127.51620259148315</v>
      </c>
      <c r="C72" s="62">
        <v>126.23000329290586</v>
      </c>
      <c r="D72" s="62">
        <v>127.41787843788536</v>
      </c>
      <c r="E72" s="62"/>
      <c r="F72" s="62">
        <f t="shared" si="3"/>
        <v>0.94104025508352507</v>
      </c>
      <c r="G72" s="62">
        <f t="shared" si="4"/>
        <v>-7.7107184498570458E-2</v>
      </c>
      <c r="H72" s="62"/>
      <c r="I72" s="62">
        <v>0.96198361746799299</v>
      </c>
      <c r="J72" s="62">
        <v>0.97103627055567554</v>
      </c>
      <c r="L72" s="62">
        <f t="shared" ref="L72:L135" si="5">J72-I72</f>
        <v>9.0526530876825495E-3</v>
      </c>
    </row>
    <row r="73" spans="1:12" ht="15.75" x14ac:dyDescent="0.25">
      <c r="A73" s="36" t="s">
        <v>128</v>
      </c>
      <c r="B73" s="40">
        <v>102.93434832147409</v>
      </c>
      <c r="C73" s="40">
        <v>102.14061491595783</v>
      </c>
      <c r="D73" s="40">
        <v>102.32848686972707</v>
      </c>
      <c r="E73" s="40"/>
      <c r="F73" s="40">
        <f t="shared" si="3"/>
        <v>0.1839346218189819</v>
      </c>
      <c r="G73" s="40">
        <f t="shared" si="4"/>
        <v>-0.58859016608805437</v>
      </c>
      <c r="H73" s="40"/>
      <c r="I73" s="40">
        <v>4.4672624335660904</v>
      </c>
      <c r="J73" s="40">
        <v>4.4754792758289321</v>
      </c>
      <c r="L73" s="40">
        <f t="shared" si="5"/>
        <v>8.2168422628416948E-3</v>
      </c>
    </row>
    <row r="74" spans="1:12" s="60" customFormat="1" ht="15.75" x14ac:dyDescent="0.25">
      <c r="A74" s="64" t="s">
        <v>79</v>
      </c>
      <c r="B74" s="62">
        <v>100.40967542396125</v>
      </c>
      <c r="C74" s="62">
        <v>102.19527221985639</v>
      </c>
      <c r="D74" s="62">
        <v>102.44705974664195</v>
      </c>
      <c r="E74" s="62"/>
      <c r="F74" s="62">
        <f t="shared" si="3"/>
        <v>0.24637884054350412</v>
      </c>
      <c r="G74" s="62">
        <f t="shared" si="4"/>
        <v>2.0290717145317272</v>
      </c>
      <c r="H74" s="62"/>
      <c r="I74" s="62">
        <v>3.3350438068120138</v>
      </c>
      <c r="J74" s="62">
        <v>3.3432606490748555</v>
      </c>
      <c r="L74" s="62">
        <f t="shared" si="5"/>
        <v>8.2168422628416948E-3</v>
      </c>
    </row>
    <row r="75" spans="1:12" ht="15.75" x14ac:dyDescent="0.25">
      <c r="A75" s="38" t="s">
        <v>80</v>
      </c>
      <c r="B75" s="28">
        <v>95.151781078898978</v>
      </c>
      <c r="C75" s="28">
        <v>97.126712351361292</v>
      </c>
      <c r="D75" s="28">
        <v>97.192522008884538</v>
      </c>
      <c r="E75" s="28"/>
      <c r="F75" s="28">
        <f t="shared" si="3"/>
        <v>6.7756496570359204E-2</v>
      </c>
      <c r="G75" s="28">
        <f t="shared" si="4"/>
        <v>2.1447217349440884</v>
      </c>
      <c r="H75" s="28"/>
      <c r="I75" s="28">
        <v>0.57111181511640186</v>
      </c>
      <c r="J75" s="28">
        <v>0.57149878047382419</v>
      </c>
      <c r="L75" s="28">
        <f t="shared" si="5"/>
        <v>3.8696535742233085E-4</v>
      </c>
    </row>
    <row r="76" spans="1:12" s="60" customFormat="1" ht="15.75" x14ac:dyDescent="0.25">
      <c r="A76" s="67" t="s">
        <v>81</v>
      </c>
      <c r="B76" s="62">
        <v>95.151781078898978</v>
      </c>
      <c r="C76" s="62">
        <v>97.126712351361292</v>
      </c>
      <c r="D76" s="62">
        <v>97.192522008884538</v>
      </c>
      <c r="E76" s="62"/>
      <c r="F76" s="62">
        <f t="shared" si="3"/>
        <v>6.7756496570359204E-2</v>
      </c>
      <c r="G76" s="62">
        <f t="shared" si="4"/>
        <v>2.1447217349440884</v>
      </c>
      <c r="H76" s="62"/>
      <c r="I76" s="62">
        <v>0.57111181511640186</v>
      </c>
      <c r="J76" s="62">
        <v>0.57149878047382419</v>
      </c>
      <c r="L76" s="62">
        <f t="shared" si="5"/>
        <v>3.8696535742233085E-4</v>
      </c>
    </row>
    <row r="77" spans="1:12" ht="15.75" x14ac:dyDescent="0.25">
      <c r="A77" s="38" t="s">
        <v>82</v>
      </c>
      <c r="B77" s="28">
        <v>102.74654420230742</v>
      </c>
      <c r="C77" s="28">
        <v>104.20984519104734</v>
      </c>
      <c r="D77" s="28">
        <v>104.55215363441908</v>
      </c>
      <c r="E77" s="28"/>
      <c r="F77" s="28">
        <f t="shared" si="3"/>
        <v>0.32847994615499143</v>
      </c>
      <c r="G77" s="28">
        <f t="shared" si="4"/>
        <v>1.757343223686858</v>
      </c>
      <c r="H77" s="28"/>
      <c r="I77" s="28">
        <v>2.3836696873194332</v>
      </c>
      <c r="J77" s="28">
        <v>2.3914995642248527</v>
      </c>
      <c r="L77" s="28">
        <f t="shared" si="5"/>
        <v>7.829876905419475E-3</v>
      </c>
    </row>
    <row r="78" spans="1:12" s="60" customFormat="1" ht="15.75" x14ac:dyDescent="0.25">
      <c r="A78" s="67" t="s">
        <v>231</v>
      </c>
      <c r="B78" s="62">
        <v>100.44519811219737</v>
      </c>
      <c r="C78" s="62">
        <v>101.51941290557194</v>
      </c>
      <c r="D78" s="62">
        <v>101.51941290557194</v>
      </c>
      <c r="E78" s="62"/>
      <c r="F78" s="62">
        <f t="shared" si="3"/>
        <v>0</v>
      </c>
      <c r="G78" s="62">
        <f t="shared" si="4"/>
        <v>1.0694536061093496</v>
      </c>
      <c r="H78" s="62"/>
      <c r="I78" s="62">
        <v>1.1037600716515499</v>
      </c>
      <c r="J78" s="62">
        <v>1.1037600716515497</v>
      </c>
      <c r="L78" s="62">
        <f t="shared" si="5"/>
        <v>0</v>
      </c>
    </row>
    <row r="79" spans="1:12" ht="15.75" x14ac:dyDescent="0.25">
      <c r="A79" s="39" t="s">
        <v>230</v>
      </c>
      <c r="B79" s="28">
        <v>105.75165026642428</v>
      </c>
      <c r="C79" s="28">
        <v>106.38733949234836</v>
      </c>
      <c r="D79" s="28">
        <v>106.38733949234836</v>
      </c>
      <c r="E79" s="28"/>
      <c r="F79" s="28">
        <f t="shared" si="3"/>
        <v>0</v>
      </c>
      <c r="G79" s="28">
        <f t="shared" si="4"/>
        <v>0.60111518290499877</v>
      </c>
      <c r="H79" s="28"/>
      <c r="I79" s="28">
        <v>0.65108627607066549</v>
      </c>
      <c r="J79" s="28">
        <v>0.65108627607066538</v>
      </c>
      <c r="L79" s="28">
        <f t="shared" si="5"/>
        <v>0</v>
      </c>
    </row>
    <row r="80" spans="1:12" s="60" customFormat="1" ht="15.75" x14ac:dyDescent="0.25">
      <c r="A80" s="67" t="s">
        <v>229</v>
      </c>
      <c r="B80" s="62">
        <v>103.87383598508741</v>
      </c>
      <c r="C80" s="62">
        <v>106.91759053497019</v>
      </c>
      <c r="D80" s="62">
        <v>108.24888904155722</v>
      </c>
      <c r="E80" s="62"/>
      <c r="F80" s="62">
        <f t="shared" si="3"/>
        <v>1.2451632139536484</v>
      </c>
      <c r="G80" s="62">
        <f t="shared" si="4"/>
        <v>4.2118912958003296</v>
      </c>
      <c r="H80" s="62"/>
      <c r="I80" s="62">
        <v>0.62882333959721803</v>
      </c>
      <c r="J80" s="62">
        <v>0.6366532165026374</v>
      </c>
      <c r="L80" s="62">
        <f t="shared" si="5"/>
        <v>7.829876905419364E-3</v>
      </c>
    </row>
    <row r="81" spans="1:12" ht="15.75" x14ac:dyDescent="0.25">
      <c r="A81" s="38" t="s">
        <v>158</v>
      </c>
      <c r="B81" s="28">
        <v>94.601708342661155</v>
      </c>
      <c r="C81" s="28">
        <v>98.000311799345909</v>
      </c>
      <c r="D81" s="28">
        <v>98.000311799345909</v>
      </c>
      <c r="E81" s="28"/>
      <c r="F81" s="28">
        <f t="shared" si="3"/>
        <v>0</v>
      </c>
      <c r="G81" s="28">
        <f t="shared" si="4"/>
        <v>3.5925392006395107</v>
      </c>
      <c r="H81" s="28"/>
      <c r="I81" s="28">
        <v>0.38026230437617847</v>
      </c>
      <c r="J81" s="28">
        <v>0.38026230437617847</v>
      </c>
      <c r="L81" s="28">
        <f t="shared" si="5"/>
        <v>0</v>
      </c>
    </row>
    <row r="82" spans="1:12" s="60" customFormat="1" ht="15.75" x14ac:dyDescent="0.25">
      <c r="A82" s="67" t="s">
        <v>228</v>
      </c>
      <c r="B82" s="62">
        <v>94.601708342661155</v>
      </c>
      <c r="C82" s="62">
        <v>98.000311799345909</v>
      </c>
      <c r="D82" s="62">
        <v>98.000311799345909</v>
      </c>
      <c r="E82" s="62"/>
      <c r="F82" s="62">
        <f t="shared" si="3"/>
        <v>0</v>
      </c>
      <c r="G82" s="62">
        <f t="shared" si="4"/>
        <v>3.5925392006395107</v>
      </c>
      <c r="H82" s="62"/>
      <c r="I82" s="62">
        <v>0.38026230437617847</v>
      </c>
      <c r="J82" s="62">
        <v>0.38026230437617847</v>
      </c>
      <c r="L82" s="62">
        <f t="shared" si="5"/>
        <v>0</v>
      </c>
    </row>
    <row r="83" spans="1:12" ht="15.75" x14ac:dyDescent="0.25">
      <c r="A83" s="37" t="s">
        <v>83</v>
      </c>
      <c r="B83" s="28">
        <v>110.35531331482561</v>
      </c>
      <c r="C83" s="28">
        <v>101.97995650382751</v>
      </c>
      <c r="D83" s="28">
        <v>101.97995650382751</v>
      </c>
      <c r="E83" s="28"/>
      <c r="F83" s="28">
        <f t="shared" si="3"/>
        <v>0</v>
      </c>
      <c r="G83" s="28">
        <f t="shared" si="4"/>
        <v>-7.5894459083311938</v>
      </c>
      <c r="H83" s="28"/>
      <c r="I83" s="28">
        <v>1.1322186267540766</v>
      </c>
      <c r="J83" s="28">
        <v>1.1322186267540768</v>
      </c>
      <c r="L83" s="28">
        <f t="shared" si="5"/>
        <v>0</v>
      </c>
    </row>
    <row r="84" spans="1:12" s="60" customFormat="1" ht="15.75" x14ac:dyDescent="0.25">
      <c r="A84" s="61" t="s">
        <v>159</v>
      </c>
      <c r="B84" s="62">
        <v>110.35531331482561</v>
      </c>
      <c r="C84" s="62">
        <v>101.97995650382751</v>
      </c>
      <c r="D84" s="62">
        <v>101.97995650382751</v>
      </c>
      <c r="E84" s="62"/>
      <c r="F84" s="62">
        <f t="shared" si="3"/>
        <v>0</v>
      </c>
      <c r="G84" s="62">
        <f t="shared" si="4"/>
        <v>-7.5894459083311938</v>
      </c>
      <c r="H84" s="62"/>
      <c r="I84" s="62">
        <v>1.1322186267540766</v>
      </c>
      <c r="J84" s="62">
        <v>1.1322186267540768</v>
      </c>
      <c r="L84" s="62">
        <f t="shared" si="5"/>
        <v>0</v>
      </c>
    </row>
    <row r="85" spans="1:12" ht="15.75" x14ac:dyDescent="0.25">
      <c r="A85" s="39" t="s">
        <v>159</v>
      </c>
      <c r="B85" s="28">
        <v>110.35531331482561</v>
      </c>
      <c r="C85" s="28">
        <v>101.97995650382751</v>
      </c>
      <c r="D85" s="28">
        <v>101.97995650382751</v>
      </c>
      <c r="E85" s="28"/>
      <c r="F85" s="28">
        <f t="shared" si="3"/>
        <v>0</v>
      </c>
      <c r="G85" s="28">
        <f t="shared" si="4"/>
        <v>-7.5894459083311938</v>
      </c>
      <c r="H85" s="28"/>
      <c r="I85" s="28">
        <v>1.1322186267540766</v>
      </c>
      <c r="J85" s="28">
        <v>1.1322186267540768</v>
      </c>
      <c r="L85" s="28">
        <f t="shared" si="5"/>
        <v>0</v>
      </c>
    </row>
    <row r="86" spans="1:12" s="60" customFormat="1" ht="15.75" x14ac:dyDescent="0.25">
      <c r="A86" s="58" t="s">
        <v>129</v>
      </c>
      <c r="B86" s="63">
        <v>101.20107551129477</v>
      </c>
      <c r="C86" s="63">
        <v>103.17903513778771</v>
      </c>
      <c r="D86" s="63">
        <v>103.55695666035595</v>
      </c>
      <c r="E86" s="63"/>
      <c r="F86" s="63">
        <f t="shared" si="3"/>
        <v>0.36627743423220949</v>
      </c>
      <c r="G86" s="63">
        <f t="shared" si="4"/>
        <v>2.3279210592957122</v>
      </c>
      <c r="H86" s="63"/>
      <c r="I86" s="63">
        <v>15.238514540311114</v>
      </c>
      <c r="J86" s="63">
        <v>15.294329780384469</v>
      </c>
      <c r="L86" s="63">
        <f t="shared" si="5"/>
        <v>5.581524007335581E-2</v>
      </c>
    </row>
    <row r="87" spans="1:12" ht="15.75" x14ac:dyDescent="0.25">
      <c r="A87" s="37" t="s">
        <v>149</v>
      </c>
      <c r="B87" s="28">
        <v>98.048558859712344</v>
      </c>
      <c r="C87" s="28">
        <v>106.8532425139463</v>
      </c>
      <c r="D87" s="28">
        <v>106.8532425139463</v>
      </c>
      <c r="E87" s="28"/>
      <c r="F87" s="28">
        <f t="shared" si="3"/>
        <v>0</v>
      </c>
      <c r="G87" s="28">
        <f t="shared" si="4"/>
        <v>8.9799215374819283</v>
      </c>
      <c r="H87" s="28"/>
      <c r="I87" s="28">
        <v>1.2076282274368091</v>
      </c>
      <c r="J87" s="28">
        <v>1.2076282274368089</v>
      </c>
      <c r="L87" s="28">
        <f t="shared" si="5"/>
        <v>0</v>
      </c>
    </row>
    <row r="88" spans="1:12" s="60" customFormat="1" ht="15.75" x14ac:dyDescent="0.25">
      <c r="A88" s="61" t="s">
        <v>160</v>
      </c>
      <c r="B88" s="62">
        <v>98.048558859712344</v>
      </c>
      <c r="C88" s="62">
        <v>106.8532425139463</v>
      </c>
      <c r="D88" s="62">
        <v>106.8532425139463</v>
      </c>
      <c r="E88" s="62"/>
      <c r="F88" s="62">
        <f t="shared" si="3"/>
        <v>0</v>
      </c>
      <c r="G88" s="62">
        <f t="shared" si="4"/>
        <v>8.9799215374819283</v>
      </c>
      <c r="H88" s="62"/>
      <c r="I88" s="62">
        <v>1.2076282274368091</v>
      </c>
      <c r="J88" s="62">
        <v>1.2076282274368089</v>
      </c>
      <c r="L88" s="62">
        <f t="shared" si="5"/>
        <v>0</v>
      </c>
    </row>
    <row r="89" spans="1:12" ht="15.75" x14ac:dyDescent="0.25">
      <c r="A89" s="39" t="s">
        <v>160</v>
      </c>
      <c r="B89" s="28">
        <v>98.048558859712344</v>
      </c>
      <c r="C89" s="28">
        <v>106.8532425139463</v>
      </c>
      <c r="D89" s="28">
        <v>106.8532425139463</v>
      </c>
      <c r="E89" s="28"/>
      <c r="F89" s="28">
        <f t="shared" si="3"/>
        <v>0</v>
      </c>
      <c r="G89" s="28">
        <f t="shared" si="4"/>
        <v>8.9799215374819283</v>
      </c>
      <c r="H89" s="28"/>
      <c r="I89" s="28">
        <v>1.2076282274368091</v>
      </c>
      <c r="J89" s="28">
        <v>1.2076282274368089</v>
      </c>
      <c r="L89" s="28">
        <f t="shared" si="5"/>
        <v>0</v>
      </c>
    </row>
    <row r="90" spans="1:12" s="60" customFormat="1" ht="15.75" x14ac:dyDescent="0.25">
      <c r="A90" s="64" t="s">
        <v>148</v>
      </c>
      <c r="B90" s="62">
        <v>106.85742380745089</v>
      </c>
      <c r="C90" s="62">
        <v>107.45066329671907</v>
      </c>
      <c r="D90" s="62">
        <v>107.3538427529444</v>
      </c>
      <c r="E90" s="62"/>
      <c r="F90" s="62">
        <f t="shared" si="3"/>
        <v>-9.010697635928322E-2</v>
      </c>
      <c r="G90" s="62">
        <f t="shared" si="4"/>
        <v>0.46456196285251661</v>
      </c>
      <c r="H90" s="62"/>
      <c r="I90" s="62">
        <v>5.0784879828099827</v>
      </c>
      <c r="J90" s="62">
        <v>5.0739119108439033</v>
      </c>
      <c r="L90" s="62">
        <f t="shared" si="5"/>
        <v>-4.5760719660794535E-3</v>
      </c>
    </row>
    <row r="91" spans="1:12" ht="15.75" x14ac:dyDescent="0.25">
      <c r="A91" s="38" t="s">
        <v>161</v>
      </c>
      <c r="B91" s="28">
        <v>105.44139315999126</v>
      </c>
      <c r="C91" s="28">
        <v>105.26623118160538</v>
      </c>
      <c r="D91" s="28">
        <v>105.15522181097161</v>
      </c>
      <c r="E91" s="28"/>
      <c r="F91" s="28">
        <f t="shared" si="3"/>
        <v>-0.10545582319011482</v>
      </c>
      <c r="G91" s="28">
        <f t="shared" si="4"/>
        <v>-0.27140323211154449</v>
      </c>
      <c r="H91" s="28"/>
      <c r="I91" s="28">
        <v>4.3393260112635605</v>
      </c>
      <c r="J91" s="28">
        <v>4.3347499392974793</v>
      </c>
      <c r="L91" s="28">
        <f t="shared" si="5"/>
        <v>-4.5760719660812299E-3</v>
      </c>
    </row>
    <row r="92" spans="1:12" s="60" customFormat="1" ht="15.75" x14ac:dyDescent="0.25">
      <c r="A92" s="67" t="s">
        <v>227</v>
      </c>
      <c r="B92" s="62">
        <v>105.44139315999126</v>
      </c>
      <c r="C92" s="62">
        <v>105.26623118160538</v>
      </c>
      <c r="D92" s="62">
        <v>105.15522181097161</v>
      </c>
      <c r="E92" s="62"/>
      <c r="F92" s="62">
        <f t="shared" si="3"/>
        <v>-0.10545582319011482</v>
      </c>
      <c r="G92" s="62">
        <f t="shared" si="4"/>
        <v>-0.27140323211154449</v>
      </c>
      <c r="H92" s="62"/>
      <c r="I92" s="62">
        <v>4.3393260112635605</v>
      </c>
      <c r="J92" s="62">
        <v>4.3347499392974793</v>
      </c>
      <c r="L92" s="62">
        <f t="shared" si="5"/>
        <v>-4.5760719660812299E-3</v>
      </c>
    </row>
    <row r="93" spans="1:12" ht="15.75" x14ac:dyDescent="0.25">
      <c r="A93" s="38" t="s">
        <v>162</v>
      </c>
      <c r="B93" s="28">
        <v>116.52001668072579</v>
      </c>
      <c r="C93" s="28">
        <v>122.35661058360637</v>
      </c>
      <c r="D93" s="28">
        <v>122.35661058360637</v>
      </c>
      <c r="E93" s="28"/>
      <c r="F93" s="28">
        <f t="shared" si="3"/>
        <v>0</v>
      </c>
      <c r="G93" s="28">
        <f t="shared" si="4"/>
        <v>5.0090912009335797</v>
      </c>
      <c r="H93" s="28"/>
      <c r="I93" s="28">
        <v>0.73916197154642305</v>
      </c>
      <c r="J93" s="28">
        <v>0.73916197154642305</v>
      </c>
      <c r="L93" s="28">
        <f t="shared" si="5"/>
        <v>0</v>
      </c>
    </row>
    <row r="94" spans="1:12" s="60" customFormat="1" ht="15.75" x14ac:dyDescent="0.25">
      <c r="A94" s="67" t="s">
        <v>226</v>
      </c>
      <c r="B94" s="62">
        <v>116.52001668072579</v>
      </c>
      <c r="C94" s="62">
        <v>122.35661058360637</v>
      </c>
      <c r="D94" s="62">
        <v>122.35661058360637</v>
      </c>
      <c r="E94" s="62"/>
      <c r="F94" s="62">
        <f t="shared" si="3"/>
        <v>0</v>
      </c>
      <c r="G94" s="62">
        <f t="shared" si="4"/>
        <v>5.0090912009335797</v>
      </c>
      <c r="H94" s="62"/>
      <c r="I94" s="62">
        <v>0.73916197154642305</v>
      </c>
      <c r="J94" s="62">
        <v>0.73916197154642305</v>
      </c>
      <c r="L94" s="62">
        <f t="shared" si="5"/>
        <v>0</v>
      </c>
    </row>
    <row r="95" spans="1:12" ht="15.75" x14ac:dyDescent="0.25">
      <c r="A95" s="37" t="s">
        <v>147</v>
      </c>
      <c r="B95" s="28">
        <v>107.12407773123068</v>
      </c>
      <c r="C95" s="28">
        <v>107.12407773123068</v>
      </c>
      <c r="D95" s="28">
        <v>107.12407773123068</v>
      </c>
      <c r="E95" s="28"/>
      <c r="F95" s="28">
        <f t="shared" si="3"/>
        <v>0</v>
      </c>
      <c r="G95" s="28">
        <f t="shared" si="4"/>
        <v>0</v>
      </c>
      <c r="H95" s="28"/>
      <c r="I95" s="28">
        <v>0.3480343890113034</v>
      </c>
      <c r="J95" s="28">
        <v>0.34803438901130335</v>
      </c>
      <c r="L95" s="28">
        <f t="shared" si="5"/>
        <v>0</v>
      </c>
    </row>
    <row r="96" spans="1:12" s="60" customFormat="1" ht="15.75" x14ac:dyDescent="0.25">
      <c r="A96" s="61" t="s">
        <v>84</v>
      </c>
      <c r="B96" s="62">
        <v>99.999999999999986</v>
      </c>
      <c r="C96" s="62">
        <v>99.999999999999986</v>
      </c>
      <c r="D96" s="62">
        <v>99.999999999999986</v>
      </c>
      <c r="E96" s="62"/>
      <c r="F96" s="62">
        <f t="shared" si="3"/>
        <v>0</v>
      </c>
      <c r="G96" s="62">
        <f t="shared" si="4"/>
        <v>0</v>
      </c>
      <c r="H96" s="62"/>
      <c r="I96" s="62">
        <v>0.20600390916610051</v>
      </c>
      <c r="J96" s="62">
        <v>0.20600390916610051</v>
      </c>
      <c r="L96" s="62">
        <f t="shared" si="5"/>
        <v>0</v>
      </c>
    </row>
    <row r="97" spans="1:12" ht="15.75" x14ac:dyDescent="0.25">
      <c r="A97" s="39" t="s">
        <v>85</v>
      </c>
      <c r="B97" s="28">
        <v>99.999999999999986</v>
      </c>
      <c r="C97" s="28">
        <v>99.999999999999986</v>
      </c>
      <c r="D97" s="28">
        <v>99.999999999999986</v>
      </c>
      <c r="E97" s="28"/>
      <c r="F97" s="28">
        <f t="shared" si="3"/>
        <v>0</v>
      </c>
      <c r="G97" s="28">
        <f t="shared" si="4"/>
        <v>0</v>
      </c>
      <c r="H97" s="28"/>
      <c r="I97" s="28">
        <v>0.20600390916610051</v>
      </c>
      <c r="J97" s="28">
        <v>0.20600390916610051</v>
      </c>
      <c r="L97" s="28">
        <f t="shared" si="5"/>
        <v>0</v>
      </c>
    </row>
    <row r="98" spans="1:12" s="60" customFormat="1" ht="15.75" x14ac:dyDescent="0.25">
      <c r="A98" s="61" t="s">
        <v>86</v>
      </c>
      <c r="B98" s="62">
        <v>119.46866478771129</v>
      </c>
      <c r="C98" s="62">
        <v>119.46866478771129</v>
      </c>
      <c r="D98" s="62">
        <v>119.46866478771129</v>
      </c>
      <c r="E98" s="62"/>
      <c r="F98" s="62">
        <f t="shared" si="3"/>
        <v>0</v>
      </c>
      <c r="G98" s="62">
        <f t="shared" si="4"/>
        <v>0</v>
      </c>
      <c r="H98" s="62"/>
      <c r="I98" s="62">
        <v>0.14203047984520295</v>
      </c>
      <c r="J98" s="62">
        <v>0.14203047984520292</v>
      </c>
      <c r="L98" s="62">
        <f t="shared" si="5"/>
        <v>0</v>
      </c>
    </row>
    <row r="99" spans="1:12" ht="15.75" x14ac:dyDescent="0.25">
      <c r="A99" s="39" t="s">
        <v>87</v>
      </c>
      <c r="B99" s="28">
        <v>119.46866478771129</v>
      </c>
      <c r="C99" s="28">
        <v>119.46866478771129</v>
      </c>
      <c r="D99" s="28">
        <v>119.46866478771129</v>
      </c>
      <c r="E99" s="28"/>
      <c r="F99" s="28">
        <f t="shared" si="3"/>
        <v>0</v>
      </c>
      <c r="G99" s="28">
        <f t="shared" si="4"/>
        <v>0</v>
      </c>
      <c r="H99" s="28"/>
      <c r="I99" s="28">
        <v>0.14203047984520295</v>
      </c>
      <c r="J99" s="28">
        <v>0.14203047984520292</v>
      </c>
      <c r="L99" s="28">
        <f t="shared" si="5"/>
        <v>0</v>
      </c>
    </row>
    <row r="100" spans="1:12" s="60" customFormat="1" ht="15.75" x14ac:dyDescent="0.25">
      <c r="A100" s="64" t="s">
        <v>146</v>
      </c>
      <c r="B100" s="62">
        <v>98.278805445390034</v>
      </c>
      <c r="C100" s="62">
        <v>100.19526833123938</v>
      </c>
      <c r="D100" s="62">
        <v>100.89850726396241</v>
      </c>
      <c r="E100" s="62"/>
      <c r="F100" s="62">
        <f t="shared" si="3"/>
        <v>0.7018684059991509</v>
      </c>
      <c r="G100" s="62">
        <f t="shared" si="4"/>
        <v>2.6655816650397179</v>
      </c>
      <c r="H100" s="62"/>
      <c r="I100" s="62">
        <v>8.6043639410530179</v>
      </c>
      <c r="J100" s="62">
        <v>8.6647552530924532</v>
      </c>
      <c r="L100" s="62">
        <f t="shared" si="5"/>
        <v>6.0391312039435263E-2</v>
      </c>
    </row>
    <row r="101" spans="1:12" ht="15.75" x14ac:dyDescent="0.25">
      <c r="A101" s="38" t="s">
        <v>17</v>
      </c>
      <c r="B101" s="28">
        <v>90.079663852100452</v>
      </c>
      <c r="C101" s="28">
        <v>95.993945578202542</v>
      </c>
      <c r="D101" s="28">
        <v>97.058054061984635</v>
      </c>
      <c r="E101" s="28"/>
      <c r="F101" s="28">
        <f t="shared" si="3"/>
        <v>1.1085162479494093</v>
      </c>
      <c r="G101" s="28">
        <f t="shared" si="4"/>
        <v>7.7469096924493774</v>
      </c>
      <c r="H101" s="28"/>
      <c r="I101" s="28">
        <v>5.4479410790010077</v>
      </c>
      <c r="J101" s="28">
        <v>5.5083323910404429</v>
      </c>
      <c r="L101" s="28">
        <f t="shared" si="5"/>
        <v>6.0391312039435263E-2</v>
      </c>
    </row>
    <row r="102" spans="1:12" s="60" customFormat="1" ht="15.75" x14ac:dyDescent="0.25">
      <c r="A102" s="67" t="s">
        <v>17</v>
      </c>
      <c r="B102" s="62">
        <v>90.079663852100452</v>
      </c>
      <c r="C102" s="62">
        <v>95.993945578202542</v>
      </c>
      <c r="D102" s="62">
        <v>97.058054061984635</v>
      </c>
      <c r="E102" s="62"/>
      <c r="F102" s="62">
        <f t="shared" si="3"/>
        <v>1.1085162479494093</v>
      </c>
      <c r="G102" s="62">
        <f t="shared" si="4"/>
        <v>7.7469096924493774</v>
      </c>
      <c r="H102" s="62"/>
      <c r="I102" s="62">
        <v>5.4479410790010077</v>
      </c>
      <c r="J102" s="62">
        <v>5.5083323910404429</v>
      </c>
      <c r="L102" s="62">
        <f t="shared" si="5"/>
        <v>6.0391312039435263E-2</v>
      </c>
    </row>
    <row r="103" spans="1:12" ht="15.75" x14ac:dyDescent="0.25">
      <c r="A103" s="38" t="s">
        <v>88</v>
      </c>
      <c r="B103" s="28">
        <v>108.62397799511552</v>
      </c>
      <c r="C103" s="28">
        <v>101.37911846308744</v>
      </c>
      <c r="D103" s="28">
        <v>101.37911846308744</v>
      </c>
      <c r="E103" s="28"/>
      <c r="F103" s="28">
        <f t="shared" si="3"/>
        <v>0</v>
      </c>
      <c r="G103" s="28">
        <f t="shared" si="4"/>
        <v>-6.66966876535664</v>
      </c>
      <c r="H103" s="28"/>
      <c r="I103" s="28">
        <v>2.3209005235199505</v>
      </c>
      <c r="J103" s="28">
        <v>2.3209005235199505</v>
      </c>
      <c r="L103" s="28">
        <f t="shared" si="5"/>
        <v>0</v>
      </c>
    </row>
    <row r="104" spans="1:12" s="60" customFormat="1" ht="15.75" x14ac:dyDescent="0.25">
      <c r="A104" s="67" t="s">
        <v>89</v>
      </c>
      <c r="B104" s="62">
        <v>108.62397799511552</v>
      </c>
      <c r="C104" s="62">
        <v>101.37911846308744</v>
      </c>
      <c r="D104" s="62">
        <v>101.37911846308744</v>
      </c>
      <c r="E104" s="62"/>
      <c r="F104" s="62">
        <f t="shared" si="3"/>
        <v>0</v>
      </c>
      <c r="G104" s="62">
        <f t="shared" si="4"/>
        <v>-6.66966876535664</v>
      </c>
      <c r="H104" s="62"/>
      <c r="I104" s="62">
        <v>2.3209005235199505</v>
      </c>
      <c r="J104" s="62">
        <v>2.3209005235199505</v>
      </c>
      <c r="L104" s="62">
        <f t="shared" si="5"/>
        <v>0</v>
      </c>
    </row>
    <row r="105" spans="1:12" ht="15.75" x14ac:dyDescent="0.25">
      <c r="A105" s="38" t="s">
        <v>90</v>
      </c>
      <c r="B105" s="28">
        <v>134.95640857161257</v>
      </c>
      <c r="C105" s="28">
        <v>134.11907242766719</v>
      </c>
      <c r="D105" s="28">
        <v>134.11907242766719</v>
      </c>
      <c r="E105" s="28"/>
      <c r="F105" s="28">
        <f t="shared" si="3"/>
        <v>0</v>
      </c>
      <c r="G105" s="28">
        <f t="shared" si="4"/>
        <v>-0.62044933827729576</v>
      </c>
      <c r="H105" s="28"/>
      <c r="I105" s="28">
        <v>0.83552233853205959</v>
      </c>
      <c r="J105" s="28">
        <v>0.83552233853205959</v>
      </c>
      <c r="L105" s="28">
        <f t="shared" si="5"/>
        <v>0</v>
      </c>
    </row>
    <row r="106" spans="1:12" s="60" customFormat="1" ht="15.75" x14ac:dyDescent="0.25">
      <c r="A106" s="67" t="s">
        <v>91</v>
      </c>
      <c r="B106" s="62">
        <v>134.95640857161257</v>
      </c>
      <c r="C106" s="62">
        <v>134.11907242766719</v>
      </c>
      <c r="D106" s="62">
        <v>134.11907242766719</v>
      </c>
      <c r="E106" s="62"/>
      <c r="F106" s="62">
        <f t="shared" si="3"/>
        <v>0</v>
      </c>
      <c r="G106" s="62">
        <f t="shared" si="4"/>
        <v>-0.62044933827729576</v>
      </c>
      <c r="H106" s="62"/>
      <c r="I106" s="62">
        <v>0.83552233853205959</v>
      </c>
      <c r="J106" s="62">
        <v>0.83552233853205959</v>
      </c>
      <c r="L106" s="62">
        <f t="shared" si="5"/>
        <v>0</v>
      </c>
    </row>
    <row r="107" spans="1:12" ht="15.75" x14ac:dyDescent="0.25">
      <c r="A107" s="36" t="s">
        <v>250</v>
      </c>
      <c r="B107" s="40">
        <v>97.632429284310234</v>
      </c>
      <c r="C107" s="40">
        <v>100.12183832201163</v>
      </c>
      <c r="D107" s="40">
        <v>101.08189687417571</v>
      </c>
      <c r="E107" s="40"/>
      <c r="F107" s="40">
        <f t="shared" si="3"/>
        <v>0.95889025636579639</v>
      </c>
      <c r="G107" s="40">
        <f t="shared" si="4"/>
        <v>3.5331166244163326</v>
      </c>
      <c r="H107" s="40"/>
      <c r="I107" s="40">
        <v>9.8684007688536237</v>
      </c>
      <c r="J107" s="40">
        <v>9.9630279022852868</v>
      </c>
      <c r="L107" s="40">
        <f t="shared" si="5"/>
        <v>9.4627133431663069E-2</v>
      </c>
    </row>
    <row r="108" spans="1:12" s="60" customFormat="1" ht="15.75" x14ac:dyDescent="0.25">
      <c r="A108" s="64" t="s">
        <v>145</v>
      </c>
      <c r="B108" s="62">
        <v>103.32879550225013</v>
      </c>
      <c r="C108" s="62">
        <v>103.66441749938421</v>
      </c>
      <c r="D108" s="62">
        <v>103.62294577494708</v>
      </c>
      <c r="E108" s="62"/>
      <c r="F108" s="62">
        <f t="shared" si="3"/>
        <v>-4.0005746848836843E-2</v>
      </c>
      <c r="G108" s="62">
        <f t="shared" si="4"/>
        <v>0.28467405554006842</v>
      </c>
      <c r="H108" s="62"/>
      <c r="I108" s="62">
        <v>2.0406633381826875</v>
      </c>
      <c r="J108" s="62">
        <v>2.0398469555735765</v>
      </c>
      <c r="L108" s="62">
        <f t="shared" si="5"/>
        <v>-8.1638260911098826E-4</v>
      </c>
    </row>
    <row r="109" spans="1:12" ht="15.75" x14ac:dyDescent="0.25">
      <c r="A109" s="38" t="s">
        <v>163</v>
      </c>
      <c r="B109" s="28">
        <v>103.32879550225013</v>
      </c>
      <c r="C109" s="28">
        <v>103.66441749938421</v>
      </c>
      <c r="D109" s="28">
        <v>103.62294577494708</v>
      </c>
      <c r="E109" s="28"/>
      <c r="F109" s="28">
        <f t="shared" si="3"/>
        <v>-4.0005746848836843E-2</v>
      </c>
      <c r="G109" s="28">
        <f t="shared" si="4"/>
        <v>0.28467405554006842</v>
      </c>
      <c r="H109" s="28"/>
      <c r="I109" s="28">
        <v>2.0406633381826875</v>
      </c>
      <c r="J109" s="28">
        <v>2.0398469555735765</v>
      </c>
      <c r="L109" s="28">
        <f t="shared" si="5"/>
        <v>-8.1638260911098826E-4</v>
      </c>
    </row>
    <row r="110" spans="1:12" s="60" customFormat="1" ht="15.75" x14ac:dyDescent="0.25">
      <c r="A110" s="67" t="s">
        <v>225</v>
      </c>
      <c r="B110" s="62">
        <v>103.32879550225013</v>
      </c>
      <c r="C110" s="62">
        <v>103.66441749938421</v>
      </c>
      <c r="D110" s="62">
        <v>103.62294577494708</v>
      </c>
      <c r="E110" s="62"/>
      <c r="F110" s="62">
        <f t="shared" si="3"/>
        <v>-4.0005746848836843E-2</v>
      </c>
      <c r="G110" s="62">
        <f t="shared" si="4"/>
        <v>0.28467405554006842</v>
      </c>
      <c r="H110" s="62"/>
      <c r="I110" s="62">
        <v>2.0406633381826875</v>
      </c>
      <c r="J110" s="62">
        <v>2.0398469555735765</v>
      </c>
      <c r="L110" s="62">
        <f t="shared" si="5"/>
        <v>-8.1638260911098826E-4</v>
      </c>
    </row>
    <row r="111" spans="1:12" ht="15.75" x14ac:dyDescent="0.25">
      <c r="A111" s="37" t="s">
        <v>92</v>
      </c>
      <c r="B111" s="28">
        <v>98.332445097329483</v>
      </c>
      <c r="C111" s="28">
        <v>98.332445097329483</v>
      </c>
      <c r="D111" s="28">
        <v>98.332445097329483</v>
      </c>
      <c r="E111" s="28"/>
      <c r="F111" s="28">
        <f t="shared" si="3"/>
        <v>0</v>
      </c>
      <c r="G111" s="28">
        <f t="shared" si="4"/>
        <v>0</v>
      </c>
      <c r="H111" s="28"/>
      <c r="I111" s="28">
        <v>0.30153395110688819</v>
      </c>
      <c r="J111" s="28">
        <v>0.30153395110688819</v>
      </c>
      <c r="L111" s="28">
        <f t="shared" si="5"/>
        <v>0</v>
      </c>
    </row>
    <row r="112" spans="1:12" s="60" customFormat="1" ht="15.75" x14ac:dyDescent="0.25">
      <c r="A112" s="61" t="s">
        <v>93</v>
      </c>
      <c r="B112" s="62">
        <v>98.332445097329483</v>
      </c>
      <c r="C112" s="62">
        <v>98.332445097329483</v>
      </c>
      <c r="D112" s="62">
        <v>98.332445097329483</v>
      </c>
      <c r="E112" s="62"/>
      <c r="F112" s="62">
        <f t="shared" si="3"/>
        <v>0</v>
      </c>
      <c r="G112" s="62">
        <f t="shared" si="4"/>
        <v>0</v>
      </c>
      <c r="H112" s="62"/>
      <c r="I112" s="62">
        <v>0.30153395110688819</v>
      </c>
      <c r="J112" s="62">
        <v>0.30153395110688819</v>
      </c>
      <c r="L112" s="62">
        <f t="shared" si="5"/>
        <v>0</v>
      </c>
    </row>
    <row r="113" spans="1:12" ht="15.75" x14ac:dyDescent="0.25">
      <c r="A113" s="39" t="s">
        <v>92</v>
      </c>
      <c r="B113" s="28">
        <v>98.332445097329483</v>
      </c>
      <c r="C113" s="28">
        <v>98.332445097329483</v>
      </c>
      <c r="D113" s="28">
        <v>98.332445097329483</v>
      </c>
      <c r="E113" s="28"/>
      <c r="F113" s="28">
        <f t="shared" si="3"/>
        <v>0</v>
      </c>
      <c r="G113" s="28">
        <f t="shared" si="4"/>
        <v>0</v>
      </c>
      <c r="H113" s="28"/>
      <c r="I113" s="28">
        <v>0.30153395110688819</v>
      </c>
      <c r="J113" s="28">
        <v>0.30153395110688819</v>
      </c>
      <c r="L113" s="28">
        <f t="shared" si="5"/>
        <v>0</v>
      </c>
    </row>
    <row r="114" spans="1:12" s="60" customFormat="1" ht="15.75" x14ac:dyDescent="0.25">
      <c r="A114" s="64" t="s">
        <v>94</v>
      </c>
      <c r="B114" s="62">
        <v>88.296841459782996</v>
      </c>
      <c r="C114" s="62">
        <v>90.953376626693299</v>
      </c>
      <c r="D114" s="62">
        <v>90.994206606270112</v>
      </c>
      <c r="E114" s="62"/>
      <c r="F114" s="62">
        <f t="shared" si="3"/>
        <v>4.4891109149691744E-2</v>
      </c>
      <c r="G114" s="62">
        <f t="shared" si="4"/>
        <v>3.0548829401963351</v>
      </c>
      <c r="H114" s="62"/>
      <c r="I114" s="62">
        <v>2.5727958817684224</v>
      </c>
      <c r="J114" s="62">
        <v>2.573950838375906</v>
      </c>
      <c r="L114" s="62">
        <f t="shared" si="5"/>
        <v>1.1549566074835482E-3</v>
      </c>
    </row>
    <row r="115" spans="1:12" ht="15.75" x14ac:dyDescent="0.25">
      <c r="A115" s="38" t="s">
        <v>164</v>
      </c>
      <c r="B115" s="28">
        <v>86.615831094862372</v>
      </c>
      <c r="C115" s="28">
        <v>89.604427731790011</v>
      </c>
      <c r="D115" s="28">
        <v>89.604427731790011</v>
      </c>
      <c r="E115" s="28"/>
      <c r="F115" s="28">
        <f t="shared" si="3"/>
        <v>0</v>
      </c>
      <c r="G115" s="28">
        <f t="shared" si="4"/>
        <v>3.4504046190522608</v>
      </c>
      <c r="H115" s="28"/>
      <c r="I115" s="28">
        <v>2.2608688323579766</v>
      </c>
      <c r="J115" s="28">
        <v>2.2608688323579766</v>
      </c>
      <c r="L115" s="28">
        <f t="shared" si="5"/>
        <v>0</v>
      </c>
    </row>
    <row r="116" spans="1:12" s="60" customFormat="1" ht="15.75" x14ac:dyDescent="0.25">
      <c r="A116" s="67" t="s">
        <v>224</v>
      </c>
      <c r="B116" s="62">
        <v>77.220712453395137</v>
      </c>
      <c r="C116" s="62">
        <v>76.778152590029691</v>
      </c>
      <c r="D116" s="62">
        <v>76.778152590029691</v>
      </c>
      <c r="E116" s="62"/>
      <c r="F116" s="62">
        <f t="shared" si="3"/>
        <v>0</v>
      </c>
      <c r="G116" s="62">
        <f t="shared" si="4"/>
        <v>-0.57311030849727107</v>
      </c>
      <c r="H116" s="62"/>
      <c r="I116" s="62">
        <v>0.46294975185672615</v>
      </c>
      <c r="J116" s="62">
        <v>0.4629497518567261</v>
      </c>
      <c r="L116" s="62">
        <f t="shared" si="5"/>
        <v>0</v>
      </c>
    </row>
    <row r="117" spans="1:12" ht="15.75" x14ac:dyDescent="0.25">
      <c r="A117" s="39" t="s">
        <v>223</v>
      </c>
      <c r="B117" s="28">
        <v>84.248750242681893</v>
      </c>
      <c r="C117" s="28">
        <v>86.1091593133754</v>
      </c>
      <c r="D117" s="28">
        <v>86.1091593133754</v>
      </c>
      <c r="E117" s="28"/>
      <c r="F117" s="28">
        <f t="shared" si="3"/>
        <v>0</v>
      </c>
      <c r="G117" s="28">
        <f t="shared" si="4"/>
        <v>2.2082334341275489</v>
      </c>
      <c r="H117" s="28"/>
      <c r="I117" s="28">
        <v>0.73431756874573284</v>
      </c>
      <c r="J117" s="28">
        <v>0.73431756874573284</v>
      </c>
      <c r="L117" s="28">
        <f t="shared" si="5"/>
        <v>0</v>
      </c>
    </row>
    <row r="118" spans="1:12" s="60" customFormat="1" ht="15.75" x14ac:dyDescent="0.25">
      <c r="A118" s="67" t="s">
        <v>18</v>
      </c>
      <c r="B118" s="62">
        <v>98.758702847097524</v>
      </c>
      <c r="C118" s="62">
        <v>99.750488289520462</v>
      </c>
      <c r="D118" s="62">
        <v>99.750488289520462</v>
      </c>
      <c r="E118" s="62"/>
      <c r="F118" s="62">
        <f t="shared" si="3"/>
        <v>0</v>
      </c>
      <c r="G118" s="62">
        <f t="shared" si="4"/>
        <v>1.0042511837751178</v>
      </c>
      <c r="H118" s="62"/>
      <c r="I118" s="62">
        <v>0.27530895433926089</v>
      </c>
      <c r="J118" s="62">
        <v>0.27530895433926089</v>
      </c>
      <c r="L118" s="62">
        <f t="shared" si="5"/>
        <v>0</v>
      </c>
    </row>
    <row r="119" spans="1:12" ht="15.75" x14ac:dyDescent="0.25">
      <c r="A119" s="39" t="s">
        <v>95</v>
      </c>
      <c r="B119" s="28">
        <v>82.766140199221056</v>
      </c>
      <c r="C119" s="28">
        <v>92.870390563760296</v>
      </c>
      <c r="D119" s="28">
        <v>92.870390563760296</v>
      </c>
      <c r="E119" s="28"/>
      <c r="F119" s="28">
        <f t="shared" si="3"/>
        <v>0</v>
      </c>
      <c r="G119" s="28">
        <f t="shared" si="4"/>
        <v>12.208193278335733</v>
      </c>
      <c r="H119" s="28"/>
      <c r="I119" s="28">
        <v>0.39441748043989949</v>
      </c>
      <c r="J119" s="28">
        <v>0.39441748043989955</v>
      </c>
      <c r="L119" s="28">
        <f t="shared" si="5"/>
        <v>0</v>
      </c>
    </row>
    <row r="120" spans="1:12" s="60" customFormat="1" ht="15.75" x14ac:dyDescent="0.25">
      <c r="A120" s="67" t="s">
        <v>96</v>
      </c>
      <c r="B120" s="62">
        <v>102.8871423002555</v>
      </c>
      <c r="C120" s="62">
        <v>107.4030298919982</v>
      </c>
      <c r="D120" s="62">
        <v>107.4030298919982</v>
      </c>
      <c r="E120" s="62"/>
      <c r="F120" s="62">
        <f t="shared" si="3"/>
        <v>0</v>
      </c>
      <c r="G120" s="62">
        <f t="shared" si="4"/>
        <v>4.3891661200619048</v>
      </c>
      <c r="H120" s="62"/>
      <c r="I120" s="62">
        <v>0.39387507697635726</v>
      </c>
      <c r="J120" s="62">
        <v>0.39387507697635726</v>
      </c>
      <c r="L120" s="62">
        <f t="shared" si="5"/>
        <v>0</v>
      </c>
    </row>
    <row r="121" spans="1:12" ht="15.75" x14ac:dyDescent="0.25">
      <c r="A121" s="38" t="s">
        <v>97</v>
      </c>
      <c r="B121" s="28">
        <v>102.17912492393189</v>
      </c>
      <c r="C121" s="28">
        <v>102.09339772857541</v>
      </c>
      <c r="D121" s="28">
        <v>102.47141382083136</v>
      </c>
      <c r="E121" s="28"/>
      <c r="F121" s="28">
        <f t="shared" si="3"/>
        <v>0.37026497370666878</v>
      </c>
      <c r="G121" s="28">
        <f t="shared" si="4"/>
        <v>0.28605539254427104</v>
      </c>
      <c r="H121" s="28"/>
      <c r="I121" s="28">
        <v>0.31192704941044602</v>
      </c>
      <c r="J121" s="28">
        <v>0.31308200601792957</v>
      </c>
      <c r="L121" s="28">
        <f t="shared" si="5"/>
        <v>1.1549566074835482E-3</v>
      </c>
    </row>
    <row r="122" spans="1:12" s="60" customFormat="1" ht="15.75" x14ac:dyDescent="0.25">
      <c r="A122" s="67" t="s">
        <v>98</v>
      </c>
      <c r="B122" s="62">
        <v>102.17912492393189</v>
      </c>
      <c r="C122" s="62">
        <v>102.09339772857541</v>
      </c>
      <c r="D122" s="62">
        <v>102.47141382083136</v>
      </c>
      <c r="E122" s="62"/>
      <c r="F122" s="62">
        <f t="shared" si="3"/>
        <v>0.37026497370666878</v>
      </c>
      <c r="G122" s="62">
        <f t="shared" si="4"/>
        <v>0.28605539254427104</v>
      </c>
      <c r="H122" s="62"/>
      <c r="I122" s="62">
        <v>0.31192704941044602</v>
      </c>
      <c r="J122" s="62">
        <v>0.31308200601792957</v>
      </c>
      <c r="L122" s="62">
        <f t="shared" si="5"/>
        <v>1.1549566074835482E-3</v>
      </c>
    </row>
    <row r="123" spans="1:12" ht="15.75" x14ac:dyDescent="0.25">
      <c r="A123" s="37" t="s">
        <v>144</v>
      </c>
      <c r="B123" s="28">
        <v>101.3851980426241</v>
      </c>
      <c r="C123" s="28">
        <v>101.44448167830397</v>
      </c>
      <c r="D123" s="28">
        <v>101.37849274287134</v>
      </c>
      <c r="E123" s="28"/>
      <c r="F123" s="28">
        <f t="shared" si="3"/>
        <v>-6.5049310066844779E-2</v>
      </c>
      <c r="G123" s="28">
        <f t="shared" si="4"/>
        <v>-6.613687088652398E-3</v>
      </c>
      <c r="H123" s="28"/>
      <c r="I123" s="28">
        <v>1.0112347396223296</v>
      </c>
      <c r="J123" s="28">
        <v>1.010576938401049</v>
      </c>
      <c r="L123" s="28">
        <f t="shared" si="5"/>
        <v>-6.5780122128056284E-4</v>
      </c>
    </row>
    <row r="124" spans="1:12" s="60" customFormat="1" ht="15.75" x14ac:dyDescent="0.25">
      <c r="A124" s="61" t="s">
        <v>165</v>
      </c>
      <c r="B124" s="62">
        <v>101.3851980426241</v>
      </c>
      <c r="C124" s="62">
        <v>101.44448167830397</v>
      </c>
      <c r="D124" s="62">
        <v>101.37849274287134</v>
      </c>
      <c r="E124" s="62"/>
      <c r="F124" s="62">
        <f t="shared" si="3"/>
        <v>-6.5049310066844779E-2</v>
      </c>
      <c r="G124" s="62">
        <f t="shared" si="4"/>
        <v>-6.613687088652398E-3</v>
      </c>
      <c r="H124" s="62"/>
      <c r="I124" s="62">
        <v>1.0112347396223296</v>
      </c>
      <c r="J124" s="62">
        <v>1.010576938401049</v>
      </c>
      <c r="L124" s="62">
        <f t="shared" si="5"/>
        <v>-6.5780122128056284E-4</v>
      </c>
    </row>
    <row r="125" spans="1:12" ht="15.75" x14ac:dyDescent="0.25">
      <c r="A125" s="39" t="s">
        <v>222</v>
      </c>
      <c r="B125" s="28">
        <v>101.3851980426241</v>
      </c>
      <c r="C125" s="28">
        <v>101.44448167830397</v>
      </c>
      <c r="D125" s="28">
        <v>101.37849274287134</v>
      </c>
      <c r="E125" s="28"/>
      <c r="F125" s="28">
        <f t="shared" si="3"/>
        <v>-6.5049310066844779E-2</v>
      </c>
      <c r="G125" s="28">
        <f t="shared" si="4"/>
        <v>-6.613687088652398E-3</v>
      </c>
      <c r="H125" s="28"/>
      <c r="I125" s="28">
        <v>1.0112347396223296</v>
      </c>
      <c r="J125" s="28">
        <v>1.010576938401049</v>
      </c>
      <c r="L125" s="28">
        <f t="shared" si="5"/>
        <v>-6.5780122128056284E-4</v>
      </c>
    </row>
    <row r="126" spans="1:12" s="60" customFormat="1" ht="15.75" x14ac:dyDescent="0.25">
      <c r="A126" s="64" t="s">
        <v>143</v>
      </c>
      <c r="B126" s="62">
        <v>98.033031433755241</v>
      </c>
      <c r="C126" s="62">
        <v>100.56262732975843</v>
      </c>
      <c r="D126" s="62">
        <v>100.36810508643966</v>
      </c>
      <c r="E126" s="62"/>
      <c r="F126" s="62">
        <f t="shared" si="3"/>
        <v>-0.19343393115706098</v>
      </c>
      <c r="G126" s="62">
        <f t="shared" si="4"/>
        <v>2.3819253761037773</v>
      </c>
      <c r="H126" s="62"/>
      <c r="I126" s="62">
        <v>0.79385002500548474</v>
      </c>
      <c r="J126" s="62">
        <v>0.79231444969462539</v>
      </c>
      <c r="L126" s="62">
        <f t="shared" si="5"/>
        <v>-1.5355753108593495E-3</v>
      </c>
    </row>
    <row r="127" spans="1:12" ht="15.75" x14ac:dyDescent="0.25">
      <c r="A127" s="38" t="s">
        <v>166</v>
      </c>
      <c r="B127" s="28">
        <v>98.033031433755241</v>
      </c>
      <c r="C127" s="28">
        <v>100.56262732975843</v>
      </c>
      <c r="D127" s="28">
        <v>100.36810508643966</v>
      </c>
      <c r="E127" s="28"/>
      <c r="F127" s="28">
        <f t="shared" si="3"/>
        <v>-0.19343393115706098</v>
      </c>
      <c r="G127" s="28">
        <f t="shared" si="4"/>
        <v>2.3819253761037773</v>
      </c>
      <c r="H127" s="28"/>
      <c r="I127" s="28">
        <v>0.79385002500548474</v>
      </c>
      <c r="J127" s="28">
        <v>0.79231444969462539</v>
      </c>
      <c r="L127" s="28">
        <f t="shared" si="5"/>
        <v>-1.5355753108593495E-3</v>
      </c>
    </row>
    <row r="128" spans="1:12" s="60" customFormat="1" ht="15.75" x14ac:dyDescent="0.25">
      <c r="A128" s="67" t="s">
        <v>221</v>
      </c>
      <c r="B128" s="62">
        <v>98.033031433755241</v>
      </c>
      <c r="C128" s="62">
        <v>100.56262732975843</v>
      </c>
      <c r="D128" s="62">
        <v>100.36810508643966</v>
      </c>
      <c r="E128" s="62"/>
      <c r="F128" s="62">
        <f t="shared" si="3"/>
        <v>-0.19343393115706098</v>
      </c>
      <c r="G128" s="62">
        <f t="shared" si="4"/>
        <v>2.3819253761037773</v>
      </c>
      <c r="H128" s="62"/>
      <c r="I128" s="62">
        <v>0.79385002500548474</v>
      </c>
      <c r="J128" s="62">
        <v>0.79231444969462539</v>
      </c>
      <c r="L128" s="62">
        <f t="shared" si="5"/>
        <v>-1.5355753108593495E-3</v>
      </c>
    </row>
    <row r="129" spans="1:12" ht="15.75" x14ac:dyDescent="0.25">
      <c r="A129" s="37" t="s">
        <v>142</v>
      </c>
      <c r="B129" s="28">
        <v>101.31459210064101</v>
      </c>
      <c r="C129" s="28">
        <v>106.13727276381658</v>
      </c>
      <c r="D129" s="28">
        <v>109.38990284560535</v>
      </c>
      <c r="E129" s="28"/>
      <c r="F129" s="28">
        <f t="shared" si="3"/>
        <v>3.0645502725764606</v>
      </c>
      <c r="G129" s="28">
        <f t="shared" si="4"/>
        <v>7.9705307769908584</v>
      </c>
      <c r="H129" s="28"/>
      <c r="I129" s="28">
        <v>3.1483228331678097</v>
      </c>
      <c r="J129" s="28">
        <v>3.2448047691332405</v>
      </c>
      <c r="L129" s="28">
        <f t="shared" si="5"/>
        <v>9.6481935965430754E-2</v>
      </c>
    </row>
    <row r="130" spans="1:12" s="60" customFormat="1" ht="15.75" x14ac:dyDescent="0.25">
      <c r="A130" s="61" t="s">
        <v>99</v>
      </c>
      <c r="B130" s="62">
        <v>99.208356032593329</v>
      </c>
      <c r="C130" s="62">
        <v>99.814544593546358</v>
      </c>
      <c r="D130" s="62">
        <v>99.859285713080922</v>
      </c>
      <c r="E130" s="62"/>
      <c r="F130" s="62">
        <f t="shared" si="3"/>
        <v>4.4824248526853516E-2</v>
      </c>
      <c r="G130" s="62">
        <f t="shared" si="4"/>
        <v>0.65612384532784951</v>
      </c>
      <c r="H130" s="62"/>
      <c r="I130" s="62">
        <v>2.2931619113346366</v>
      </c>
      <c r="J130" s="62">
        <v>2.2941898039288957</v>
      </c>
      <c r="L130" s="62">
        <f t="shared" si="5"/>
        <v>1.0278925942590611E-3</v>
      </c>
    </row>
    <row r="131" spans="1:12" ht="15.75" x14ac:dyDescent="0.25">
      <c r="A131" s="39" t="s">
        <v>220</v>
      </c>
      <c r="B131" s="28">
        <v>98.262217816287503</v>
      </c>
      <c r="C131" s="28">
        <v>96.477008914628044</v>
      </c>
      <c r="D131" s="28">
        <v>96.045333727316688</v>
      </c>
      <c r="E131" s="28"/>
      <c r="F131" s="28">
        <f t="shared" si="3"/>
        <v>-0.44743840233826271</v>
      </c>
      <c r="G131" s="28">
        <f t="shared" si="4"/>
        <v>-2.2560900193760447</v>
      </c>
      <c r="H131" s="28"/>
      <c r="I131" s="28">
        <v>1.5155632824604635</v>
      </c>
      <c r="J131" s="28">
        <v>1.508782070322997</v>
      </c>
      <c r="L131" s="28">
        <f t="shared" si="5"/>
        <v>-6.7812121374664081E-3</v>
      </c>
    </row>
    <row r="132" spans="1:12" s="60" customFormat="1" ht="15.75" x14ac:dyDescent="0.25">
      <c r="A132" s="67" t="s">
        <v>100</v>
      </c>
      <c r="B132" s="62">
        <v>101.2541381767271</v>
      </c>
      <c r="C132" s="62">
        <v>107.03111272246105</v>
      </c>
      <c r="D132" s="62">
        <v>108.10598237599041</v>
      </c>
      <c r="E132" s="62"/>
      <c r="F132" s="62">
        <f t="shared" si="3"/>
        <v>1.0042590665356954</v>
      </c>
      <c r="G132" s="62">
        <f t="shared" si="4"/>
        <v>6.7669769578249106</v>
      </c>
      <c r="H132" s="62"/>
      <c r="I132" s="62">
        <v>0.77759862887417275</v>
      </c>
      <c r="J132" s="62">
        <v>0.78540773360589888</v>
      </c>
      <c r="L132" s="62">
        <f t="shared" si="5"/>
        <v>7.8091047317261353E-3</v>
      </c>
    </row>
    <row r="133" spans="1:12" ht="15.75" x14ac:dyDescent="0.25">
      <c r="A133" s="38" t="s">
        <v>167</v>
      </c>
      <c r="B133" s="28">
        <v>108.54924981769032</v>
      </c>
      <c r="C133" s="28">
        <v>127.85505399631232</v>
      </c>
      <c r="D133" s="28">
        <v>142.12638183391462</v>
      </c>
      <c r="E133" s="28"/>
      <c r="F133" s="28">
        <f t="shared" si="3"/>
        <v>11.162114747543672</v>
      </c>
      <c r="G133" s="28">
        <f t="shared" si="4"/>
        <v>30.932624658961227</v>
      </c>
      <c r="H133" s="28"/>
      <c r="I133" s="28">
        <v>0.85516092183317338</v>
      </c>
      <c r="J133" s="28">
        <v>0.95061496520434441</v>
      </c>
      <c r="L133" s="28">
        <f t="shared" si="5"/>
        <v>9.5454043371171027E-2</v>
      </c>
    </row>
    <row r="134" spans="1:12" s="60" customFormat="1" ht="15.75" x14ac:dyDescent="0.25">
      <c r="A134" s="67" t="s">
        <v>101</v>
      </c>
      <c r="B134" s="62">
        <v>108.54924981769032</v>
      </c>
      <c r="C134" s="62">
        <v>127.85505399631232</v>
      </c>
      <c r="D134" s="62">
        <v>142.12638183391462</v>
      </c>
      <c r="E134" s="62"/>
      <c r="F134" s="62">
        <f t="shared" si="3"/>
        <v>11.162114747543672</v>
      </c>
      <c r="G134" s="62">
        <f t="shared" si="4"/>
        <v>30.932624658961227</v>
      </c>
      <c r="H134" s="62"/>
      <c r="I134" s="62">
        <v>0.85516092183317338</v>
      </c>
      <c r="J134" s="62">
        <v>0.95061496520434441</v>
      </c>
      <c r="L134" s="62">
        <f t="shared" si="5"/>
        <v>9.5454043371171027E-2</v>
      </c>
    </row>
    <row r="135" spans="1:12" s="2" customFormat="1" ht="15.75" x14ac:dyDescent="0.25">
      <c r="A135" s="36" t="s">
        <v>2</v>
      </c>
      <c r="B135" s="40">
        <v>124.0072951145369</v>
      </c>
      <c r="C135" s="40">
        <v>124.10859043895114</v>
      </c>
      <c r="D135" s="40">
        <v>124.03134596769986</v>
      </c>
      <c r="E135" s="40"/>
      <c r="F135" s="40">
        <f t="shared" ref="F135:F198" si="6">((D135/C135-1)*100)</f>
        <v>-6.2239423538756888E-2</v>
      </c>
      <c r="G135" s="40">
        <f t="shared" ref="G135:G198" si="7">((D135/B135-1)*100)</f>
        <v>1.9394708303854813E-2</v>
      </c>
      <c r="H135" s="40"/>
      <c r="I135" s="40">
        <v>8.9293971006884512</v>
      </c>
      <c r="J135" s="40">
        <v>8.9238394954074973</v>
      </c>
      <c r="L135" s="40">
        <f t="shared" si="5"/>
        <v>-5.5576052809538368E-3</v>
      </c>
    </row>
    <row r="136" spans="1:12" s="60" customFormat="1" ht="15.75" x14ac:dyDescent="0.25">
      <c r="A136" s="64" t="s">
        <v>141</v>
      </c>
      <c r="B136" s="62">
        <v>103.54788298279382</v>
      </c>
      <c r="C136" s="62">
        <v>103.71671950317923</v>
      </c>
      <c r="D136" s="62">
        <v>103.58797034500738</v>
      </c>
      <c r="E136" s="62"/>
      <c r="F136" s="62">
        <f t="shared" si="6"/>
        <v>-0.12413539378085536</v>
      </c>
      <c r="G136" s="62">
        <f t="shared" si="7"/>
        <v>3.8713840456039428E-2</v>
      </c>
      <c r="H136" s="62"/>
      <c r="I136" s="62">
        <v>4.4770513160547933</v>
      </c>
      <c r="J136" s="62">
        <v>4.4714937107738377</v>
      </c>
      <c r="L136" s="62">
        <f t="shared" ref="L136:L199" si="8">J136-I136</f>
        <v>-5.5576052809556131E-3</v>
      </c>
    </row>
    <row r="137" spans="1:12" ht="15.75" x14ac:dyDescent="0.25">
      <c r="A137" s="38" t="s">
        <v>102</v>
      </c>
      <c r="B137" s="28">
        <v>105.93463685164835</v>
      </c>
      <c r="C137" s="28">
        <v>106.08470726069069</v>
      </c>
      <c r="D137" s="28">
        <v>105.94957124948903</v>
      </c>
      <c r="E137" s="28"/>
      <c r="F137" s="28">
        <f t="shared" si="6"/>
        <v>-0.12738500646429785</v>
      </c>
      <c r="G137" s="28">
        <f t="shared" si="7"/>
        <v>1.4097747709840291E-2</v>
      </c>
      <c r="H137" s="28"/>
      <c r="I137" s="28">
        <v>3.6557425361592784</v>
      </c>
      <c r="J137" s="28">
        <v>3.6510856682932742</v>
      </c>
      <c r="L137" s="28">
        <f t="shared" si="8"/>
        <v>-4.6568678660041662E-3</v>
      </c>
    </row>
    <row r="138" spans="1:12" s="60" customFormat="1" ht="15.75" x14ac:dyDescent="0.25">
      <c r="A138" s="67" t="s">
        <v>103</v>
      </c>
      <c r="B138" s="62">
        <v>105.93463685164835</v>
      </c>
      <c r="C138" s="62">
        <v>106.08470726069069</v>
      </c>
      <c r="D138" s="62">
        <v>105.94957124948903</v>
      </c>
      <c r="E138" s="62"/>
      <c r="F138" s="62">
        <f t="shared" si="6"/>
        <v>-0.12738500646429785</v>
      </c>
      <c r="G138" s="62">
        <f t="shared" si="7"/>
        <v>1.4097747709840291E-2</v>
      </c>
      <c r="H138" s="62"/>
      <c r="I138" s="62">
        <v>3.6557425361592784</v>
      </c>
      <c r="J138" s="62">
        <v>3.6510856682932742</v>
      </c>
      <c r="L138" s="62">
        <f t="shared" si="8"/>
        <v>-4.6568678660041662E-3</v>
      </c>
    </row>
    <row r="139" spans="1:12" ht="15.75" x14ac:dyDescent="0.25">
      <c r="A139" s="38" t="s">
        <v>168</v>
      </c>
      <c r="B139" s="28">
        <v>94.100005434875129</v>
      </c>
      <c r="C139" s="28">
        <v>94.343126917917772</v>
      </c>
      <c r="D139" s="28">
        <v>94.239659882938284</v>
      </c>
      <c r="E139" s="28"/>
      <c r="F139" s="28">
        <f t="shared" si="6"/>
        <v>-0.10967098331340353</v>
      </c>
      <c r="G139" s="28">
        <f t="shared" si="7"/>
        <v>0.14841066949757842</v>
      </c>
      <c r="H139" s="28"/>
      <c r="I139" s="28">
        <v>0.82130877989551443</v>
      </c>
      <c r="J139" s="28">
        <v>0.82040804248056365</v>
      </c>
      <c r="L139" s="28">
        <f t="shared" si="8"/>
        <v>-9.0073741495078075E-4</v>
      </c>
    </row>
    <row r="140" spans="1:12" s="60" customFormat="1" ht="15.75" x14ac:dyDescent="0.25">
      <c r="A140" s="67" t="s">
        <v>219</v>
      </c>
      <c r="B140" s="62">
        <v>94.100005434875129</v>
      </c>
      <c r="C140" s="62">
        <v>94.343126917917772</v>
      </c>
      <c r="D140" s="62">
        <v>94.239659882938284</v>
      </c>
      <c r="E140" s="62"/>
      <c r="F140" s="62">
        <f t="shared" si="6"/>
        <v>-0.10967098331340353</v>
      </c>
      <c r="G140" s="62">
        <f t="shared" si="7"/>
        <v>0.14841066949757842</v>
      </c>
      <c r="H140" s="62"/>
      <c r="I140" s="62">
        <v>0.82130877989551443</v>
      </c>
      <c r="J140" s="62">
        <v>0.82040804248056365</v>
      </c>
      <c r="L140" s="62">
        <f t="shared" si="8"/>
        <v>-9.0073741495078075E-4</v>
      </c>
    </row>
    <row r="141" spans="1:12" ht="15.75" x14ac:dyDescent="0.25">
      <c r="A141" s="37" t="s">
        <v>104</v>
      </c>
      <c r="B141" s="28">
        <v>154.69142439904226</v>
      </c>
      <c r="C141" s="28">
        <v>154.69142439904226</v>
      </c>
      <c r="D141" s="28">
        <v>154.69142439904226</v>
      </c>
      <c r="E141" s="28"/>
      <c r="F141" s="28">
        <f t="shared" si="6"/>
        <v>0</v>
      </c>
      <c r="G141" s="28">
        <f t="shared" si="7"/>
        <v>0</v>
      </c>
      <c r="H141" s="28"/>
      <c r="I141" s="28">
        <v>4.4523457846336578</v>
      </c>
      <c r="J141" s="28">
        <v>4.4523457846336578</v>
      </c>
      <c r="L141" s="28">
        <f t="shared" si="8"/>
        <v>0</v>
      </c>
    </row>
    <row r="142" spans="1:12" s="60" customFormat="1" ht="15.75" x14ac:dyDescent="0.25">
      <c r="A142" s="61" t="s">
        <v>19</v>
      </c>
      <c r="B142" s="62">
        <v>160.90089003441557</v>
      </c>
      <c r="C142" s="62">
        <v>160.90089003441557</v>
      </c>
      <c r="D142" s="62">
        <v>160.90089003441557</v>
      </c>
      <c r="E142" s="62"/>
      <c r="F142" s="62">
        <f t="shared" si="6"/>
        <v>0</v>
      </c>
      <c r="G142" s="62">
        <f t="shared" si="7"/>
        <v>0</v>
      </c>
      <c r="H142" s="62"/>
      <c r="I142" s="62">
        <v>3.5920135893946692</v>
      </c>
      <c r="J142" s="62">
        <v>3.5920135893946692</v>
      </c>
      <c r="L142" s="62">
        <f t="shared" si="8"/>
        <v>0</v>
      </c>
    </row>
    <row r="143" spans="1:12" ht="15.75" x14ac:dyDescent="0.25">
      <c r="A143" s="39" t="s">
        <v>105</v>
      </c>
      <c r="B143" s="28">
        <v>160.90089003441557</v>
      </c>
      <c r="C143" s="28">
        <v>160.90089003441557</v>
      </c>
      <c r="D143" s="28">
        <v>160.90089003441557</v>
      </c>
      <c r="E143" s="28"/>
      <c r="F143" s="28">
        <f t="shared" si="6"/>
        <v>0</v>
      </c>
      <c r="G143" s="28">
        <f t="shared" si="7"/>
        <v>0</v>
      </c>
      <c r="H143" s="28"/>
      <c r="I143" s="28">
        <v>3.5920135893946692</v>
      </c>
      <c r="J143" s="28">
        <v>3.5920135893946692</v>
      </c>
      <c r="L143" s="28">
        <f t="shared" si="8"/>
        <v>0</v>
      </c>
    </row>
    <row r="144" spans="1:12" s="60" customFormat="1" ht="15.75" x14ac:dyDescent="0.25">
      <c r="A144" s="61" t="s">
        <v>106</v>
      </c>
      <c r="B144" s="62">
        <v>146.66666666666669</v>
      </c>
      <c r="C144" s="62">
        <v>146.66666666666669</v>
      </c>
      <c r="D144" s="62">
        <v>146.66666666666669</v>
      </c>
      <c r="E144" s="62"/>
      <c r="F144" s="62">
        <f t="shared" si="6"/>
        <v>0</v>
      </c>
      <c r="G144" s="62">
        <f t="shared" si="7"/>
        <v>0</v>
      </c>
      <c r="H144" s="62"/>
      <c r="I144" s="62">
        <v>7.3648347879621115E-2</v>
      </c>
      <c r="J144" s="62">
        <v>7.3648347879621115E-2</v>
      </c>
      <c r="L144" s="62">
        <f t="shared" si="8"/>
        <v>0</v>
      </c>
    </row>
    <row r="145" spans="1:12" ht="15.75" x14ac:dyDescent="0.25">
      <c r="A145" s="39" t="s">
        <v>107</v>
      </c>
      <c r="B145" s="28">
        <v>146.66666666666669</v>
      </c>
      <c r="C145" s="28">
        <v>146.66666666666669</v>
      </c>
      <c r="D145" s="28">
        <v>146.66666666666669</v>
      </c>
      <c r="E145" s="28"/>
      <c r="F145" s="28">
        <f t="shared" si="6"/>
        <v>0</v>
      </c>
      <c r="G145" s="28">
        <f t="shared" si="7"/>
        <v>0</v>
      </c>
      <c r="H145" s="28"/>
      <c r="I145" s="28">
        <v>7.3648347879621115E-2</v>
      </c>
      <c r="J145" s="28">
        <v>7.3648347879621115E-2</v>
      </c>
      <c r="L145" s="28">
        <f t="shared" si="8"/>
        <v>0</v>
      </c>
    </row>
    <row r="146" spans="1:12" s="60" customFormat="1" ht="15.75" x14ac:dyDescent="0.25">
      <c r="A146" s="61" t="s">
        <v>108</v>
      </c>
      <c r="B146" s="62">
        <v>132.09195402298857</v>
      </c>
      <c r="C146" s="62">
        <v>132.09195402298857</v>
      </c>
      <c r="D146" s="62">
        <v>132.09195402298857</v>
      </c>
      <c r="E146" s="62"/>
      <c r="F146" s="62">
        <f t="shared" si="6"/>
        <v>0</v>
      </c>
      <c r="G146" s="62">
        <f t="shared" si="7"/>
        <v>0</v>
      </c>
      <c r="H146" s="62"/>
      <c r="I146" s="62">
        <v>0.78668384735936747</v>
      </c>
      <c r="J146" s="62">
        <v>0.78668384735936747</v>
      </c>
      <c r="L146" s="62">
        <f t="shared" si="8"/>
        <v>0</v>
      </c>
    </row>
    <row r="147" spans="1:12" ht="15.75" x14ac:dyDescent="0.25">
      <c r="A147" s="39" t="s">
        <v>218</v>
      </c>
      <c r="B147" s="28">
        <v>132.09195402298857</v>
      </c>
      <c r="C147" s="28">
        <v>132.09195402298857</v>
      </c>
      <c r="D147" s="28">
        <v>132.09195402298857</v>
      </c>
      <c r="E147" s="28"/>
      <c r="F147" s="28">
        <f t="shared" si="6"/>
        <v>0</v>
      </c>
      <c r="G147" s="28">
        <f t="shared" si="7"/>
        <v>0</v>
      </c>
      <c r="H147" s="28"/>
      <c r="I147" s="28">
        <v>0.78668384735936747</v>
      </c>
      <c r="J147" s="28">
        <v>0.78668384735936747</v>
      </c>
      <c r="L147" s="28">
        <f t="shared" si="8"/>
        <v>0</v>
      </c>
    </row>
    <row r="148" spans="1:12" s="60" customFormat="1" ht="15.75" x14ac:dyDescent="0.25">
      <c r="A148" s="58" t="s">
        <v>3</v>
      </c>
      <c r="B148" s="63">
        <v>97.746418355347927</v>
      </c>
      <c r="C148" s="63">
        <v>100.29413140619782</v>
      </c>
      <c r="D148" s="63">
        <v>100.29155287868805</v>
      </c>
      <c r="E148" s="63"/>
      <c r="F148" s="63">
        <f t="shared" si="6"/>
        <v>-2.5709654928096626E-3</v>
      </c>
      <c r="G148" s="63">
        <f t="shared" si="7"/>
        <v>2.6038135884299374</v>
      </c>
      <c r="H148" s="63"/>
      <c r="I148" s="63">
        <v>5.8082547698387135</v>
      </c>
      <c r="J148" s="63">
        <v>5.808105441612847</v>
      </c>
      <c r="L148" s="63">
        <f t="shared" si="8"/>
        <v>-1.4932822586644079E-4</v>
      </c>
    </row>
    <row r="149" spans="1:12" ht="15.75" x14ac:dyDescent="0.25">
      <c r="A149" s="37" t="s">
        <v>150</v>
      </c>
      <c r="B149" s="28">
        <v>87.68095433466523</v>
      </c>
      <c r="C149" s="28">
        <v>87.371460710929156</v>
      </c>
      <c r="D149" s="28">
        <v>87.365066605326604</v>
      </c>
      <c r="E149" s="28"/>
      <c r="F149" s="28">
        <f t="shared" si="6"/>
        <v>-7.3182999923870895E-3</v>
      </c>
      <c r="G149" s="28">
        <f t="shared" si="7"/>
        <v>-0.3602694926573613</v>
      </c>
      <c r="H149" s="28"/>
      <c r="I149" s="28">
        <v>2.0404769689883921</v>
      </c>
      <c r="J149" s="28">
        <v>2.0403276407625257</v>
      </c>
      <c r="L149" s="28">
        <f t="shared" si="8"/>
        <v>-1.4932822586644079E-4</v>
      </c>
    </row>
    <row r="150" spans="1:12" s="60" customFormat="1" ht="15.75" x14ac:dyDescent="0.25">
      <c r="A150" s="61" t="s">
        <v>109</v>
      </c>
      <c r="B150" s="62">
        <v>101.0883363148012</v>
      </c>
      <c r="C150" s="62">
        <v>99.812714584785027</v>
      </c>
      <c r="D150" s="62">
        <v>99.815842036318386</v>
      </c>
      <c r="E150" s="62"/>
      <c r="F150" s="62">
        <f t="shared" si="6"/>
        <v>3.1333197843208538E-3</v>
      </c>
      <c r="G150" s="62">
        <f t="shared" si="7"/>
        <v>-1.2587943623091347</v>
      </c>
      <c r="H150" s="62"/>
      <c r="I150" s="62">
        <v>1.2615831638002937</v>
      </c>
      <c r="J150" s="62">
        <v>1.2616226932351606</v>
      </c>
      <c r="L150" s="62">
        <f t="shared" si="8"/>
        <v>3.9529434866958368E-5</v>
      </c>
    </row>
    <row r="151" spans="1:12" ht="15.75" x14ac:dyDescent="0.25">
      <c r="A151" s="39" t="s">
        <v>110</v>
      </c>
      <c r="B151" s="28">
        <v>101.0883363148012</v>
      </c>
      <c r="C151" s="28">
        <v>99.812714584785027</v>
      </c>
      <c r="D151" s="28">
        <v>99.815842036318386</v>
      </c>
      <c r="E151" s="28"/>
      <c r="F151" s="28">
        <f t="shared" si="6"/>
        <v>3.1333197843208538E-3</v>
      </c>
      <c r="G151" s="28">
        <f t="shared" si="7"/>
        <v>-1.2587943623091347</v>
      </c>
      <c r="H151" s="28"/>
      <c r="I151" s="28">
        <v>1.2615831638002937</v>
      </c>
      <c r="J151" s="28">
        <v>1.2616226932351606</v>
      </c>
      <c r="L151" s="28">
        <f t="shared" si="8"/>
        <v>3.9529434866958368E-5</v>
      </c>
    </row>
    <row r="152" spans="1:12" s="60" customFormat="1" ht="15.75" x14ac:dyDescent="0.25">
      <c r="A152" s="61" t="s">
        <v>169</v>
      </c>
      <c r="B152" s="62">
        <v>65.032441713457615</v>
      </c>
      <c r="C152" s="62">
        <v>66.426987648900607</v>
      </c>
      <c r="D152" s="62">
        <v>66.406071379304748</v>
      </c>
      <c r="E152" s="62"/>
      <c r="F152" s="62">
        <f t="shared" si="6"/>
        <v>-3.1487608178792925E-2</v>
      </c>
      <c r="G152" s="62">
        <f t="shared" si="7"/>
        <v>2.1122221919631201</v>
      </c>
      <c r="H152" s="62"/>
      <c r="I152" s="62">
        <v>0.59978407905970588</v>
      </c>
      <c r="J152" s="62">
        <v>0.59959522139897281</v>
      </c>
      <c r="L152" s="62">
        <f t="shared" si="8"/>
        <v>-1.8885766073306609E-4</v>
      </c>
    </row>
    <row r="153" spans="1:12" ht="15.75" x14ac:dyDescent="0.25">
      <c r="A153" s="39" t="s">
        <v>217</v>
      </c>
      <c r="B153" s="28">
        <v>65.032441713457615</v>
      </c>
      <c r="C153" s="28">
        <v>66.426987648900607</v>
      </c>
      <c r="D153" s="28">
        <v>66.406071379304748</v>
      </c>
      <c r="E153" s="28"/>
      <c r="F153" s="28">
        <f t="shared" si="6"/>
        <v>-3.1487608178792925E-2</v>
      </c>
      <c r="G153" s="28">
        <f t="shared" si="7"/>
        <v>2.1122221919631201</v>
      </c>
      <c r="H153" s="28"/>
      <c r="I153" s="28">
        <v>0.59978407905970588</v>
      </c>
      <c r="J153" s="28">
        <v>0.59959522139897281</v>
      </c>
      <c r="L153" s="28">
        <f t="shared" si="8"/>
        <v>-1.8885766073306609E-4</v>
      </c>
    </row>
    <row r="154" spans="1:12" s="60" customFormat="1" ht="15.75" x14ac:dyDescent="0.25">
      <c r="A154" s="61" t="s">
        <v>170</v>
      </c>
      <c r="B154" s="62">
        <v>108.46980220751162</v>
      </c>
      <c r="C154" s="62">
        <v>106.27652543887797</v>
      </c>
      <c r="D154" s="62">
        <v>106.27652543887797</v>
      </c>
      <c r="E154" s="62"/>
      <c r="F154" s="62">
        <f t="shared" si="6"/>
        <v>0</v>
      </c>
      <c r="G154" s="62">
        <f t="shared" si="7"/>
        <v>-2.022016011827632</v>
      </c>
      <c r="H154" s="62"/>
      <c r="I154" s="62">
        <v>0.17910972612839254</v>
      </c>
      <c r="J154" s="62">
        <v>0.17910972612839252</v>
      </c>
      <c r="L154" s="62">
        <f t="shared" si="8"/>
        <v>0</v>
      </c>
    </row>
    <row r="155" spans="1:12" ht="15.75" x14ac:dyDescent="0.25">
      <c r="A155" s="39" t="s">
        <v>216</v>
      </c>
      <c r="B155" s="28">
        <v>108.46980220751162</v>
      </c>
      <c r="C155" s="28">
        <v>106.27652543887797</v>
      </c>
      <c r="D155" s="28">
        <v>106.27652543887797</v>
      </c>
      <c r="E155" s="28"/>
      <c r="F155" s="28">
        <f t="shared" si="6"/>
        <v>0</v>
      </c>
      <c r="G155" s="28">
        <f t="shared" si="7"/>
        <v>-2.022016011827632</v>
      </c>
      <c r="H155" s="28"/>
      <c r="I155" s="28">
        <v>0.17910972612839254</v>
      </c>
      <c r="J155" s="28">
        <v>0.17910972612839252</v>
      </c>
      <c r="L155" s="28">
        <f t="shared" si="8"/>
        <v>0</v>
      </c>
    </row>
    <row r="156" spans="1:12" s="60" customFormat="1" ht="15.75" x14ac:dyDescent="0.25">
      <c r="A156" s="64" t="s">
        <v>111</v>
      </c>
      <c r="B156" s="62">
        <v>104.54855298461453</v>
      </c>
      <c r="C156" s="62">
        <v>109.02713622925158</v>
      </c>
      <c r="D156" s="62">
        <v>109.02713622925158</v>
      </c>
      <c r="E156" s="62"/>
      <c r="F156" s="62">
        <f t="shared" si="6"/>
        <v>0</v>
      </c>
      <c r="G156" s="62">
        <f t="shared" si="7"/>
        <v>4.283735275892453</v>
      </c>
      <c r="H156" s="62"/>
      <c r="I156" s="62">
        <v>3.7677778008503218</v>
      </c>
      <c r="J156" s="62">
        <v>3.7677778008503213</v>
      </c>
      <c r="L156" s="62">
        <f t="shared" si="8"/>
        <v>0</v>
      </c>
    </row>
    <row r="157" spans="1:12" ht="15.75" x14ac:dyDescent="0.25">
      <c r="A157" s="38" t="s">
        <v>171</v>
      </c>
      <c r="B157" s="28">
        <v>103.98277170353322</v>
      </c>
      <c r="C157" s="28">
        <v>103.98277170353322</v>
      </c>
      <c r="D157" s="28">
        <v>103.98277170353322</v>
      </c>
      <c r="E157" s="28"/>
      <c r="F157" s="28">
        <f t="shared" si="6"/>
        <v>0</v>
      </c>
      <c r="G157" s="28">
        <f t="shared" si="7"/>
        <v>0</v>
      </c>
      <c r="H157" s="28"/>
      <c r="I157" s="28">
        <v>1.2238495241934984</v>
      </c>
      <c r="J157" s="28">
        <v>1.2238495241934984</v>
      </c>
      <c r="L157" s="28">
        <f t="shared" si="8"/>
        <v>0</v>
      </c>
    </row>
    <row r="158" spans="1:12" s="60" customFormat="1" ht="15.75" x14ac:dyDescent="0.25">
      <c r="A158" s="67" t="s">
        <v>215</v>
      </c>
      <c r="B158" s="62">
        <v>103.98277170353322</v>
      </c>
      <c r="C158" s="62">
        <v>103.98277170353322</v>
      </c>
      <c r="D158" s="62">
        <v>103.98277170353322</v>
      </c>
      <c r="E158" s="62"/>
      <c r="F158" s="62">
        <f t="shared" si="6"/>
        <v>0</v>
      </c>
      <c r="G158" s="62">
        <f t="shared" si="7"/>
        <v>0</v>
      </c>
      <c r="H158" s="62"/>
      <c r="I158" s="62">
        <v>1.2238495241934984</v>
      </c>
      <c r="J158" s="62">
        <v>1.2238495241934984</v>
      </c>
      <c r="L158" s="62">
        <f t="shared" si="8"/>
        <v>0</v>
      </c>
    </row>
    <row r="159" spans="1:12" ht="15.75" x14ac:dyDescent="0.25">
      <c r="A159" s="38" t="s">
        <v>172</v>
      </c>
      <c r="B159" s="28">
        <v>104.60464687935544</v>
      </c>
      <c r="C159" s="28">
        <v>103.61823797634641</v>
      </c>
      <c r="D159" s="28">
        <v>103.61823797634641</v>
      </c>
      <c r="E159" s="28"/>
      <c r="F159" s="28">
        <f t="shared" si="6"/>
        <v>0</v>
      </c>
      <c r="G159" s="28">
        <f t="shared" si="7"/>
        <v>-0.94298765153970621</v>
      </c>
      <c r="H159" s="28"/>
      <c r="I159" s="28">
        <v>0.44375477838892624</v>
      </c>
      <c r="J159" s="28">
        <v>0.44375477838892619</v>
      </c>
      <c r="L159" s="28">
        <f t="shared" si="8"/>
        <v>0</v>
      </c>
    </row>
    <row r="160" spans="1:12" s="60" customFormat="1" ht="15.75" x14ac:dyDescent="0.25">
      <c r="A160" s="67" t="s">
        <v>214</v>
      </c>
      <c r="B160" s="62">
        <v>104.60464687935544</v>
      </c>
      <c r="C160" s="62">
        <v>103.61823797634641</v>
      </c>
      <c r="D160" s="62">
        <v>103.61823797634641</v>
      </c>
      <c r="E160" s="62"/>
      <c r="F160" s="62">
        <f t="shared" si="6"/>
        <v>0</v>
      </c>
      <c r="G160" s="62">
        <f t="shared" si="7"/>
        <v>-0.94298765153970621</v>
      </c>
      <c r="H160" s="62"/>
      <c r="I160" s="62">
        <v>0.44375477838892624</v>
      </c>
      <c r="J160" s="62">
        <v>0.44375477838892619</v>
      </c>
      <c r="L160" s="62">
        <f t="shared" si="8"/>
        <v>0</v>
      </c>
    </row>
    <row r="161" spans="1:12" ht="15.75" x14ac:dyDescent="0.25">
      <c r="A161" s="38" t="s">
        <v>173</v>
      </c>
      <c r="B161" s="28">
        <v>104.89540933884838</v>
      </c>
      <c r="C161" s="28">
        <v>113.48707675862873</v>
      </c>
      <c r="D161" s="28">
        <v>113.48707675862873</v>
      </c>
      <c r="E161" s="28"/>
      <c r="F161" s="28">
        <f t="shared" si="6"/>
        <v>0</v>
      </c>
      <c r="G161" s="28">
        <f t="shared" si="7"/>
        <v>8.1906991678027516</v>
      </c>
      <c r="H161" s="28"/>
      <c r="I161" s="28">
        <v>2.1001734982678966</v>
      </c>
      <c r="J161" s="28">
        <v>2.1001734982678966</v>
      </c>
      <c r="L161" s="28">
        <f t="shared" si="8"/>
        <v>0</v>
      </c>
    </row>
    <row r="162" spans="1:12" s="60" customFormat="1" ht="15.75" x14ac:dyDescent="0.25">
      <c r="A162" s="67" t="s">
        <v>213</v>
      </c>
      <c r="B162" s="62">
        <v>104.89540933884838</v>
      </c>
      <c r="C162" s="62">
        <v>113.48707675862873</v>
      </c>
      <c r="D162" s="62">
        <v>113.48707675862873</v>
      </c>
      <c r="E162" s="62"/>
      <c r="F162" s="62">
        <f t="shared" si="6"/>
        <v>0</v>
      </c>
      <c r="G162" s="62">
        <f t="shared" si="7"/>
        <v>8.1906991678027516</v>
      </c>
      <c r="H162" s="62"/>
      <c r="I162" s="62">
        <v>2.1001734982678966</v>
      </c>
      <c r="J162" s="62">
        <v>2.1001734982678966</v>
      </c>
      <c r="L162" s="62">
        <f t="shared" si="8"/>
        <v>0</v>
      </c>
    </row>
    <row r="163" spans="1:12" ht="15.75" x14ac:dyDescent="0.25">
      <c r="A163" s="36" t="s">
        <v>4</v>
      </c>
      <c r="B163" s="40">
        <v>104.67001189272536</v>
      </c>
      <c r="C163" s="40">
        <v>102.5011130507078</v>
      </c>
      <c r="D163" s="40">
        <v>102.5011130507078</v>
      </c>
      <c r="E163" s="40"/>
      <c r="F163" s="40">
        <f t="shared" si="6"/>
        <v>0</v>
      </c>
      <c r="G163" s="40">
        <f t="shared" si="7"/>
        <v>-2.0721301190262831</v>
      </c>
      <c r="H163" s="40"/>
      <c r="I163" s="40">
        <v>4.6954774977698257</v>
      </c>
      <c r="J163" s="40">
        <v>4.6954774977698257</v>
      </c>
      <c r="L163" s="40">
        <f t="shared" si="8"/>
        <v>0</v>
      </c>
    </row>
    <row r="164" spans="1:12" s="60" customFormat="1" ht="15.75" x14ac:dyDescent="0.25">
      <c r="A164" s="64" t="s">
        <v>140</v>
      </c>
      <c r="B164" s="62">
        <v>99.254943582621507</v>
      </c>
      <c r="C164" s="62">
        <v>89.328793733949823</v>
      </c>
      <c r="D164" s="62">
        <v>89.328793733949823</v>
      </c>
      <c r="E164" s="62"/>
      <c r="F164" s="62">
        <f t="shared" si="6"/>
        <v>0</v>
      </c>
      <c r="G164" s="62">
        <f t="shared" si="7"/>
        <v>-10.000660410842899</v>
      </c>
      <c r="H164" s="62"/>
      <c r="I164" s="62">
        <v>0.89413093624743301</v>
      </c>
      <c r="J164" s="62">
        <v>0.89413093624743301</v>
      </c>
      <c r="L164" s="62">
        <f t="shared" si="8"/>
        <v>0</v>
      </c>
    </row>
    <row r="165" spans="1:12" ht="15.75" x14ac:dyDescent="0.25">
      <c r="A165" s="38" t="s">
        <v>174</v>
      </c>
      <c r="B165" s="28">
        <v>99.254943582621507</v>
      </c>
      <c r="C165" s="28">
        <v>89.328793733949823</v>
      </c>
      <c r="D165" s="28">
        <v>89.328793733949823</v>
      </c>
      <c r="E165" s="28"/>
      <c r="F165" s="28">
        <f t="shared" si="6"/>
        <v>0</v>
      </c>
      <c r="G165" s="28">
        <f t="shared" si="7"/>
        <v>-10.000660410842899</v>
      </c>
      <c r="H165" s="28"/>
      <c r="I165" s="28">
        <v>0.89413093624743301</v>
      </c>
      <c r="J165" s="28">
        <v>0.89413093624743301</v>
      </c>
      <c r="L165" s="28">
        <f t="shared" si="8"/>
        <v>0</v>
      </c>
    </row>
    <row r="166" spans="1:12" s="60" customFormat="1" ht="15.75" x14ac:dyDescent="0.25">
      <c r="A166" s="67" t="s">
        <v>140</v>
      </c>
      <c r="B166" s="62">
        <v>99.254943582621507</v>
      </c>
      <c r="C166" s="62">
        <v>89.328793733949823</v>
      </c>
      <c r="D166" s="62">
        <v>89.328793733949823</v>
      </c>
      <c r="E166" s="62"/>
      <c r="F166" s="62">
        <f t="shared" si="6"/>
        <v>0</v>
      </c>
      <c r="G166" s="62">
        <f t="shared" si="7"/>
        <v>-10.000660410842899</v>
      </c>
      <c r="H166" s="62"/>
      <c r="I166" s="62">
        <v>0.89413093624743301</v>
      </c>
      <c r="J166" s="62">
        <v>0.89413093624743301</v>
      </c>
      <c r="L166" s="62">
        <f t="shared" si="8"/>
        <v>0</v>
      </c>
    </row>
    <row r="167" spans="1:12" ht="15.75" x14ac:dyDescent="0.25">
      <c r="A167" s="37" t="s">
        <v>139</v>
      </c>
      <c r="B167" s="28">
        <v>106.18404506983349</v>
      </c>
      <c r="C167" s="28">
        <v>106.18404506983349</v>
      </c>
      <c r="D167" s="28">
        <v>106.18404506983349</v>
      </c>
      <c r="E167" s="28"/>
      <c r="F167" s="28">
        <f t="shared" si="6"/>
        <v>0</v>
      </c>
      <c r="G167" s="28">
        <f t="shared" si="7"/>
        <v>0</v>
      </c>
      <c r="H167" s="28"/>
      <c r="I167" s="28">
        <v>3.8013465615223927</v>
      </c>
      <c r="J167" s="28">
        <v>3.8013465615223927</v>
      </c>
      <c r="L167" s="28">
        <f t="shared" si="8"/>
        <v>0</v>
      </c>
    </row>
    <row r="168" spans="1:12" s="60" customFormat="1" ht="15.75" x14ac:dyDescent="0.25">
      <c r="A168" s="61" t="s">
        <v>175</v>
      </c>
      <c r="B168" s="62">
        <v>106.18404506983349</v>
      </c>
      <c r="C168" s="62">
        <v>106.18404506983349</v>
      </c>
      <c r="D168" s="62">
        <v>106.18404506983349</v>
      </c>
      <c r="E168" s="62"/>
      <c r="F168" s="62">
        <f t="shared" si="6"/>
        <v>0</v>
      </c>
      <c r="G168" s="62">
        <f t="shared" si="7"/>
        <v>0</v>
      </c>
      <c r="H168" s="62"/>
      <c r="I168" s="62">
        <v>3.8013465615223927</v>
      </c>
      <c r="J168" s="62">
        <v>3.8013465615223927</v>
      </c>
      <c r="L168" s="62">
        <f t="shared" si="8"/>
        <v>0</v>
      </c>
    </row>
    <row r="169" spans="1:12" ht="15.75" x14ac:dyDescent="0.25">
      <c r="A169" s="39" t="s">
        <v>212</v>
      </c>
      <c r="B169" s="28">
        <v>106.18404506983349</v>
      </c>
      <c r="C169" s="28">
        <v>106.18404506983349</v>
      </c>
      <c r="D169" s="28">
        <v>106.18404506983349</v>
      </c>
      <c r="E169" s="28"/>
      <c r="F169" s="28">
        <f t="shared" si="6"/>
        <v>0</v>
      </c>
      <c r="G169" s="28">
        <f t="shared" si="7"/>
        <v>0</v>
      </c>
      <c r="H169" s="28"/>
      <c r="I169" s="28">
        <v>3.8013465615223927</v>
      </c>
      <c r="J169" s="28">
        <v>3.8013465615223927</v>
      </c>
      <c r="L169" s="28">
        <f t="shared" si="8"/>
        <v>0</v>
      </c>
    </row>
    <row r="170" spans="1:12" s="60" customFormat="1" ht="15.75" x14ac:dyDescent="0.25">
      <c r="A170" s="58" t="s">
        <v>130</v>
      </c>
      <c r="B170" s="63">
        <v>100.48124223057789</v>
      </c>
      <c r="C170" s="63">
        <v>101.36860484761949</v>
      </c>
      <c r="D170" s="63">
        <v>101.34807656587225</v>
      </c>
      <c r="E170" s="63"/>
      <c r="F170" s="63">
        <f t="shared" si="6"/>
        <v>-2.0251123884074129E-2</v>
      </c>
      <c r="G170" s="63">
        <f t="shared" si="7"/>
        <v>0.8626827416257532</v>
      </c>
      <c r="H170" s="63"/>
      <c r="I170" s="63">
        <v>6.2370657318086735</v>
      </c>
      <c r="J170" s="63">
        <v>6.2358026559005939</v>
      </c>
      <c r="L170" s="63">
        <f t="shared" si="8"/>
        <v>-1.2630759080796139E-3</v>
      </c>
    </row>
    <row r="171" spans="1:12" ht="15.75" x14ac:dyDescent="0.25">
      <c r="A171" s="37" t="s">
        <v>138</v>
      </c>
      <c r="B171" s="28">
        <v>89.107533655352199</v>
      </c>
      <c r="C171" s="28">
        <v>89.238381532784231</v>
      </c>
      <c r="D171" s="28">
        <v>89.238381532784231</v>
      </c>
      <c r="E171" s="28"/>
      <c r="F171" s="28">
        <f t="shared" si="6"/>
        <v>0</v>
      </c>
      <c r="G171" s="28">
        <f t="shared" si="7"/>
        <v>0.14684266533302459</v>
      </c>
      <c r="H171" s="28"/>
      <c r="I171" s="28">
        <v>2.9086162468656358</v>
      </c>
      <c r="J171" s="28">
        <v>2.9086162468656354</v>
      </c>
      <c r="L171" s="28">
        <f t="shared" si="8"/>
        <v>0</v>
      </c>
    </row>
    <row r="172" spans="1:12" s="60" customFormat="1" ht="15.75" x14ac:dyDescent="0.25">
      <c r="A172" s="61" t="s">
        <v>176</v>
      </c>
      <c r="B172" s="62">
        <v>82.962937339332242</v>
      </c>
      <c r="C172" s="62">
        <v>71.824146501743755</v>
      </c>
      <c r="D172" s="62">
        <v>71.824146501743755</v>
      </c>
      <c r="E172" s="62"/>
      <c r="F172" s="62">
        <f t="shared" si="6"/>
        <v>0</v>
      </c>
      <c r="G172" s="62">
        <f t="shared" si="7"/>
        <v>-13.426225245652734</v>
      </c>
      <c r="H172" s="62"/>
      <c r="I172" s="62">
        <v>0.95561945947300686</v>
      </c>
      <c r="J172" s="62">
        <v>0.95561945947300686</v>
      </c>
      <c r="L172" s="62">
        <f t="shared" si="8"/>
        <v>0</v>
      </c>
    </row>
    <row r="173" spans="1:12" ht="15.75" x14ac:dyDescent="0.25">
      <c r="A173" s="39" t="s">
        <v>211</v>
      </c>
      <c r="B173" s="28">
        <v>86.312137743282591</v>
      </c>
      <c r="C173" s="28">
        <v>82.766112674171609</v>
      </c>
      <c r="D173" s="28">
        <v>82.766112674171609</v>
      </c>
      <c r="E173" s="28"/>
      <c r="F173" s="28">
        <f t="shared" si="6"/>
        <v>0</v>
      </c>
      <c r="G173" s="28">
        <f t="shared" si="7"/>
        <v>-4.1083735866418891</v>
      </c>
      <c r="H173" s="28"/>
      <c r="I173" s="28">
        <v>0.22176740306748829</v>
      </c>
      <c r="J173" s="28">
        <v>0.22176740306748832</v>
      </c>
      <c r="L173" s="28">
        <f t="shared" si="8"/>
        <v>0</v>
      </c>
    </row>
    <row r="174" spans="1:12" s="60" customFormat="1" ht="15.75" x14ac:dyDescent="0.25">
      <c r="A174" s="67" t="s">
        <v>210</v>
      </c>
      <c r="B174" s="62">
        <v>82.118368211669363</v>
      </c>
      <c r="C174" s="62">
        <v>69.064906769697799</v>
      </c>
      <c r="D174" s="62">
        <v>69.064906769697799</v>
      </c>
      <c r="E174" s="62"/>
      <c r="F174" s="62">
        <f t="shared" si="6"/>
        <v>0</v>
      </c>
      <c r="G174" s="62">
        <f t="shared" si="7"/>
        <v>-15.895909436881151</v>
      </c>
      <c r="H174" s="62"/>
      <c r="I174" s="62">
        <v>0.73385205640551854</v>
      </c>
      <c r="J174" s="62">
        <v>0.73385205640551854</v>
      </c>
      <c r="L174" s="62">
        <f t="shared" si="8"/>
        <v>0</v>
      </c>
    </row>
    <row r="175" spans="1:12" ht="15.75" x14ac:dyDescent="0.25">
      <c r="A175" s="38" t="s">
        <v>177</v>
      </c>
      <c r="B175" s="28">
        <v>103.1122759868037</v>
      </c>
      <c r="C175" s="28">
        <v>99.262187476460824</v>
      </c>
      <c r="D175" s="28">
        <v>99.262187476460824</v>
      </c>
      <c r="E175" s="28"/>
      <c r="F175" s="28">
        <f t="shared" si="6"/>
        <v>0</v>
      </c>
      <c r="G175" s="28">
        <f t="shared" si="7"/>
        <v>-3.7338798639607207</v>
      </c>
      <c r="H175" s="28"/>
      <c r="I175" s="28">
        <v>0.13008285012995835</v>
      </c>
      <c r="J175" s="28">
        <v>0.13008285012995835</v>
      </c>
      <c r="L175" s="28">
        <f t="shared" si="8"/>
        <v>0</v>
      </c>
    </row>
    <row r="176" spans="1:12" s="60" customFormat="1" ht="15.75" x14ac:dyDescent="0.25">
      <c r="A176" s="67" t="s">
        <v>209</v>
      </c>
      <c r="B176" s="62">
        <v>103.1122759868037</v>
      </c>
      <c r="C176" s="62">
        <v>99.262187476460824</v>
      </c>
      <c r="D176" s="62">
        <v>99.262187476460824</v>
      </c>
      <c r="E176" s="62"/>
      <c r="F176" s="62">
        <f t="shared" si="6"/>
        <v>0</v>
      </c>
      <c r="G176" s="62">
        <f t="shared" si="7"/>
        <v>-3.7338798639607207</v>
      </c>
      <c r="H176" s="62"/>
      <c r="I176" s="62">
        <v>0.13008285012995835</v>
      </c>
      <c r="J176" s="62">
        <v>0.13008285012995835</v>
      </c>
      <c r="L176" s="62">
        <f t="shared" si="8"/>
        <v>0</v>
      </c>
    </row>
    <row r="177" spans="1:12" ht="15.75" x14ac:dyDescent="0.25">
      <c r="A177" s="38" t="s">
        <v>112</v>
      </c>
      <c r="B177" s="28">
        <v>92.55432764079211</v>
      </c>
      <c r="C177" s="28">
        <v>101.47373662419359</v>
      </c>
      <c r="D177" s="28">
        <v>101.47373662419359</v>
      </c>
      <c r="E177" s="28"/>
      <c r="F177" s="28">
        <f t="shared" si="6"/>
        <v>0</v>
      </c>
      <c r="G177" s="28">
        <f t="shared" si="7"/>
        <v>9.6369442799240534</v>
      </c>
      <c r="H177" s="28"/>
      <c r="I177" s="28">
        <v>1.780835997907978</v>
      </c>
      <c r="J177" s="28">
        <v>1.780835997907978</v>
      </c>
      <c r="L177" s="28">
        <f t="shared" si="8"/>
        <v>0</v>
      </c>
    </row>
    <row r="178" spans="1:12" s="60" customFormat="1" ht="15.75" x14ac:dyDescent="0.25">
      <c r="A178" s="67" t="s">
        <v>113</v>
      </c>
      <c r="B178" s="62">
        <v>92.55432764079211</v>
      </c>
      <c r="C178" s="62">
        <v>101.47373662419359</v>
      </c>
      <c r="D178" s="62">
        <v>101.47373662419359</v>
      </c>
      <c r="E178" s="62"/>
      <c r="F178" s="62">
        <f t="shared" si="6"/>
        <v>0</v>
      </c>
      <c r="G178" s="62">
        <f t="shared" si="7"/>
        <v>9.6369442799240534</v>
      </c>
      <c r="H178" s="62"/>
      <c r="I178" s="62">
        <v>1.780835997907978</v>
      </c>
      <c r="J178" s="62">
        <v>1.780835997907978</v>
      </c>
      <c r="L178" s="62">
        <f t="shared" si="8"/>
        <v>0</v>
      </c>
    </row>
    <row r="179" spans="1:12" ht="15.75" x14ac:dyDescent="0.25">
      <c r="A179" s="38" t="s">
        <v>178</v>
      </c>
      <c r="B179" s="28">
        <v>95.898292058715697</v>
      </c>
      <c r="C179" s="28">
        <v>98.181892359425817</v>
      </c>
      <c r="D179" s="28">
        <v>98.181892359425817</v>
      </c>
      <c r="E179" s="28"/>
      <c r="F179" s="28">
        <f t="shared" si="6"/>
        <v>0</v>
      </c>
      <c r="G179" s="28">
        <f t="shared" si="7"/>
        <v>2.3812731714887514</v>
      </c>
      <c r="H179" s="28"/>
      <c r="I179" s="28">
        <v>4.2077939354692173E-2</v>
      </c>
      <c r="J179" s="28">
        <v>4.2077939354692173E-2</v>
      </c>
      <c r="L179" s="28">
        <f t="shared" si="8"/>
        <v>0</v>
      </c>
    </row>
    <row r="180" spans="1:12" s="60" customFormat="1" ht="15.75" x14ac:dyDescent="0.25">
      <c r="A180" s="67" t="s">
        <v>208</v>
      </c>
      <c r="B180" s="62">
        <v>95.898292058715697</v>
      </c>
      <c r="C180" s="62">
        <v>98.181892359425817</v>
      </c>
      <c r="D180" s="62">
        <v>98.181892359425817</v>
      </c>
      <c r="E180" s="62"/>
      <c r="F180" s="62">
        <f t="shared" si="6"/>
        <v>0</v>
      </c>
      <c r="G180" s="62">
        <f t="shared" si="7"/>
        <v>2.3812731714887514</v>
      </c>
      <c r="H180" s="62"/>
      <c r="I180" s="62">
        <v>4.2077939354692173E-2</v>
      </c>
      <c r="J180" s="62">
        <v>4.2077939354692173E-2</v>
      </c>
      <c r="L180" s="62">
        <f t="shared" si="8"/>
        <v>0</v>
      </c>
    </row>
    <row r="181" spans="1:12" ht="15.75" x14ac:dyDescent="0.25">
      <c r="A181" s="37" t="s">
        <v>137</v>
      </c>
      <c r="B181" s="28">
        <v>112.24415828095503</v>
      </c>
      <c r="C181" s="28">
        <v>112.45262386481691</v>
      </c>
      <c r="D181" s="28">
        <v>112.45262386481691</v>
      </c>
      <c r="E181" s="28"/>
      <c r="F181" s="28">
        <f t="shared" si="6"/>
        <v>0</v>
      </c>
      <c r="G181" s="28">
        <f t="shared" si="7"/>
        <v>0.18572510770678008</v>
      </c>
      <c r="H181" s="28"/>
      <c r="I181" s="28">
        <v>0.97556985271723651</v>
      </c>
      <c r="J181" s="28">
        <v>0.97556985271723651</v>
      </c>
      <c r="L181" s="28">
        <f t="shared" si="8"/>
        <v>0</v>
      </c>
    </row>
    <row r="182" spans="1:12" s="60" customFormat="1" ht="15.75" x14ac:dyDescent="0.25">
      <c r="A182" s="61" t="s">
        <v>179</v>
      </c>
      <c r="B182" s="62">
        <v>112.24415828095503</v>
      </c>
      <c r="C182" s="62">
        <v>112.45262386481691</v>
      </c>
      <c r="D182" s="62">
        <v>112.45262386481691</v>
      </c>
      <c r="E182" s="62"/>
      <c r="F182" s="62">
        <f t="shared" si="6"/>
        <v>0</v>
      </c>
      <c r="G182" s="62">
        <f t="shared" si="7"/>
        <v>0.18572510770678008</v>
      </c>
      <c r="H182" s="62"/>
      <c r="I182" s="62">
        <v>0.97556985271723651</v>
      </c>
      <c r="J182" s="62">
        <v>0.97556985271723651</v>
      </c>
      <c r="L182" s="62">
        <f t="shared" si="8"/>
        <v>0</v>
      </c>
    </row>
    <row r="183" spans="1:12" ht="15.75" x14ac:dyDescent="0.25">
      <c r="A183" s="39" t="s">
        <v>207</v>
      </c>
      <c r="B183" s="28">
        <v>112.24415828095503</v>
      </c>
      <c r="C183" s="28">
        <v>112.45262386481691</v>
      </c>
      <c r="D183" s="28">
        <v>112.45262386481691</v>
      </c>
      <c r="E183" s="28"/>
      <c r="F183" s="28">
        <f t="shared" si="6"/>
        <v>0</v>
      </c>
      <c r="G183" s="28">
        <f t="shared" si="7"/>
        <v>0.18572510770678008</v>
      </c>
      <c r="H183" s="28"/>
      <c r="I183" s="28">
        <v>0.97556985271723651</v>
      </c>
      <c r="J183" s="28">
        <v>0.97556985271723651</v>
      </c>
      <c r="L183" s="28">
        <f t="shared" si="8"/>
        <v>0</v>
      </c>
    </row>
    <row r="184" spans="1:12" s="60" customFormat="1" ht="15.75" x14ac:dyDescent="0.25">
      <c r="A184" s="64" t="s">
        <v>136</v>
      </c>
      <c r="B184" s="62">
        <v>119.00498211444598</v>
      </c>
      <c r="C184" s="62">
        <v>124.32880323467771</v>
      </c>
      <c r="D184" s="62">
        <v>124.32880323467771</v>
      </c>
      <c r="E184" s="62"/>
      <c r="F184" s="62">
        <f t="shared" si="6"/>
        <v>0</v>
      </c>
      <c r="G184" s="62">
        <f t="shared" si="7"/>
        <v>4.4736119661879847</v>
      </c>
      <c r="H184" s="62"/>
      <c r="I184" s="62">
        <v>1.2496276051925737</v>
      </c>
      <c r="J184" s="62">
        <v>1.2496276051925737</v>
      </c>
      <c r="L184" s="62">
        <f t="shared" si="8"/>
        <v>0</v>
      </c>
    </row>
    <row r="185" spans="1:12" ht="15.75" x14ac:dyDescent="0.25">
      <c r="A185" s="38" t="s">
        <v>180</v>
      </c>
      <c r="B185" s="28">
        <v>131.27868056662001</v>
      </c>
      <c r="C185" s="28">
        <v>131.27868056662001</v>
      </c>
      <c r="D185" s="28">
        <v>131.27868056662001</v>
      </c>
      <c r="E185" s="28"/>
      <c r="F185" s="28">
        <f t="shared" si="6"/>
        <v>0</v>
      </c>
      <c r="G185" s="28">
        <f t="shared" si="7"/>
        <v>0</v>
      </c>
      <c r="H185" s="28"/>
      <c r="I185" s="28">
        <v>8.4353585272818013E-2</v>
      </c>
      <c r="J185" s="28">
        <v>8.4353585272818013E-2</v>
      </c>
      <c r="L185" s="28">
        <f t="shared" si="8"/>
        <v>0</v>
      </c>
    </row>
    <row r="186" spans="1:12" s="60" customFormat="1" ht="15.75" x14ac:dyDescent="0.25">
      <c r="A186" s="67" t="s">
        <v>206</v>
      </c>
      <c r="B186" s="62">
        <v>131.27868056662001</v>
      </c>
      <c r="C186" s="62">
        <v>131.27868056662001</v>
      </c>
      <c r="D186" s="62">
        <v>131.27868056662001</v>
      </c>
      <c r="E186" s="62"/>
      <c r="F186" s="62">
        <f t="shared" si="6"/>
        <v>0</v>
      </c>
      <c r="G186" s="62">
        <f t="shared" si="7"/>
        <v>0</v>
      </c>
      <c r="H186" s="62"/>
      <c r="I186" s="62">
        <v>8.4353585272818013E-2</v>
      </c>
      <c r="J186" s="62">
        <v>8.4353585272818013E-2</v>
      </c>
      <c r="L186" s="62">
        <f t="shared" si="8"/>
        <v>0</v>
      </c>
    </row>
    <row r="187" spans="1:12" ht="15.75" x14ac:dyDescent="0.25">
      <c r="A187" s="38" t="s">
        <v>114</v>
      </c>
      <c r="B187" s="28">
        <v>118.166744162886</v>
      </c>
      <c r="C187" s="28">
        <v>123.85415812578725</v>
      </c>
      <c r="D187" s="28">
        <v>123.85415812578725</v>
      </c>
      <c r="E187" s="28"/>
      <c r="F187" s="28">
        <f t="shared" si="6"/>
        <v>0</v>
      </c>
      <c r="G187" s="28">
        <f t="shared" si="7"/>
        <v>4.813041099838955</v>
      </c>
      <c r="H187" s="28"/>
      <c r="I187" s="28">
        <v>1.1652740199197553</v>
      </c>
      <c r="J187" s="28">
        <v>1.1652740199197553</v>
      </c>
      <c r="L187" s="28">
        <f t="shared" si="8"/>
        <v>0</v>
      </c>
    </row>
    <row r="188" spans="1:12" s="60" customFormat="1" ht="15.75" x14ac:dyDescent="0.25">
      <c r="A188" s="67" t="s">
        <v>205</v>
      </c>
      <c r="B188" s="62">
        <v>118.25928708363642</v>
      </c>
      <c r="C188" s="62">
        <v>118.25928708363642</v>
      </c>
      <c r="D188" s="62">
        <v>118.25928708363642</v>
      </c>
      <c r="E188" s="62"/>
      <c r="F188" s="62">
        <f t="shared" si="6"/>
        <v>0</v>
      </c>
      <c r="G188" s="62">
        <f t="shared" si="7"/>
        <v>0</v>
      </c>
      <c r="H188" s="62"/>
      <c r="I188" s="62">
        <v>0.9079938046202185</v>
      </c>
      <c r="J188" s="62">
        <v>0.90799380462021828</v>
      </c>
      <c r="L188" s="62">
        <f t="shared" si="8"/>
        <v>0</v>
      </c>
    </row>
    <row r="189" spans="1:12" ht="15.75" x14ac:dyDescent="0.25">
      <c r="A189" s="39" t="s">
        <v>115</v>
      </c>
      <c r="B189" s="28">
        <v>117.75613091112129</v>
      </c>
      <c r="C189" s="28">
        <v>148.67861982628793</v>
      </c>
      <c r="D189" s="28">
        <v>148.67861982628793</v>
      </c>
      <c r="E189" s="28"/>
      <c r="F189" s="28">
        <f t="shared" si="6"/>
        <v>0</v>
      </c>
      <c r="G189" s="28">
        <f t="shared" si="7"/>
        <v>26.259769810631759</v>
      </c>
      <c r="H189" s="28"/>
      <c r="I189" s="28">
        <v>0.2572802152995371</v>
      </c>
      <c r="J189" s="28">
        <v>0.2572802152995371</v>
      </c>
      <c r="L189" s="28">
        <f t="shared" si="8"/>
        <v>0</v>
      </c>
    </row>
    <row r="190" spans="1:12" s="60" customFormat="1" ht="15.75" x14ac:dyDescent="0.25">
      <c r="A190" s="64" t="s">
        <v>151</v>
      </c>
      <c r="B190" s="62">
        <v>108.56108429590969</v>
      </c>
      <c r="C190" s="62">
        <v>108.07277507343692</v>
      </c>
      <c r="D190" s="62">
        <v>107.9490462107928</v>
      </c>
      <c r="E190" s="62"/>
      <c r="F190" s="62">
        <f t="shared" si="6"/>
        <v>-0.11448661567174945</v>
      </c>
      <c r="G190" s="62">
        <f t="shared" si="7"/>
        <v>-0.56377300308518841</v>
      </c>
      <c r="H190" s="62"/>
      <c r="I190" s="62">
        <v>1.1032520270332278</v>
      </c>
      <c r="J190" s="62">
        <v>1.1019889511251473</v>
      </c>
      <c r="L190" s="62">
        <f t="shared" si="8"/>
        <v>-1.2630759080805021E-3</v>
      </c>
    </row>
    <row r="191" spans="1:12" ht="15.75" x14ac:dyDescent="0.25">
      <c r="A191" s="38" t="s">
        <v>116</v>
      </c>
      <c r="B191" s="28">
        <v>108.91209761984408</v>
      </c>
      <c r="C191" s="28">
        <v>111.46882889677229</v>
      </c>
      <c r="D191" s="28">
        <v>111.32480777392232</v>
      </c>
      <c r="E191" s="28"/>
      <c r="F191" s="28">
        <f t="shared" si="6"/>
        <v>-0.12920304651568015</v>
      </c>
      <c r="G191" s="28">
        <f t="shared" si="7"/>
        <v>2.2152820547996166</v>
      </c>
      <c r="H191" s="28"/>
      <c r="I191" s="28">
        <v>0.38375537197175025</v>
      </c>
      <c r="J191" s="28">
        <v>0.3832595483399952</v>
      </c>
      <c r="L191" s="28">
        <f t="shared" si="8"/>
        <v>-4.9582363175504351E-4</v>
      </c>
    </row>
    <row r="192" spans="1:12" s="60" customFormat="1" ht="15.75" x14ac:dyDescent="0.25">
      <c r="A192" s="67" t="s">
        <v>20</v>
      </c>
      <c r="B192" s="62">
        <v>108.91209761984408</v>
      </c>
      <c r="C192" s="62">
        <v>111.46882889677229</v>
      </c>
      <c r="D192" s="62">
        <v>111.32480777392232</v>
      </c>
      <c r="E192" s="62"/>
      <c r="F192" s="62">
        <f t="shared" si="6"/>
        <v>-0.12920304651568015</v>
      </c>
      <c r="G192" s="62">
        <f t="shared" si="7"/>
        <v>2.2152820547996166</v>
      </c>
      <c r="H192" s="62"/>
      <c r="I192" s="62">
        <v>0.38375537197175025</v>
      </c>
      <c r="J192" s="62">
        <v>0.3832595483399952</v>
      </c>
      <c r="L192" s="62">
        <f t="shared" si="8"/>
        <v>-4.9582363175504351E-4</v>
      </c>
    </row>
    <row r="193" spans="1:12" ht="15.75" x14ac:dyDescent="0.25">
      <c r="A193" s="38" t="s">
        <v>181</v>
      </c>
      <c r="B193" s="28">
        <v>108.38247185657147</v>
      </c>
      <c r="C193" s="28">
        <v>106.34469976646362</v>
      </c>
      <c r="D193" s="28">
        <v>106.23129658050443</v>
      </c>
      <c r="E193" s="28"/>
      <c r="F193" s="28">
        <f t="shared" si="6"/>
        <v>-0.10663736529250567</v>
      </c>
      <c r="G193" s="28">
        <f t="shared" si="7"/>
        <v>-1.9847999766178126</v>
      </c>
      <c r="H193" s="28"/>
      <c r="I193" s="28">
        <v>0.71949665506147764</v>
      </c>
      <c r="J193" s="28">
        <v>0.71872940278515229</v>
      </c>
      <c r="L193" s="28">
        <f t="shared" si="8"/>
        <v>-7.6725227632534754E-4</v>
      </c>
    </row>
    <row r="194" spans="1:12" s="60" customFormat="1" ht="15.75" x14ac:dyDescent="0.25">
      <c r="A194" s="67" t="s">
        <v>204</v>
      </c>
      <c r="B194" s="62">
        <v>108.38247185657147</v>
      </c>
      <c r="C194" s="62">
        <v>106.34469976646362</v>
      </c>
      <c r="D194" s="62">
        <v>106.23129658050443</v>
      </c>
      <c r="E194" s="62"/>
      <c r="F194" s="62">
        <f t="shared" si="6"/>
        <v>-0.10663736529250567</v>
      </c>
      <c r="G194" s="62">
        <f t="shared" si="7"/>
        <v>-1.9847999766178126</v>
      </c>
      <c r="H194" s="62"/>
      <c r="I194" s="62">
        <v>0.71949665506147764</v>
      </c>
      <c r="J194" s="62">
        <v>0.71872940278515229</v>
      </c>
      <c r="L194" s="62">
        <f t="shared" si="8"/>
        <v>-7.6725227632534754E-4</v>
      </c>
    </row>
    <row r="195" spans="1:12" ht="15.75" x14ac:dyDescent="0.25">
      <c r="A195" s="36" t="s">
        <v>117</v>
      </c>
      <c r="B195" s="40">
        <v>122.86780349957704</v>
      </c>
      <c r="C195" s="40">
        <v>133.23816424501564</v>
      </c>
      <c r="D195" s="40">
        <v>133.23816424501564</v>
      </c>
      <c r="E195" s="40"/>
      <c r="F195" s="40">
        <f t="shared" si="6"/>
        <v>0</v>
      </c>
      <c r="G195" s="40">
        <f t="shared" si="7"/>
        <v>8.4402589206165057</v>
      </c>
      <c r="H195" s="40"/>
      <c r="I195" s="40">
        <v>2.5889071829917301</v>
      </c>
      <c r="J195" s="40">
        <v>2.5889071829917301</v>
      </c>
      <c r="L195" s="40">
        <f t="shared" si="8"/>
        <v>0</v>
      </c>
    </row>
    <row r="196" spans="1:12" s="60" customFormat="1" ht="15.75" x14ac:dyDescent="0.25">
      <c r="A196" s="64" t="s">
        <v>135</v>
      </c>
      <c r="B196" s="62">
        <v>121.91174625994938</v>
      </c>
      <c r="C196" s="62">
        <v>123.25389080531031</v>
      </c>
      <c r="D196" s="62">
        <v>123.25389080531031</v>
      </c>
      <c r="E196" s="62"/>
      <c r="F196" s="62">
        <f t="shared" si="6"/>
        <v>0</v>
      </c>
      <c r="G196" s="62">
        <f t="shared" si="7"/>
        <v>1.1009148720576123</v>
      </c>
      <c r="H196" s="62"/>
      <c r="I196" s="62">
        <v>0.76188066361603479</v>
      </c>
      <c r="J196" s="62">
        <v>0.76188066361603468</v>
      </c>
      <c r="L196" s="62">
        <f t="shared" si="8"/>
        <v>0</v>
      </c>
    </row>
    <row r="197" spans="1:12" ht="15.75" x14ac:dyDescent="0.25">
      <c r="A197" s="38" t="s">
        <v>182</v>
      </c>
      <c r="B197" s="28">
        <v>121.91174625994938</v>
      </c>
      <c r="C197" s="28">
        <v>123.25389080531031</v>
      </c>
      <c r="D197" s="28">
        <v>123.25389080531031</v>
      </c>
      <c r="E197" s="28"/>
      <c r="F197" s="28">
        <f t="shared" si="6"/>
        <v>0</v>
      </c>
      <c r="G197" s="28">
        <f t="shared" si="7"/>
        <v>1.1009148720576123</v>
      </c>
      <c r="H197" s="28"/>
      <c r="I197" s="28">
        <v>0.76188066361603479</v>
      </c>
      <c r="J197" s="28">
        <v>0.76188066361603468</v>
      </c>
      <c r="L197" s="28">
        <f t="shared" si="8"/>
        <v>0</v>
      </c>
    </row>
    <row r="198" spans="1:12" s="60" customFormat="1" ht="15.75" x14ac:dyDescent="0.25">
      <c r="A198" s="67" t="s">
        <v>135</v>
      </c>
      <c r="B198" s="62">
        <v>121.91174625994938</v>
      </c>
      <c r="C198" s="62">
        <v>123.25389080531031</v>
      </c>
      <c r="D198" s="62">
        <v>123.25389080531031</v>
      </c>
      <c r="E198" s="62"/>
      <c r="F198" s="62">
        <f t="shared" si="6"/>
        <v>0</v>
      </c>
      <c r="G198" s="62">
        <f t="shared" si="7"/>
        <v>1.1009148720576123</v>
      </c>
      <c r="H198" s="62"/>
      <c r="I198" s="62">
        <v>0.76188066361603479</v>
      </c>
      <c r="J198" s="62">
        <v>0.76188066361603468</v>
      </c>
      <c r="L198" s="62">
        <f t="shared" si="8"/>
        <v>0</v>
      </c>
    </row>
    <row r="199" spans="1:12" ht="15.75" x14ac:dyDescent="0.25">
      <c r="A199" s="37" t="s">
        <v>118</v>
      </c>
      <c r="B199" s="28">
        <v>123.96163802754012</v>
      </c>
      <c r="C199" s="28">
        <v>139.88714267147293</v>
      </c>
      <c r="D199" s="28">
        <v>139.88714267147293</v>
      </c>
      <c r="E199" s="28"/>
      <c r="F199" s="28">
        <f t="shared" ref="F199:F224" si="9">((D199/C199-1)*100)</f>
        <v>0</v>
      </c>
      <c r="G199" s="28">
        <f t="shared" ref="G199:G224" si="10">((D199/B199-1)*100)</f>
        <v>12.847123430552521</v>
      </c>
      <c r="H199" s="28"/>
      <c r="I199" s="28">
        <v>1.6970980145401509</v>
      </c>
      <c r="J199" s="28">
        <v>1.6970980145401509</v>
      </c>
      <c r="L199" s="28">
        <f t="shared" si="8"/>
        <v>0</v>
      </c>
    </row>
    <row r="200" spans="1:12" s="60" customFormat="1" ht="15.75" x14ac:dyDescent="0.25">
      <c r="A200" s="61" t="s">
        <v>119</v>
      </c>
      <c r="B200" s="62">
        <v>123.96163802754012</v>
      </c>
      <c r="C200" s="62">
        <v>139.88714267147293</v>
      </c>
      <c r="D200" s="62">
        <v>139.88714267147293</v>
      </c>
      <c r="E200" s="62"/>
      <c r="F200" s="62">
        <f t="shared" si="9"/>
        <v>0</v>
      </c>
      <c r="G200" s="62">
        <f t="shared" si="10"/>
        <v>12.847123430552521</v>
      </c>
      <c r="H200" s="62"/>
      <c r="I200" s="62">
        <v>1.6970980145401509</v>
      </c>
      <c r="J200" s="62">
        <v>1.6970980145401509</v>
      </c>
      <c r="L200" s="62">
        <f t="shared" ref="L200:L224" si="11">J200-I200</f>
        <v>0</v>
      </c>
    </row>
    <row r="201" spans="1:12" ht="15.75" x14ac:dyDescent="0.25">
      <c r="A201" s="39" t="s">
        <v>118</v>
      </c>
      <c r="B201" s="28">
        <v>123.96163802754012</v>
      </c>
      <c r="C201" s="28">
        <v>139.88714267147293</v>
      </c>
      <c r="D201" s="28">
        <v>139.88714267147293</v>
      </c>
      <c r="E201" s="28"/>
      <c r="F201" s="28">
        <f t="shared" si="9"/>
        <v>0</v>
      </c>
      <c r="G201" s="28">
        <f t="shared" si="10"/>
        <v>12.847123430552521</v>
      </c>
      <c r="H201" s="28"/>
      <c r="I201" s="28">
        <v>1.6970980145401509</v>
      </c>
      <c r="J201" s="28">
        <v>1.6970980145401509</v>
      </c>
      <c r="L201" s="28">
        <f t="shared" si="11"/>
        <v>0</v>
      </c>
    </row>
    <row r="202" spans="1:12" s="60" customFormat="1" ht="15.75" x14ac:dyDescent="0.25">
      <c r="A202" s="64" t="s">
        <v>120</v>
      </c>
      <c r="B202" s="62">
        <v>116.28043992448846</v>
      </c>
      <c r="C202" s="62">
        <v>116.28043992448846</v>
      </c>
      <c r="D202" s="62">
        <v>116.28043992448846</v>
      </c>
      <c r="E202" s="62"/>
      <c r="F202" s="62">
        <f t="shared" si="9"/>
        <v>0</v>
      </c>
      <c r="G202" s="62">
        <f t="shared" si="10"/>
        <v>0</v>
      </c>
      <c r="H202" s="62"/>
      <c r="I202" s="62">
        <v>0.12992850483554472</v>
      </c>
      <c r="J202" s="62">
        <v>0.12992850483554472</v>
      </c>
      <c r="L202" s="62">
        <f t="shared" si="11"/>
        <v>0</v>
      </c>
    </row>
    <row r="203" spans="1:12" ht="15.75" x14ac:dyDescent="0.25">
      <c r="A203" s="38" t="s">
        <v>121</v>
      </c>
      <c r="B203" s="28">
        <v>116.28043992448846</v>
      </c>
      <c r="C203" s="28">
        <v>116.28043992448846</v>
      </c>
      <c r="D203" s="28">
        <v>116.28043992448846</v>
      </c>
      <c r="E203" s="28"/>
      <c r="F203" s="28">
        <f t="shared" si="9"/>
        <v>0</v>
      </c>
      <c r="G203" s="28">
        <f t="shared" si="10"/>
        <v>0</v>
      </c>
      <c r="H203" s="28"/>
      <c r="I203" s="28">
        <v>0.12992850483554472</v>
      </c>
      <c r="J203" s="28">
        <v>0.12992850483554472</v>
      </c>
      <c r="L203" s="28">
        <f t="shared" si="11"/>
        <v>0</v>
      </c>
    </row>
    <row r="204" spans="1:12" s="60" customFormat="1" ht="15.75" x14ac:dyDescent="0.25">
      <c r="A204" s="67" t="s">
        <v>120</v>
      </c>
      <c r="B204" s="62">
        <v>116.28043992448846</v>
      </c>
      <c r="C204" s="62">
        <v>116.28043992448846</v>
      </c>
      <c r="D204" s="62">
        <v>116.28043992448846</v>
      </c>
      <c r="E204" s="62"/>
      <c r="F204" s="62">
        <f t="shared" si="9"/>
        <v>0</v>
      </c>
      <c r="G204" s="62">
        <f t="shared" si="10"/>
        <v>0</v>
      </c>
      <c r="H204" s="62"/>
      <c r="I204" s="62">
        <v>0.12992850483554472</v>
      </c>
      <c r="J204" s="62">
        <v>0.12992850483554472</v>
      </c>
      <c r="L204" s="62">
        <f t="shared" si="11"/>
        <v>0</v>
      </c>
    </row>
    <row r="205" spans="1:12" ht="15.75" x14ac:dyDescent="0.25">
      <c r="A205" s="36" t="s">
        <v>131</v>
      </c>
      <c r="B205" s="40">
        <v>113.58986704473844</v>
      </c>
      <c r="C205" s="40">
        <v>121.79577182544507</v>
      </c>
      <c r="D205" s="40">
        <v>121.66097723957182</v>
      </c>
      <c r="E205" s="40"/>
      <c r="F205" s="40">
        <f t="shared" si="9"/>
        <v>-0.1106726316135509</v>
      </c>
      <c r="G205" s="40">
        <f t="shared" si="10"/>
        <v>7.1054843225184072</v>
      </c>
      <c r="H205" s="40"/>
      <c r="I205" s="40">
        <v>2.5715106943567965</v>
      </c>
      <c r="J205" s="40">
        <v>2.5686647357991284</v>
      </c>
      <c r="L205" s="40">
        <f t="shared" si="11"/>
        <v>-2.8459585576681157E-3</v>
      </c>
    </row>
    <row r="206" spans="1:12" s="60" customFormat="1" ht="15.75" x14ac:dyDescent="0.25">
      <c r="A206" s="64" t="s">
        <v>122</v>
      </c>
      <c r="B206" s="62">
        <v>113.22168887081823</v>
      </c>
      <c r="C206" s="62">
        <v>121.74951318765251</v>
      </c>
      <c r="D206" s="62">
        <v>121.60943057910332</v>
      </c>
      <c r="E206" s="62"/>
      <c r="F206" s="62">
        <f t="shared" si="9"/>
        <v>-0.11505804407881959</v>
      </c>
      <c r="G206" s="62">
        <f t="shared" si="10"/>
        <v>7.4082464163338857</v>
      </c>
      <c r="H206" s="62"/>
      <c r="I206" s="62">
        <v>2.4734981204089945</v>
      </c>
      <c r="J206" s="62">
        <v>2.4706521618513251</v>
      </c>
      <c r="L206" s="62">
        <f t="shared" si="11"/>
        <v>-2.8459585576694479E-3</v>
      </c>
    </row>
    <row r="207" spans="1:12" ht="15.75" x14ac:dyDescent="0.25">
      <c r="A207" s="38" t="s">
        <v>183</v>
      </c>
      <c r="B207" s="28">
        <v>113.22168887081823</v>
      </c>
      <c r="C207" s="28">
        <v>121.74951318765251</v>
      </c>
      <c r="D207" s="28">
        <v>121.60943057910332</v>
      </c>
      <c r="E207" s="28"/>
      <c r="F207" s="28">
        <f t="shared" si="9"/>
        <v>-0.11505804407881959</v>
      </c>
      <c r="G207" s="28">
        <f t="shared" si="10"/>
        <v>7.4082464163338857</v>
      </c>
      <c r="H207" s="28"/>
      <c r="I207" s="28">
        <v>2.4734981204089945</v>
      </c>
      <c r="J207" s="28">
        <v>2.4706521618513251</v>
      </c>
      <c r="L207" s="28">
        <f t="shared" si="11"/>
        <v>-2.8459585576694479E-3</v>
      </c>
    </row>
    <row r="208" spans="1:12" s="60" customFormat="1" ht="15.75" x14ac:dyDescent="0.25">
      <c r="A208" s="67" t="s">
        <v>21</v>
      </c>
      <c r="B208" s="62">
        <v>109.89711875107831</v>
      </c>
      <c r="C208" s="62">
        <v>114.09950364995929</v>
      </c>
      <c r="D208" s="62">
        <v>113.54016034961538</v>
      </c>
      <c r="E208" s="62"/>
      <c r="F208" s="62">
        <f t="shared" si="9"/>
        <v>-0.49022413108815721</v>
      </c>
      <c r="G208" s="62">
        <f t="shared" si="10"/>
        <v>3.3149564246435892</v>
      </c>
      <c r="H208" s="62"/>
      <c r="I208" s="62">
        <v>0.58054232282517226</v>
      </c>
      <c r="J208" s="62">
        <v>0.57769636426750359</v>
      </c>
      <c r="L208" s="62">
        <f t="shared" si="11"/>
        <v>-2.8459585576686708E-3</v>
      </c>
    </row>
    <row r="209" spans="1:12" ht="15.75" x14ac:dyDescent="0.25">
      <c r="A209" s="39" t="s">
        <v>203</v>
      </c>
      <c r="B209" s="28">
        <v>114.33248810335365</v>
      </c>
      <c r="C209" s="28">
        <v>124.30552025542433</v>
      </c>
      <c r="D209" s="28">
        <v>124.30552025542433</v>
      </c>
      <c r="E209" s="28"/>
      <c r="F209" s="28">
        <f t="shared" si="9"/>
        <v>0</v>
      </c>
      <c r="G209" s="28">
        <f t="shared" si="10"/>
        <v>8.7228331312577687</v>
      </c>
      <c r="H209" s="28"/>
      <c r="I209" s="28">
        <v>1.8929557975838218</v>
      </c>
      <c r="J209" s="28">
        <v>1.8929557975838218</v>
      </c>
      <c r="L209" s="28">
        <f t="shared" si="11"/>
        <v>0</v>
      </c>
    </row>
    <row r="210" spans="1:12" s="60" customFormat="1" ht="15.75" x14ac:dyDescent="0.25">
      <c r="A210" s="64" t="s">
        <v>123</v>
      </c>
      <c r="B210" s="62">
        <v>122.97492976527282</v>
      </c>
      <c r="C210" s="62">
        <v>122.97492976527282</v>
      </c>
      <c r="D210" s="62">
        <v>122.97492976527282</v>
      </c>
      <c r="E210" s="62"/>
      <c r="F210" s="62">
        <f t="shared" si="9"/>
        <v>0</v>
      </c>
      <c r="G210" s="62">
        <f t="shared" si="10"/>
        <v>0</v>
      </c>
      <c r="H210" s="62"/>
      <c r="I210" s="62">
        <v>9.8012573947802675E-2</v>
      </c>
      <c r="J210" s="62">
        <v>9.8012573947802675E-2</v>
      </c>
      <c r="L210" s="62">
        <f t="shared" si="11"/>
        <v>0</v>
      </c>
    </row>
    <row r="211" spans="1:12" ht="15.75" x14ac:dyDescent="0.25">
      <c r="A211" s="38" t="s">
        <v>124</v>
      </c>
      <c r="B211" s="28">
        <v>122.97492976527282</v>
      </c>
      <c r="C211" s="28">
        <v>122.97492976527282</v>
      </c>
      <c r="D211" s="28">
        <v>122.97492976527282</v>
      </c>
      <c r="E211" s="28"/>
      <c r="F211" s="28">
        <f t="shared" si="9"/>
        <v>0</v>
      </c>
      <c r="G211" s="28">
        <f t="shared" si="10"/>
        <v>0</v>
      </c>
      <c r="H211" s="28"/>
      <c r="I211" s="28">
        <v>9.8012573947802675E-2</v>
      </c>
      <c r="J211" s="28">
        <v>9.8012573947802675E-2</v>
      </c>
      <c r="L211" s="28">
        <f t="shared" si="11"/>
        <v>0</v>
      </c>
    </row>
    <row r="212" spans="1:12" s="60" customFormat="1" ht="15.75" x14ac:dyDescent="0.25">
      <c r="A212" s="67" t="s">
        <v>123</v>
      </c>
      <c r="B212" s="62">
        <v>122.97492976527282</v>
      </c>
      <c r="C212" s="62">
        <v>122.97492976527282</v>
      </c>
      <c r="D212" s="62">
        <v>122.97492976527282</v>
      </c>
      <c r="E212" s="62"/>
      <c r="F212" s="62">
        <f t="shared" si="9"/>
        <v>0</v>
      </c>
      <c r="G212" s="62">
        <f t="shared" si="10"/>
        <v>0</v>
      </c>
      <c r="H212" s="62"/>
      <c r="I212" s="62">
        <v>9.8012573947802675E-2</v>
      </c>
      <c r="J212" s="62">
        <v>9.8012573947802675E-2</v>
      </c>
      <c r="L212" s="62">
        <f t="shared" si="11"/>
        <v>0</v>
      </c>
    </row>
    <row r="213" spans="1:12" ht="15.75" x14ac:dyDescent="0.25">
      <c r="A213" s="36" t="s">
        <v>132</v>
      </c>
      <c r="B213" s="40">
        <v>98.791145574430061</v>
      </c>
      <c r="C213" s="40">
        <v>98.602324383938466</v>
      </c>
      <c r="D213" s="40">
        <v>98.764902740746294</v>
      </c>
      <c r="E213" s="40"/>
      <c r="F213" s="40">
        <f t="shared" si="9"/>
        <v>0.16488288468208268</v>
      </c>
      <c r="G213" s="40">
        <f t="shared" si="10"/>
        <v>-2.6563953207725532E-2</v>
      </c>
      <c r="H213" s="40"/>
      <c r="I213" s="40">
        <v>7.5968376630322698</v>
      </c>
      <c r="J213" s="40">
        <v>7.6093635481156925</v>
      </c>
      <c r="L213" s="40">
        <f t="shared" si="11"/>
        <v>1.2525885083422672E-2</v>
      </c>
    </row>
    <row r="214" spans="1:12" s="60" customFormat="1" ht="15.75" x14ac:dyDescent="0.25">
      <c r="A214" s="64" t="s">
        <v>125</v>
      </c>
      <c r="B214" s="62">
        <v>98.877524849257512</v>
      </c>
      <c r="C214" s="62">
        <v>98.418989626282922</v>
      </c>
      <c r="D214" s="62">
        <v>98.62831474700991</v>
      </c>
      <c r="E214" s="62"/>
      <c r="F214" s="62">
        <f t="shared" si="9"/>
        <v>0.21268773589511181</v>
      </c>
      <c r="G214" s="62">
        <f t="shared" si="10"/>
        <v>-0.25203917940657128</v>
      </c>
      <c r="H214" s="62"/>
      <c r="I214" s="62">
        <v>5.7645314581938258</v>
      </c>
      <c r="J214" s="62">
        <v>5.7767919096372191</v>
      </c>
      <c r="L214" s="62">
        <f t="shared" si="11"/>
        <v>1.2260451443393272E-2</v>
      </c>
    </row>
    <row r="215" spans="1:12" ht="15.75" x14ac:dyDescent="0.25">
      <c r="A215" s="38" t="s">
        <v>184</v>
      </c>
      <c r="B215" s="28">
        <v>114.67356634877457</v>
      </c>
      <c r="C215" s="28">
        <v>121.92711574326775</v>
      </c>
      <c r="D215" s="28">
        <v>121.92711574326775</v>
      </c>
      <c r="E215" s="28"/>
      <c r="F215" s="28">
        <f t="shared" si="9"/>
        <v>0</v>
      </c>
      <c r="G215" s="28">
        <f t="shared" si="10"/>
        <v>6.3253892116966526</v>
      </c>
      <c r="H215" s="28"/>
      <c r="I215" s="28">
        <v>9.5948105722564014E-2</v>
      </c>
      <c r="J215" s="28">
        <v>9.5948105722564014E-2</v>
      </c>
      <c r="L215" s="28">
        <f t="shared" si="11"/>
        <v>0</v>
      </c>
    </row>
    <row r="216" spans="1:12" s="60" customFormat="1" ht="15.75" x14ac:dyDescent="0.25">
      <c r="A216" s="67" t="s">
        <v>202</v>
      </c>
      <c r="B216" s="62">
        <v>114.67356634877457</v>
      </c>
      <c r="C216" s="62">
        <v>121.92711574326775</v>
      </c>
      <c r="D216" s="62">
        <v>121.92711574326775</v>
      </c>
      <c r="E216" s="62"/>
      <c r="F216" s="62">
        <f t="shared" si="9"/>
        <v>0</v>
      </c>
      <c r="G216" s="62">
        <f t="shared" si="10"/>
        <v>6.3253892116966526</v>
      </c>
      <c r="H216" s="62"/>
      <c r="I216" s="62">
        <v>9.5948105722564014E-2</v>
      </c>
      <c r="J216" s="62">
        <v>9.5948105722564014E-2</v>
      </c>
      <c r="L216" s="62">
        <f t="shared" si="11"/>
        <v>0</v>
      </c>
    </row>
    <row r="217" spans="1:12" ht="15.75" x14ac:dyDescent="0.25">
      <c r="A217" s="38" t="s">
        <v>185</v>
      </c>
      <c r="B217" s="28">
        <v>98.66240834260546</v>
      </c>
      <c r="C217" s="28">
        <v>98.098847015339771</v>
      </c>
      <c r="D217" s="28">
        <v>98.311022805250332</v>
      </c>
      <c r="E217" s="28"/>
      <c r="F217" s="28">
        <f t="shared" si="9"/>
        <v>0.21628775094306718</v>
      </c>
      <c r="G217" s="28">
        <f t="shared" si="10"/>
        <v>-0.35614936150244469</v>
      </c>
      <c r="H217" s="28"/>
      <c r="I217" s="28">
        <v>5.6685833524712619</v>
      </c>
      <c r="J217" s="28">
        <v>5.6808438039146552</v>
      </c>
      <c r="L217" s="28">
        <f t="shared" si="11"/>
        <v>1.2260451443393272E-2</v>
      </c>
    </row>
    <row r="218" spans="1:12" s="60" customFormat="1" ht="15.75" x14ac:dyDescent="0.25">
      <c r="A218" s="67" t="s">
        <v>201</v>
      </c>
      <c r="B218" s="62">
        <v>98.66240834260546</v>
      </c>
      <c r="C218" s="62">
        <v>98.098847015339771</v>
      </c>
      <c r="D218" s="62">
        <v>98.311022805250332</v>
      </c>
      <c r="E218" s="62"/>
      <c r="F218" s="62">
        <f t="shared" si="9"/>
        <v>0.21628775094306718</v>
      </c>
      <c r="G218" s="62">
        <f t="shared" si="10"/>
        <v>-0.35614936150244469</v>
      </c>
      <c r="H218" s="62"/>
      <c r="I218" s="62">
        <v>5.6685833524712619</v>
      </c>
      <c r="J218" s="62">
        <v>5.6808438039146552</v>
      </c>
      <c r="L218" s="62">
        <f t="shared" si="11"/>
        <v>1.2260451443393272E-2</v>
      </c>
    </row>
    <row r="219" spans="1:12" ht="15.75" x14ac:dyDescent="0.25">
      <c r="A219" s="37" t="s">
        <v>134</v>
      </c>
      <c r="B219" s="28">
        <v>94.542381163306757</v>
      </c>
      <c r="C219" s="28">
        <v>96.994929485630422</v>
      </c>
      <c r="D219" s="28">
        <v>97.047815636735692</v>
      </c>
      <c r="E219" s="28"/>
      <c r="F219" s="28">
        <f t="shared" si="9"/>
        <v>5.4524655449239567E-2</v>
      </c>
      <c r="G219" s="28">
        <f t="shared" si="10"/>
        <v>2.6500649154385103</v>
      </c>
      <c r="H219" s="28"/>
      <c r="I219" s="28">
        <v>0.48681397038011825</v>
      </c>
      <c r="J219" s="28">
        <v>0.48707940402014666</v>
      </c>
      <c r="L219" s="28">
        <f t="shared" si="11"/>
        <v>2.6543364002840075E-4</v>
      </c>
    </row>
    <row r="220" spans="1:12" s="60" customFormat="1" ht="15.75" x14ac:dyDescent="0.25">
      <c r="A220" s="61" t="s">
        <v>126</v>
      </c>
      <c r="B220" s="62">
        <v>94.542381163306757</v>
      </c>
      <c r="C220" s="62">
        <v>96.994929485630422</v>
      </c>
      <c r="D220" s="62">
        <v>97.047815636735692</v>
      </c>
      <c r="E220" s="62"/>
      <c r="F220" s="62">
        <f t="shared" si="9"/>
        <v>5.4524655449239567E-2</v>
      </c>
      <c r="G220" s="62">
        <f t="shared" si="10"/>
        <v>2.6500649154385103</v>
      </c>
      <c r="H220" s="62"/>
      <c r="I220" s="62">
        <v>0.48681397038011825</v>
      </c>
      <c r="J220" s="62">
        <v>0.48707940402014666</v>
      </c>
      <c r="L220" s="62">
        <f t="shared" si="11"/>
        <v>2.6543364002840075E-4</v>
      </c>
    </row>
    <row r="221" spans="1:12" ht="15.75" x14ac:dyDescent="0.25">
      <c r="A221" s="39" t="s">
        <v>200</v>
      </c>
      <c r="B221" s="28">
        <v>94.542381163306757</v>
      </c>
      <c r="C221" s="28">
        <v>96.994929485630422</v>
      </c>
      <c r="D221" s="28">
        <v>97.047815636735692</v>
      </c>
      <c r="E221" s="28"/>
      <c r="F221" s="28">
        <f t="shared" si="9"/>
        <v>5.4524655449239567E-2</v>
      </c>
      <c r="G221" s="28">
        <f t="shared" si="10"/>
        <v>2.6500649154385103</v>
      </c>
      <c r="H221" s="28"/>
      <c r="I221" s="28">
        <v>0.48681397038011825</v>
      </c>
      <c r="J221" s="28">
        <v>0.48707940402014666</v>
      </c>
      <c r="L221" s="28">
        <f t="shared" si="11"/>
        <v>2.6543364002840075E-4</v>
      </c>
    </row>
    <row r="222" spans="1:12" s="60" customFormat="1" ht="15.75" x14ac:dyDescent="0.25">
      <c r="A222" s="64" t="s">
        <v>133</v>
      </c>
      <c r="B222" s="62">
        <v>100</v>
      </c>
      <c r="C222" s="62">
        <v>100</v>
      </c>
      <c r="D222" s="62">
        <v>100</v>
      </c>
      <c r="E222" s="62"/>
      <c r="F222" s="62">
        <f t="shared" si="9"/>
        <v>0</v>
      </c>
      <c r="G222" s="62">
        <f t="shared" si="10"/>
        <v>0</v>
      </c>
      <c r="H222" s="62"/>
      <c r="I222" s="62">
        <v>1.3454922344583253</v>
      </c>
      <c r="J222" s="62">
        <v>1.3454922344583251</v>
      </c>
      <c r="L222" s="62">
        <f t="shared" si="11"/>
        <v>0</v>
      </c>
    </row>
    <row r="223" spans="1:12" ht="15.75" x14ac:dyDescent="0.25">
      <c r="A223" s="38" t="s">
        <v>186</v>
      </c>
      <c r="B223" s="28">
        <v>100</v>
      </c>
      <c r="C223" s="28">
        <v>100</v>
      </c>
      <c r="D223" s="28">
        <v>100</v>
      </c>
      <c r="E223" s="28"/>
      <c r="F223" s="28">
        <f t="shared" si="9"/>
        <v>0</v>
      </c>
      <c r="G223" s="28">
        <f t="shared" si="10"/>
        <v>0</v>
      </c>
      <c r="H223" s="28"/>
      <c r="I223" s="28">
        <v>1.3454922344583253</v>
      </c>
      <c r="J223" s="28">
        <v>1.3454922344583251</v>
      </c>
      <c r="L223" s="28">
        <f t="shared" si="11"/>
        <v>0</v>
      </c>
    </row>
    <row r="224" spans="1:12" s="60" customFormat="1" ht="15.75" x14ac:dyDescent="0.25">
      <c r="A224" s="67" t="s">
        <v>133</v>
      </c>
      <c r="B224" s="62">
        <v>100</v>
      </c>
      <c r="C224" s="62">
        <v>100</v>
      </c>
      <c r="D224" s="62">
        <v>100</v>
      </c>
      <c r="E224" s="62"/>
      <c r="F224" s="62">
        <f t="shared" si="9"/>
        <v>0</v>
      </c>
      <c r="G224" s="62">
        <f t="shared" si="10"/>
        <v>0</v>
      </c>
      <c r="H224" s="62"/>
      <c r="I224" s="62">
        <v>1.3454922344583253</v>
      </c>
      <c r="J224" s="62">
        <v>1.3454922344583251</v>
      </c>
      <c r="L224" s="62">
        <f t="shared" si="11"/>
        <v>0</v>
      </c>
    </row>
    <row r="225" spans="1:12" ht="6.75" customHeight="1" x14ac:dyDescent="0.25">
      <c r="A225" s="47"/>
      <c r="B225" s="47"/>
      <c r="C225" s="46"/>
      <c r="D225" s="46"/>
      <c r="E225" s="46"/>
      <c r="F225" s="46"/>
      <c r="G225" s="46"/>
      <c r="H225" s="46"/>
      <c r="I225" s="46"/>
      <c r="J225" s="46"/>
      <c r="K225" s="31"/>
      <c r="L225" s="46"/>
    </row>
    <row r="226" spans="1:12" x14ac:dyDescent="0.25">
      <c r="A226" s="153" t="s">
        <v>54</v>
      </c>
      <c r="B226" s="154"/>
      <c r="C226" s="154"/>
      <c r="D226" s="154"/>
    </row>
    <row r="227" spans="1:12" x14ac:dyDescent="0.25">
      <c r="A227" s="23"/>
      <c r="B227" s="23"/>
      <c r="C227" s="8"/>
      <c r="D227" s="8"/>
    </row>
  </sheetData>
  <mergeCells count="5">
    <mergeCell ref="I3:J3"/>
    <mergeCell ref="A226:D226"/>
    <mergeCell ref="A3:A4"/>
    <mergeCell ref="B3:D3"/>
    <mergeCell ref="F3:G3"/>
  </mergeCells>
  <pageMargins left="0.7" right="0.7" top="0.75" bottom="0.75" header="0.3" footer="0.3"/>
  <pageSetup scale="60" orientation="portrait" horizontalDpi="4294967295" verticalDpi="4294967295"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P498"/>
  <sheetViews>
    <sheetView workbookViewId="0">
      <pane xSplit="1" ySplit="4" topLeftCell="B35" activePane="bottomRight" state="frozen"/>
      <selection sqref="A1:XFD1048576"/>
      <selection pane="topRight" sqref="A1:XFD1048576"/>
      <selection pane="bottomLeft" sqref="A1:XFD1048576"/>
      <selection pane="bottomRight" activeCell="L12" sqref="L12"/>
    </sheetView>
  </sheetViews>
  <sheetFormatPr defaultRowHeight="15" x14ac:dyDescent="0.25"/>
  <cols>
    <col min="1" max="1" width="53.85546875" bestFit="1" customWidth="1"/>
    <col min="2" max="3" width="9.7109375" bestFit="1" customWidth="1"/>
    <col min="4" max="4" width="1.85546875" customWidth="1"/>
    <col min="5" max="5" width="10.7109375" customWidth="1"/>
    <col min="6" max="6" width="1.85546875" customWidth="1"/>
    <col min="7" max="8" width="9.7109375" bestFit="1" customWidth="1"/>
    <col min="9" max="9" width="11.7109375" customWidth="1"/>
    <col min="10" max="10" width="26.7109375" customWidth="1"/>
  </cols>
  <sheetData>
    <row r="1" spans="1:16" ht="15.75" x14ac:dyDescent="0.25">
      <c r="A1" s="119" t="s">
        <v>260</v>
      </c>
      <c r="B1" s="85"/>
      <c r="C1" s="85"/>
      <c r="D1" s="44"/>
      <c r="E1" s="44"/>
      <c r="F1" s="44"/>
      <c r="G1" s="44"/>
      <c r="H1" s="44"/>
      <c r="I1" s="44"/>
    </row>
    <row r="2" spans="1:16" ht="6" customHeight="1" x14ac:dyDescent="0.25">
      <c r="A2" s="31"/>
      <c r="B2" s="31"/>
      <c r="C2" s="31"/>
      <c r="D2" s="31"/>
      <c r="E2" s="31"/>
      <c r="F2" s="31"/>
      <c r="G2" s="31"/>
      <c r="H2" s="31"/>
      <c r="I2" s="31"/>
    </row>
    <row r="3" spans="1:16" ht="60" customHeight="1" x14ac:dyDescent="0.25">
      <c r="A3" s="158"/>
      <c r="B3" s="157" t="s">
        <v>242</v>
      </c>
      <c r="C3" s="157"/>
      <c r="D3" s="31"/>
      <c r="E3" s="48" t="s">
        <v>243</v>
      </c>
      <c r="F3" s="44"/>
      <c r="G3" s="160" t="s">
        <v>244</v>
      </c>
      <c r="H3" s="160"/>
      <c r="I3" s="146" t="s">
        <v>245</v>
      </c>
    </row>
    <row r="4" spans="1:16" ht="30" x14ac:dyDescent="0.25">
      <c r="A4" s="159"/>
      <c r="B4" s="120">
        <v>42736</v>
      </c>
      <c r="C4" s="120">
        <v>42767</v>
      </c>
      <c r="D4" s="88"/>
      <c r="E4" s="89" t="s">
        <v>269</v>
      </c>
      <c r="F4" s="88"/>
      <c r="G4" s="120">
        <v>42736</v>
      </c>
      <c r="H4" s="120">
        <v>42767</v>
      </c>
      <c r="I4" s="89" t="s">
        <v>269</v>
      </c>
    </row>
    <row r="5" spans="1:16" ht="15.75" x14ac:dyDescent="0.25">
      <c r="A5" s="49" t="s">
        <v>38</v>
      </c>
      <c r="B5" s="116"/>
      <c r="C5" s="116"/>
      <c r="D5" s="116"/>
      <c r="E5" s="116"/>
      <c r="F5" s="116"/>
      <c r="G5" s="28"/>
      <c r="H5" s="28"/>
    </row>
    <row r="6" spans="1:16" ht="7.5" customHeight="1" x14ac:dyDescent="0.25">
      <c r="A6" s="50"/>
      <c r="B6" s="116"/>
      <c r="C6" s="116"/>
      <c r="D6" s="116"/>
      <c r="E6" s="116"/>
      <c r="F6" s="116"/>
      <c r="G6" s="28"/>
      <c r="H6" s="28"/>
    </row>
    <row r="7" spans="1:16" ht="15.75" x14ac:dyDescent="0.25">
      <c r="A7" s="42" t="s">
        <v>241</v>
      </c>
      <c r="B7" s="117">
        <v>109.49980955008905</v>
      </c>
      <c r="C7" s="148">
        <v>109.88576174896833</v>
      </c>
      <c r="D7" s="97"/>
      <c r="E7" s="100">
        <f>((C7/B7-1)*100)</f>
        <v>0.35246837457076907</v>
      </c>
      <c r="F7" s="97"/>
      <c r="G7" s="117">
        <v>109.49980955008905</v>
      </c>
      <c r="H7" s="117">
        <v>109.88576174896833</v>
      </c>
      <c r="I7" s="100">
        <f>H7-G7</f>
        <v>0.38595219887928067</v>
      </c>
      <c r="J7" s="1"/>
      <c r="K7" s="1"/>
      <c r="L7" s="1"/>
      <c r="N7" s="1"/>
      <c r="P7" s="1"/>
    </row>
    <row r="8" spans="1:16" x14ac:dyDescent="0.25">
      <c r="A8" s="15" t="s">
        <v>0</v>
      </c>
      <c r="B8" s="117">
        <v>104.48662294347504</v>
      </c>
      <c r="C8" s="148">
        <v>107.94293904829392</v>
      </c>
      <c r="D8" s="116"/>
      <c r="E8" s="97">
        <f>((C8/B8-1)*100)</f>
        <v>3.3079029711666319</v>
      </c>
      <c r="F8" s="116"/>
      <c r="G8" s="117">
        <v>9.0342623229455228</v>
      </c>
      <c r="H8" s="117">
        <v>9.3331069547492245</v>
      </c>
      <c r="I8" s="118">
        <f t="shared" ref="I8:I23" si="0">H8-G8</f>
        <v>0.29884463180370169</v>
      </c>
      <c r="K8" s="1"/>
      <c r="L8" s="1"/>
      <c r="N8" s="1"/>
      <c r="P8" s="1"/>
    </row>
    <row r="9" spans="1:16" x14ac:dyDescent="0.25">
      <c r="A9" s="15" t="s">
        <v>246</v>
      </c>
      <c r="B9" s="117">
        <v>118.78779793927102</v>
      </c>
      <c r="C9" s="148">
        <v>118.94183226767581</v>
      </c>
      <c r="D9" s="116"/>
      <c r="E9" s="116">
        <f>((C9/B9-1)*100)</f>
        <v>0.12967184431142975</v>
      </c>
      <c r="F9" s="116"/>
      <c r="G9" s="117">
        <v>13.874888059818915</v>
      </c>
      <c r="H9" s="117">
        <v>13.89287988306223</v>
      </c>
      <c r="I9" s="118">
        <f t="shared" si="0"/>
        <v>1.7991823243315608E-2</v>
      </c>
      <c r="K9" s="1"/>
      <c r="L9" s="1"/>
      <c r="N9" s="1"/>
      <c r="P9" s="1"/>
    </row>
    <row r="10" spans="1:16" x14ac:dyDescent="0.25">
      <c r="A10" s="43" t="s">
        <v>22</v>
      </c>
      <c r="B10" s="1">
        <v>109.97429171672792</v>
      </c>
      <c r="C10" s="1">
        <v>110.06964373796011</v>
      </c>
      <c r="D10" s="28"/>
      <c r="E10" s="28">
        <f t="shared" ref="E10:E23" si="1">((C10/B10-1)*100)</f>
        <v>8.6703919383079864E-2</v>
      </c>
      <c r="F10" s="28"/>
      <c r="G10" s="117">
        <v>100.46554722714353</v>
      </c>
      <c r="H10" s="1">
        <v>100.55265479421911</v>
      </c>
      <c r="I10" s="118">
        <f t="shared" si="0"/>
        <v>8.7107567075577208E-2</v>
      </c>
      <c r="J10" s="1"/>
      <c r="K10" s="1"/>
      <c r="L10" s="1"/>
      <c r="M10" s="117"/>
      <c r="N10" s="1"/>
      <c r="O10" s="1"/>
      <c r="P10" s="1"/>
    </row>
    <row r="11" spans="1:16" x14ac:dyDescent="0.25">
      <c r="A11" s="43" t="s">
        <v>23</v>
      </c>
      <c r="B11" s="1">
        <v>116.48829361283794</v>
      </c>
      <c r="C11" s="1">
        <v>116.33174989952283</v>
      </c>
      <c r="D11" s="28"/>
      <c r="E11" s="28">
        <f t="shared" si="1"/>
        <v>-0.13438578973041793</v>
      </c>
      <c r="F11" s="28"/>
      <c r="G11" s="1">
        <v>23.051820915549573</v>
      </c>
      <c r="H11" s="1">
        <v>23.020842543964967</v>
      </c>
      <c r="I11" s="118">
        <f t="shared" si="0"/>
        <v>-3.0978371584605924E-2</v>
      </c>
      <c r="J11" s="1"/>
      <c r="K11" s="1"/>
      <c r="L11" s="1"/>
      <c r="M11" s="117"/>
      <c r="N11" s="1"/>
      <c r="O11" s="1"/>
      <c r="P11" s="1"/>
    </row>
    <row r="12" spans="1:16" x14ac:dyDescent="0.25">
      <c r="A12" s="43" t="s">
        <v>24</v>
      </c>
      <c r="B12" s="1">
        <v>108.17305024569887</v>
      </c>
      <c r="C12" s="1">
        <v>108.33805607586116</v>
      </c>
      <c r="D12" s="28"/>
      <c r="E12" s="28">
        <f t="shared" si="1"/>
        <v>0.15253876061320781</v>
      </c>
      <c r="F12" s="28"/>
      <c r="G12" s="1">
        <v>77.413726311593948</v>
      </c>
      <c r="H12" s="1">
        <v>77.531812250254148</v>
      </c>
      <c r="I12" s="118">
        <f t="shared" si="0"/>
        <v>0.1180859386602009</v>
      </c>
      <c r="J12" s="1"/>
      <c r="K12" s="1"/>
      <c r="L12" s="1"/>
      <c r="M12" s="117"/>
      <c r="N12" s="1"/>
      <c r="O12" s="1"/>
      <c r="P12" s="1"/>
    </row>
    <row r="13" spans="1:16" x14ac:dyDescent="0.25">
      <c r="A13" s="43" t="s">
        <v>248</v>
      </c>
      <c r="B13" s="1">
        <v>109.19600686787629</v>
      </c>
      <c r="C13" s="1">
        <v>109.57738693176998</v>
      </c>
      <c r="D13" s="28"/>
      <c r="E13" s="28">
        <f t="shared" si="1"/>
        <v>0.34926191427049336</v>
      </c>
      <c r="F13" s="28"/>
      <c r="G13" s="1">
        <v>106.73454972253444</v>
      </c>
      <c r="H13" s="1">
        <v>107.10733285408337</v>
      </c>
      <c r="I13" s="118">
        <f t="shared" si="0"/>
        <v>0.37278313154892828</v>
      </c>
      <c r="J13" s="1"/>
      <c r="K13" s="1"/>
      <c r="L13" s="1"/>
      <c r="M13" s="117"/>
      <c r="N13" s="1"/>
      <c r="O13" s="1"/>
      <c r="P13" s="1"/>
    </row>
    <row r="14" spans="1:16" x14ac:dyDescent="0.25">
      <c r="A14" s="43" t="s">
        <v>25</v>
      </c>
      <c r="B14" s="1">
        <v>109.85801154856502</v>
      </c>
      <c r="C14" s="1">
        <v>110.26574337704426</v>
      </c>
      <c r="D14" s="28"/>
      <c r="E14" s="28">
        <f t="shared" si="1"/>
        <v>0.37114437329770489</v>
      </c>
      <c r="F14" s="28"/>
      <c r="G14" s="1">
        <v>105.58419090757748</v>
      </c>
      <c r="H14" s="1">
        <v>105.97606069122286</v>
      </c>
      <c r="I14" s="118">
        <f t="shared" si="0"/>
        <v>0.39186978364537595</v>
      </c>
      <c r="J14" s="1"/>
      <c r="K14" s="1"/>
      <c r="L14" s="1"/>
      <c r="M14" s="117"/>
      <c r="N14" s="1"/>
      <c r="O14" s="1"/>
      <c r="P14" s="1"/>
    </row>
    <row r="15" spans="1:16" x14ac:dyDescent="0.25">
      <c r="A15" s="43" t="s">
        <v>26</v>
      </c>
      <c r="B15" s="1">
        <v>109.35269589544737</v>
      </c>
      <c r="C15" s="1">
        <v>109.79315823116316</v>
      </c>
      <c r="D15" s="28"/>
      <c r="E15" s="28">
        <f t="shared" si="1"/>
        <v>0.40279055958247767</v>
      </c>
      <c r="F15" s="28"/>
      <c r="G15" s="1">
        <v>83.883940067482072</v>
      </c>
      <c r="H15" s="1">
        <v>84.221816659079707</v>
      </c>
      <c r="I15" s="118">
        <f t="shared" si="0"/>
        <v>0.3378765915976345</v>
      </c>
      <c r="J15" s="1"/>
      <c r="K15" s="1"/>
      <c r="L15" s="1"/>
      <c r="M15" s="117"/>
      <c r="N15" s="1"/>
      <c r="O15" s="1"/>
      <c r="P15" s="1"/>
    </row>
    <row r="16" spans="1:16" x14ac:dyDescent="0.25">
      <c r="A16" s="43" t="s">
        <v>27</v>
      </c>
      <c r="B16" s="1">
        <v>110.45535337427364</v>
      </c>
      <c r="C16" s="1">
        <v>110.78371043768739</v>
      </c>
      <c r="D16" s="28"/>
      <c r="E16" s="28">
        <f t="shared" si="1"/>
        <v>0.29727582537455444</v>
      </c>
      <c r="F16" s="28"/>
      <c r="G16" s="1">
        <v>100.83009168096702</v>
      </c>
      <c r="H16" s="1">
        <v>101.12983516823752</v>
      </c>
      <c r="I16" s="118">
        <f t="shared" si="0"/>
        <v>0.29974348727050426</v>
      </c>
      <c r="J16" s="1"/>
      <c r="K16" s="1"/>
      <c r="L16" s="1"/>
      <c r="M16" s="117"/>
      <c r="N16" s="1"/>
      <c r="O16" s="1"/>
      <c r="P16" s="1"/>
    </row>
    <row r="17" spans="1:16" x14ac:dyDescent="0.25">
      <c r="A17" s="43" t="s">
        <v>28</v>
      </c>
      <c r="B17" s="1">
        <v>108.58212159006048</v>
      </c>
      <c r="C17" s="1">
        <v>108.99699541786929</v>
      </c>
      <c r="D17" s="28"/>
      <c r="E17" s="28">
        <f t="shared" si="1"/>
        <v>0.38208300016011609</v>
      </c>
      <c r="F17" s="28"/>
      <c r="G17" s="1">
        <v>102.69726520925801</v>
      </c>
      <c r="H17" s="1">
        <v>103.08965400125193</v>
      </c>
      <c r="I17" s="118">
        <f t="shared" si="0"/>
        <v>0.39238879199392329</v>
      </c>
      <c r="J17" s="1"/>
      <c r="K17" s="1"/>
      <c r="L17" s="1"/>
      <c r="M17" s="117"/>
      <c r="N17" s="1"/>
      <c r="O17" s="1"/>
      <c r="P17" s="1"/>
    </row>
    <row r="18" spans="1:16" x14ac:dyDescent="0.25">
      <c r="A18" s="43" t="s">
        <v>29</v>
      </c>
      <c r="B18" s="1">
        <v>109.85504203133644</v>
      </c>
      <c r="C18" s="1">
        <v>110.27195696252645</v>
      </c>
      <c r="D18" s="28"/>
      <c r="E18" s="28">
        <f t="shared" si="1"/>
        <v>0.37951369685069736</v>
      </c>
      <c r="F18" s="28"/>
      <c r="G18" s="1">
        <v>103.88126512505598</v>
      </c>
      <c r="H18" s="1">
        <v>104.27550875466734</v>
      </c>
      <c r="I18" s="118">
        <f t="shared" si="0"/>
        <v>0.39424362961136694</v>
      </c>
      <c r="J18" s="1"/>
      <c r="K18" s="1"/>
      <c r="L18" s="1"/>
      <c r="M18" s="117"/>
      <c r="N18" s="1"/>
      <c r="O18" s="1"/>
      <c r="P18" s="1"/>
    </row>
    <row r="19" spans="1:16" x14ac:dyDescent="0.25">
      <c r="A19" s="43" t="s">
        <v>30</v>
      </c>
      <c r="B19" s="1">
        <v>110.01073568599213</v>
      </c>
      <c r="C19" s="1">
        <v>110.41593922974982</v>
      </c>
      <c r="D19" s="28"/>
      <c r="E19" s="28">
        <f t="shared" si="1"/>
        <v>0.36833090991617023</v>
      </c>
      <c r="F19" s="28"/>
      <c r="G19" s="1">
        <v>104.78409182849553</v>
      </c>
      <c r="H19" s="1">
        <v>105.17004402737481</v>
      </c>
      <c r="I19" s="118">
        <f t="shared" si="0"/>
        <v>0.38595219887928067</v>
      </c>
      <c r="J19" s="1"/>
      <c r="K19" s="1"/>
      <c r="L19" s="1"/>
      <c r="M19" s="117"/>
      <c r="N19" s="1"/>
      <c r="O19" s="1"/>
      <c r="P19" s="1"/>
    </row>
    <row r="20" spans="1:16" x14ac:dyDescent="0.25">
      <c r="A20" s="43" t="s">
        <v>31</v>
      </c>
      <c r="B20" s="1">
        <v>109.91611125844582</v>
      </c>
      <c r="C20" s="1">
        <v>110.32353593462166</v>
      </c>
      <c r="D20" s="28"/>
      <c r="E20" s="28">
        <f t="shared" si="1"/>
        <v>0.37066875047813141</v>
      </c>
      <c r="F20" s="28"/>
      <c r="G20" s="1">
        <v>104.30687292365744</v>
      </c>
      <c r="H20" s="1">
        <v>104.69350590618636</v>
      </c>
      <c r="I20" s="118">
        <f t="shared" si="0"/>
        <v>0.38663298252892275</v>
      </c>
      <c r="J20" s="1"/>
      <c r="K20" s="1"/>
      <c r="L20" s="1"/>
      <c r="M20" s="117"/>
      <c r="N20" s="1"/>
      <c r="O20" s="1"/>
      <c r="P20" s="1"/>
    </row>
    <row r="21" spans="1:16" x14ac:dyDescent="0.25">
      <c r="A21" s="43" t="s">
        <v>32</v>
      </c>
      <c r="B21" s="1">
        <v>108.97252389505522</v>
      </c>
      <c r="C21" s="1">
        <v>109.36836558954109</v>
      </c>
      <c r="D21" s="28"/>
      <c r="E21" s="28">
        <f t="shared" si="1"/>
        <v>0.36324908365623632</v>
      </c>
      <c r="F21" s="28"/>
      <c r="G21" s="1">
        <v>106.25001307492417</v>
      </c>
      <c r="H21" s="1">
        <v>106.63596527380345</v>
      </c>
      <c r="I21" s="118">
        <f t="shared" si="0"/>
        <v>0.38595219887928067</v>
      </c>
      <c r="J21" s="1"/>
      <c r="K21" s="1"/>
      <c r="L21" s="1"/>
      <c r="M21" s="117"/>
      <c r="N21" s="1"/>
      <c r="O21" s="1"/>
      <c r="P21" s="1"/>
    </row>
    <row r="22" spans="1:16" x14ac:dyDescent="0.25">
      <c r="A22" s="43" t="s">
        <v>33</v>
      </c>
      <c r="B22" s="1">
        <v>109.00598596213592</v>
      </c>
      <c r="C22" s="1">
        <v>109.40550730346034</v>
      </c>
      <c r="D22" s="28"/>
      <c r="E22" s="28">
        <f t="shared" si="1"/>
        <v>0.36651321282776816</v>
      </c>
      <c r="F22" s="28"/>
      <c r="G22" s="1">
        <v>105.70926623430542</v>
      </c>
      <c r="H22" s="1">
        <v>106.09670466223741</v>
      </c>
      <c r="I22" s="118">
        <f t="shared" si="0"/>
        <v>0.3874384279319969</v>
      </c>
      <c r="J22" s="1"/>
      <c r="K22" s="1"/>
      <c r="L22" s="1"/>
      <c r="M22" s="117"/>
      <c r="N22" s="1"/>
      <c r="O22" s="1"/>
      <c r="P22" s="1"/>
    </row>
    <row r="23" spans="1:16" x14ac:dyDescent="0.25">
      <c r="A23" s="43" t="s">
        <v>34</v>
      </c>
      <c r="B23" s="1">
        <v>110.34670734755433</v>
      </c>
      <c r="C23" s="1">
        <v>110.76958124761236</v>
      </c>
      <c r="D23" s="28"/>
      <c r="E23" s="28">
        <f t="shared" si="1"/>
        <v>0.38322294359551812</v>
      </c>
      <c r="F23" s="28"/>
      <c r="G23" s="1">
        <v>102.42263196512806</v>
      </c>
      <c r="H23" s="1">
        <v>102.81513899025282</v>
      </c>
      <c r="I23" s="118">
        <f t="shared" si="0"/>
        <v>0.39250702512475755</v>
      </c>
      <c r="J23" s="1"/>
      <c r="K23" s="1"/>
      <c r="L23" s="1"/>
      <c r="M23" s="117"/>
      <c r="N23" s="1"/>
      <c r="O23" s="1"/>
      <c r="P23" s="1"/>
    </row>
    <row r="24" spans="1:16" ht="7.5" customHeight="1" x14ac:dyDescent="0.25">
      <c r="A24" s="15"/>
      <c r="B24" s="28"/>
      <c r="C24" s="28"/>
      <c r="D24" s="28"/>
      <c r="E24" s="28"/>
      <c r="F24" s="28"/>
      <c r="G24" s="28"/>
      <c r="H24" s="28"/>
    </row>
    <row r="25" spans="1:16" ht="15.75" x14ac:dyDescent="0.25">
      <c r="A25" s="16" t="s">
        <v>36</v>
      </c>
      <c r="B25" s="28"/>
      <c r="C25" s="28"/>
      <c r="D25" s="28"/>
      <c r="E25" s="28"/>
      <c r="F25" s="28"/>
      <c r="G25" s="28"/>
      <c r="H25" s="28"/>
    </row>
    <row r="26" spans="1:16" ht="7.5" customHeight="1" x14ac:dyDescent="0.25">
      <c r="A26" s="50"/>
      <c r="B26" s="28"/>
      <c r="C26" s="28"/>
      <c r="D26" s="28"/>
      <c r="E26" s="28"/>
      <c r="F26" s="28"/>
      <c r="G26" s="28"/>
      <c r="H26" s="28"/>
    </row>
    <row r="27" spans="1:16" ht="15.75" x14ac:dyDescent="0.25">
      <c r="A27" s="42" t="s">
        <v>241</v>
      </c>
      <c r="B27" s="1">
        <v>110.00033350331248</v>
      </c>
      <c r="C27" s="140">
        <v>110.19473478970797</v>
      </c>
      <c r="E27" s="40">
        <f>((C27/B27-1)*100)</f>
        <v>0.17672790636551472</v>
      </c>
      <c r="G27" s="117">
        <v>110.00033350331248</v>
      </c>
      <c r="H27" s="117">
        <v>110.19473478970797</v>
      </c>
      <c r="I27" s="40">
        <f>H27-G27</f>
        <v>0.19440128639548959</v>
      </c>
      <c r="K27" s="1"/>
      <c r="L27" s="1"/>
      <c r="N27" s="1"/>
      <c r="P27" s="1"/>
    </row>
    <row r="28" spans="1:16" x14ac:dyDescent="0.25">
      <c r="A28" s="15" t="s">
        <v>0</v>
      </c>
      <c r="B28" s="117">
        <v>98.622665632509197</v>
      </c>
      <c r="C28" s="139">
        <v>100.40731918732534</v>
      </c>
      <c r="D28" s="28"/>
      <c r="E28" s="28">
        <f t="shared" ref="E28:E43" si="2">((C28/B28-1)*100)</f>
        <v>1.8095774874572701</v>
      </c>
      <c r="F28" s="28"/>
      <c r="G28" s="117">
        <v>7.5376538337142032</v>
      </c>
      <c r="H28" s="117">
        <v>7.6740535205715563</v>
      </c>
      <c r="I28" s="118">
        <f t="shared" ref="I28:I43" si="3">H28-G28</f>
        <v>0.13639968685735315</v>
      </c>
      <c r="K28" s="1"/>
      <c r="L28" s="1"/>
      <c r="N28" s="1"/>
      <c r="P28" s="1"/>
    </row>
    <row r="29" spans="1:16" x14ac:dyDescent="0.25">
      <c r="A29" s="15" t="s">
        <v>246</v>
      </c>
      <c r="B29" s="117">
        <v>119.44444940676338</v>
      </c>
      <c r="C29" s="139">
        <v>119.60695886173858</v>
      </c>
      <c r="D29" s="28"/>
      <c r="E29" s="28">
        <f t="shared" si="2"/>
        <v>0.13605442176871652</v>
      </c>
      <c r="F29" s="28"/>
      <c r="G29" s="117">
        <v>28.684742140225413</v>
      </c>
      <c r="H29" s="117">
        <v>28.723769000280146</v>
      </c>
      <c r="I29" s="118">
        <f t="shared" si="3"/>
        <v>3.9026860054732992E-2</v>
      </c>
      <c r="K29" s="1"/>
      <c r="L29" s="1"/>
      <c r="N29" s="1"/>
      <c r="P29" s="1"/>
    </row>
    <row r="30" spans="1:16" x14ac:dyDescent="0.25">
      <c r="A30" s="43" t="s">
        <v>22</v>
      </c>
      <c r="B30" s="117">
        <v>110.94188162579096</v>
      </c>
      <c r="C30" s="117">
        <v>111.004683092733</v>
      </c>
      <c r="D30" s="116"/>
      <c r="E30" s="116">
        <f t="shared" si="2"/>
        <v>5.6607537227360005E-2</v>
      </c>
      <c r="F30" s="116"/>
      <c r="G30" s="117">
        <v>102.46267966959827</v>
      </c>
      <c r="H30" s="1">
        <v>102.5206812691364</v>
      </c>
      <c r="I30" s="118">
        <f>H30-G30</f>
        <v>5.8001599538130222E-2</v>
      </c>
      <c r="J30" s="1"/>
      <c r="K30" s="1"/>
      <c r="L30" s="1"/>
      <c r="N30" s="1"/>
      <c r="P30" s="1"/>
    </row>
    <row r="31" spans="1:16" x14ac:dyDescent="0.25">
      <c r="A31" s="43" t="s">
        <v>23</v>
      </c>
      <c r="B31" s="1">
        <v>114.83231321196669</v>
      </c>
      <c r="C31" s="1">
        <v>114.96529994736348</v>
      </c>
      <c r="D31" s="116"/>
      <c r="E31" s="116">
        <f t="shared" si="2"/>
        <v>0.11580950664236145</v>
      </c>
      <c r="F31" s="116"/>
      <c r="G31" s="117">
        <v>18.535302064691223</v>
      </c>
      <c r="H31" s="1">
        <v>18.556767706567015</v>
      </c>
      <c r="I31" s="118">
        <f t="shared" si="3"/>
        <v>2.1465641875792585E-2</v>
      </c>
      <c r="J31" s="1"/>
      <c r="K31" s="1"/>
      <c r="L31" s="1"/>
      <c r="N31" s="1"/>
      <c r="P31" s="1"/>
    </row>
    <row r="32" spans="1:16" x14ac:dyDescent="0.25">
      <c r="A32" s="43" t="s">
        <v>24</v>
      </c>
      <c r="B32" s="1">
        <v>110.11795634891801</v>
      </c>
      <c r="C32" s="1">
        <v>110.16589380515511</v>
      </c>
      <c r="D32" s="116"/>
      <c r="E32" s="116">
        <f t="shared" si="2"/>
        <v>4.3532824097458622E-2</v>
      </c>
      <c r="F32" s="116"/>
      <c r="G32" s="1">
        <v>83.927377604907051</v>
      </c>
      <c r="H32" s="1">
        <v>83.963913562569402</v>
      </c>
      <c r="I32" s="118">
        <f t="shared" si="3"/>
        <v>3.6535957662351848E-2</v>
      </c>
      <c r="J32" s="1"/>
      <c r="K32" s="1"/>
      <c r="L32" s="1"/>
      <c r="N32" s="1"/>
      <c r="P32" s="1"/>
    </row>
    <row r="33" spans="1:16" x14ac:dyDescent="0.25">
      <c r="A33" s="43" t="s">
        <v>248</v>
      </c>
      <c r="B33" s="1">
        <v>109.87156198353813</v>
      </c>
      <c r="C33" s="1">
        <v>110.070844594958</v>
      </c>
      <c r="D33" s="116"/>
      <c r="E33" s="116">
        <f t="shared" si="2"/>
        <v>0.18137779041471624</v>
      </c>
      <c r="F33" s="116"/>
      <c r="G33" s="1">
        <v>108.49253497284234</v>
      </c>
      <c r="H33" s="1">
        <v>108.68931633554099</v>
      </c>
      <c r="I33" s="118">
        <f t="shared" si="3"/>
        <v>0.19678136269865831</v>
      </c>
      <c r="J33" s="1"/>
      <c r="K33" s="1"/>
      <c r="L33" s="1"/>
      <c r="N33" s="1"/>
      <c r="P33" s="1"/>
    </row>
    <row r="34" spans="1:16" x14ac:dyDescent="0.25">
      <c r="A34" s="43" t="s">
        <v>25</v>
      </c>
      <c r="B34" s="1">
        <v>110.40075007128765</v>
      </c>
      <c r="C34" s="1">
        <v>110.62505271598521</v>
      </c>
      <c r="D34" s="116"/>
      <c r="E34" s="116">
        <f t="shared" si="2"/>
        <v>0.20317130504341474</v>
      </c>
      <c r="F34" s="116"/>
      <c r="G34" s="1">
        <v>106.72966603082389</v>
      </c>
      <c r="H34" s="1">
        <v>106.94651008616721</v>
      </c>
      <c r="I34" s="118">
        <f t="shared" si="3"/>
        <v>0.21684405534331574</v>
      </c>
      <c r="J34" s="1"/>
      <c r="K34" s="1"/>
      <c r="L34" s="1"/>
      <c r="N34" s="1"/>
      <c r="P34" s="1"/>
    </row>
    <row r="35" spans="1:16" x14ac:dyDescent="0.25">
      <c r="A35" s="43" t="s">
        <v>26</v>
      </c>
      <c r="B35" s="1">
        <v>108.2477949781433</v>
      </c>
      <c r="C35" s="1">
        <v>108.48057713648039</v>
      </c>
      <c r="D35" s="116"/>
      <c r="E35" s="116">
        <f t="shared" si="2"/>
        <v>0.21504563523357945</v>
      </c>
      <c r="F35" s="116"/>
      <c r="G35" s="1">
        <v>72.25183909079702</v>
      </c>
      <c r="H35" s="1">
        <v>72.407213517137777</v>
      </c>
      <c r="I35" s="118">
        <f t="shared" si="3"/>
        <v>0.1553744263407566</v>
      </c>
      <c r="J35" s="1"/>
      <c r="K35" s="1"/>
      <c r="L35" s="1"/>
      <c r="N35" s="1"/>
      <c r="P35" s="1"/>
    </row>
    <row r="36" spans="1:16" x14ac:dyDescent="0.25">
      <c r="A36" s="43" t="s">
        <v>27</v>
      </c>
      <c r="B36" s="1">
        <v>110.91626846030874</v>
      </c>
      <c r="C36" s="1">
        <v>111.04370671835568</v>
      </c>
      <c r="D36" s="116"/>
      <c r="E36" s="116">
        <f t="shared" si="2"/>
        <v>0.11489591185853687</v>
      </c>
      <c r="F36" s="116"/>
      <c r="G36" s="1">
        <v>102.73204886194517</v>
      </c>
      <c r="H36" s="1">
        <v>102.85008378625608</v>
      </c>
      <c r="I36" s="118">
        <f t="shared" si="3"/>
        <v>0.1180349243109049</v>
      </c>
      <c r="J36" s="1"/>
      <c r="K36" s="1"/>
      <c r="L36" s="1"/>
      <c r="N36" s="1"/>
      <c r="P36" s="1"/>
    </row>
    <row r="37" spans="1:16" x14ac:dyDescent="0.25">
      <c r="A37" s="43" t="s">
        <v>28</v>
      </c>
      <c r="B37" s="1">
        <v>109.3411754822221</v>
      </c>
      <c r="C37" s="1">
        <v>109.55002578100449</v>
      </c>
      <c r="D37" s="116"/>
      <c r="E37" s="116">
        <f t="shared" si="2"/>
        <v>0.19100791432076214</v>
      </c>
      <c r="F37" s="116"/>
      <c r="G37" s="1">
        <v>105.68438685138939</v>
      </c>
      <c r="H37" s="1">
        <v>105.88625239447693</v>
      </c>
      <c r="I37" s="118">
        <f t="shared" si="3"/>
        <v>0.20186554308753557</v>
      </c>
      <c r="J37" s="1"/>
      <c r="K37" s="1"/>
      <c r="L37" s="1"/>
      <c r="N37" s="1"/>
      <c r="P37" s="1"/>
    </row>
    <row r="38" spans="1:16" x14ac:dyDescent="0.25">
      <c r="A38" s="43" t="s">
        <v>29</v>
      </c>
      <c r="B38" s="1">
        <v>110.13774142677622</v>
      </c>
      <c r="C38" s="1">
        <v>110.36118071709156</v>
      </c>
      <c r="D38" s="116"/>
      <c r="E38" s="116">
        <f t="shared" si="2"/>
        <v>0.20287259155744586</v>
      </c>
      <c r="F38" s="116"/>
      <c r="G38" s="1">
        <v>104.60358783833424</v>
      </c>
      <c r="H38" s="1">
        <v>104.81579984784395</v>
      </c>
      <c r="I38" s="118">
        <f t="shared" si="3"/>
        <v>0.21221200950971308</v>
      </c>
      <c r="J38" s="1"/>
      <c r="K38" s="1"/>
      <c r="L38" s="1"/>
      <c r="N38" s="1"/>
      <c r="P38" s="1"/>
    </row>
    <row r="39" spans="1:16" x14ac:dyDescent="0.25">
      <c r="A39" s="43" t="s">
        <v>30</v>
      </c>
      <c r="B39" s="1">
        <v>110.7426390510492</v>
      </c>
      <c r="C39" s="1">
        <v>110.94716419615824</v>
      </c>
      <c r="D39" s="116"/>
      <c r="E39" s="116">
        <f>((C39/B39-1)*100)</f>
        <v>0.18468509226583496</v>
      </c>
      <c r="F39" s="116"/>
      <c r="G39" s="1">
        <v>105.26095204028233</v>
      </c>
      <c r="H39" s="1">
        <v>105.45535332667782</v>
      </c>
      <c r="I39" s="118">
        <f t="shared" si="3"/>
        <v>0.19440128639548959</v>
      </c>
      <c r="J39" s="1"/>
      <c r="K39" s="1"/>
      <c r="L39" s="1"/>
      <c r="N39" s="1"/>
      <c r="P39" s="1"/>
    </row>
    <row r="40" spans="1:16" x14ac:dyDescent="0.25">
      <c r="A40" s="43" t="s">
        <v>31</v>
      </c>
      <c r="B40" s="1">
        <v>110.30349543075755</v>
      </c>
      <c r="C40" s="1">
        <v>110.50573553921767</v>
      </c>
      <c r="D40" s="116"/>
      <c r="E40" s="116">
        <f t="shared" si="2"/>
        <v>0.18334877573038533</v>
      </c>
      <c r="F40" s="116"/>
      <c r="G40" s="1">
        <v>106.02813442362397</v>
      </c>
      <c r="H40" s="1">
        <v>106.22253571001946</v>
      </c>
      <c r="I40" s="118">
        <f t="shared" si="3"/>
        <v>0.19440128639548959</v>
      </c>
      <c r="J40" s="1"/>
      <c r="K40" s="1"/>
      <c r="L40" s="1"/>
      <c r="N40" s="1"/>
      <c r="P40" s="1"/>
    </row>
    <row r="41" spans="1:16" x14ac:dyDescent="0.25">
      <c r="A41" s="43" t="s">
        <v>32</v>
      </c>
      <c r="B41" s="1">
        <v>109.42197023966477</v>
      </c>
      <c r="C41" s="1">
        <v>109.62268925164915</v>
      </c>
      <c r="D41" s="116"/>
      <c r="E41" s="116">
        <f t="shared" si="2"/>
        <v>0.18343575019235114</v>
      </c>
      <c r="F41" s="116"/>
      <c r="G41" s="1">
        <v>105.97786210792795</v>
      </c>
      <c r="H41" s="1">
        <v>106.17226339432344</v>
      </c>
      <c r="I41" s="118">
        <f t="shared" si="3"/>
        <v>0.19440128639548959</v>
      </c>
      <c r="J41" s="1"/>
      <c r="K41" s="1"/>
      <c r="L41" s="1"/>
      <c r="N41" s="1"/>
      <c r="P41" s="1"/>
    </row>
    <row r="42" spans="1:16" x14ac:dyDescent="0.25">
      <c r="A42" s="43" t="s">
        <v>33</v>
      </c>
      <c r="B42" s="1">
        <v>109.25505989016048</v>
      </c>
      <c r="C42" s="1">
        <v>109.45764714377187</v>
      </c>
      <c r="D42" s="116"/>
      <c r="E42" s="116">
        <f t="shared" si="2"/>
        <v>0.18542596911763631</v>
      </c>
      <c r="F42" s="116"/>
      <c r="G42" s="1">
        <v>104.78456519952984</v>
      </c>
      <c r="H42" s="1">
        <v>104.97886299503675</v>
      </c>
      <c r="I42" s="118">
        <f t="shared" si="3"/>
        <v>0.19429779550691251</v>
      </c>
      <c r="J42" s="1"/>
      <c r="K42" s="1"/>
      <c r="L42" s="1"/>
      <c r="N42" s="1"/>
      <c r="P42" s="1"/>
    </row>
    <row r="43" spans="1:16" x14ac:dyDescent="0.25">
      <c r="A43" s="43" t="s">
        <v>34</v>
      </c>
      <c r="B43" s="1">
        <v>110.80990642892951</v>
      </c>
      <c r="C43" s="1">
        <v>111.04886824153712</v>
      </c>
      <c r="D43" s="116"/>
      <c r="E43" s="116">
        <f t="shared" si="2"/>
        <v>0.21565022506437881</v>
      </c>
      <c r="F43" s="116"/>
      <c r="G43" s="1">
        <v>103.53071351403403</v>
      </c>
      <c r="H43" s="1">
        <v>103.7539777307378</v>
      </c>
      <c r="I43" s="118">
        <f t="shared" si="3"/>
        <v>0.22326421670376817</v>
      </c>
      <c r="J43" s="1"/>
      <c r="K43" s="1"/>
      <c r="L43" s="1"/>
      <c r="N43" s="1"/>
      <c r="P43" s="1"/>
    </row>
    <row r="44" spans="1:16" ht="7.5" customHeight="1" x14ac:dyDescent="0.25">
      <c r="A44" s="15"/>
      <c r="B44" s="116"/>
      <c r="C44" s="116"/>
      <c r="D44" s="116"/>
      <c r="E44" s="116"/>
      <c r="F44" s="116"/>
      <c r="G44" s="116"/>
      <c r="H44" s="116"/>
    </row>
    <row r="45" spans="1:16" ht="15.75" x14ac:dyDescent="0.25">
      <c r="A45" s="16" t="s">
        <v>37</v>
      </c>
      <c r="B45" s="116"/>
      <c r="C45" s="116"/>
      <c r="D45" s="116"/>
      <c r="E45" s="116"/>
      <c r="F45" s="116"/>
      <c r="G45" s="116"/>
      <c r="H45" s="116"/>
      <c r="I45" s="118"/>
    </row>
    <row r="46" spans="1:16" ht="7.5" customHeight="1" x14ac:dyDescent="0.25">
      <c r="A46" s="50"/>
      <c r="B46" s="116"/>
      <c r="C46" s="116"/>
      <c r="D46" s="116"/>
      <c r="E46" s="116"/>
      <c r="F46" s="116"/>
      <c r="G46" s="116"/>
      <c r="H46" s="116"/>
    </row>
    <row r="47" spans="1:16" ht="15.75" x14ac:dyDescent="0.25">
      <c r="A47" s="42" t="s">
        <v>241</v>
      </c>
      <c r="B47" s="117">
        <v>109.07169817685147</v>
      </c>
      <c r="C47" s="139">
        <v>109.62148893662328</v>
      </c>
      <c r="E47" s="40">
        <f>((C47/B47-1)*100)</f>
        <v>0.50406362875212718</v>
      </c>
      <c r="G47" s="117">
        <v>109.07169817685147</v>
      </c>
      <c r="H47" s="117">
        <v>109.62148893662328</v>
      </c>
      <c r="I47" s="40">
        <f>H47-G47</f>
        <v>0.54979075977180969</v>
      </c>
      <c r="K47" s="1"/>
      <c r="L47" s="1"/>
      <c r="N47" s="1"/>
      <c r="P47" s="1"/>
    </row>
    <row r="48" spans="1:16" x14ac:dyDescent="0.25">
      <c r="A48" s="15" t="s">
        <v>0</v>
      </c>
      <c r="B48" s="117">
        <v>108.51981867032163</v>
      </c>
      <c r="C48" s="139">
        <v>113.12589455268756</v>
      </c>
      <c r="D48" s="28"/>
      <c r="E48" s="118">
        <f t="shared" ref="E48:E63" si="4">((C48/B48-1)*100)</f>
        <v>4.2444559333065124</v>
      </c>
      <c r="F48" s="28"/>
      <c r="G48" s="117">
        <v>10.314351140668816</v>
      </c>
      <c r="H48" s="1">
        <v>10.752139229641001</v>
      </c>
      <c r="I48" s="118">
        <f t="shared" ref="I48:I63" si="5">H48-G48</f>
        <v>0.43778808897218546</v>
      </c>
      <c r="K48" s="1"/>
      <c r="L48" s="1"/>
      <c r="N48" s="1"/>
      <c r="P48" s="1"/>
    </row>
    <row r="49" spans="1:16" x14ac:dyDescent="0.25">
      <c r="A49" s="15" t="s">
        <v>246</v>
      </c>
      <c r="B49" s="117">
        <v>106.8532425139463</v>
      </c>
      <c r="C49" s="139">
        <v>106.8532425139463</v>
      </c>
      <c r="D49" s="28"/>
      <c r="E49" s="118">
        <f t="shared" si="4"/>
        <v>0</v>
      </c>
      <c r="F49" s="28"/>
      <c r="G49" s="117">
        <v>1.2076282274368091</v>
      </c>
      <c r="H49" s="117">
        <v>1.2076282274368089</v>
      </c>
      <c r="I49" s="118">
        <f t="shared" si="5"/>
        <v>0</v>
      </c>
      <c r="K49" s="1"/>
      <c r="L49" s="1"/>
      <c r="N49" s="1"/>
      <c r="P49" s="1"/>
    </row>
    <row r="50" spans="1:16" x14ac:dyDescent="0.25">
      <c r="A50" s="43" t="s">
        <v>22</v>
      </c>
      <c r="B50" s="1">
        <v>109.12966113106238</v>
      </c>
      <c r="C50" s="1">
        <v>109.25342724950274</v>
      </c>
      <c r="D50" s="28"/>
      <c r="E50" s="118">
        <f t="shared" si="4"/>
        <v>0.11341198823271448</v>
      </c>
      <c r="F50" s="28"/>
      <c r="G50" s="117">
        <v>98.757347036182665</v>
      </c>
      <c r="H50" s="1">
        <v>98.869349706982277</v>
      </c>
      <c r="I50" s="118">
        <f t="shared" si="5"/>
        <v>0.11200267079961179</v>
      </c>
      <c r="J50" s="1"/>
      <c r="K50" s="1"/>
      <c r="L50" s="1"/>
      <c r="M50" s="1"/>
      <c r="N50" s="1"/>
      <c r="P50" s="1"/>
    </row>
    <row r="51" spans="1:16" x14ac:dyDescent="0.25">
      <c r="A51" s="43" t="s">
        <v>23</v>
      </c>
      <c r="B51" s="1">
        <v>117.48626170454889</v>
      </c>
      <c r="C51" s="1">
        <v>117.155233951905</v>
      </c>
      <c r="D51" s="28"/>
      <c r="E51" s="118">
        <f t="shared" si="4"/>
        <v>-0.2817586906257552</v>
      </c>
      <c r="F51" s="28"/>
      <c r="G51" s="1">
        <v>26.91491892522993</v>
      </c>
      <c r="H51" s="1">
        <v>26.83908380208322</v>
      </c>
      <c r="I51" s="118">
        <f t="shared" si="5"/>
        <v>-7.5835123146710259E-2</v>
      </c>
      <c r="J51" s="1"/>
      <c r="K51" s="1"/>
      <c r="L51" s="1"/>
      <c r="M51" s="1"/>
      <c r="N51" s="1"/>
      <c r="P51" s="1"/>
    </row>
    <row r="52" spans="1:16" x14ac:dyDescent="0.25">
      <c r="A52" s="43" t="s">
        <v>24</v>
      </c>
      <c r="B52" s="1">
        <v>106.29712059669801</v>
      </c>
      <c r="C52" s="1">
        <v>106.57504294927905</v>
      </c>
      <c r="D52" s="28"/>
      <c r="E52" s="118">
        <f t="shared" si="4"/>
        <v>0.26145802541115426</v>
      </c>
      <c r="F52" s="28"/>
      <c r="G52" s="1">
        <v>71.842428110952739</v>
      </c>
      <c r="H52" s="1">
        <v>72.030265904899068</v>
      </c>
      <c r="I52" s="118">
        <f t="shared" si="5"/>
        <v>0.18783779394632916</v>
      </c>
      <c r="J52" s="1"/>
      <c r="K52" s="1"/>
      <c r="L52" s="1"/>
      <c r="M52" s="1"/>
      <c r="N52" s="1"/>
      <c r="P52" s="1"/>
    </row>
    <row r="53" spans="1:16" x14ac:dyDescent="0.25">
      <c r="A53" s="43" t="s">
        <v>248</v>
      </c>
      <c r="B53" s="1">
        <v>108.60713295509422</v>
      </c>
      <c r="C53" s="1">
        <v>109.14724535164275</v>
      </c>
      <c r="D53" s="28"/>
      <c r="E53" s="118">
        <f t="shared" si="4"/>
        <v>0.49730840125561393</v>
      </c>
      <c r="F53" s="28"/>
      <c r="G53" s="1">
        <v>105.23089844911603</v>
      </c>
      <c r="H53" s="1">
        <v>105.75422054782024</v>
      </c>
      <c r="I53" s="118">
        <f t="shared" si="5"/>
        <v>0.52332209870421309</v>
      </c>
      <c r="J53" s="1"/>
      <c r="K53" s="1"/>
      <c r="L53" s="1"/>
      <c r="M53" s="1"/>
      <c r="N53" s="1"/>
      <c r="P53" s="1"/>
    </row>
    <row r="54" spans="1:16" x14ac:dyDescent="0.25">
      <c r="A54" s="43" t="s">
        <v>25</v>
      </c>
      <c r="B54" s="1">
        <v>109.38870345094485</v>
      </c>
      <c r="C54" s="1">
        <v>109.95504720336987</v>
      </c>
      <c r="D54" s="28"/>
      <c r="E54" s="118">
        <f t="shared" si="4"/>
        <v>0.51773513585797737</v>
      </c>
      <c r="F54" s="28"/>
      <c r="G54" s="1">
        <v>104.60443574328536</v>
      </c>
      <c r="H54" s="1">
        <v>105.14600966079435</v>
      </c>
      <c r="I54" s="118">
        <f t="shared" si="5"/>
        <v>0.54157391750898398</v>
      </c>
      <c r="J54" s="1"/>
      <c r="K54" s="1"/>
      <c r="L54" s="1"/>
      <c r="M54" s="1"/>
      <c r="N54" s="1"/>
      <c r="P54" s="1"/>
    </row>
    <row r="55" spans="1:16" x14ac:dyDescent="0.25">
      <c r="A55" s="43" t="s">
        <v>26</v>
      </c>
      <c r="B55" s="1">
        <v>110.09279096538441</v>
      </c>
      <c r="C55" s="1">
        <v>110.67236358057812</v>
      </c>
      <c r="D55" s="28"/>
      <c r="E55" s="118">
        <f t="shared" si="4"/>
        <v>0.52644011484452857</v>
      </c>
      <c r="F55" s="28"/>
      <c r="G55" s="1">
        <v>93.833183636540355</v>
      </c>
      <c r="H55" s="1">
        <v>94.327159156238821</v>
      </c>
      <c r="I55" s="118">
        <f t="shared" si="5"/>
        <v>0.49397551969846631</v>
      </c>
      <c r="J55" s="1"/>
      <c r="K55" s="1"/>
      <c r="L55" s="1"/>
      <c r="M55" s="1"/>
      <c r="N55" s="1"/>
      <c r="P55" s="1"/>
    </row>
    <row r="56" spans="1:16" x14ac:dyDescent="0.25">
      <c r="A56" s="43" t="s">
        <v>27</v>
      </c>
      <c r="B56" s="1">
        <v>110.05028476886471</v>
      </c>
      <c r="C56" s="1">
        <v>110.55521643952433</v>
      </c>
      <c r="D56" s="28"/>
      <c r="E56" s="118">
        <f t="shared" si="4"/>
        <v>0.45881904960092257</v>
      </c>
      <c r="F56" s="28"/>
      <c r="G56" s="1">
        <v>99.203297407997837</v>
      </c>
      <c r="H56" s="1">
        <v>99.658461034337989</v>
      </c>
      <c r="I56" s="118">
        <f t="shared" si="5"/>
        <v>0.45516362634015195</v>
      </c>
      <c r="J56" s="1"/>
      <c r="K56" s="1"/>
      <c r="L56" s="1"/>
      <c r="M56" s="1"/>
      <c r="N56" s="1"/>
      <c r="P56" s="1"/>
    </row>
    <row r="57" spans="1:16" x14ac:dyDescent="0.25">
      <c r="A57" s="43" t="s">
        <v>28</v>
      </c>
      <c r="B57" s="1">
        <v>107.90594611454772</v>
      </c>
      <c r="C57" s="1">
        <v>108.50434848907086</v>
      </c>
      <c r="D57" s="28"/>
      <c r="E57" s="118">
        <f t="shared" si="4"/>
        <v>0.55455922131288915</v>
      </c>
      <c r="F57" s="28"/>
      <c r="G57" s="1">
        <v>100.14230107616301</v>
      </c>
      <c r="H57" s="1">
        <v>100.69764944121579</v>
      </c>
      <c r="I57" s="118">
        <f t="shared" si="5"/>
        <v>0.55534836505277951</v>
      </c>
      <c r="J57" s="1"/>
      <c r="K57" s="1"/>
      <c r="L57" s="1"/>
      <c r="M57" s="1"/>
      <c r="N57" s="1"/>
      <c r="P57" s="1"/>
    </row>
    <row r="58" spans="1:16" x14ac:dyDescent="0.25">
      <c r="A58" s="43" t="s">
        <v>29</v>
      </c>
      <c r="B58" s="1">
        <v>109.61127452284261</v>
      </c>
      <c r="C58" s="1">
        <v>110.19502063829061</v>
      </c>
      <c r="D58" s="28"/>
      <c r="E58" s="118">
        <f t="shared" si="4"/>
        <v>0.53256028450463511</v>
      </c>
      <c r="F58" s="28"/>
      <c r="G58" s="1">
        <v>103.26344340701276</v>
      </c>
      <c r="H58" s="1">
        <v>103.81338349501043</v>
      </c>
      <c r="I58" s="118">
        <f t="shared" si="5"/>
        <v>0.54994008799766902</v>
      </c>
      <c r="J58" s="1"/>
      <c r="K58" s="1"/>
      <c r="L58" s="1"/>
      <c r="M58" s="1"/>
      <c r="N58" s="1"/>
      <c r="P58" s="1"/>
    </row>
    <row r="59" spans="1:16" x14ac:dyDescent="0.25">
      <c r="A59" s="43" t="s">
        <v>30</v>
      </c>
      <c r="B59" s="1">
        <v>109.38714047659795</v>
      </c>
      <c r="C59" s="1">
        <v>109.96332572914511</v>
      </c>
      <c r="D59" s="28"/>
      <c r="E59" s="118">
        <f t="shared" si="4"/>
        <v>0.5267394778186274</v>
      </c>
      <c r="F59" s="28"/>
      <c r="G59" s="1">
        <v>104.37622067908164</v>
      </c>
      <c r="H59" s="1">
        <v>104.92601143885345</v>
      </c>
      <c r="I59" s="118">
        <f t="shared" si="5"/>
        <v>0.54979075977180969</v>
      </c>
      <c r="J59" s="1"/>
      <c r="K59" s="1"/>
      <c r="L59" s="1"/>
      <c r="M59" s="1"/>
      <c r="N59" s="1"/>
      <c r="P59" s="1"/>
    </row>
    <row r="60" spans="1:16" x14ac:dyDescent="0.25">
      <c r="A60" s="43" t="s">
        <v>31</v>
      </c>
      <c r="B60" s="1">
        <v>109.57673257321707</v>
      </c>
      <c r="C60" s="1">
        <v>110.1639149003189</v>
      </c>
      <c r="D60" s="28"/>
      <c r="E60" s="118">
        <f t="shared" si="4"/>
        <v>0.53586405919658908</v>
      </c>
      <c r="F60" s="28"/>
      <c r="G60" s="1">
        <v>102.8346324450428</v>
      </c>
      <c r="H60" s="1">
        <v>103.38568628072269</v>
      </c>
      <c r="I60" s="118">
        <f t="shared" si="5"/>
        <v>0.55105383567989463</v>
      </c>
      <c r="J60" s="1"/>
      <c r="K60" s="1"/>
      <c r="L60" s="1"/>
      <c r="M60" s="1"/>
      <c r="N60" s="1"/>
      <c r="P60" s="1"/>
    </row>
    <row r="61" spans="1:16" x14ac:dyDescent="0.25">
      <c r="A61" s="43" t="s">
        <v>32</v>
      </c>
      <c r="B61" s="1">
        <v>108.59282260573578</v>
      </c>
      <c r="C61" s="1">
        <v>109.15350785721097</v>
      </c>
      <c r="D61" s="28"/>
      <c r="E61" s="118">
        <f t="shared" si="4"/>
        <v>0.51631888555918604</v>
      </c>
      <c r="F61" s="28"/>
      <c r="G61" s="1">
        <v>106.48279099385974</v>
      </c>
      <c r="H61" s="1">
        <v>107.03258175363155</v>
      </c>
      <c r="I61" s="118">
        <f t="shared" si="5"/>
        <v>0.54979075977180969</v>
      </c>
      <c r="J61" s="1"/>
      <c r="K61" s="1"/>
      <c r="L61" s="1"/>
      <c r="M61" s="1"/>
      <c r="N61" s="1"/>
      <c r="P61" s="1"/>
    </row>
    <row r="62" spans="1:16" x14ac:dyDescent="0.25">
      <c r="A62" s="43" t="s">
        <v>33</v>
      </c>
      <c r="B62" s="1">
        <v>108.79725662315482</v>
      </c>
      <c r="C62" s="1">
        <v>109.36181298953075</v>
      </c>
      <c r="D62" s="28"/>
      <c r="E62" s="118">
        <f t="shared" si="4"/>
        <v>0.51890680325827887</v>
      </c>
      <c r="F62" s="28"/>
      <c r="G62" s="1">
        <v>106.50018748249467</v>
      </c>
      <c r="H62" s="1">
        <v>107.05282420082416</v>
      </c>
      <c r="I62" s="118">
        <f t="shared" si="5"/>
        <v>0.55263671832949512</v>
      </c>
      <c r="J62" s="1"/>
      <c r="K62" s="1"/>
      <c r="L62" s="1"/>
      <c r="M62" s="1"/>
      <c r="N62" s="1"/>
      <c r="P62" s="1"/>
    </row>
    <row r="63" spans="1:16" x14ac:dyDescent="0.25">
      <c r="A63" s="43" t="s">
        <v>34</v>
      </c>
      <c r="B63" s="1">
        <v>109.94564694636102</v>
      </c>
      <c r="C63" s="1">
        <v>110.52776091951723</v>
      </c>
      <c r="D63" s="28"/>
      <c r="E63" s="118">
        <f t="shared" si="4"/>
        <v>0.52945613521215851</v>
      </c>
      <c r="F63" s="28"/>
      <c r="G63" s="1">
        <v>101.47486051381919</v>
      </c>
      <c r="H63" s="1">
        <v>102.01212538850758</v>
      </c>
      <c r="I63" s="118">
        <f t="shared" si="5"/>
        <v>0.53726487468838968</v>
      </c>
      <c r="J63" s="1"/>
      <c r="K63" s="1"/>
      <c r="L63" s="1"/>
      <c r="M63" s="1"/>
      <c r="N63" s="1"/>
      <c r="P63" s="1"/>
    </row>
    <row r="64" spans="1:16" ht="8.25" customHeight="1" x14ac:dyDescent="0.25">
      <c r="A64" s="51"/>
      <c r="B64" s="52"/>
      <c r="C64" s="52"/>
      <c r="D64" s="52"/>
      <c r="E64" s="52"/>
      <c r="F64" s="52"/>
      <c r="G64" s="52"/>
      <c r="H64" s="52"/>
      <c r="I64" s="52"/>
    </row>
    <row r="65" spans="1:7" x14ac:dyDescent="0.25">
      <c r="G65" s="115"/>
    </row>
    <row r="66" spans="1:7" x14ac:dyDescent="0.25">
      <c r="A66" s="153" t="s">
        <v>54</v>
      </c>
      <c r="B66" s="154"/>
      <c r="C66" s="154"/>
      <c r="D66" s="154"/>
      <c r="G66" s="115"/>
    </row>
    <row r="67" spans="1:7" x14ac:dyDescent="0.25">
      <c r="A67" s="23"/>
      <c r="B67" s="8"/>
      <c r="C67" s="8"/>
      <c r="D67" s="8"/>
      <c r="G67" s="115"/>
    </row>
    <row r="68" spans="1:7" x14ac:dyDescent="0.25">
      <c r="G68" s="115"/>
    </row>
    <row r="69" spans="1:7" x14ac:dyDescent="0.25">
      <c r="G69" s="115"/>
    </row>
    <row r="70" spans="1:7" x14ac:dyDescent="0.25">
      <c r="G70" s="115"/>
    </row>
    <row r="71" spans="1:7" x14ac:dyDescent="0.25">
      <c r="G71" s="115"/>
    </row>
    <row r="72" spans="1:7" x14ac:dyDescent="0.25">
      <c r="G72" s="115"/>
    </row>
    <row r="73" spans="1:7" x14ac:dyDescent="0.25">
      <c r="G73" s="115"/>
    </row>
    <row r="74" spans="1:7" x14ac:dyDescent="0.25">
      <c r="G74" s="115"/>
    </row>
    <row r="75" spans="1:7" x14ac:dyDescent="0.25">
      <c r="G75" s="115"/>
    </row>
    <row r="76" spans="1:7" x14ac:dyDescent="0.25">
      <c r="G76" s="115"/>
    </row>
    <row r="77" spans="1:7" x14ac:dyDescent="0.25">
      <c r="G77" s="115"/>
    </row>
    <row r="78" spans="1:7" x14ac:dyDescent="0.25">
      <c r="G78" s="115"/>
    </row>
    <row r="79" spans="1:7" x14ac:dyDescent="0.25">
      <c r="G79" s="115"/>
    </row>
    <row r="80" spans="1:7" x14ac:dyDescent="0.25">
      <c r="G80" s="115"/>
    </row>
    <row r="81" spans="7:7" x14ac:dyDescent="0.25">
      <c r="G81" s="115"/>
    </row>
    <row r="82" spans="7:7" x14ac:dyDescent="0.25">
      <c r="G82" s="115"/>
    </row>
    <row r="83" spans="7:7" x14ac:dyDescent="0.25">
      <c r="G83" s="115"/>
    </row>
    <row r="84" spans="7:7" x14ac:dyDescent="0.25">
      <c r="G84" s="115"/>
    </row>
    <row r="85" spans="7:7" x14ac:dyDescent="0.25">
      <c r="G85" s="115"/>
    </row>
    <row r="86" spans="7:7" x14ac:dyDescent="0.25">
      <c r="G86" s="115"/>
    </row>
    <row r="87" spans="7:7" x14ac:dyDescent="0.25">
      <c r="G87" s="115"/>
    </row>
    <row r="88" spans="7:7" x14ac:dyDescent="0.25">
      <c r="G88" s="115"/>
    </row>
    <row r="89" spans="7:7" x14ac:dyDescent="0.25">
      <c r="G89" s="115"/>
    </row>
    <row r="90" spans="7:7" x14ac:dyDescent="0.25">
      <c r="G90" s="115"/>
    </row>
    <row r="91" spans="7:7" x14ac:dyDescent="0.25">
      <c r="G91" s="115"/>
    </row>
    <row r="92" spans="7:7" x14ac:dyDescent="0.25">
      <c r="G92" s="115"/>
    </row>
    <row r="93" spans="7:7" x14ac:dyDescent="0.25">
      <c r="G93" s="115"/>
    </row>
    <row r="94" spans="7:7" x14ac:dyDescent="0.25">
      <c r="G94" s="115"/>
    </row>
    <row r="95" spans="7:7" x14ac:dyDescent="0.25">
      <c r="G95" s="115"/>
    </row>
    <row r="96" spans="7:7" x14ac:dyDescent="0.25">
      <c r="G96" s="115"/>
    </row>
    <row r="97" spans="7:7" x14ac:dyDescent="0.25">
      <c r="G97" s="115"/>
    </row>
    <row r="98" spans="7:7" x14ac:dyDescent="0.25">
      <c r="G98" s="115"/>
    </row>
    <row r="99" spans="7:7" x14ac:dyDescent="0.25">
      <c r="G99" s="115"/>
    </row>
    <row r="100" spans="7:7" x14ac:dyDescent="0.25">
      <c r="G100" s="115"/>
    </row>
    <row r="101" spans="7:7" x14ac:dyDescent="0.25">
      <c r="G101" s="115"/>
    </row>
    <row r="102" spans="7:7" x14ac:dyDescent="0.25">
      <c r="G102" s="115"/>
    </row>
    <row r="103" spans="7:7" x14ac:dyDescent="0.25">
      <c r="G103" s="115"/>
    </row>
    <row r="104" spans="7:7" x14ac:dyDescent="0.25">
      <c r="G104" s="115"/>
    </row>
    <row r="105" spans="7:7" x14ac:dyDescent="0.25">
      <c r="G105" s="115"/>
    </row>
    <row r="106" spans="7:7" x14ac:dyDescent="0.25">
      <c r="G106" s="115"/>
    </row>
    <row r="107" spans="7:7" x14ac:dyDescent="0.25">
      <c r="G107" s="115"/>
    </row>
    <row r="108" spans="7:7" x14ac:dyDescent="0.25">
      <c r="G108" s="115"/>
    </row>
    <row r="109" spans="7:7" x14ac:dyDescent="0.25">
      <c r="G109" s="115"/>
    </row>
    <row r="110" spans="7:7" x14ac:dyDescent="0.25">
      <c r="G110" s="115"/>
    </row>
    <row r="111" spans="7:7" x14ac:dyDescent="0.25">
      <c r="G111" s="115"/>
    </row>
    <row r="112" spans="7:7" x14ac:dyDescent="0.25">
      <c r="G112" s="115"/>
    </row>
    <row r="113" spans="7:7" x14ac:dyDescent="0.25">
      <c r="G113" s="115"/>
    </row>
    <row r="114" spans="7:7" x14ac:dyDescent="0.25">
      <c r="G114" s="115"/>
    </row>
    <row r="115" spans="7:7" x14ac:dyDescent="0.25">
      <c r="G115" s="115"/>
    </row>
    <row r="116" spans="7:7" x14ac:dyDescent="0.25">
      <c r="G116" s="115"/>
    </row>
    <row r="117" spans="7:7" x14ac:dyDescent="0.25">
      <c r="G117" s="115"/>
    </row>
    <row r="118" spans="7:7" x14ac:dyDescent="0.25">
      <c r="G118" s="115"/>
    </row>
    <row r="119" spans="7:7" x14ac:dyDescent="0.25">
      <c r="G119" s="115"/>
    </row>
    <row r="120" spans="7:7" x14ac:dyDescent="0.25">
      <c r="G120" s="115"/>
    </row>
    <row r="121" spans="7:7" x14ac:dyDescent="0.25">
      <c r="G121" s="115"/>
    </row>
    <row r="122" spans="7:7" x14ac:dyDescent="0.25">
      <c r="G122" s="115"/>
    </row>
    <row r="123" spans="7:7" x14ac:dyDescent="0.25">
      <c r="G123" s="115"/>
    </row>
    <row r="124" spans="7:7" x14ac:dyDescent="0.25">
      <c r="G124" s="115"/>
    </row>
    <row r="125" spans="7:7" x14ac:dyDescent="0.25">
      <c r="G125" s="115"/>
    </row>
    <row r="126" spans="7:7" x14ac:dyDescent="0.25">
      <c r="G126" s="115"/>
    </row>
    <row r="127" spans="7:7" x14ac:dyDescent="0.25">
      <c r="G127" s="115"/>
    </row>
    <row r="128" spans="7:7" x14ac:dyDescent="0.25">
      <c r="G128" s="115"/>
    </row>
    <row r="129" spans="7:7" x14ac:dyDescent="0.25">
      <c r="G129" s="115"/>
    </row>
    <row r="130" spans="7:7" x14ac:dyDescent="0.25">
      <c r="G130" s="115"/>
    </row>
    <row r="131" spans="7:7" x14ac:dyDescent="0.25">
      <c r="G131" s="115"/>
    </row>
    <row r="132" spans="7:7" x14ac:dyDescent="0.25">
      <c r="G132" s="115"/>
    </row>
    <row r="133" spans="7:7" x14ac:dyDescent="0.25">
      <c r="G133" s="115"/>
    </row>
    <row r="134" spans="7:7" x14ac:dyDescent="0.25">
      <c r="G134" s="115"/>
    </row>
    <row r="135" spans="7:7" x14ac:dyDescent="0.25">
      <c r="G135" s="115"/>
    </row>
    <row r="136" spans="7:7" x14ac:dyDescent="0.25">
      <c r="G136" s="115"/>
    </row>
    <row r="137" spans="7:7" x14ac:dyDescent="0.25">
      <c r="G137" s="115"/>
    </row>
    <row r="138" spans="7:7" x14ac:dyDescent="0.25">
      <c r="G138" s="115"/>
    </row>
    <row r="139" spans="7:7" x14ac:dyDescent="0.25">
      <c r="G139" s="115"/>
    </row>
    <row r="140" spans="7:7" x14ac:dyDescent="0.25">
      <c r="G140" s="115"/>
    </row>
    <row r="141" spans="7:7" x14ac:dyDescent="0.25">
      <c r="G141" s="115"/>
    </row>
    <row r="142" spans="7:7" x14ac:dyDescent="0.25">
      <c r="G142" s="115"/>
    </row>
    <row r="143" spans="7:7" x14ac:dyDescent="0.25">
      <c r="G143" s="115"/>
    </row>
    <row r="144" spans="7:7" x14ac:dyDescent="0.25">
      <c r="G144" s="115"/>
    </row>
    <row r="145" spans="7:7" x14ac:dyDescent="0.25">
      <c r="G145" s="115"/>
    </row>
    <row r="146" spans="7:7" x14ac:dyDescent="0.25">
      <c r="G146" s="115"/>
    </row>
    <row r="147" spans="7:7" x14ac:dyDescent="0.25">
      <c r="G147" s="115"/>
    </row>
    <row r="148" spans="7:7" x14ac:dyDescent="0.25">
      <c r="G148" s="115"/>
    </row>
    <row r="149" spans="7:7" x14ac:dyDescent="0.25">
      <c r="G149" s="115"/>
    </row>
    <row r="150" spans="7:7" x14ac:dyDescent="0.25">
      <c r="G150" s="115"/>
    </row>
    <row r="151" spans="7:7" x14ac:dyDescent="0.25">
      <c r="G151" s="115"/>
    </row>
    <row r="152" spans="7:7" x14ac:dyDescent="0.25">
      <c r="G152" s="115"/>
    </row>
    <row r="153" spans="7:7" x14ac:dyDescent="0.25">
      <c r="G153" s="115"/>
    </row>
    <row r="154" spans="7:7" x14ac:dyDescent="0.25">
      <c r="G154" s="115"/>
    </row>
    <row r="155" spans="7:7" x14ac:dyDescent="0.25">
      <c r="G155" s="115"/>
    </row>
    <row r="156" spans="7:7" x14ac:dyDescent="0.25">
      <c r="G156" s="115"/>
    </row>
    <row r="157" spans="7:7" x14ac:dyDescent="0.25">
      <c r="G157" s="115"/>
    </row>
    <row r="158" spans="7:7" x14ac:dyDescent="0.25">
      <c r="G158" s="115"/>
    </row>
    <row r="159" spans="7:7" x14ac:dyDescent="0.25">
      <c r="G159" s="115"/>
    </row>
    <row r="160" spans="7:7" x14ac:dyDescent="0.25">
      <c r="G160" s="115"/>
    </row>
    <row r="161" spans="7:7" x14ac:dyDescent="0.25">
      <c r="G161" s="115"/>
    </row>
    <row r="162" spans="7:7" x14ac:dyDescent="0.25">
      <c r="G162" s="115"/>
    </row>
    <row r="163" spans="7:7" x14ac:dyDescent="0.25">
      <c r="G163" s="115"/>
    </row>
    <row r="164" spans="7:7" x14ac:dyDescent="0.25">
      <c r="G164" s="115"/>
    </row>
    <row r="165" spans="7:7" x14ac:dyDescent="0.25">
      <c r="G165" s="115"/>
    </row>
    <row r="166" spans="7:7" x14ac:dyDescent="0.25">
      <c r="G166" s="115"/>
    </row>
    <row r="167" spans="7:7" x14ac:dyDescent="0.25">
      <c r="G167" s="115"/>
    </row>
    <row r="168" spans="7:7" x14ac:dyDescent="0.25">
      <c r="G168" s="115"/>
    </row>
    <row r="169" spans="7:7" x14ac:dyDescent="0.25">
      <c r="G169" s="115"/>
    </row>
    <row r="170" spans="7:7" x14ac:dyDescent="0.25">
      <c r="G170" s="115"/>
    </row>
    <row r="171" spans="7:7" x14ac:dyDescent="0.25">
      <c r="G171" s="115"/>
    </row>
    <row r="172" spans="7:7" x14ac:dyDescent="0.25">
      <c r="G172" s="115"/>
    </row>
    <row r="173" spans="7:7" x14ac:dyDescent="0.25">
      <c r="G173" s="115"/>
    </row>
    <row r="174" spans="7:7" x14ac:dyDescent="0.25">
      <c r="G174" s="115"/>
    </row>
    <row r="175" spans="7:7" x14ac:dyDescent="0.25">
      <c r="G175" s="115"/>
    </row>
    <row r="176" spans="7:7" x14ac:dyDescent="0.25">
      <c r="G176" s="115"/>
    </row>
    <row r="177" spans="7:7" x14ac:dyDescent="0.25">
      <c r="G177" s="115"/>
    </row>
    <row r="178" spans="7:7" x14ac:dyDescent="0.25">
      <c r="G178" s="115"/>
    </row>
    <row r="179" spans="7:7" x14ac:dyDescent="0.25">
      <c r="G179" s="115"/>
    </row>
    <row r="180" spans="7:7" x14ac:dyDescent="0.25">
      <c r="G180" s="115"/>
    </row>
    <row r="181" spans="7:7" x14ac:dyDescent="0.25">
      <c r="G181" s="115"/>
    </row>
    <row r="182" spans="7:7" x14ac:dyDescent="0.25">
      <c r="G182" s="115"/>
    </row>
    <row r="183" spans="7:7" x14ac:dyDescent="0.25">
      <c r="G183" s="115"/>
    </row>
    <row r="184" spans="7:7" x14ac:dyDescent="0.25">
      <c r="G184" s="115"/>
    </row>
    <row r="185" spans="7:7" x14ac:dyDescent="0.25">
      <c r="G185" s="115"/>
    </row>
    <row r="186" spans="7:7" x14ac:dyDescent="0.25">
      <c r="G186" s="115"/>
    </row>
    <row r="187" spans="7:7" x14ac:dyDescent="0.25">
      <c r="G187" s="115"/>
    </row>
    <row r="188" spans="7:7" x14ac:dyDescent="0.25">
      <c r="G188" s="115"/>
    </row>
    <row r="189" spans="7:7" x14ac:dyDescent="0.25">
      <c r="G189" s="115"/>
    </row>
    <row r="190" spans="7:7" x14ac:dyDescent="0.25">
      <c r="G190" s="115"/>
    </row>
    <row r="191" spans="7:7" x14ac:dyDescent="0.25">
      <c r="G191" s="115"/>
    </row>
    <row r="192" spans="7:7" x14ac:dyDescent="0.25">
      <c r="G192" s="115"/>
    </row>
    <row r="193" spans="7:7" x14ac:dyDescent="0.25">
      <c r="G193" s="115"/>
    </row>
    <row r="194" spans="7:7" x14ac:dyDescent="0.25">
      <c r="G194" s="115"/>
    </row>
    <row r="195" spans="7:7" x14ac:dyDescent="0.25">
      <c r="G195" s="115"/>
    </row>
    <row r="196" spans="7:7" x14ac:dyDescent="0.25">
      <c r="G196" s="115"/>
    </row>
    <row r="197" spans="7:7" x14ac:dyDescent="0.25">
      <c r="G197" s="115"/>
    </row>
    <row r="198" spans="7:7" x14ac:dyDescent="0.25">
      <c r="G198" s="115"/>
    </row>
    <row r="199" spans="7:7" x14ac:dyDescent="0.25">
      <c r="G199" s="115"/>
    </row>
    <row r="200" spans="7:7" x14ac:dyDescent="0.25">
      <c r="G200" s="115"/>
    </row>
    <row r="201" spans="7:7" x14ac:dyDescent="0.25">
      <c r="G201" s="115"/>
    </row>
    <row r="202" spans="7:7" x14ac:dyDescent="0.25">
      <c r="G202" s="115"/>
    </row>
    <row r="203" spans="7:7" x14ac:dyDescent="0.25">
      <c r="G203" s="115"/>
    </row>
    <row r="204" spans="7:7" x14ac:dyDescent="0.25">
      <c r="G204" s="115"/>
    </row>
    <row r="205" spans="7:7" x14ac:dyDescent="0.25">
      <c r="G205" s="115"/>
    </row>
    <row r="206" spans="7:7" x14ac:dyDescent="0.25">
      <c r="G206" s="115"/>
    </row>
    <row r="207" spans="7:7" x14ac:dyDescent="0.25">
      <c r="G207" s="115"/>
    </row>
    <row r="208" spans="7:7" x14ac:dyDescent="0.25">
      <c r="G208" s="115"/>
    </row>
    <row r="209" spans="7:7" x14ac:dyDescent="0.25">
      <c r="G209" s="115"/>
    </row>
    <row r="210" spans="7:7" x14ac:dyDescent="0.25">
      <c r="G210" s="115"/>
    </row>
    <row r="211" spans="7:7" x14ac:dyDescent="0.25">
      <c r="G211" s="115"/>
    </row>
    <row r="212" spans="7:7" x14ac:dyDescent="0.25">
      <c r="G212" s="115"/>
    </row>
    <row r="213" spans="7:7" x14ac:dyDescent="0.25">
      <c r="G213" s="115"/>
    </row>
    <row r="214" spans="7:7" x14ac:dyDescent="0.25">
      <c r="G214" s="115"/>
    </row>
    <row r="215" spans="7:7" x14ac:dyDescent="0.25">
      <c r="G215" s="115"/>
    </row>
    <row r="216" spans="7:7" x14ac:dyDescent="0.25">
      <c r="G216" s="115"/>
    </row>
    <row r="217" spans="7:7" x14ac:dyDescent="0.25">
      <c r="G217" s="115"/>
    </row>
    <row r="218" spans="7:7" x14ac:dyDescent="0.25">
      <c r="G218" s="115"/>
    </row>
    <row r="219" spans="7:7" x14ac:dyDescent="0.25">
      <c r="G219" s="115"/>
    </row>
    <row r="220" spans="7:7" x14ac:dyDescent="0.25">
      <c r="G220" s="115"/>
    </row>
    <row r="221" spans="7:7" x14ac:dyDescent="0.25">
      <c r="G221" s="115"/>
    </row>
    <row r="222" spans="7:7" x14ac:dyDescent="0.25">
      <c r="G222" s="115"/>
    </row>
    <row r="223" spans="7:7" x14ac:dyDescent="0.25">
      <c r="G223" s="115"/>
    </row>
    <row r="224" spans="7:7" x14ac:dyDescent="0.25">
      <c r="G224" s="115"/>
    </row>
    <row r="225" spans="7:7" x14ac:dyDescent="0.25">
      <c r="G225" s="115"/>
    </row>
    <row r="226" spans="7:7" x14ac:dyDescent="0.25">
      <c r="G226" s="115"/>
    </row>
    <row r="227" spans="7:7" x14ac:dyDescent="0.25">
      <c r="G227" s="115"/>
    </row>
    <row r="228" spans="7:7" x14ac:dyDescent="0.25">
      <c r="G228" s="115"/>
    </row>
    <row r="229" spans="7:7" x14ac:dyDescent="0.25">
      <c r="G229" s="115"/>
    </row>
    <row r="230" spans="7:7" x14ac:dyDescent="0.25">
      <c r="G230" s="115"/>
    </row>
    <row r="231" spans="7:7" x14ac:dyDescent="0.25">
      <c r="G231" s="115"/>
    </row>
    <row r="232" spans="7:7" x14ac:dyDescent="0.25">
      <c r="G232" s="115"/>
    </row>
    <row r="233" spans="7:7" x14ac:dyDescent="0.25">
      <c r="G233" s="115"/>
    </row>
    <row r="234" spans="7:7" x14ac:dyDescent="0.25">
      <c r="G234" s="115"/>
    </row>
    <row r="235" spans="7:7" x14ac:dyDescent="0.25">
      <c r="G235" s="115"/>
    </row>
    <row r="236" spans="7:7" x14ac:dyDescent="0.25">
      <c r="G236" s="115"/>
    </row>
    <row r="237" spans="7:7" x14ac:dyDescent="0.25">
      <c r="G237" s="115"/>
    </row>
    <row r="238" spans="7:7" x14ac:dyDescent="0.25">
      <c r="G238" s="115"/>
    </row>
    <row r="239" spans="7:7" x14ac:dyDescent="0.25">
      <c r="G239" s="115"/>
    </row>
    <row r="240" spans="7:7" x14ac:dyDescent="0.25">
      <c r="G240" s="115"/>
    </row>
    <row r="241" spans="7:7" x14ac:dyDescent="0.25">
      <c r="G241" s="115"/>
    </row>
    <row r="242" spans="7:7" x14ac:dyDescent="0.25">
      <c r="G242" s="115"/>
    </row>
    <row r="243" spans="7:7" x14ac:dyDescent="0.25">
      <c r="G243" s="115"/>
    </row>
    <row r="244" spans="7:7" x14ac:dyDescent="0.25">
      <c r="G244" s="115"/>
    </row>
    <row r="245" spans="7:7" x14ac:dyDescent="0.25">
      <c r="G245" s="115"/>
    </row>
    <row r="246" spans="7:7" x14ac:dyDescent="0.25">
      <c r="G246" s="115"/>
    </row>
    <row r="247" spans="7:7" x14ac:dyDescent="0.25">
      <c r="G247" s="115"/>
    </row>
    <row r="248" spans="7:7" x14ac:dyDescent="0.25">
      <c r="G248" s="115"/>
    </row>
    <row r="249" spans="7:7" x14ac:dyDescent="0.25">
      <c r="G249" s="115"/>
    </row>
    <row r="250" spans="7:7" x14ac:dyDescent="0.25">
      <c r="G250" s="115"/>
    </row>
    <row r="251" spans="7:7" x14ac:dyDescent="0.25">
      <c r="G251" s="115"/>
    </row>
    <row r="252" spans="7:7" x14ac:dyDescent="0.25">
      <c r="G252" s="115"/>
    </row>
    <row r="253" spans="7:7" x14ac:dyDescent="0.25">
      <c r="G253" s="115"/>
    </row>
    <row r="254" spans="7:7" x14ac:dyDescent="0.25">
      <c r="G254" s="115"/>
    </row>
    <row r="255" spans="7:7" x14ac:dyDescent="0.25">
      <c r="G255" s="115"/>
    </row>
    <row r="256" spans="7:7" x14ac:dyDescent="0.25">
      <c r="G256" s="115"/>
    </row>
    <row r="257" spans="7:7" x14ac:dyDescent="0.25">
      <c r="G257" s="115"/>
    </row>
    <row r="258" spans="7:7" x14ac:dyDescent="0.25">
      <c r="G258" s="115"/>
    </row>
    <row r="259" spans="7:7" x14ac:dyDescent="0.25">
      <c r="G259" s="115"/>
    </row>
    <row r="260" spans="7:7" x14ac:dyDescent="0.25">
      <c r="G260" s="115"/>
    </row>
    <row r="261" spans="7:7" x14ac:dyDescent="0.25">
      <c r="G261" s="115"/>
    </row>
    <row r="262" spans="7:7" x14ac:dyDescent="0.25">
      <c r="G262" s="115"/>
    </row>
    <row r="263" spans="7:7" x14ac:dyDescent="0.25">
      <c r="G263" s="115"/>
    </row>
    <row r="264" spans="7:7" x14ac:dyDescent="0.25">
      <c r="G264" s="115"/>
    </row>
    <row r="265" spans="7:7" x14ac:dyDescent="0.25">
      <c r="G265" s="115"/>
    </row>
    <row r="266" spans="7:7" x14ac:dyDescent="0.25">
      <c r="G266" s="115"/>
    </row>
    <row r="267" spans="7:7" x14ac:dyDescent="0.25">
      <c r="G267" s="115"/>
    </row>
    <row r="268" spans="7:7" x14ac:dyDescent="0.25">
      <c r="G268" s="115"/>
    </row>
    <row r="269" spans="7:7" x14ac:dyDescent="0.25">
      <c r="G269" s="115"/>
    </row>
    <row r="270" spans="7:7" x14ac:dyDescent="0.25">
      <c r="G270" s="115"/>
    </row>
    <row r="271" spans="7:7" x14ac:dyDescent="0.25">
      <c r="G271" s="115"/>
    </row>
    <row r="272" spans="7:7" x14ac:dyDescent="0.25">
      <c r="G272" s="115"/>
    </row>
    <row r="273" spans="7:7" x14ac:dyDescent="0.25">
      <c r="G273" s="115"/>
    </row>
    <row r="274" spans="7:7" x14ac:dyDescent="0.25">
      <c r="G274" s="115"/>
    </row>
    <row r="275" spans="7:7" x14ac:dyDescent="0.25">
      <c r="G275" s="115"/>
    </row>
    <row r="276" spans="7:7" x14ac:dyDescent="0.25">
      <c r="G276" s="115"/>
    </row>
    <row r="277" spans="7:7" x14ac:dyDescent="0.25">
      <c r="G277" s="115"/>
    </row>
    <row r="278" spans="7:7" x14ac:dyDescent="0.25">
      <c r="G278" s="115"/>
    </row>
    <row r="279" spans="7:7" x14ac:dyDescent="0.25">
      <c r="G279" s="115"/>
    </row>
    <row r="280" spans="7:7" x14ac:dyDescent="0.25">
      <c r="G280" s="115"/>
    </row>
    <row r="281" spans="7:7" x14ac:dyDescent="0.25">
      <c r="G281" s="115"/>
    </row>
    <row r="282" spans="7:7" x14ac:dyDescent="0.25">
      <c r="G282" s="115"/>
    </row>
    <row r="283" spans="7:7" x14ac:dyDescent="0.25">
      <c r="G283" s="115"/>
    </row>
    <row r="284" spans="7:7" x14ac:dyDescent="0.25">
      <c r="G284" s="115"/>
    </row>
    <row r="285" spans="7:7" x14ac:dyDescent="0.25">
      <c r="G285" s="115"/>
    </row>
    <row r="286" spans="7:7" x14ac:dyDescent="0.25">
      <c r="G286" s="115"/>
    </row>
    <row r="287" spans="7:7" x14ac:dyDescent="0.25">
      <c r="G287" s="115"/>
    </row>
    <row r="288" spans="7:7" x14ac:dyDescent="0.25">
      <c r="G288" s="115"/>
    </row>
    <row r="289" spans="7:7" x14ac:dyDescent="0.25">
      <c r="G289" s="115"/>
    </row>
    <row r="290" spans="7:7" x14ac:dyDescent="0.25">
      <c r="G290" s="115"/>
    </row>
    <row r="291" spans="7:7" x14ac:dyDescent="0.25">
      <c r="G291" s="115"/>
    </row>
    <row r="292" spans="7:7" x14ac:dyDescent="0.25">
      <c r="G292" s="115"/>
    </row>
    <row r="293" spans="7:7" x14ac:dyDescent="0.25">
      <c r="G293" s="115"/>
    </row>
    <row r="294" spans="7:7" x14ac:dyDescent="0.25">
      <c r="G294" s="115"/>
    </row>
    <row r="295" spans="7:7" x14ac:dyDescent="0.25">
      <c r="G295" s="115"/>
    </row>
    <row r="296" spans="7:7" x14ac:dyDescent="0.25">
      <c r="G296" s="115"/>
    </row>
    <row r="297" spans="7:7" x14ac:dyDescent="0.25">
      <c r="G297" s="115"/>
    </row>
    <row r="298" spans="7:7" x14ac:dyDescent="0.25">
      <c r="G298" s="115"/>
    </row>
    <row r="299" spans="7:7" x14ac:dyDescent="0.25">
      <c r="G299" s="115"/>
    </row>
    <row r="300" spans="7:7" x14ac:dyDescent="0.25">
      <c r="G300" s="115"/>
    </row>
    <row r="301" spans="7:7" x14ac:dyDescent="0.25">
      <c r="G301" s="115"/>
    </row>
    <row r="302" spans="7:7" x14ac:dyDescent="0.25">
      <c r="G302" s="115"/>
    </row>
    <row r="303" spans="7:7" x14ac:dyDescent="0.25">
      <c r="G303" s="115"/>
    </row>
    <row r="304" spans="7:7" x14ac:dyDescent="0.25">
      <c r="G304" s="115"/>
    </row>
    <row r="305" spans="7:7" x14ac:dyDescent="0.25">
      <c r="G305" s="115"/>
    </row>
    <row r="306" spans="7:7" x14ac:dyDescent="0.25">
      <c r="G306" s="115"/>
    </row>
    <row r="307" spans="7:7" x14ac:dyDescent="0.25">
      <c r="G307" s="115"/>
    </row>
    <row r="308" spans="7:7" x14ac:dyDescent="0.25">
      <c r="G308" s="115"/>
    </row>
    <row r="309" spans="7:7" x14ac:dyDescent="0.25">
      <c r="G309" s="115"/>
    </row>
    <row r="310" spans="7:7" x14ac:dyDescent="0.25">
      <c r="G310" s="115"/>
    </row>
    <row r="311" spans="7:7" x14ac:dyDescent="0.25">
      <c r="G311" s="115"/>
    </row>
    <row r="312" spans="7:7" x14ac:dyDescent="0.25">
      <c r="G312" s="115"/>
    </row>
    <row r="313" spans="7:7" x14ac:dyDescent="0.25">
      <c r="G313" s="115"/>
    </row>
    <row r="314" spans="7:7" x14ac:dyDescent="0.25">
      <c r="G314" s="115"/>
    </row>
    <row r="315" spans="7:7" x14ac:dyDescent="0.25">
      <c r="G315" s="115"/>
    </row>
    <row r="316" spans="7:7" x14ac:dyDescent="0.25">
      <c r="G316" s="115"/>
    </row>
    <row r="317" spans="7:7" x14ac:dyDescent="0.25">
      <c r="G317" s="115"/>
    </row>
    <row r="318" spans="7:7" x14ac:dyDescent="0.25">
      <c r="G318" s="115"/>
    </row>
    <row r="319" spans="7:7" x14ac:dyDescent="0.25">
      <c r="G319" s="115"/>
    </row>
    <row r="320" spans="7:7" x14ac:dyDescent="0.25">
      <c r="G320" s="115"/>
    </row>
    <row r="321" spans="7:7" x14ac:dyDescent="0.25">
      <c r="G321" s="115"/>
    </row>
    <row r="322" spans="7:7" x14ac:dyDescent="0.25">
      <c r="G322" s="115"/>
    </row>
    <row r="323" spans="7:7" x14ac:dyDescent="0.25">
      <c r="G323" s="115"/>
    </row>
    <row r="324" spans="7:7" x14ac:dyDescent="0.25">
      <c r="G324" s="115"/>
    </row>
    <row r="325" spans="7:7" x14ac:dyDescent="0.25">
      <c r="G325" s="115"/>
    </row>
    <row r="326" spans="7:7" x14ac:dyDescent="0.25">
      <c r="G326" s="115"/>
    </row>
    <row r="327" spans="7:7" x14ac:dyDescent="0.25">
      <c r="G327" s="115"/>
    </row>
    <row r="328" spans="7:7" x14ac:dyDescent="0.25">
      <c r="G328" s="115"/>
    </row>
    <row r="329" spans="7:7" x14ac:dyDescent="0.25">
      <c r="G329" s="115"/>
    </row>
    <row r="330" spans="7:7" x14ac:dyDescent="0.25">
      <c r="G330" s="115"/>
    </row>
    <row r="331" spans="7:7" x14ac:dyDescent="0.25">
      <c r="G331" s="115"/>
    </row>
    <row r="332" spans="7:7" x14ac:dyDescent="0.25">
      <c r="G332" s="115"/>
    </row>
    <row r="333" spans="7:7" x14ac:dyDescent="0.25">
      <c r="G333" s="115"/>
    </row>
    <row r="334" spans="7:7" x14ac:dyDescent="0.25">
      <c r="G334" s="115"/>
    </row>
    <row r="335" spans="7:7" x14ac:dyDescent="0.25">
      <c r="G335" s="115"/>
    </row>
    <row r="336" spans="7:7" x14ac:dyDescent="0.25">
      <c r="G336" s="115"/>
    </row>
    <row r="337" spans="7:7" x14ac:dyDescent="0.25">
      <c r="G337" s="115"/>
    </row>
    <row r="338" spans="7:7" x14ac:dyDescent="0.25">
      <c r="G338" s="115"/>
    </row>
    <row r="339" spans="7:7" x14ac:dyDescent="0.25">
      <c r="G339" s="115"/>
    </row>
    <row r="340" spans="7:7" x14ac:dyDescent="0.25">
      <c r="G340" s="115"/>
    </row>
    <row r="341" spans="7:7" x14ac:dyDescent="0.25">
      <c r="G341" s="115"/>
    </row>
    <row r="342" spans="7:7" x14ac:dyDescent="0.25">
      <c r="G342" s="115"/>
    </row>
    <row r="343" spans="7:7" x14ac:dyDescent="0.25">
      <c r="G343" s="115"/>
    </row>
    <row r="344" spans="7:7" x14ac:dyDescent="0.25">
      <c r="G344" s="115"/>
    </row>
    <row r="345" spans="7:7" x14ac:dyDescent="0.25">
      <c r="G345" s="115"/>
    </row>
    <row r="346" spans="7:7" x14ac:dyDescent="0.25">
      <c r="G346" s="115"/>
    </row>
    <row r="347" spans="7:7" x14ac:dyDescent="0.25">
      <c r="G347" s="115"/>
    </row>
    <row r="348" spans="7:7" x14ac:dyDescent="0.25">
      <c r="G348" s="115"/>
    </row>
    <row r="349" spans="7:7" x14ac:dyDescent="0.25">
      <c r="G349" s="115"/>
    </row>
    <row r="350" spans="7:7" x14ac:dyDescent="0.25">
      <c r="G350" s="115"/>
    </row>
    <row r="351" spans="7:7" x14ac:dyDescent="0.25">
      <c r="G351" s="115"/>
    </row>
    <row r="352" spans="7:7" x14ac:dyDescent="0.25">
      <c r="G352" s="115"/>
    </row>
    <row r="353" spans="7:7" x14ac:dyDescent="0.25">
      <c r="G353" s="115"/>
    </row>
    <row r="354" spans="7:7" x14ac:dyDescent="0.25">
      <c r="G354" s="115"/>
    </row>
    <row r="355" spans="7:7" x14ac:dyDescent="0.25">
      <c r="G355" s="115"/>
    </row>
    <row r="356" spans="7:7" x14ac:dyDescent="0.25">
      <c r="G356" s="115"/>
    </row>
    <row r="357" spans="7:7" x14ac:dyDescent="0.25">
      <c r="G357" s="115"/>
    </row>
    <row r="358" spans="7:7" x14ac:dyDescent="0.25">
      <c r="G358" s="115"/>
    </row>
    <row r="359" spans="7:7" x14ac:dyDescent="0.25">
      <c r="G359" s="115"/>
    </row>
    <row r="360" spans="7:7" x14ac:dyDescent="0.25">
      <c r="G360" s="115"/>
    </row>
    <row r="361" spans="7:7" x14ac:dyDescent="0.25">
      <c r="G361" s="115"/>
    </row>
    <row r="362" spans="7:7" x14ac:dyDescent="0.25">
      <c r="G362" s="115"/>
    </row>
    <row r="363" spans="7:7" x14ac:dyDescent="0.25">
      <c r="G363" s="115"/>
    </row>
    <row r="364" spans="7:7" x14ac:dyDescent="0.25">
      <c r="G364" s="115"/>
    </row>
    <row r="365" spans="7:7" x14ac:dyDescent="0.25">
      <c r="G365" s="115"/>
    </row>
    <row r="366" spans="7:7" x14ac:dyDescent="0.25">
      <c r="G366" s="115"/>
    </row>
    <row r="367" spans="7:7" x14ac:dyDescent="0.25">
      <c r="G367" s="115"/>
    </row>
    <row r="368" spans="7:7" x14ac:dyDescent="0.25">
      <c r="G368" s="115"/>
    </row>
    <row r="369" spans="7:7" x14ac:dyDescent="0.25">
      <c r="G369" s="115"/>
    </row>
    <row r="370" spans="7:7" x14ac:dyDescent="0.25">
      <c r="G370" s="115"/>
    </row>
    <row r="371" spans="7:7" x14ac:dyDescent="0.25">
      <c r="G371" s="115"/>
    </row>
    <row r="372" spans="7:7" x14ac:dyDescent="0.25">
      <c r="G372" s="115"/>
    </row>
    <row r="373" spans="7:7" x14ac:dyDescent="0.25">
      <c r="G373" s="115"/>
    </row>
    <row r="374" spans="7:7" x14ac:dyDescent="0.25">
      <c r="G374" s="115"/>
    </row>
    <row r="375" spans="7:7" x14ac:dyDescent="0.25">
      <c r="G375" s="115"/>
    </row>
    <row r="376" spans="7:7" x14ac:dyDescent="0.25">
      <c r="G376" s="115"/>
    </row>
    <row r="377" spans="7:7" x14ac:dyDescent="0.25">
      <c r="G377" s="115"/>
    </row>
    <row r="378" spans="7:7" x14ac:dyDescent="0.25">
      <c r="G378" s="115"/>
    </row>
    <row r="379" spans="7:7" x14ac:dyDescent="0.25">
      <c r="G379" s="115"/>
    </row>
    <row r="380" spans="7:7" x14ac:dyDescent="0.25">
      <c r="G380" s="115"/>
    </row>
    <row r="381" spans="7:7" x14ac:dyDescent="0.25">
      <c r="G381" s="115"/>
    </row>
    <row r="382" spans="7:7" x14ac:dyDescent="0.25">
      <c r="G382" s="115"/>
    </row>
    <row r="383" spans="7:7" x14ac:dyDescent="0.25">
      <c r="G383" s="115"/>
    </row>
    <row r="384" spans="7:7" x14ac:dyDescent="0.25">
      <c r="G384" s="115"/>
    </row>
    <row r="385" spans="7:7" x14ac:dyDescent="0.25">
      <c r="G385" s="115"/>
    </row>
    <row r="386" spans="7:7" x14ac:dyDescent="0.25">
      <c r="G386" s="115"/>
    </row>
    <row r="387" spans="7:7" x14ac:dyDescent="0.25">
      <c r="G387" s="115"/>
    </row>
    <row r="388" spans="7:7" x14ac:dyDescent="0.25">
      <c r="G388" s="115"/>
    </row>
    <row r="389" spans="7:7" x14ac:dyDescent="0.25">
      <c r="G389" s="115"/>
    </row>
    <row r="390" spans="7:7" x14ac:dyDescent="0.25">
      <c r="G390" s="115"/>
    </row>
    <row r="391" spans="7:7" x14ac:dyDescent="0.25">
      <c r="G391" s="115"/>
    </row>
    <row r="392" spans="7:7" x14ac:dyDescent="0.25">
      <c r="G392" s="115"/>
    </row>
    <row r="393" spans="7:7" x14ac:dyDescent="0.25">
      <c r="G393" s="115"/>
    </row>
    <row r="394" spans="7:7" x14ac:dyDescent="0.25">
      <c r="G394" s="115"/>
    </row>
    <row r="395" spans="7:7" x14ac:dyDescent="0.25">
      <c r="G395" s="115"/>
    </row>
    <row r="396" spans="7:7" x14ac:dyDescent="0.25">
      <c r="G396" s="115"/>
    </row>
    <row r="397" spans="7:7" x14ac:dyDescent="0.25">
      <c r="G397" s="115"/>
    </row>
    <row r="398" spans="7:7" x14ac:dyDescent="0.25">
      <c r="G398" s="115"/>
    </row>
    <row r="399" spans="7:7" x14ac:dyDescent="0.25">
      <c r="G399" s="115"/>
    </row>
    <row r="400" spans="7:7" x14ac:dyDescent="0.25">
      <c r="G400" s="115"/>
    </row>
    <row r="401" spans="7:7" x14ac:dyDescent="0.25">
      <c r="G401" s="115"/>
    </row>
    <row r="402" spans="7:7" x14ac:dyDescent="0.25">
      <c r="G402" s="115"/>
    </row>
    <row r="403" spans="7:7" x14ac:dyDescent="0.25">
      <c r="G403" s="115"/>
    </row>
    <row r="404" spans="7:7" x14ac:dyDescent="0.25">
      <c r="G404" s="115"/>
    </row>
    <row r="405" spans="7:7" x14ac:dyDescent="0.25">
      <c r="G405" s="115"/>
    </row>
    <row r="406" spans="7:7" x14ac:dyDescent="0.25">
      <c r="G406" s="115"/>
    </row>
    <row r="407" spans="7:7" x14ac:dyDescent="0.25">
      <c r="G407" s="115"/>
    </row>
    <row r="408" spans="7:7" x14ac:dyDescent="0.25">
      <c r="G408" s="115"/>
    </row>
    <row r="409" spans="7:7" x14ac:dyDescent="0.25">
      <c r="G409" s="115"/>
    </row>
    <row r="410" spans="7:7" x14ac:dyDescent="0.25">
      <c r="G410" s="115"/>
    </row>
    <row r="411" spans="7:7" x14ac:dyDescent="0.25">
      <c r="G411" s="115"/>
    </row>
    <row r="412" spans="7:7" x14ac:dyDescent="0.25">
      <c r="G412" s="115"/>
    </row>
    <row r="413" spans="7:7" x14ac:dyDescent="0.25">
      <c r="G413" s="115"/>
    </row>
    <row r="414" spans="7:7" x14ac:dyDescent="0.25">
      <c r="G414" s="115"/>
    </row>
    <row r="415" spans="7:7" x14ac:dyDescent="0.25">
      <c r="G415" s="115"/>
    </row>
    <row r="416" spans="7:7" x14ac:dyDescent="0.25">
      <c r="G416" s="115"/>
    </row>
    <row r="417" spans="7:7" x14ac:dyDescent="0.25">
      <c r="G417" s="115"/>
    </row>
    <row r="418" spans="7:7" x14ac:dyDescent="0.25">
      <c r="G418" s="115"/>
    </row>
    <row r="419" spans="7:7" x14ac:dyDescent="0.25">
      <c r="G419" s="115"/>
    </row>
    <row r="420" spans="7:7" x14ac:dyDescent="0.25">
      <c r="G420" s="115"/>
    </row>
    <row r="421" spans="7:7" x14ac:dyDescent="0.25">
      <c r="G421" s="115"/>
    </row>
    <row r="422" spans="7:7" x14ac:dyDescent="0.25">
      <c r="G422" s="115"/>
    </row>
    <row r="423" spans="7:7" x14ac:dyDescent="0.25">
      <c r="G423" s="115"/>
    </row>
    <row r="424" spans="7:7" x14ac:dyDescent="0.25">
      <c r="G424" s="115"/>
    </row>
    <row r="425" spans="7:7" x14ac:dyDescent="0.25">
      <c r="G425" s="115"/>
    </row>
    <row r="426" spans="7:7" x14ac:dyDescent="0.25">
      <c r="G426" s="115"/>
    </row>
    <row r="427" spans="7:7" x14ac:dyDescent="0.25">
      <c r="G427" s="115"/>
    </row>
    <row r="428" spans="7:7" x14ac:dyDescent="0.25">
      <c r="G428" s="115"/>
    </row>
    <row r="429" spans="7:7" x14ac:dyDescent="0.25">
      <c r="G429" s="115"/>
    </row>
    <row r="430" spans="7:7" x14ac:dyDescent="0.25">
      <c r="G430" s="115"/>
    </row>
    <row r="431" spans="7:7" x14ac:dyDescent="0.25">
      <c r="G431" s="115"/>
    </row>
    <row r="432" spans="7:7" x14ac:dyDescent="0.25">
      <c r="G432" s="115"/>
    </row>
    <row r="433" spans="7:7" x14ac:dyDescent="0.25">
      <c r="G433" s="115"/>
    </row>
    <row r="434" spans="7:7" x14ac:dyDescent="0.25">
      <c r="G434" s="115"/>
    </row>
    <row r="435" spans="7:7" x14ac:dyDescent="0.25">
      <c r="G435" s="115"/>
    </row>
    <row r="436" spans="7:7" x14ac:dyDescent="0.25">
      <c r="G436" s="115"/>
    </row>
    <row r="437" spans="7:7" x14ac:dyDescent="0.25">
      <c r="G437" s="115"/>
    </row>
    <row r="438" spans="7:7" x14ac:dyDescent="0.25">
      <c r="G438" s="115"/>
    </row>
    <row r="439" spans="7:7" x14ac:dyDescent="0.25">
      <c r="G439" s="115"/>
    </row>
    <row r="440" spans="7:7" x14ac:dyDescent="0.25">
      <c r="G440" s="115"/>
    </row>
    <row r="441" spans="7:7" x14ac:dyDescent="0.25">
      <c r="G441" s="115"/>
    </row>
    <row r="442" spans="7:7" x14ac:dyDescent="0.25">
      <c r="G442" s="115"/>
    </row>
    <row r="443" spans="7:7" x14ac:dyDescent="0.25">
      <c r="G443" s="115"/>
    </row>
    <row r="444" spans="7:7" x14ac:dyDescent="0.25">
      <c r="G444" s="115"/>
    </row>
    <row r="445" spans="7:7" x14ac:dyDescent="0.25">
      <c r="G445" s="115"/>
    </row>
    <row r="446" spans="7:7" x14ac:dyDescent="0.25">
      <c r="G446" s="115"/>
    </row>
    <row r="447" spans="7:7" x14ac:dyDescent="0.25">
      <c r="G447" s="115"/>
    </row>
    <row r="448" spans="7:7" x14ac:dyDescent="0.25">
      <c r="G448" s="115"/>
    </row>
    <row r="449" spans="7:7" x14ac:dyDescent="0.25">
      <c r="G449" s="115"/>
    </row>
    <row r="450" spans="7:7" x14ac:dyDescent="0.25">
      <c r="G450" s="115"/>
    </row>
    <row r="451" spans="7:7" x14ac:dyDescent="0.25">
      <c r="G451" s="115"/>
    </row>
    <row r="452" spans="7:7" x14ac:dyDescent="0.25">
      <c r="G452" s="115"/>
    </row>
    <row r="453" spans="7:7" x14ac:dyDescent="0.25">
      <c r="G453" s="115"/>
    </row>
    <row r="454" spans="7:7" x14ac:dyDescent="0.25">
      <c r="G454" s="115"/>
    </row>
    <row r="455" spans="7:7" x14ac:dyDescent="0.25">
      <c r="G455" s="115"/>
    </row>
    <row r="456" spans="7:7" x14ac:dyDescent="0.25">
      <c r="G456" s="115"/>
    </row>
    <row r="457" spans="7:7" x14ac:dyDescent="0.25">
      <c r="G457" s="115"/>
    </row>
    <row r="458" spans="7:7" x14ac:dyDescent="0.25">
      <c r="G458" s="115"/>
    </row>
    <row r="459" spans="7:7" x14ac:dyDescent="0.25">
      <c r="G459" s="115"/>
    </row>
    <row r="460" spans="7:7" x14ac:dyDescent="0.25">
      <c r="G460" s="115"/>
    </row>
    <row r="461" spans="7:7" x14ac:dyDescent="0.25">
      <c r="G461" s="115"/>
    </row>
    <row r="462" spans="7:7" x14ac:dyDescent="0.25">
      <c r="G462" s="115"/>
    </row>
    <row r="463" spans="7:7" x14ac:dyDescent="0.25">
      <c r="G463" s="115"/>
    </row>
    <row r="464" spans="7:7" x14ac:dyDescent="0.25">
      <c r="G464" s="115"/>
    </row>
    <row r="465" spans="7:7" x14ac:dyDescent="0.25">
      <c r="G465" s="115"/>
    </row>
    <row r="466" spans="7:7" x14ac:dyDescent="0.25">
      <c r="G466" s="115"/>
    </row>
    <row r="467" spans="7:7" x14ac:dyDescent="0.25">
      <c r="G467" s="115"/>
    </row>
    <row r="468" spans="7:7" x14ac:dyDescent="0.25">
      <c r="G468" s="115"/>
    </row>
    <row r="469" spans="7:7" x14ac:dyDescent="0.25">
      <c r="G469" s="115"/>
    </row>
    <row r="470" spans="7:7" x14ac:dyDescent="0.25">
      <c r="G470" s="115"/>
    </row>
    <row r="471" spans="7:7" x14ac:dyDescent="0.25">
      <c r="G471" s="115"/>
    </row>
    <row r="472" spans="7:7" x14ac:dyDescent="0.25">
      <c r="G472" s="115"/>
    </row>
    <row r="473" spans="7:7" x14ac:dyDescent="0.25">
      <c r="G473" s="115"/>
    </row>
    <row r="474" spans="7:7" x14ac:dyDescent="0.25">
      <c r="G474" s="115"/>
    </row>
    <row r="475" spans="7:7" x14ac:dyDescent="0.25">
      <c r="G475" s="115"/>
    </row>
    <row r="476" spans="7:7" x14ac:dyDescent="0.25">
      <c r="G476" s="115"/>
    </row>
    <row r="477" spans="7:7" x14ac:dyDescent="0.25">
      <c r="G477" s="115"/>
    </row>
    <row r="478" spans="7:7" x14ac:dyDescent="0.25">
      <c r="G478" s="115"/>
    </row>
    <row r="479" spans="7:7" x14ac:dyDescent="0.25">
      <c r="G479" s="115"/>
    </row>
    <row r="480" spans="7:7" x14ac:dyDescent="0.25">
      <c r="G480" s="115"/>
    </row>
    <row r="481" spans="7:7" x14ac:dyDescent="0.25">
      <c r="G481" s="115"/>
    </row>
    <row r="482" spans="7:7" x14ac:dyDescent="0.25">
      <c r="G482" s="115"/>
    </row>
    <row r="483" spans="7:7" x14ac:dyDescent="0.25">
      <c r="G483" s="115"/>
    </row>
    <row r="484" spans="7:7" x14ac:dyDescent="0.25">
      <c r="G484" s="115"/>
    </row>
    <row r="485" spans="7:7" x14ac:dyDescent="0.25">
      <c r="G485" s="115"/>
    </row>
    <row r="486" spans="7:7" x14ac:dyDescent="0.25">
      <c r="G486" s="115"/>
    </row>
    <row r="487" spans="7:7" x14ac:dyDescent="0.25">
      <c r="G487" s="115"/>
    </row>
    <row r="488" spans="7:7" x14ac:dyDescent="0.25">
      <c r="G488" s="115"/>
    </row>
    <row r="489" spans="7:7" x14ac:dyDescent="0.25">
      <c r="G489" s="115"/>
    </row>
    <row r="490" spans="7:7" x14ac:dyDescent="0.25">
      <c r="G490" s="115"/>
    </row>
    <row r="491" spans="7:7" x14ac:dyDescent="0.25">
      <c r="G491" s="115"/>
    </row>
    <row r="492" spans="7:7" x14ac:dyDescent="0.25">
      <c r="G492" s="115"/>
    </row>
    <row r="493" spans="7:7" x14ac:dyDescent="0.25">
      <c r="G493" s="115"/>
    </row>
    <row r="494" spans="7:7" x14ac:dyDescent="0.25">
      <c r="G494" s="115"/>
    </row>
    <row r="495" spans="7:7" x14ac:dyDescent="0.25">
      <c r="G495" s="115"/>
    </row>
    <row r="496" spans="7:7" x14ac:dyDescent="0.25">
      <c r="G496" s="115"/>
    </row>
    <row r="497" spans="7:7" x14ac:dyDescent="0.25">
      <c r="G497" s="115"/>
    </row>
    <row r="498" spans="7:7" x14ac:dyDescent="0.25">
      <c r="G498" s="115"/>
    </row>
  </sheetData>
  <mergeCells count="4">
    <mergeCell ref="B3:C3"/>
    <mergeCell ref="A66:D66"/>
    <mergeCell ref="A3:A4"/>
    <mergeCell ref="G3:H3"/>
  </mergeCells>
  <pageMargins left="0.7" right="0.7" top="0.75" bottom="0.75" header="0.3" footer="0.3"/>
  <pageSetup scale="66"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I245"/>
  <sheetViews>
    <sheetView workbookViewId="0">
      <pane ySplit="133" topLeftCell="A180" activePane="bottomLeft" state="frozen"/>
      <selection sqref="A1:XFD1048576"/>
      <selection pane="bottomLeft" activeCell="J196" sqref="J196"/>
    </sheetView>
  </sheetViews>
  <sheetFormatPr defaultColWidth="9.140625" defaultRowHeight="15" x14ac:dyDescent="0.25"/>
  <cols>
    <col min="1" max="1" width="3.42578125" style="9" customWidth="1"/>
    <col min="2" max="2" width="13.42578125" style="10" customWidth="1"/>
    <col min="3" max="5" width="18.5703125" style="8" customWidth="1"/>
    <col min="6" max="6" width="9.140625" style="5"/>
    <col min="7" max="7" width="9.85546875" style="5" bestFit="1" customWidth="1"/>
    <col min="8" max="16384" width="9.140625" style="5"/>
  </cols>
  <sheetData>
    <row r="1" spans="1:5" ht="15.75" x14ac:dyDescent="0.25">
      <c r="A1" s="55" t="s">
        <v>258</v>
      </c>
      <c r="B1" s="14"/>
      <c r="C1" s="6"/>
      <c r="D1" s="6"/>
    </row>
    <row r="2" spans="1:5" ht="11.25" customHeight="1" x14ac:dyDescent="0.25">
      <c r="A2" s="20"/>
      <c r="B2" s="21"/>
      <c r="C2" s="19"/>
      <c r="D2" s="19"/>
      <c r="E2" s="22"/>
    </row>
    <row r="3" spans="1:5" x14ac:dyDescent="0.25">
      <c r="A3" s="162" t="s">
        <v>44</v>
      </c>
      <c r="B3" s="163"/>
      <c r="C3" s="53" t="s">
        <v>38</v>
      </c>
      <c r="D3" s="53" t="s">
        <v>36</v>
      </c>
      <c r="E3" s="53" t="s">
        <v>39</v>
      </c>
    </row>
    <row r="4" spans="1:5" hidden="1" x14ac:dyDescent="0.25">
      <c r="A4" s="165">
        <v>2000</v>
      </c>
      <c r="B4" s="166"/>
      <c r="C4" s="30"/>
      <c r="D4" s="30"/>
      <c r="E4" s="30"/>
    </row>
    <row r="5" spans="1:5" hidden="1" x14ac:dyDescent="0.25">
      <c r="A5" s="11"/>
      <c r="B5" s="12" t="s">
        <v>45</v>
      </c>
      <c r="C5" s="28">
        <v>55.430973913058686</v>
      </c>
      <c r="D5" s="28">
        <v>55.430973913058686</v>
      </c>
      <c r="E5" s="29" t="s">
        <v>5</v>
      </c>
    </row>
    <row r="6" spans="1:5" hidden="1" x14ac:dyDescent="0.25">
      <c r="A6" s="11"/>
      <c r="B6" s="12" t="s">
        <v>46</v>
      </c>
      <c r="C6" s="28">
        <v>55.112531626402678</v>
      </c>
      <c r="D6" s="28">
        <v>55.112531626402678</v>
      </c>
      <c r="E6" s="29" t="s">
        <v>5</v>
      </c>
    </row>
    <row r="7" spans="1:5" hidden="1" x14ac:dyDescent="0.25">
      <c r="A7" s="11"/>
      <c r="B7" s="12" t="s">
        <v>43</v>
      </c>
      <c r="C7" s="28">
        <v>55.791956935976827</v>
      </c>
      <c r="D7" s="28">
        <v>55.791956935976827</v>
      </c>
      <c r="E7" s="29" t="s">
        <v>5</v>
      </c>
    </row>
    <row r="8" spans="1:5" hidden="1" x14ac:dyDescent="0.25">
      <c r="A8" s="11"/>
      <c r="B8" s="12" t="s">
        <v>47</v>
      </c>
      <c r="C8" s="28">
        <v>59.184550107167397</v>
      </c>
      <c r="D8" s="28">
        <v>59.184550107167397</v>
      </c>
      <c r="E8" s="29" t="s">
        <v>5</v>
      </c>
    </row>
    <row r="9" spans="1:5" hidden="1" x14ac:dyDescent="0.25">
      <c r="A9" s="11"/>
      <c r="B9" s="12" t="s">
        <v>35</v>
      </c>
      <c r="C9" s="28">
        <v>60.840945597823151</v>
      </c>
      <c r="D9" s="28">
        <v>60.840945597823151</v>
      </c>
      <c r="E9" s="29" t="s">
        <v>5</v>
      </c>
    </row>
    <row r="10" spans="1:5" hidden="1" x14ac:dyDescent="0.25">
      <c r="A10" s="11"/>
      <c r="B10" s="12" t="s">
        <v>42</v>
      </c>
      <c r="C10" s="28">
        <v>61.585253055553927</v>
      </c>
      <c r="D10" s="28">
        <v>61.585253055553927</v>
      </c>
      <c r="E10" s="29" t="s">
        <v>5</v>
      </c>
    </row>
    <row r="11" spans="1:5" hidden="1" x14ac:dyDescent="0.25">
      <c r="A11" s="11"/>
      <c r="B11" s="12" t="s">
        <v>48</v>
      </c>
      <c r="C11" s="28">
        <v>57.748438091898002</v>
      </c>
      <c r="D11" s="28">
        <v>57.748438091898002</v>
      </c>
      <c r="E11" s="29" t="s">
        <v>5</v>
      </c>
    </row>
    <row r="12" spans="1:5" hidden="1" x14ac:dyDescent="0.25">
      <c r="A12" s="11"/>
      <c r="B12" s="12" t="s">
        <v>49</v>
      </c>
      <c r="C12" s="28">
        <v>57.735270511222687</v>
      </c>
      <c r="D12" s="28">
        <v>57.735270511222687</v>
      </c>
      <c r="E12" s="29" t="s">
        <v>5</v>
      </c>
    </row>
    <row r="13" spans="1:5" hidden="1" x14ac:dyDescent="0.25">
      <c r="A13" s="11"/>
      <c r="B13" s="12" t="s">
        <v>41</v>
      </c>
      <c r="C13" s="28">
        <v>56.42988101665032</v>
      </c>
      <c r="D13" s="28">
        <v>56.42988101665032</v>
      </c>
      <c r="E13" s="29" t="s">
        <v>5</v>
      </c>
    </row>
    <row r="14" spans="1:5" hidden="1" x14ac:dyDescent="0.25">
      <c r="A14" s="11"/>
      <c r="B14" s="12" t="s">
        <v>50</v>
      </c>
      <c r="C14" s="28">
        <v>57.019242367036448</v>
      </c>
      <c r="D14" s="28">
        <v>57.019242367036448</v>
      </c>
      <c r="E14" s="29" t="s">
        <v>5</v>
      </c>
    </row>
    <row r="15" spans="1:5" hidden="1" x14ac:dyDescent="0.25">
      <c r="A15" s="11"/>
      <c r="B15" s="12" t="s">
        <v>51</v>
      </c>
      <c r="C15" s="28">
        <v>54.505605651695248</v>
      </c>
      <c r="D15" s="28">
        <v>54.505605651695248</v>
      </c>
      <c r="E15" s="29" t="s">
        <v>5</v>
      </c>
    </row>
    <row r="16" spans="1:5" hidden="1" x14ac:dyDescent="0.25">
      <c r="A16" s="11"/>
      <c r="B16" s="12" t="s">
        <v>40</v>
      </c>
      <c r="C16" s="28">
        <v>55.865826498947683</v>
      </c>
      <c r="D16" s="28">
        <v>55.865826498947683</v>
      </c>
      <c r="E16" s="29" t="s">
        <v>5</v>
      </c>
    </row>
    <row r="17" spans="1:5" hidden="1" x14ac:dyDescent="0.25">
      <c r="A17" s="164">
        <v>2001</v>
      </c>
      <c r="B17" s="164"/>
      <c r="C17" s="28"/>
      <c r="D17" s="28"/>
      <c r="E17" s="29"/>
    </row>
    <row r="18" spans="1:5" hidden="1" x14ac:dyDescent="0.25">
      <c r="A18" s="11"/>
      <c r="B18" s="12" t="s">
        <v>45</v>
      </c>
      <c r="C18" s="28">
        <v>54.874190801759468</v>
      </c>
      <c r="D18" s="28">
        <v>54.874190801759468</v>
      </c>
      <c r="E18" s="29" t="s">
        <v>5</v>
      </c>
    </row>
    <row r="19" spans="1:5" hidden="1" x14ac:dyDescent="0.25">
      <c r="A19" s="11"/>
      <c r="B19" s="12" t="s">
        <v>46</v>
      </c>
      <c r="C19" s="28">
        <v>56.078470220293546</v>
      </c>
      <c r="D19" s="28">
        <v>56.078470220293546</v>
      </c>
      <c r="E19" s="29" t="s">
        <v>5</v>
      </c>
    </row>
    <row r="20" spans="1:5" hidden="1" x14ac:dyDescent="0.25">
      <c r="A20" s="11"/>
      <c r="B20" s="12" t="s">
        <v>43</v>
      </c>
      <c r="C20" s="28">
        <v>55.703380294548339</v>
      </c>
      <c r="D20" s="28">
        <v>55.703380294548339</v>
      </c>
      <c r="E20" s="29" t="s">
        <v>5</v>
      </c>
    </row>
    <row r="21" spans="1:5" hidden="1" x14ac:dyDescent="0.25">
      <c r="A21" s="11"/>
      <c r="B21" s="12" t="s">
        <v>47</v>
      </c>
      <c r="C21" s="28">
        <v>56.883526303016772</v>
      </c>
      <c r="D21" s="28">
        <v>56.883526303016772</v>
      </c>
      <c r="E21" s="29" t="s">
        <v>5</v>
      </c>
    </row>
    <row r="22" spans="1:5" hidden="1" x14ac:dyDescent="0.25">
      <c r="A22" s="11"/>
      <c r="B22" s="12" t="s">
        <v>35</v>
      </c>
      <c r="C22" s="28">
        <v>58.450435908276667</v>
      </c>
      <c r="D22" s="28">
        <v>58.450435908276667</v>
      </c>
      <c r="E22" s="29" t="s">
        <v>5</v>
      </c>
    </row>
    <row r="23" spans="1:5" hidden="1" x14ac:dyDescent="0.25">
      <c r="A23" s="11"/>
      <c r="B23" s="12" t="s">
        <v>42</v>
      </c>
      <c r="C23" s="28">
        <v>60.501104165203927</v>
      </c>
      <c r="D23" s="28">
        <v>60.501104165203927</v>
      </c>
      <c r="E23" s="29" t="s">
        <v>5</v>
      </c>
    </row>
    <row r="24" spans="1:5" hidden="1" x14ac:dyDescent="0.25">
      <c r="A24" s="11"/>
      <c r="B24" s="12" t="s">
        <v>48</v>
      </c>
      <c r="C24" s="28">
        <v>57.051011519057305</v>
      </c>
      <c r="D24" s="28">
        <v>57.051011519057305</v>
      </c>
      <c r="E24" s="29" t="s">
        <v>5</v>
      </c>
    </row>
    <row r="25" spans="1:5" hidden="1" x14ac:dyDescent="0.25">
      <c r="A25" s="11"/>
      <c r="B25" s="12" t="s">
        <v>49</v>
      </c>
      <c r="C25" s="28">
        <v>57.08583865526996</v>
      </c>
      <c r="D25" s="28">
        <v>57.08583865526996</v>
      </c>
      <c r="E25" s="29" t="s">
        <v>5</v>
      </c>
    </row>
    <row r="26" spans="1:5" hidden="1" x14ac:dyDescent="0.25">
      <c r="A26" s="11"/>
      <c r="B26" s="12" t="s">
        <v>41</v>
      </c>
      <c r="C26" s="28">
        <v>58.446018623060567</v>
      </c>
      <c r="D26" s="28">
        <v>58.446018623060567</v>
      </c>
      <c r="E26" s="29" t="s">
        <v>5</v>
      </c>
    </row>
    <row r="27" spans="1:5" hidden="1" x14ac:dyDescent="0.25">
      <c r="A27" s="11"/>
      <c r="B27" s="12" t="s">
        <v>50</v>
      </c>
      <c r="C27" s="28">
        <v>58.39791891526086</v>
      </c>
      <c r="D27" s="28">
        <v>58.39791891526086</v>
      </c>
      <c r="E27" s="29" t="s">
        <v>5</v>
      </c>
    </row>
    <row r="28" spans="1:5" hidden="1" x14ac:dyDescent="0.25">
      <c r="A28" s="11"/>
      <c r="B28" s="12" t="s">
        <v>51</v>
      </c>
      <c r="C28" s="28">
        <v>58.674789194564134</v>
      </c>
      <c r="D28" s="28">
        <v>58.674789194564134</v>
      </c>
      <c r="E28" s="29" t="s">
        <v>5</v>
      </c>
    </row>
    <row r="29" spans="1:5" hidden="1" x14ac:dyDescent="0.25">
      <c r="A29" s="11"/>
      <c r="B29" s="12" t="s">
        <v>40</v>
      </c>
      <c r="C29" s="28">
        <v>59.726081946129973</v>
      </c>
      <c r="D29" s="28">
        <v>59.726081946129973</v>
      </c>
      <c r="E29" s="29" t="s">
        <v>5</v>
      </c>
    </row>
    <row r="30" spans="1:5" hidden="1" x14ac:dyDescent="0.25">
      <c r="A30" s="164">
        <v>2002</v>
      </c>
      <c r="B30" s="164"/>
      <c r="C30" s="28"/>
      <c r="D30" s="28"/>
      <c r="E30" s="29"/>
    </row>
    <row r="31" spans="1:5" hidden="1" x14ac:dyDescent="0.25">
      <c r="A31" s="11"/>
      <c r="B31" s="12" t="s">
        <v>45</v>
      </c>
      <c r="C31" s="28">
        <v>61.044486023476992</v>
      </c>
      <c r="D31" s="28">
        <v>61.044486023476992</v>
      </c>
      <c r="E31" s="29" t="s">
        <v>5</v>
      </c>
    </row>
    <row r="32" spans="1:5" hidden="1" x14ac:dyDescent="0.25">
      <c r="A32" s="11"/>
      <c r="B32" s="12" t="s">
        <v>46</v>
      </c>
      <c r="C32" s="28">
        <v>60.684061448052184</v>
      </c>
      <c r="D32" s="28">
        <v>60.684061448052184</v>
      </c>
      <c r="E32" s="29" t="s">
        <v>5</v>
      </c>
    </row>
    <row r="33" spans="1:5" hidden="1" x14ac:dyDescent="0.25">
      <c r="A33" s="11"/>
      <c r="B33" s="12" t="s">
        <v>43</v>
      </c>
      <c r="C33" s="28">
        <v>60.203611933148217</v>
      </c>
      <c r="D33" s="28">
        <v>60.203611933148217</v>
      </c>
      <c r="E33" s="29" t="s">
        <v>5</v>
      </c>
    </row>
    <row r="34" spans="1:5" hidden="1" x14ac:dyDescent="0.25">
      <c r="A34" s="11"/>
      <c r="B34" s="12" t="s">
        <v>47</v>
      </c>
      <c r="C34" s="28">
        <v>58.859787295065075</v>
      </c>
      <c r="D34" s="28">
        <v>58.859787295065075</v>
      </c>
      <c r="E34" s="29" t="s">
        <v>5</v>
      </c>
    </row>
    <row r="35" spans="1:5" hidden="1" x14ac:dyDescent="0.25">
      <c r="A35" s="11"/>
      <c r="B35" s="12" t="s">
        <v>35</v>
      </c>
      <c r="C35" s="28">
        <v>60.524922018825315</v>
      </c>
      <c r="D35" s="28">
        <v>60.524922018825315</v>
      </c>
      <c r="E35" s="29" t="s">
        <v>5</v>
      </c>
    </row>
    <row r="36" spans="1:5" hidden="1" x14ac:dyDescent="0.25">
      <c r="A36" s="11"/>
      <c r="B36" s="12" t="s">
        <v>42</v>
      </c>
      <c r="C36" s="28">
        <v>60.621280068829719</v>
      </c>
      <c r="D36" s="28">
        <v>60.621280068829719</v>
      </c>
      <c r="E36" s="29" t="s">
        <v>5</v>
      </c>
    </row>
    <row r="37" spans="1:5" hidden="1" x14ac:dyDescent="0.25">
      <c r="A37" s="11"/>
      <c r="B37" s="12" t="s">
        <v>48</v>
      </c>
      <c r="C37" s="28">
        <v>60.554709655578044</v>
      </c>
      <c r="D37" s="28">
        <v>60.554709655578044</v>
      </c>
      <c r="E37" s="29" t="s">
        <v>5</v>
      </c>
    </row>
    <row r="38" spans="1:5" hidden="1" x14ac:dyDescent="0.25">
      <c r="A38" s="11"/>
      <c r="B38" s="12" t="s">
        <v>49</v>
      </c>
      <c r="C38" s="28">
        <v>60.088891641309949</v>
      </c>
      <c r="D38" s="28">
        <v>60.088891641309949</v>
      </c>
      <c r="E38" s="29" t="s">
        <v>5</v>
      </c>
    </row>
    <row r="39" spans="1:5" hidden="1" x14ac:dyDescent="0.25">
      <c r="A39" s="11"/>
      <c r="B39" s="12" t="s">
        <v>41</v>
      </c>
      <c r="C39" s="28">
        <v>58.90100032673665</v>
      </c>
      <c r="D39" s="28">
        <v>58.90100032673665</v>
      </c>
      <c r="E39" s="29" t="s">
        <v>5</v>
      </c>
    </row>
    <row r="40" spans="1:5" hidden="1" x14ac:dyDescent="0.25">
      <c r="A40" s="11"/>
      <c r="B40" s="12" t="s">
        <v>50</v>
      </c>
      <c r="C40" s="28">
        <v>59.811417764709255</v>
      </c>
      <c r="D40" s="28">
        <v>59.811417764709255</v>
      </c>
      <c r="E40" s="29" t="s">
        <v>5</v>
      </c>
    </row>
    <row r="41" spans="1:5" hidden="1" x14ac:dyDescent="0.25">
      <c r="A41" s="11"/>
      <c r="B41" s="12" t="s">
        <v>51</v>
      </c>
      <c r="C41" s="28">
        <v>59.73184805009582</v>
      </c>
      <c r="D41" s="28">
        <v>59.73184805009582</v>
      </c>
      <c r="E41" s="29" t="s">
        <v>5</v>
      </c>
    </row>
    <row r="42" spans="1:5" hidden="1" x14ac:dyDescent="0.25">
      <c r="A42" s="11"/>
      <c r="B42" s="12" t="s">
        <v>40</v>
      </c>
      <c r="C42" s="28">
        <v>59.757846652819332</v>
      </c>
      <c r="D42" s="28">
        <v>59.757846652819332</v>
      </c>
      <c r="E42" s="29" t="s">
        <v>5</v>
      </c>
    </row>
    <row r="43" spans="1:5" hidden="1" x14ac:dyDescent="0.25">
      <c r="A43" s="164">
        <v>2003</v>
      </c>
      <c r="B43" s="164"/>
      <c r="C43" s="28"/>
      <c r="D43" s="28"/>
      <c r="E43" s="29"/>
    </row>
    <row r="44" spans="1:5" hidden="1" x14ac:dyDescent="0.25">
      <c r="A44" s="11"/>
      <c r="B44" s="12" t="s">
        <v>45</v>
      </c>
      <c r="C44" s="28">
        <v>59.40773990852022</v>
      </c>
      <c r="D44" s="28">
        <v>59.40773990852022</v>
      </c>
      <c r="E44" s="29" t="s">
        <v>5</v>
      </c>
    </row>
    <row r="45" spans="1:5" hidden="1" x14ac:dyDescent="0.25">
      <c r="A45" s="11"/>
      <c r="B45" s="12" t="s">
        <v>46</v>
      </c>
      <c r="C45" s="28">
        <v>58.967570739988332</v>
      </c>
      <c r="D45" s="28">
        <v>58.967570739988332</v>
      </c>
      <c r="E45" s="29" t="s">
        <v>5</v>
      </c>
    </row>
    <row r="46" spans="1:5" hidden="1" x14ac:dyDescent="0.25">
      <c r="A46" s="11"/>
      <c r="B46" s="12" t="s">
        <v>43</v>
      </c>
      <c r="C46" s="28">
        <v>59.25944294590002</v>
      </c>
      <c r="D46" s="28">
        <v>59.25944294590002</v>
      </c>
      <c r="E46" s="29" t="s">
        <v>5</v>
      </c>
    </row>
    <row r="47" spans="1:5" hidden="1" x14ac:dyDescent="0.25">
      <c r="A47" s="11"/>
      <c r="B47" s="12" t="s">
        <v>47</v>
      </c>
      <c r="C47" s="28">
        <v>58.769025356857668</v>
      </c>
      <c r="D47" s="28">
        <v>58.769025356857668</v>
      </c>
      <c r="E47" s="29" t="s">
        <v>5</v>
      </c>
    </row>
    <row r="48" spans="1:5" hidden="1" x14ac:dyDescent="0.25">
      <c r="A48" s="11"/>
      <c r="B48" s="12" t="s">
        <v>35</v>
      </c>
      <c r="C48" s="28">
        <v>59.976619648382858</v>
      </c>
      <c r="D48" s="28">
        <v>59.976619648382858</v>
      </c>
      <c r="E48" s="29" t="s">
        <v>5</v>
      </c>
    </row>
    <row r="49" spans="1:5" hidden="1" x14ac:dyDescent="0.25">
      <c r="A49" s="11"/>
      <c r="B49" s="12" t="s">
        <v>42</v>
      </c>
      <c r="C49" s="28">
        <v>59.77819085091464</v>
      </c>
      <c r="D49" s="28">
        <v>59.77819085091464</v>
      </c>
      <c r="E49" s="29" t="s">
        <v>5</v>
      </c>
    </row>
    <row r="50" spans="1:5" hidden="1" x14ac:dyDescent="0.25">
      <c r="A50" s="11"/>
      <c r="B50" s="12" t="s">
        <v>48</v>
      </c>
      <c r="C50" s="28">
        <v>59.953419101557841</v>
      </c>
      <c r="D50" s="28">
        <v>59.953419101557841</v>
      </c>
      <c r="E50" s="29" t="s">
        <v>5</v>
      </c>
    </row>
    <row r="51" spans="1:5" hidden="1" x14ac:dyDescent="0.25">
      <c r="A51" s="11"/>
      <c r="B51" s="12" t="s">
        <v>49</v>
      </c>
      <c r="C51" s="28">
        <v>59.76857253376356</v>
      </c>
      <c r="D51" s="28">
        <v>59.76857253376356</v>
      </c>
      <c r="E51" s="29" t="s">
        <v>5</v>
      </c>
    </row>
    <row r="52" spans="1:5" hidden="1" x14ac:dyDescent="0.25">
      <c r="A52" s="11"/>
      <c r="B52" s="12" t="s">
        <v>41</v>
      </c>
      <c r="C52" s="28">
        <v>59.22679896041759</v>
      </c>
      <c r="D52" s="28">
        <v>59.22679896041759</v>
      </c>
      <c r="E52" s="29" t="s">
        <v>5</v>
      </c>
    </row>
    <row r="53" spans="1:5" hidden="1" x14ac:dyDescent="0.25">
      <c r="A53" s="11"/>
      <c r="B53" s="12" t="s">
        <v>50</v>
      </c>
      <c r="C53" s="28">
        <v>60.153072048481661</v>
      </c>
      <c r="D53" s="28">
        <v>60.153072048481661</v>
      </c>
      <c r="E53" s="29" t="s">
        <v>5</v>
      </c>
    </row>
    <row r="54" spans="1:5" hidden="1" x14ac:dyDescent="0.25">
      <c r="A54" s="11"/>
      <c r="B54" s="12" t="s">
        <v>51</v>
      </c>
      <c r="C54" s="28">
        <v>58.368961656204192</v>
      </c>
      <c r="D54" s="28">
        <v>58.368961656204192</v>
      </c>
      <c r="E54" s="29" t="s">
        <v>5</v>
      </c>
    </row>
    <row r="55" spans="1:5" hidden="1" x14ac:dyDescent="0.25">
      <c r="A55" s="11"/>
      <c r="B55" s="12" t="s">
        <v>40</v>
      </c>
      <c r="C55" s="28">
        <v>58.067879182959949</v>
      </c>
      <c r="D55" s="28">
        <v>58.067879182959949</v>
      </c>
      <c r="E55" s="29" t="s">
        <v>5</v>
      </c>
    </row>
    <row r="56" spans="1:5" hidden="1" x14ac:dyDescent="0.25">
      <c r="A56" s="164">
        <v>2004</v>
      </c>
      <c r="B56" s="164"/>
      <c r="C56" s="28"/>
      <c r="D56" s="28"/>
      <c r="E56" s="29"/>
    </row>
    <row r="57" spans="1:5" hidden="1" x14ac:dyDescent="0.25">
      <c r="A57" s="11"/>
      <c r="B57" s="12" t="s">
        <v>45</v>
      </c>
      <c r="C57" s="28">
        <v>58.052023532868482</v>
      </c>
      <c r="D57" s="28">
        <v>58.052023532868482</v>
      </c>
      <c r="E57" s="29" t="s">
        <v>5</v>
      </c>
    </row>
    <row r="58" spans="1:5" hidden="1" x14ac:dyDescent="0.25">
      <c r="A58" s="11"/>
      <c r="B58" s="12" t="s">
        <v>46</v>
      </c>
      <c r="C58" s="28">
        <v>57.964759164534193</v>
      </c>
      <c r="D58" s="28">
        <v>57.964759164534193</v>
      </c>
      <c r="E58" s="29" t="s">
        <v>5</v>
      </c>
    </row>
    <row r="59" spans="1:5" hidden="1" x14ac:dyDescent="0.25">
      <c r="A59" s="11"/>
      <c r="B59" s="12" t="s">
        <v>43</v>
      </c>
      <c r="C59" s="28">
        <v>57.947213022337387</v>
      </c>
      <c r="D59" s="28">
        <v>57.947213022337387</v>
      </c>
      <c r="E59" s="29" t="s">
        <v>5</v>
      </c>
    </row>
    <row r="60" spans="1:5" hidden="1" x14ac:dyDescent="0.25">
      <c r="A60" s="11"/>
      <c r="B60" s="12" t="s">
        <v>47</v>
      </c>
      <c r="C60" s="28">
        <v>58.234246923257935</v>
      </c>
      <c r="D60" s="28">
        <v>58.234246923257935</v>
      </c>
      <c r="E60" s="29" t="s">
        <v>5</v>
      </c>
    </row>
    <row r="61" spans="1:5" hidden="1" x14ac:dyDescent="0.25">
      <c r="A61" s="11"/>
      <c r="B61" s="12" t="s">
        <v>35</v>
      </c>
      <c r="C61" s="28">
        <v>59.448836354529355</v>
      </c>
      <c r="D61" s="28">
        <v>59.448836354529355</v>
      </c>
      <c r="E61" s="29" t="s">
        <v>5</v>
      </c>
    </row>
    <row r="62" spans="1:5" hidden="1" x14ac:dyDescent="0.25">
      <c r="A62" s="11"/>
      <c r="B62" s="12" t="s">
        <v>42</v>
      </c>
      <c r="C62" s="28">
        <v>58.292831218632656</v>
      </c>
      <c r="D62" s="28">
        <v>58.292831218632656</v>
      </c>
      <c r="E62" s="29" t="s">
        <v>5</v>
      </c>
    </row>
    <row r="63" spans="1:5" hidden="1" x14ac:dyDescent="0.25">
      <c r="A63" s="11"/>
      <c r="B63" s="12" t="s">
        <v>48</v>
      </c>
      <c r="C63" s="28">
        <v>58.17315603614081</v>
      </c>
      <c r="D63" s="28">
        <v>58.17315603614081</v>
      </c>
      <c r="E63" s="29" t="s">
        <v>5</v>
      </c>
    </row>
    <row r="64" spans="1:5" hidden="1" x14ac:dyDescent="0.25">
      <c r="A64" s="11"/>
      <c r="B64" s="12" t="s">
        <v>49</v>
      </c>
      <c r="C64" s="28">
        <v>57.912004152281327</v>
      </c>
      <c r="D64" s="28">
        <v>57.912004152281327</v>
      </c>
      <c r="E64" s="29" t="s">
        <v>5</v>
      </c>
    </row>
    <row r="65" spans="1:5" hidden="1" x14ac:dyDescent="0.25">
      <c r="A65" s="11"/>
      <c r="B65" s="12" t="s">
        <v>41</v>
      </c>
      <c r="C65" s="28">
        <v>57.777406004997502</v>
      </c>
      <c r="D65" s="28">
        <v>57.777406004997502</v>
      </c>
      <c r="E65" s="29" t="s">
        <v>5</v>
      </c>
    </row>
    <row r="66" spans="1:5" hidden="1" x14ac:dyDescent="0.25">
      <c r="A66" s="11"/>
      <c r="B66" s="12" t="s">
        <v>50</v>
      </c>
      <c r="C66" s="28">
        <v>58.877566608586761</v>
      </c>
      <c r="D66" s="28">
        <v>58.877566608586761</v>
      </c>
      <c r="E66" s="29" t="s">
        <v>5</v>
      </c>
    </row>
    <row r="67" spans="1:5" hidden="1" x14ac:dyDescent="0.25">
      <c r="A67" s="11"/>
      <c r="B67" s="12" t="s">
        <v>51</v>
      </c>
      <c r="C67" s="28">
        <v>58.397408557838887</v>
      </c>
      <c r="D67" s="28">
        <v>58.397408557838887</v>
      </c>
      <c r="E67" s="29" t="s">
        <v>5</v>
      </c>
    </row>
    <row r="68" spans="1:5" hidden="1" x14ac:dyDescent="0.25">
      <c r="A68" s="11"/>
      <c r="B68" s="12" t="s">
        <v>40</v>
      </c>
      <c r="C68" s="28">
        <v>58.62480889242277</v>
      </c>
      <c r="D68" s="28">
        <v>58.62480889242277</v>
      </c>
      <c r="E68" s="29" t="s">
        <v>5</v>
      </c>
    </row>
    <row r="69" spans="1:5" hidden="1" x14ac:dyDescent="0.25">
      <c r="A69" s="164">
        <v>2005</v>
      </c>
      <c r="B69" s="164"/>
      <c r="C69" s="28"/>
      <c r="D69" s="28"/>
      <c r="E69" s="29"/>
    </row>
    <row r="70" spans="1:5" hidden="1" x14ac:dyDescent="0.25">
      <c r="A70" s="11"/>
      <c r="B70" s="12" t="s">
        <v>45</v>
      </c>
      <c r="C70" s="28">
        <v>58.405686139871932</v>
      </c>
      <c r="D70" s="28">
        <v>58.405686139871932</v>
      </c>
      <c r="E70" s="29" t="s">
        <v>5</v>
      </c>
    </row>
    <row r="71" spans="1:5" hidden="1" x14ac:dyDescent="0.25">
      <c r="A71" s="11"/>
      <c r="B71" s="12" t="s">
        <v>46</v>
      </c>
      <c r="C71" s="28">
        <v>58.37414971818265</v>
      </c>
      <c r="D71" s="28">
        <v>58.37414971818265</v>
      </c>
      <c r="E71" s="29" t="s">
        <v>5</v>
      </c>
    </row>
    <row r="72" spans="1:5" hidden="1" x14ac:dyDescent="0.25">
      <c r="A72" s="11"/>
      <c r="B72" s="12" t="s">
        <v>43</v>
      </c>
      <c r="C72" s="28">
        <v>58.074816029874974</v>
      </c>
      <c r="D72" s="28">
        <v>58.074816029874974</v>
      </c>
      <c r="E72" s="29" t="s">
        <v>5</v>
      </c>
    </row>
    <row r="73" spans="1:5" hidden="1" x14ac:dyDescent="0.25">
      <c r="A73" s="11"/>
      <c r="B73" s="12" t="s">
        <v>47</v>
      </c>
      <c r="C73" s="28">
        <v>58.694876875547564</v>
      </c>
      <c r="D73" s="28">
        <v>58.694876875547564</v>
      </c>
      <c r="E73" s="29" t="s">
        <v>5</v>
      </c>
    </row>
    <row r="74" spans="1:5" hidden="1" x14ac:dyDescent="0.25">
      <c r="A74" s="11"/>
      <c r="B74" s="12" t="s">
        <v>35</v>
      </c>
      <c r="C74" s="28">
        <v>58.915631827372529</v>
      </c>
      <c r="D74" s="28">
        <v>58.915631827372529</v>
      </c>
      <c r="E74" s="29" t="s">
        <v>5</v>
      </c>
    </row>
    <row r="75" spans="1:5" hidden="1" x14ac:dyDescent="0.25">
      <c r="A75" s="11"/>
      <c r="B75" s="12" t="s">
        <v>42</v>
      </c>
      <c r="C75" s="28">
        <v>58.634135745417751</v>
      </c>
      <c r="D75" s="28">
        <v>58.634135745417751</v>
      </c>
      <c r="E75" s="29" t="s">
        <v>5</v>
      </c>
    </row>
    <row r="76" spans="1:5" hidden="1" x14ac:dyDescent="0.25">
      <c r="A76" s="11"/>
      <c r="B76" s="12" t="s">
        <v>48</v>
      </c>
      <c r="C76" s="28">
        <v>59.08928617157283</v>
      </c>
      <c r="D76" s="28">
        <v>59.08928617157283</v>
      </c>
      <c r="E76" s="29" t="s">
        <v>5</v>
      </c>
    </row>
    <row r="77" spans="1:5" hidden="1" x14ac:dyDescent="0.25">
      <c r="A77" s="11"/>
      <c r="B77" s="12" t="s">
        <v>49</v>
      </c>
      <c r="C77" s="28">
        <v>58.91359157827987</v>
      </c>
      <c r="D77" s="28">
        <v>58.91359157827987</v>
      </c>
      <c r="E77" s="29" t="s">
        <v>5</v>
      </c>
    </row>
    <row r="78" spans="1:5" hidden="1" x14ac:dyDescent="0.25">
      <c r="A78" s="11"/>
      <c r="B78" s="12" t="s">
        <v>41</v>
      </c>
      <c r="C78" s="28">
        <v>59.164017581195125</v>
      </c>
      <c r="D78" s="28">
        <v>59.164017581195125</v>
      </c>
      <c r="E78" s="29" t="s">
        <v>5</v>
      </c>
    </row>
    <row r="79" spans="1:5" hidden="1" x14ac:dyDescent="0.25">
      <c r="A79" s="11"/>
      <c r="B79" s="12" t="s">
        <v>50</v>
      </c>
      <c r="C79" s="28">
        <v>60.011945104101351</v>
      </c>
      <c r="D79" s="28">
        <v>60.011945104101351</v>
      </c>
      <c r="E79" s="29" t="s">
        <v>5</v>
      </c>
    </row>
    <row r="80" spans="1:5" hidden="1" x14ac:dyDescent="0.25">
      <c r="A80" s="11"/>
      <c r="B80" s="12" t="s">
        <v>51</v>
      </c>
      <c r="C80" s="28">
        <v>60.850953823831134</v>
      </c>
      <c r="D80" s="28">
        <v>60.850953823831134</v>
      </c>
      <c r="E80" s="29" t="s">
        <v>5</v>
      </c>
    </row>
    <row r="81" spans="1:5" hidden="1" x14ac:dyDescent="0.25">
      <c r="A81" s="11"/>
      <c r="B81" s="12" t="s">
        <v>40</v>
      </c>
      <c r="C81" s="28">
        <v>59.67122350562844</v>
      </c>
      <c r="D81" s="28">
        <v>59.67122350562844</v>
      </c>
      <c r="E81" s="29" t="s">
        <v>5</v>
      </c>
    </row>
    <row r="82" spans="1:5" hidden="1" x14ac:dyDescent="0.25">
      <c r="A82" s="164">
        <v>2006</v>
      </c>
      <c r="B82" s="164"/>
      <c r="C82" s="28"/>
      <c r="D82" s="28"/>
      <c r="E82" s="29"/>
    </row>
    <row r="83" spans="1:5" hidden="1" x14ac:dyDescent="0.25">
      <c r="A83" s="11"/>
      <c r="B83" s="12" t="s">
        <v>45</v>
      </c>
      <c r="C83" s="28">
        <v>59.300830856065254</v>
      </c>
      <c r="D83" s="28">
        <v>59.300830856065254</v>
      </c>
      <c r="E83" s="29" t="s">
        <v>5</v>
      </c>
    </row>
    <row r="84" spans="1:5" hidden="1" x14ac:dyDescent="0.25">
      <c r="A84" s="11"/>
      <c r="B84" s="12" t="s">
        <v>46</v>
      </c>
      <c r="C84" s="28">
        <v>59.771720346649374</v>
      </c>
      <c r="D84" s="28">
        <v>59.771720346649374</v>
      </c>
      <c r="E84" s="29" t="s">
        <v>5</v>
      </c>
    </row>
    <row r="85" spans="1:5" hidden="1" x14ac:dyDescent="0.25">
      <c r="A85" s="11"/>
      <c r="B85" s="12" t="s">
        <v>43</v>
      </c>
      <c r="C85" s="28">
        <v>60.300203154477494</v>
      </c>
      <c r="D85" s="28">
        <v>60.300203154477494</v>
      </c>
      <c r="E85" s="29" t="s">
        <v>5</v>
      </c>
    </row>
    <row r="86" spans="1:5" hidden="1" x14ac:dyDescent="0.25">
      <c r="A86" s="11"/>
      <c r="B86" s="12" t="s">
        <v>47</v>
      </c>
      <c r="C86" s="28">
        <v>60.322820772990319</v>
      </c>
      <c r="D86" s="28">
        <v>60.322820772990319</v>
      </c>
      <c r="E86" s="29" t="s">
        <v>5</v>
      </c>
    </row>
    <row r="87" spans="1:5" hidden="1" x14ac:dyDescent="0.25">
      <c r="A87" s="11"/>
      <c r="B87" s="12" t="s">
        <v>35</v>
      </c>
      <c r="C87" s="28">
        <v>60.380705554390424</v>
      </c>
      <c r="D87" s="28">
        <v>60.380705554390424</v>
      </c>
      <c r="E87" s="29" t="s">
        <v>5</v>
      </c>
    </row>
    <row r="88" spans="1:5" hidden="1" x14ac:dyDescent="0.25">
      <c r="A88" s="11"/>
      <c r="B88" s="12" t="s">
        <v>42</v>
      </c>
      <c r="C88" s="28">
        <v>60.645646472279104</v>
      </c>
      <c r="D88" s="28">
        <v>60.645646472279104</v>
      </c>
      <c r="E88" s="29" t="s">
        <v>5</v>
      </c>
    </row>
    <row r="89" spans="1:5" hidden="1" x14ac:dyDescent="0.25">
      <c r="A89" s="11"/>
      <c r="B89" s="12" t="s">
        <v>48</v>
      </c>
      <c r="C89" s="28">
        <v>60.362751362375086</v>
      </c>
      <c r="D89" s="28">
        <v>60.362751362375086</v>
      </c>
      <c r="E89" s="29" t="s">
        <v>5</v>
      </c>
    </row>
    <row r="90" spans="1:5" hidden="1" x14ac:dyDescent="0.25">
      <c r="A90" s="11"/>
      <c r="B90" s="12" t="s">
        <v>49</v>
      </c>
      <c r="C90" s="28">
        <v>60.457535505936576</v>
      </c>
      <c r="D90" s="28">
        <v>60.457535505936576</v>
      </c>
      <c r="E90" s="29" t="s">
        <v>5</v>
      </c>
    </row>
    <row r="91" spans="1:5" hidden="1" x14ac:dyDescent="0.25">
      <c r="A91" s="11"/>
      <c r="B91" s="12" t="s">
        <v>41</v>
      </c>
      <c r="C91" s="28">
        <v>61.754084657901409</v>
      </c>
      <c r="D91" s="28">
        <v>61.754084657901409</v>
      </c>
      <c r="E91" s="29" t="s">
        <v>5</v>
      </c>
    </row>
    <row r="92" spans="1:5" hidden="1" x14ac:dyDescent="0.25">
      <c r="A92" s="11"/>
      <c r="B92" s="12" t="s">
        <v>50</v>
      </c>
      <c r="C92" s="28">
        <v>61.307036935285716</v>
      </c>
      <c r="D92" s="28">
        <v>61.307036935285716</v>
      </c>
      <c r="E92" s="29" t="s">
        <v>5</v>
      </c>
    </row>
    <row r="93" spans="1:5" hidden="1" x14ac:dyDescent="0.25">
      <c r="A93" s="11"/>
      <c r="B93" s="12" t="s">
        <v>51</v>
      </c>
      <c r="C93" s="28">
        <v>61.552274876222498</v>
      </c>
      <c r="D93" s="28">
        <v>61.552274876222498</v>
      </c>
      <c r="E93" s="29" t="s">
        <v>5</v>
      </c>
    </row>
    <row r="94" spans="1:5" hidden="1" x14ac:dyDescent="0.25">
      <c r="A94" s="11"/>
      <c r="B94" s="12" t="s">
        <v>40</v>
      </c>
      <c r="C94" s="28">
        <v>62.05464249566468</v>
      </c>
      <c r="D94" s="28">
        <v>62.05464249566468</v>
      </c>
      <c r="E94" s="29" t="s">
        <v>5</v>
      </c>
    </row>
    <row r="95" spans="1:5" hidden="1" x14ac:dyDescent="0.25">
      <c r="A95" s="164">
        <v>2007</v>
      </c>
      <c r="B95" s="164"/>
      <c r="C95" s="28"/>
      <c r="D95" s="28"/>
      <c r="E95" s="29"/>
    </row>
    <row r="96" spans="1:5" hidden="1" x14ac:dyDescent="0.25">
      <c r="A96" s="11"/>
      <c r="B96" s="12" t="s">
        <v>45</v>
      </c>
      <c r="C96" s="28">
        <v>63.330264521222013</v>
      </c>
      <c r="D96" s="28">
        <v>63.330264521222013</v>
      </c>
      <c r="E96" s="29" t="s">
        <v>5</v>
      </c>
    </row>
    <row r="97" spans="1:5" hidden="1" x14ac:dyDescent="0.25">
      <c r="A97" s="11"/>
      <c r="B97" s="12" t="s">
        <v>46</v>
      </c>
      <c r="C97" s="28">
        <v>62.799974635626114</v>
      </c>
      <c r="D97" s="28">
        <v>62.799974635626114</v>
      </c>
      <c r="E97" s="29" t="s">
        <v>5</v>
      </c>
    </row>
    <row r="98" spans="1:5" hidden="1" x14ac:dyDescent="0.25">
      <c r="A98" s="11"/>
      <c r="B98" s="12" t="s">
        <v>43</v>
      </c>
      <c r="C98" s="28">
        <v>62.312180223988598</v>
      </c>
      <c r="D98" s="28">
        <v>62.312180223988598</v>
      </c>
      <c r="E98" s="29" t="s">
        <v>5</v>
      </c>
    </row>
    <row r="99" spans="1:5" hidden="1" x14ac:dyDescent="0.25">
      <c r="A99" s="11"/>
      <c r="B99" s="12" t="s">
        <v>47</v>
      </c>
      <c r="C99" s="28">
        <v>62.916093955413629</v>
      </c>
      <c r="D99" s="28">
        <v>62.916093955413629</v>
      </c>
      <c r="E99" s="29" t="s">
        <v>5</v>
      </c>
    </row>
    <row r="100" spans="1:5" hidden="1" x14ac:dyDescent="0.25">
      <c r="A100" s="11"/>
      <c r="B100" s="12" t="s">
        <v>35</v>
      </c>
      <c r="C100" s="28">
        <v>63.815727219610793</v>
      </c>
      <c r="D100" s="28">
        <v>63.815727219610793</v>
      </c>
      <c r="E100" s="29" t="s">
        <v>5</v>
      </c>
    </row>
    <row r="101" spans="1:5" hidden="1" x14ac:dyDescent="0.25">
      <c r="A101" s="11"/>
      <c r="B101" s="12" t="s">
        <v>42</v>
      </c>
      <c r="C101" s="28">
        <v>63.978247633048341</v>
      </c>
      <c r="D101" s="28">
        <v>63.978247633048341</v>
      </c>
      <c r="E101" s="29" t="s">
        <v>5</v>
      </c>
    </row>
    <row r="102" spans="1:5" hidden="1" x14ac:dyDescent="0.25">
      <c r="A102" s="11"/>
      <c r="B102" s="12" t="s">
        <v>48</v>
      </c>
      <c r="C102" s="28">
        <v>64.182855470625739</v>
      </c>
      <c r="D102" s="28">
        <v>64.182855470625739</v>
      </c>
      <c r="E102" s="29" t="s">
        <v>5</v>
      </c>
    </row>
    <row r="103" spans="1:5" hidden="1" x14ac:dyDescent="0.25">
      <c r="A103" s="11"/>
      <c r="B103" s="12" t="s">
        <v>49</v>
      </c>
      <c r="C103" s="28">
        <v>66.057261458460871</v>
      </c>
      <c r="D103" s="28">
        <v>66.057261458460871</v>
      </c>
      <c r="E103" s="29" t="s">
        <v>5</v>
      </c>
    </row>
    <row r="104" spans="1:5" hidden="1" x14ac:dyDescent="0.25">
      <c r="A104" s="11"/>
      <c r="B104" s="12" t="s">
        <v>41</v>
      </c>
      <c r="C104" s="28">
        <v>66.387373761651986</v>
      </c>
      <c r="D104" s="28">
        <v>66.387373761651986</v>
      </c>
      <c r="E104" s="29" t="s">
        <v>5</v>
      </c>
    </row>
    <row r="105" spans="1:5" hidden="1" x14ac:dyDescent="0.25">
      <c r="A105" s="11"/>
      <c r="B105" s="12" t="s">
        <v>50</v>
      </c>
      <c r="C105" s="28">
        <v>66.956486672839503</v>
      </c>
      <c r="D105" s="28">
        <v>66.956486672839503</v>
      </c>
      <c r="E105" s="29" t="s">
        <v>5</v>
      </c>
    </row>
    <row r="106" spans="1:5" hidden="1" x14ac:dyDescent="0.25">
      <c r="A106" s="11"/>
      <c r="B106" s="12" t="s">
        <v>51</v>
      </c>
      <c r="C106" s="28">
        <v>67.385580203439858</v>
      </c>
      <c r="D106" s="28">
        <v>67.385580203439858</v>
      </c>
      <c r="E106" s="29" t="s">
        <v>5</v>
      </c>
    </row>
    <row r="107" spans="1:5" hidden="1" x14ac:dyDescent="0.25">
      <c r="A107" s="11"/>
      <c r="B107" s="12" t="s">
        <v>40</v>
      </c>
      <c r="C107" s="28">
        <v>67.568444814972707</v>
      </c>
      <c r="D107" s="28">
        <v>67.568444814972707</v>
      </c>
      <c r="E107" s="29" t="s">
        <v>5</v>
      </c>
    </row>
    <row r="108" spans="1:5" hidden="1" x14ac:dyDescent="0.25">
      <c r="A108" s="164">
        <v>2008</v>
      </c>
      <c r="B108" s="164"/>
      <c r="C108" s="28"/>
      <c r="D108" s="28"/>
      <c r="E108" s="29"/>
    </row>
    <row r="109" spans="1:5" hidden="1" x14ac:dyDescent="0.25">
      <c r="A109" s="11"/>
      <c r="B109" s="12" t="s">
        <v>45</v>
      </c>
      <c r="C109" s="28">
        <v>68.670470789160959</v>
      </c>
      <c r="D109" s="28">
        <v>68.670470789160959</v>
      </c>
      <c r="E109" s="29" t="s">
        <v>5</v>
      </c>
    </row>
    <row r="110" spans="1:5" hidden="1" x14ac:dyDescent="0.25">
      <c r="A110" s="11"/>
      <c r="B110" s="12" t="s">
        <v>46</v>
      </c>
      <c r="C110" s="28">
        <v>69.476893816239524</v>
      </c>
      <c r="D110" s="28">
        <v>69.476893816239524</v>
      </c>
      <c r="E110" s="29" t="s">
        <v>5</v>
      </c>
    </row>
    <row r="111" spans="1:5" hidden="1" x14ac:dyDescent="0.25">
      <c r="A111" s="11"/>
      <c r="B111" s="12" t="s">
        <v>43</v>
      </c>
      <c r="C111" s="28">
        <v>70.221001806745363</v>
      </c>
      <c r="D111" s="28">
        <v>70.221001806745363</v>
      </c>
      <c r="E111" s="29" t="s">
        <v>5</v>
      </c>
    </row>
    <row r="112" spans="1:5" hidden="1" x14ac:dyDescent="0.25">
      <c r="A112" s="11"/>
      <c r="B112" s="12" t="s">
        <v>47</v>
      </c>
      <c r="C112" s="28">
        <v>71.739646645653181</v>
      </c>
      <c r="D112" s="28">
        <v>71.739646645653181</v>
      </c>
      <c r="E112" s="29" t="s">
        <v>5</v>
      </c>
    </row>
    <row r="113" spans="1:5" hidden="1" x14ac:dyDescent="0.25">
      <c r="A113" s="11"/>
      <c r="B113" s="12" t="s">
        <v>35</v>
      </c>
      <c r="C113" s="28">
        <v>72.739310408221513</v>
      </c>
      <c r="D113" s="28">
        <v>72.739310408221513</v>
      </c>
      <c r="E113" s="29" t="s">
        <v>5</v>
      </c>
    </row>
    <row r="114" spans="1:5" hidden="1" x14ac:dyDescent="0.25">
      <c r="A114" s="11"/>
      <c r="B114" s="12" t="s">
        <v>42</v>
      </c>
      <c r="C114" s="28">
        <v>73.15604585860352</v>
      </c>
      <c r="D114" s="28">
        <v>73.15604585860352</v>
      </c>
      <c r="E114" s="29" t="s">
        <v>5</v>
      </c>
    </row>
    <row r="115" spans="1:5" hidden="1" x14ac:dyDescent="0.25">
      <c r="A115" s="11"/>
      <c r="B115" s="12" t="s">
        <v>48</v>
      </c>
      <c r="C115" s="28">
        <v>74.597336110484207</v>
      </c>
      <c r="D115" s="28">
        <v>74.597336110484207</v>
      </c>
      <c r="E115" s="29" t="s">
        <v>5</v>
      </c>
    </row>
    <row r="116" spans="1:5" hidden="1" x14ac:dyDescent="0.25">
      <c r="A116" s="11"/>
      <c r="B116" s="12" t="s">
        <v>49</v>
      </c>
      <c r="C116" s="28">
        <v>75.400844496001838</v>
      </c>
      <c r="D116" s="28">
        <v>75.400844496001838</v>
      </c>
      <c r="E116" s="29" t="s">
        <v>5</v>
      </c>
    </row>
    <row r="117" spans="1:5" hidden="1" x14ac:dyDescent="0.25">
      <c r="A117" s="11"/>
      <c r="B117" s="12" t="s">
        <v>41</v>
      </c>
      <c r="C117" s="28">
        <v>74.65335552128532</v>
      </c>
      <c r="D117" s="28">
        <v>74.65335552128532</v>
      </c>
      <c r="E117" s="29" t="s">
        <v>5</v>
      </c>
    </row>
    <row r="118" spans="1:5" hidden="1" x14ac:dyDescent="0.25">
      <c r="A118" s="11"/>
      <c r="B118" s="12" t="s">
        <v>50</v>
      </c>
      <c r="C118" s="28">
        <v>74.004323138497057</v>
      </c>
      <c r="D118" s="28">
        <v>74.004323138497057</v>
      </c>
      <c r="E118" s="29" t="s">
        <v>5</v>
      </c>
    </row>
    <row r="119" spans="1:5" hidden="1" x14ac:dyDescent="0.25">
      <c r="A119" s="11"/>
      <c r="B119" s="12" t="s">
        <v>51</v>
      </c>
      <c r="C119" s="28">
        <v>73.068606611775564</v>
      </c>
      <c r="D119" s="28">
        <v>73.068606611775564</v>
      </c>
      <c r="E119" s="29" t="s">
        <v>5</v>
      </c>
    </row>
    <row r="120" spans="1:5" hidden="1" x14ac:dyDescent="0.25">
      <c r="A120" s="11"/>
      <c r="B120" s="12" t="s">
        <v>40</v>
      </c>
      <c r="C120" s="28">
        <v>73.607931886210366</v>
      </c>
      <c r="D120" s="28">
        <v>73.607931886210366</v>
      </c>
      <c r="E120" s="29" t="s">
        <v>5</v>
      </c>
    </row>
    <row r="121" spans="1:5" hidden="1" x14ac:dyDescent="0.25">
      <c r="A121" s="164">
        <v>2009</v>
      </c>
      <c r="B121" s="164"/>
      <c r="C121" s="28"/>
      <c r="D121" s="28"/>
      <c r="E121" s="29"/>
    </row>
    <row r="122" spans="1:5" hidden="1" x14ac:dyDescent="0.25">
      <c r="A122" s="11"/>
      <c r="B122" s="12" t="s">
        <v>45</v>
      </c>
      <c r="C122" s="28">
        <v>74.643970375459119</v>
      </c>
      <c r="D122" s="28">
        <v>74.643970375459119</v>
      </c>
      <c r="E122" s="29" t="s">
        <v>5</v>
      </c>
    </row>
    <row r="123" spans="1:5" hidden="1" x14ac:dyDescent="0.25">
      <c r="A123" s="11"/>
      <c r="B123" s="12" t="s">
        <v>46</v>
      </c>
      <c r="C123" s="28">
        <v>73.80875068975854</v>
      </c>
      <c r="D123" s="28">
        <v>73.80875068975854</v>
      </c>
      <c r="E123" s="29" t="s">
        <v>5</v>
      </c>
    </row>
    <row r="124" spans="1:5" hidden="1" x14ac:dyDescent="0.25">
      <c r="A124" s="11"/>
      <c r="B124" s="12" t="s">
        <v>43</v>
      </c>
      <c r="C124" s="28">
        <v>75.659140031131614</v>
      </c>
      <c r="D124" s="28">
        <v>75.659140031131614</v>
      </c>
      <c r="E124" s="29" t="s">
        <v>5</v>
      </c>
    </row>
    <row r="125" spans="1:5" hidden="1" x14ac:dyDescent="0.25">
      <c r="A125" s="11"/>
      <c r="B125" s="12" t="s">
        <v>47</v>
      </c>
      <c r="C125" s="28">
        <v>74.79792174270753</v>
      </c>
      <c r="D125" s="28">
        <v>74.79792174270753</v>
      </c>
      <c r="E125" s="29" t="s">
        <v>5</v>
      </c>
    </row>
    <row r="126" spans="1:5" hidden="1" x14ac:dyDescent="0.25">
      <c r="A126" s="11"/>
      <c r="B126" s="12" t="s">
        <v>35</v>
      </c>
      <c r="C126" s="28">
        <v>75.559109532760431</v>
      </c>
      <c r="D126" s="28">
        <v>75.559109532760431</v>
      </c>
      <c r="E126" s="29" t="s">
        <v>5</v>
      </c>
    </row>
    <row r="127" spans="1:5" hidden="1" x14ac:dyDescent="0.25">
      <c r="A127" s="11"/>
      <c r="B127" s="12" t="s">
        <v>42</v>
      </c>
      <c r="C127" s="28">
        <v>75.84252927814542</v>
      </c>
      <c r="D127" s="28">
        <v>75.84252927814542</v>
      </c>
      <c r="E127" s="29" t="s">
        <v>5</v>
      </c>
    </row>
    <row r="128" spans="1:5" hidden="1" x14ac:dyDescent="0.25">
      <c r="A128" s="11"/>
      <c r="B128" s="12" t="s">
        <v>48</v>
      </c>
      <c r="C128" s="28">
        <v>75.494695954263847</v>
      </c>
      <c r="D128" s="28">
        <v>75.494695954263847</v>
      </c>
      <c r="E128" s="29" t="s">
        <v>5</v>
      </c>
    </row>
    <row r="129" spans="1:9" hidden="1" x14ac:dyDescent="0.25">
      <c r="A129" s="11"/>
      <c r="B129" s="12" t="s">
        <v>49</v>
      </c>
      <c r="C129" s="28">
        <v>76.442479097047595</v>
      </c>
      <c r="D129" s="28">
        <v>76.442479097047595</v>
      </c>
      <c r="E129" s="29" t="s">
        <v>5</v>
      </c>
    </row>
    <row r="130" spans="1:9" hidden="1" x14ac:dyDescent="0.25">
      <c r="A130" s="11"/>
      <c r="B130" s="12" t="s">
        <v>41</v>
      </c>
      <c r="C130" s="28">
        <v>76.593340944241419</v>
      </c>
      <c r="D130" s="28">
        <v>76.593340944241419</v>
      </c>
      <c r="E130" s="29" t="s">
        <v>5</v>
      </c>
    </row>
    <row r="131" spans="1:9" hidden="1" x14ac:dyDescent="0.25">
      <c r="A131" s="11"/>
      <c r="B131" s="12" t="s">
        <v>50</v>
      </c>
      <c r="C131" s="28">
        <v>76.252969102755827</v>
      </c>
      <c r="D131" s="28">
        <v>76.252969102755827</v>
      </c>
      <c r="E131" s="29" t="s">
        <v>5</v>
      </c>
    </row>
    <row r="132" spans="1:9" hidden="1" x14ac:dyDescent="0.25">
      <c r="A132" s="11"/>
      <c r="B132" s="12" t="s">
        <v>51</v>
      </c>
      <c r="C132" s="28">
        <v>78.121370928975423</v>
      </c>
      <c r="D132" s="28">
        <v>78.121370928975423</v>
      </c>
      <c r="E132" s="29" t="s">
        <v>5</v>
      </c>
    </row>
    <row r="133" spans="1:9" hidden="1" x14ac:dyDescent="0.25">
      <c r="A133" s="11"/>
      <c r="B133" s="12" t="s">
        <v>40</v>
      </c>
      <c r="C133" s="28">
        <v>77.592538364160006</v>
      </c>
      <c r="D133" s="28">
        <v>77.592538364160006</v>
      </c>
      <c r="E133" s="29" t="s">
        <v>5</v>
      </c>
    </row>
    <row r="134" spans="1:9" x14ac:dyDescent="0.25">
      <c r="A134" s="161">
        <v>2010</v>
      </c>
      <c r="B134" s="161"/>
      <c r="C134" s="28">
        <v>80.568542845421106</v>
      </c>
      <c r="D134" s="28">
        <v>80.568542845421106</v>
      </c>
      <c r="E134" s="29" t="s">
        <v>5</v>
      </c>
    </row>
    <row r="135" spans="1:9" x14ac:dyDescent="0.25">
      <c r="A135" s="161">
        <v>2011</v>
      </c>
      <c r="B135" s="161"/>
      <c r="C135" s="28">
        <v>89.651368722070842</v>
      </c>
      <c r="D135" s="28">
        <v>89.651368722070842</v>
      </c>
      <c r="E135" s="29" t="s">
        <v>5</v>
      </c>
    </row>
    <row r="136" spans="1:9" x14ac:dyDescent="0.25">
      <c r="A136" s="161">
        <v>2012</v>
      </c>
      <c r="B136" s="161"/>
      <c r="C136" s="28">
        <v>99.409647361204449</v>
      </c>
      <c r="D136" s="28">
        <v>99.415139330518244</v>
      </c>
      <c r="E136" s="29" t="s">
        <v>5</v>
      </c>
    </row>
    <row r="137" spans="1:9" x14ac:dyDescent="0.25">
      <c r="A137" s="161">
        <v>2013</v>
      </c>
      <c r="B137" s="161"/>
      <c r="C137" s="28">
        <v>103.19281073321666</v>
      </c>
      <c r="D137" s="28">
        <v>103.38895723436703</v>
      </c>
      <c r="E137" s="28">
        <v>103.02504144381011</v>
      </c>
      <c r="G137" s="28"/>
      <c r="H137" s="28"/>
      <c r="I137" s="28"/>
    </row>
    <row r="138" spans="1:9" x14ac:dyDescent="0.25">
      <c r="A138" s="161">
        <v>2014</v>
      </c>
      <c r="B138" s="161"/>
      <c r="C138" s="28">
        <f>AVERAGE(C195:C206)</f>
        <v>105.38050013404563</v>
      </c>
      <c r="D138" s="28">
        <f t="shared" ref="D138" si="0">AVERAGE(D195:D206)</f>
        <v>105.92043432963987</v>
      </c>
      <c r="E138" s="28">
        <f>AVERAGE(E195:E206)</f>
        <v>104.91868013832885</v>
      </c>
      <c r="F138" s="28"/>
    </row>
    <row r="139" spans="1:9" x14ac:dyDescent="0.25">
      <c r="A139" s="161">
        <v>2015</v>
      </c>
      <c r="B139" s="161"/>
      <c r="C139" s="28">
        <f>AVERAGE(C208:C219)</f>
        <v>106.38499407837655</v>
      </c>
      <c r="D139" s="28">
        <f>AVERAGE(D208:D219)</f>
        <v>107.37293678888472</v>
      </c>
      <c r="E139" s="28">
        <f>AVERAGE(E208:E219)</f>
        <v>105.53998055254647</v>
      </c>
      <c r="F139" s="74"/>
    </row>
    <row r="140" spans="1:9" x14ac:dyDescent="0.25">
      <c r="A140" s="161">
        <v>2016</v>
      </c>
      <c r="B140" s="161"/>
      <c r="C140" s="28">
        <f>AVERAGE(C221:C232)</f>
        <v>106.91958868829052</v>
      </c>
      <c r="D140" s="28">
        <f>AVERAGE(D221:D232)</f>
        <v>108.23342334232696</v>
      </c>
      <c r="E140" s="28">
        <f>AVERAGE(E221:E232)</f>
        <v>105.79583116515029</v>
      </c>
      <c r="F140" s="74"/>
    </row>
    <row r="141" spans="1:9" ht="12.75" customHeight="1" x14ac:dyDescent="0.25">
      <c r="A141" s="11"/>
      <c r="B141" s="12"/>
      <c r="C141" s="28"/>
      <c r="D141" s="28"/>
      <c r="E141" s="29"/>
    </row>
    <row r="142" spans="1:9" x14ac:dyDescent="0.25">
      <c r="A142" s="161">
        <v>2010</v>
      </c>
      <c r="B142" s="161"/>
      <c r="C142" s="29"/>
      <c r="D142" s="28"/>
      <c r="E142" s="29"/>
    </row>
    <row r="143" spans="1:9" hidden="1" x14ac:dyDescent="0.25">
      <c r="A143" s="11"/>
      <c r="B143" s="12" t="s">
        <v>45</v>
      </c>
      <c r="C143" s="28">
        <v>77.389912482844039</v>
      </c>
      <c r="D143" s="28">
        <v>77.389912482844039</v>
      </c>
      <c r="E143" s="29" t="s">
        <v>5</v>
      </c>
    </row>
    <row r="144" spans="1:9" hidden="1" x14ac:dyDescent="0.25">
      <c r="A144" s="11"/>
      <c r="B144" s="12" t="s">
        <v>46</v>
      </c>
      <c r="C144" s="28">
        <v>78.114608960554079</v>
      </c>
      <c r="D144" s="28">
        <v>78.114608960554079</v>
      </c>
      <c r="E144" s="29" t="s">
        <v>5</v>
      </c>
    </row>
    <row r="145" spans="1:5" hidden="1" x14ac:dyDescent="0.25">
      <c r="A145" s="11"/>
      <c r="B145" s="12" t="s">
        <v>43</v>
      </c>
      <c r="C145" s="28">
        <v>78.802289490440288</v>
      </c>
      <c r="D145" s="28">
        <v>78.802289490440288</v>
      </c>
      <c r="E145" s="29" t="s">
        <v>5</v>
      </c>
    </row>
    <row r="146" spans="1:5" hidden="1" x14ac:dyDescent="0.25">
      <c r="A146" s="11"/>
      <c r="B146" s="12" t="s">
        <v>47</v>
      </c>
      <c r="C146" s="28">
        <v>79.493759054355692</v>
      </c>
      <c r="D146" s="28">
        <v>79.493759054355692</v>
      </c>
      <c r="E146" s="29" t="s">
        <v>5</v>
      </c>
    </row>
    <row r="147" spans="1:5" hidden="1" x14ac:dyDescent="0.25">
      <c r="A147" s="11"/>
      <c r="B147" s="12" t="s">
        <v>35</v>
      </c>
      <c r="C147" s="28">
        <v>79.593148331583464</v>
      </c>
      <c r="D147" s="28">
        <v>79.593148331583464</v>
      </c>
      <c r="E147" s="29" t="s">
        <v>5</v>
      </c>
    </row>
    <row r="148" spans="1:5" hidden="1" x14ac:dyDescent="0.25">
      <c r="A148" s="11"/>
      <c r="B148" s="12" t="s">
        <v>42</v>
      </c>
      <c r="C148" s="28">
        <v>80.456465161931419</v>
      </c>
      <c r="D148" s="28">
        <v>80.456465161931419</v>
      </c>
      <c r="E148" s="29" t="s">
        <v>5</v>
      </c>
    </row>
    <row r="149" spans="1:5" hidden="1" x14ac:dyDescent="0.25">
      <c r="A149" s="11"/>
      <c r="B149" s="12" t="s">
        <v>48</v>
      </c>
      <c r="C149" s="28">
        <v>82.218774035333112</v>
      </c>
      <c r="D149" s="28">
        <v>82.218774035333112</v>
      </c>
      <c r="E149" s="29" t="s">
        <v>5</v>
      </c>
    </row>
    <row r="150" spans="1:5" hidden="1" x14ac:dyDescent="0.25">
      <c r="A150" s="11"/>
      <c r="B150" s="12" t="s">
        <v>49</v>
      </c>
      <c r="C150" s="28">
        <v>82.738454625647236</v>
      </c>
      <c r="D150" s="28">
        <v>82.738454625647236</v>
      </c>
      <c r="E150" s="29" t="s">
        <v>5</v>
      </c>
    </row>
    <row r="151" spans="1:5" hidden="1" x14ac:dyDescent="0.25">
      <c r="A151" s="11"/>
      <c r="B151" s="12" t="s">
        <v>41</v>
      </c>
      <c r="C151" s="28">
        <v>81.674668748738398</v>
      </c>
      <c r="D151" s="28">
        <v>81.674668748738398</v>
      </c>
      <c r="E151" s="29" t="s">
        <v>5</v>
      </c>
    </row>
    <row r="152" spans="1:5" hidden="1" x14ac:dyDescent="0.25">
      <c r="A152" s="11"/>
      <c r="B152" s="12" t="s">
        <v>50</v>
      </c>
      <c r="C152" s="28">
        <v>81.490055352268982</v>
      </c>
      <c r="D152" s="28">
        <v>81.490055352268982</v>
      </c>
      <c r="E152" s="29" t="s">
        <v>5</v>
      </c>
    </row>
    <row r="153" spans="1:5" x14ac:dyDescent="0.25">
      <c r="A153" s="11"/>
      <c r="B153" s="12" t="s">
        <v>51</v>
      </c>
      <c r="C153" s="28">
        <v>81.876012187767557</v>
      </c>
      <c r="D153" s="28">
        <v>81.876012187767557</v>
      </c>
      <c r="E153" s="29" t="s">
        <v>5</v>
      </c>
    </row>
    <row r="154" spans="1:5" x14ac:dyDescent="0.25">
      <c r="A154" s="11"/>
      <c r="B154" s="12" t="s">
        <v>40</v>
      </c>
      <c r="C154" s="28">
        <v>82.974365713589037</v>
      </c>
      <c r="D154" s="28">
        <v>82.974365713589037</v>
      </c>
      <c r="E154" s="29" t="s">
        <v>5</v>
      </c>
    </row>
    <row r="155" spans="1:5" x14ac:dyDescent="0.25">
      <c r="A155" s="161">
        <v>2011</v>
      </c>
      <c r="B155" s="161"/>
      <c r="C155" s="28"/>
      <c r="D155" s="28"/>
      <c r="E155" s="29"/>
    </row>
    <row r="156" spans="1:5" x14ac:dyDescent="0.25">
      <c r="A156" s="11"/>
      <c r="B156" s="12" t="s">
        <v>45</v>
      </c>
      <c r="C156" s="28">
        <v>83.42322051397251</v>
      </c>
      <c r="D156" s="28">
        <v>83.42322051397251</v>
      </c>
      <c r="E156" s="29" t="s">
        <v>5</v>
      </c>
    </row>
    <row r="157" spans="1:5" x14ac:dyDescent="0.25">
      <c r="A157" s="11"/>
      <c r="B157" s="12" t="s">
        <v>46</v>
      </c>
      <c r="C157" s="28">
        <v>82.763753714396117</v>
      </c>
      <c r="D157" s="28">
        <v>82.763753714396117</v>
      </c>
      <c r="E157" s="29" t="s">
        <v>5</v>
      </c>
    </row>
    <row r="158" spans="1:5" x14ac:dyDescent="0.25">
      <c r="A158" s="11"/>
      <c r="B158" s="12" t="s">
        <v>43</v>
      </c>
      <c r="C158" s="28">
        <v>83.286640410427239</v>
      </c>
      <c r="D158" s="28">
        <v>83.286640410427239</v>
      </c>
      <c r="E158" s="29" t="s">
        <v>5</v>
      </c>
    </row>
    <row r="159" spans="1:5" x14ac:dyDescent="0.25">
      <c r="A159" s="11"/>
      <c r="B159" s="12" t="s">
        <v>47</v>
      </c>
      <c r="C159" s="28">
        <v>86.965500988635156</v>
      </c>
      <c r="D159" s="28">
        <v>86.965500988635156</v>
      </c>
      <c r="E159" s="29" t="s">
        <v>5</v>
      </c>
    </row>
    <row r="160" spans="1:5" x14ac:dyDescent="0.25">
      <c r="A160" s="11"/>
      <c r="B160" s="12" t="s">
        <v>35</v>
      </c>
      <c r="C160" s="28">
        <v>89.847381978421922</v>
      </c>
      <c r="D160" s="28">
        <v>89.847381978421922</v>
      </c>
      <c r="E160" s="29" t="s">
        <v>5</v>
      </c>
    </row>
    <row r="161" spans="1:5" x14ac:dyDescent="0.25">
      <c r="A161" s="11"/>
      <c r="B161" s="12" t="s">
        <v>42</v>
      </c>
      <c r="C161" s="28">
        <v>90.663889665301312</v>
      </c>
      <c r="D161" s="28">
        <v>90.663889665301312</v>
      </c>
      <c r="E161" s="29" t="s">
        <v>5</v>
      </c>
    </row>
    <row r="162" spans="1:5" x14ac:dyDescent="0.25">
      <c r="A162" s="11"/>
      <c r="B162" s="12" t="s">
        <v>48</v>
      </c>
      <c r="C162" s="28">
        <v>90.718393462490738</v>
      </c>
      <c r="D162" s="28">
        <v>90.718393462490738</v>
      </c>
      <c r="E162" s="29" t="s">
        <v>5</v>
      </c>
    </row>
    <row r="163" spans="1:5" x14ac:dyDescent="0.25">
      <c r="A163" s="11"/>
      <c r="B163" s="12" t="s">
        <v>49</v>
      </c>
      <c r="C163" s="28">
        <v>91.00443638528057</v>
      </c>
      <c r="D163" s="28">
        <v>91.00443638528057</v>
      </c>
      <c r="E163" s="29" t="s">
        <v>5</v>
      </c>
    </row>
    <row r="164" spans="1:5" x14ac:dyDescent="0.25">
      <c r="A164" s="11"/>
      <c r="B164" s="12" t="s">
        <v>41</v>
      </c>
      <c r="C164" s="28">
        <v>92.189005008474396</v>
      </c>
      <c r="D164" s="28">
        <v>92.189005008474396</v>
      </c>
      <c r="E164" s="29" t="s">
        <v>5</v>
      </c>
    </row>
    <row r="165" spans="1:5" x14ac:dyDescent="0.25">
      <c r="A165" s="11"/>
      <c r="B165" s="12" t="s">
        <v>50</v>
      </c>
      <c r="C165" s="28">
        <v>92.495800179178048</v>
      </c>
      <c r="D165" s="28">
        <v>92.495800179178048</v>
      </c>
      <c r="E165" s="29" t="s">
        <v>5</v>
      </c>
    </row>
    <row r="166" spans="1:5" x14ac:dyDescent="0.25">
      <c r="A166" s="11"/>
      <c r="B166" s="12" t="s">
        <v>51</v>
      </c>
      <c r="C166" s="28">
        <v>95.662033599649305</v>
      </c>
      <c r="D166" s="28">
        <v>95.662033599649305</v>
      </c>
      <c r="E166" s="29" t="s">
        <v>5</v>
      </c>
    </row>
    <row r="167" spans="1:5" x14ac:dyDescent="0.25">
      <c r="A167" s="11"/>
      <c r="B167" s="12" t="s">
        <v>40</v>
      </c>
      <c r="C167" s="28">
        <v>96.796368758622648</v>
      </c>
      <c r="D167" s="28">
        <v>96.796368758622648</v>
      </c>
      <c r="E167" s="29" t="s">
        <v>5</v>
      </c>
    </row>
    <row r="168" spans="1:5" x14ac:dyDescent="0.25">
      <c r="A168" s="161">
        <v>2012</v>
      </c>
      <c r="B168" s="161"/>
      <c r="C168" s="28"/>
      <c r="D168" s="28"/>
      <c r="E168" s="29"/>
    </row>
    <row r="169" spans="1:5" x14ac:dyDescent="0.25">
      <c r="A169" s="11"/>
      <c r="B169" s="12" t="s">
        <v>45</v>
      </c>
      <c r="C169" s="28">
        <v>97.59859943214181</v>
      </c>
      <c r="D169" s="28">
        <v>97.59859943214181</v>
      </c>
      <c r="E169" s="29" t="s">
        <v>5</v>
      </c>
    </row>
    <row r="170" spans="1:5" x14ac:dyDescent="0.25">
      <c r="A170" s="11"/>
      <c r="B170" s="12" t="s">
        <v>46</v>
      </c>
      <c r="C170" s="28">
        <v>97.302942479972216</v>
      </c>
      <c r="D170" s="28">
        <v>97.302942479972216</v>
      </c>
      <c r="E170" s="29" t="s">
        <v>5</v>
      </c>
    </row>
    <row r="171" spans="1:5" x14ac:dyDescent="0.25">
      <c r="A171" s="11"/>
      <c r="B171" s="12" t="s">
        <v>43</v>
      </c>
      <c r="C171" s="28">
        <v>98.042112633334924</v>
      </c>
      <c r="D171" s="28">
        <v>98.042112633334924</v>
      </c>
      <c r="E171" s="29" t="s">
        <v>5</v>
      </c>
    </row>
    <row r="172" spans="1:5" x14ac:dyDescent="0.25">
      <c r="A172" s="11"/>
      <c r="B172" s="12" t="s">
        <v>47</v>
      </c>
      <c r="C172" s="28">
        <v>97.952949517338325</v>
      </c>
      <c r="D172" s="28">
        <v>97.952949517338325</v>
      </c>
      <c r="E172" s="29" t="s">
        <v>5</v>
      </c>
    </row>
    <row r="173" spans="1:5" x14ac:dyDescent="0.25">
      <c r="A173" s="11"/>
      <c r="B173" s="12" t="s">
        <v>35</v>
      </c>
      <c r="C173" s="28">
        <v>96.007467362032386</v>
      </c>
      <c r="D173" s="28">
        <v>96.007467362032386</v>
      </c>
      <c r="E173" s="29" t="s">
        <v>5</v>
      </c>
    </row>
    <row r="174" spans="1:5" x14ac:dyDescent="0.25">
      <c r="A174" s="11"/>
      <c r="B174" s="12" t="s">
        <v>42</v>
      </c>
      <c r="C174" s="28">
        <v>100</v>
      </c>
      <c r="D174" s="28">
        <v>100</v>
      </c>
      <c r="E174" s="28">
        <v>100</v>
      </c>
    </row>
    <row r="175" spans="1:5" x14ac:dyDescent="0.25">
      <c r="A175" s="11"/>
      <c r="B175" s="12" t="s">
        <v>48</v>
      </c>
      <c r="C175" s="28">
        <v>100.24448657012601</v>
      </c>
      <c r="D175" s="28">
        <v>100.16971494476736</v>
      </c>
      <c r="E175" s="28">
        <v>100.30844071858456</v>
      </c>
    </row>
    <row r="176" spans="1:5" x14ac:dyDescent="0.25">
      <c r="A176" s="11"/>
      <c r="B176" s="12" t="s">
        <v>49</v>
      </c>
      <c r="C176" s="28">
        <v>100.89350190672525</v>
      </c>
      <c r="D176" s="28">
        <v>100.75455974353467</v>
      </c>
      <c r="E176" s="28">
        <v>101.01234281314153</v>
      </c>
    </row>
    <row r="177" spans="1:9" x14ac:dyDescent="0.25">
      <c r="A177" s="11"/>
      <c r="B177" s="12" t="s">
        <v>41</v>
      </c>
      <c r="C177" s="28">
        <v>100.91361135830726</v>
      </c>
      <c r="D177" s="28">
        <v>100.8338365195621</v>
      </c>
      <c r="E177" s="28">
        <v>100.9818448874822</v>
      </c>
      <c r="G177" s="28"/>
    </row>
    <row r="178" spans="1:9" x14ac:dyDescent="0.25">
      <c r="A178" s="11"/>
      <c r="B178" s="12" t="s">
        <v>50</v>
      </c>
      <c r="C178" s="28">
        <v>100.95666404241017</v>
      </c>
      <c r="D178" s="28">
        <v>100.89426959173556</v>
      </c>
      <c r="E178" s="28">
        <v>101.01003166605477</v>
      </c>
      <c r="G178" s="28"/>
    </row>
    <row r="179" spans="1:9" x14ac:dyDescent="0.25">
      <c r="A179" s="68"/>
      <c r="B179" s="12" t="s">
        <v>51</v>
      </c>
      <c r="C179" s="28">
        <v>101.30243465313896</v>
      </c>
      <c r="D179" s="28">
        <v>101.37251925540282</v>
      </c>
      <c r="E179" s="28">
        <v>101.24248943947883</v>
      </c>
      <c r="G179" s="28"/>
    </row>
    <row r="180" spans="1:9" x14ac:dyDescent="0.25">
      <c r="A180" s="68"/>
      <c r="B180" s="69" t="s">
        <v>40</v>
      </c>
      <c r="C180" s="28">
        <v>101.7009983789261</v>
      </c>
      <c r="D180" s="28">
        <v>102.05270048639676</v>
      </c>
      <c r="E180" s="28">
        <v>101.40017826586225</v>
      </c>
      <c r="G180" s="17"/>
    </row>
    <row r="181" spans="1:9" x14ac:dyDescent="0.25">
      <c r="A181" s="161">
        <v>2013</v>
      </c>
      <c r="B181" s="161"/>
      <c r="C181" s="70"/>
      <c r="D181" s="70"/>
      <c r="E181" s="76"/>
      <c r="G181" s="17"/>
    </row>
    <row r="182" spans="1:9" ht="15" customHeight="1" x14ac:dyDescent="0.25">
      <c r="A182" s="11"/>
      <c r="B182" s="77" t="s">
        <v>45</v>
      </c>
      <c r="C182" s="79">
        <v>101.82326041829094</v>
      </c>
      <c r="D182" s="78">
        <v>102.19904602381725</v>
      </c>
      <c r="E182" s="70">
        <v>101.50184105246689</v>
      </c>
      <c r="G182" s="17"/>
    </row>
    <row r="183" spans="1:9" ht="15" customHeight="1" x14ac:dyDescent="0.25">
      <c r="A183" s="68"/>
      <c r="B183" s="80" t="s">
        <v>46</v>
      </c>
      <c r="C183" s="78">
        <v>101.61695886850373</v>
      </c>
      <c r="D183" s="78">
        <v>101.92543514176123</v>
      </c>
      <c r="E183" s="70">
        <v>101.35311095452275</v>
      </c>
      <c r="G183" s="17"/>
    </row>
    <row r="184" spans="1:9" ht="15" customHeight="1" x14ac:dyDescent="0.25">
      <c r="A184" s="68"/>
      <c r="B184" s="77" t="s">
        <v>43</v>
      </c>
      <c r="C184" s="79">
        <v>102.12566814142265</v>
      </c>
      <c r="D184" s="78">
        <v>102.51325194787705</v>
      </c>
      <c r="E184" s="70">
        <v>101.79415746234871</v>
      </c>
      <c r="G184" s="17"/>
    </row>
    <row r="185" spans="1:9" ht="15" customHeight="1" x14ac:dyDescent="0.25">
      <c r="A185" s="68"/>
      <c r="B185" s="77" t="s">
        <v>47</v>
      </c>
      <c r="C185" s="79">
        <v>102.24323827834799</v>
      </c>
      <c r="D185" s="78">
        <v>102.51731591591248</v>
      </c>
      <c r="E185" s="78">
        <v>102.00881242712586</v>
      </c>
      <c r="G185" s="17"/>
    </row>
    <row r="186" spans="1:9" ht="16.5" customHeight="1" x14ac:dyDescent="0.25">
      <c r="A186" s="110"/>
      <c r="B186" s="77" t="s">
        <v>35</v>
      </c>
      <c r="C186" s="79">
        <f>'[1]Republic data'!MG3</f>
        <v>102.34106701439609</v>
      </c>
      <c r="D186" s="78">
        <f>[1]Male!MG3</f>
        <v>102.75970651770406</v>
      </c>
      <c r="E186" s="78">
        <f>[1]Atolls!MG3</f>
        <v>101.98299357655466</v>
      </c>
      <c r="G186" s="17"/>
      <c r="H186" s="17"/>
      <c r="I186" s="17"/>
    </row>
    <row r="187" spans="1:9" ht="16.5" customHeight="1" x14ac:dyDescent="0.25">
      <c r="A187" s="111"/>
      <c r="B187" s="77" t="s">
        <v>42</v>
      </c>
      <c r="C187" s="79">
        <f>'[1]Republic data'!MH3</f>
        <v>102.06719267346149</v>
      </c>
      <c r="D187" s="78">
        <f>[1]Male!MH3</f>
        <v>102.44497806384724</v>
      </c>
      <c r="E187" s="78">
        <f>[1]Atolls!MH3</f>
        <v>101.74406283876411</v>
      </c>
      <c r="G187" s="17"/>
    </row>
    <row r="188" spans="1:9" ht="16.5" customHeight="1" x14ac:dyDescent="0.25">
      <c r="A188" s="111"/>
      <c r="B188" s="77" t="s">
        <v>48</v>
      </c>
      <c r="C188" s="79">
        <f>'[1]Republic data'!MI$3</f>
        <v>103.25634477540279</v>
      </c>
      <c r="D188" s="78">
        <f>[1]Male!MI$3</f>
        <v>103.73731152128252</v>
      </c>
      <c r="E188" s="78">
        <f>[1]Atolls!MI$3</f>
        <v>102.84496119878445</v>
      </c>
      <c r="G188" s="112"/>
      <c r="H188" s="112"/>
      <c r="I188" s="112"/>
    </row>
    <row r="189" spans="1:9" ht="16.5" customHeight="1" x14ac:dyDescent="0.25">
      <c r="A189" s="111"/>
      <c r="B189" s="77" t="s">
        <v>49</v>
      </c>
      <c r="C189" s="79">
        <f>'[1]Republic data'!MJ$3</f>
        <v>103.43085978874505</v>
      </c>
      <c r="D189" s="78">
        <f>[1]Male!MJ$3</f>
        <v>103.47502406200259</v>
      </c>
      <c r="E189" s="78">
        <f>[1]Atolls!MJ$3</f>
        <v>103.39308491793109</v>
      </c>
      <c r="G189" s="112"/>
      <c r="H189" s="112"/>
      <c r="I189" s="112"/>
    </row>
    <row r="190" spans="1:9" ht="16.5" customHeight="1" x14ac:dyDescent="0.25">
      <c r="A190" s="111"/>
      <c r="B190" s="77" t="s">
        <v>41</v>
      </c>
      <c r="C190" s="79">
        <f>'[1]Republic data'!MK$3</f>
        <v>104.3457858782799</v>
      </c>
      <c r="D190" s="78">
        <f>[1]Male!MK$3</f>
        <v>104.26731193059332</v>
      </c>
      <c r="E190" s="78">
        <f>[1]Atolls!MK$3</f>
        <v>104.41290672093116</v>
      </c>
      <c r="G190" s="112"/>
      <c r="H190" s="112"/>
      <c r="I190" s="112"/>
    </row>
    <row r="191" spans="1:9" ht="16.5" customHeight="1" x14ac:dyDescent="0.25">
      <c r="A191" s="111"/>
      <c r="B191" s="77" t="s">
        <v>50</v>
      </c>
      <c r="C191" s="79">
        <f>'[1]Republic data'!ML$3</f>
        <v>104.94594055432941</v>
      </c>
      <c r="D191" s="78">
        <f>[1]Male!ML$3</f>
        <v>104.60047298039753</v>
      </c>
      <c r="E191" s="78">
        <f>[1]Atolls!ML$3</f>
        <v>105.24142810598927</v>
      </c>
      <c r="G191" s="112"/>
      <c r="H191" s="112"/>
      <c r="I191" s="112"/>
    </row>
    <row r="192" spans="1:9" ht="16.5" customHeight="1" x14ac:dyDescent="0.25">
      <c r="A192" s="111"/>
      <c r="B192" s="77" t="s">
        <v>51</v>
      </c>
      <c r="C192" s="79">
        <f>'[1]Republic data'!MM$3</f>
        <v>105.07383775862121</v>
      </c>
      <c r="D192" s="78">
        <f>[1]Male!MM$3</f>
        <v>105.04426006075825</v>
      </c>
      <c r="E192" s="78">
        <f>[1]Atolls!MM$3</f>
        <v>105.09913634576732</v>
      </c>
      <c r="G192" s="112"/>
      <c r="H192" s="112"/>
      <c r="I192" s="112"/>
    </row>
    <row r="193" spans="1:9" ht="16.5" customHeight="1" x14ac:dyDescent="0.25">
      <c r="A193" s="111"/>
      <c r="B193" s="77" t="s">
        <v>40</v>
      </c>
      <c r="C193" s="79">
        <f>'[1]Republic data'!MN$3</f>
        <v>105.04357464879853</v>
      </c>
      <c r="D193" s="78">
        <f>[1]Male!MN$3</f>
        <v>105.18337264645089</v>
      </c>
      <c r="E193" s="78">
        <f>[1]Atolls!MN$3</f>
        <v>104.92400172453513</v>
      </c>
      <c r="G193" s="112"/>
      <c r="H193" s="112"/>
      <c r="I193" s="112"/>
    </row>
    <row r="194" spans="1:9" x14ac:dyDescent="0.25">
      <c r="A194" s="161">
        <v>2014</v>
      </c>
      <c r="B194" s="161"/>
      <c r="C194" s="70"/>
      <c r="D194" s="70"/>
      <c r="E194" s="76"/>
      <c r="G194" s="17"/>
    </row>
    <row r="195" spans="1:9" ht="15" customHeight="1" x14ac:dyDescent="0.25">
      <c r="A195" s="11"/>
      <c r="B195" s="77" t="s">
        <v>45</v>
      </c>
      <c r="C195" s="79">
        <f>'[1]Republic data'!MO$3</f>
        <v>105.15896985278053</v>
      </c>
      <c r="D195" s="78">
        <f>[1]Male!MO$3</f>
        <v>104.84435659296444</v>
      </c>
      <c r="E195" s="78">
        <f>[1]Atolls!MO$3</f>
        <v>105.42806689365393</v>
      </c>
      <c r="G195" s="17"/>
      <c r="H195" s="17"/>
      <c r="I195" s="17"/>
    </row>
    <row r="196" spans="1:9" ht="15" customHeight="1" x14ac:dyDescent="0.25">
      <c r="A196" s="11"/>
      <c r="B196" s="77" t="s">
        <v>46</v>
      </c>
      <c r="C196" s="79">
        <f>'[1]Republic data'!MP$3</f>
        <v>105.01355186464795</v>
      </c>
      <c r="D196" s="78">
        <f>[1]Male!MP$3</f>
        <v>105.3921503032707</v>
      </c>
      <c r="E196" s="78">
        <f>[1]Atolls!MP$3</f>
        <v>104.68972660829299</v>
      </c>
      <c r="G196" s="17"/>
      <c r="H196" s="17"/>
      <c r="I196" s="17"/>
    </row>
    <row r="197" spans="1:9" ht="15" customHeight="1" x14ac:dyDescent="0.25">
      <c r="A197" s="11"/>
      <c r="B197" s="77" t="s">
        <v>43</v>
      </c>
      <c r="C197" s="79">
        <f>'[1]Republic data'!MQ$3</f>
        <v>104.39801712089321</v>
      </c>
      <c r="D197" s="78">
        <f>[1]Male!MQ$3</f>
        <v>104.82460113286137</v>
      </c>
      <c r="E197" s="78">
        <f>[1]Atolls!MQ$3</f>
        <v>104.03314853470717</v>
      </c>
      <c r="G197" s="17"/>
      <c r="H197" s="17"/>
      <c r="I197" s="17"/>
    </row>
    <row r="198" spans="1:9" ht="15" customHeight="1" x14ac:dyDescent="0.25">
      <c r="A198" s="11"/>
      <c r="B198" s="77" t="s">
        <v>47</v>
      </c>
      <c r="C198" s="79">
        <f>'[1]Republic data'!MR$3</f>
        <v>104.59296064304696</v>
      </c>
      <c r="D198" s="78">
        <f>[1]Male!MR$3</f>
        <v>105.1621283813342</v>
      </c>
      <c r="E198" s="78">
        <f>[1]Atolls!MR$3</f>
        <v>104.10613642520197</v>
      </c>
      <c r="G198" s="17"/>
      <c r="H198" s="17"/>
      <c r="I198" s="17"/>
    </row>
    <row r="199" spans="1:9" ht="15" customHeight="1" x14ac:dyDescent="0.25">
      <c r="A199" s="11"/>
      <c r="B199" s="77" t="s">
        <v>35</v>
      </c>
      <c r="C199" s="79">
        <f>'[1]Republic data'!MS$3</f>
        <v>105.60752384285271</v>
      </c>
      <c r="D199" s="78">
        <f>[1]Male!MS$3</f>
        <v>106.10721967558275</v>
      </c>
      <c r="E199" s="78">
        <f>[1]Atolls!MS$3</f>
        <v>105.18012078297227</v>
      </c>
      <c r="G199" s="17"/>
      <c r="H199" s="17"/>
      <c r="I199" s="17"/>
    </row>
    <row r="200" spans="1:9" ht="15" customHeight="1" x14ac:dyDescent="0.25">
      <c r="A200" s="11"/>
      <c r="B200" s="77" t="s">
        <v>42</v>
      </c>
      <c r="C200" s="79">
        <f>'[1]Republic data'!MT$3</f>
        <v>105.45481378593364</v>
      </c>
      <c r="D200" s="78">
        <f>[1]Male!MT$3</f>
        <v>106.05845785900058</v>
      </c>
      <c r="E200" s="78">
        <f>[1]Atolls!MT$3</f>
        <v>104.93850104724626</v>
      </c>
      <c r="G200" s="17"/>
      <c r="H200" s="17"/>
      <c r="I200" s="17"/>
    </row>
    <row r="201" spans="1:9" ht="15" customHeight="1" x14ac:dyDescent="0.25">
      <c r="A201" s="11"/>
      <c r="B201" s="77" t="s">
        <v>48</v>
      </c>
      <c r="C201" s="79">
        <f>'[1]Republic data'!MU$3</f>
        <v>105.89024984877231</v>
      </c>
      <c r="D201" s="78">
        <f>[1]Male!MU$3</f>
        <v>106.20631701883168</v>
      </c>
      <c r="E201" s="78">
        <f>[1]Atolls!MU$3</f>
        <v>105.61990924002026</v>
      </c>
      <c r="G201" s="17"/>
      <c r="H201" s="17"/>
      <c r="I201" s="17"/>
    </row>
    <row r="202" spans="1:9" ht="15" customHeight="1" x14ac:dyDescent="0.25">
      <c r="A202" s="11"/>
      <c r="B202" s="77" t="s">
        <v>49</v>
      </c>
      <c r="C202" s="79">
        <f>'[1]Republic data'!MV$3</f>
        <v>105.74086822284956</v>
      </c>
      <c r="D202" s="78">
        <f>[1]Male!MV$3</f>
        <v>106.51128422573854</v>
      </c>
      <c r="E202" s="78">
        <f>[1]Atolls!MV$3</f>
        <v>105.0819110424051</v>
      </c>
      <c r="G202" s="17"/>
      <c r="H202" s="17"/>
      <c r="I202" s="17"/>
    </row>
    <row r="203" spans="1:9" ht="15" customHeight="1" x14ac:dyDescent="0.25">
      <c r="A203" s="11"/>
      <c r="B203" s="77" t="s">
        <v>41</v>
      </c>
      <c r="C203" s="79">
        <f>'[1]Republic data'!MW$3</f>
        <v>105.8090548036067</v>
      </c>
      <c r="D203" s="78">
        <f>[1]Male!MW$3</f>
        <v>106.48847553539866</v>
      </c>
      <c r="E203" s="78">
        <f>[1]Atolls!MW$3</f>
        <v>105.22792828484501</v>
      </c>
      <c r="G203" s="17"/>
      <c r="H203" s="17"/>
      <c r="I203" s="17"/>
    </row>
    <row r="204" spans="1:9" ht="15" customHeight="1" x14ac:dyDescent="0.25">
      <c r="A204" s="114"/>
      <c r="B204" s="77" t="s">
        <v>50</v>
      </c>
      <c r="C204" s="79">
        <f>'[1]Republic data'!MX$3</f>
        <v>105.85453303952553</v>
      </c>
      <c r="D204" s="78">
        <f>[1]Male!MX$3</f>
        <v>106.8855547927573</v>
      </c>
      <c r="E204" s="78">
        <f>[1]Atolls!MX$3</f>
        <v>104.97267286925536</v>
      </c>
      <c r="G204" s="112"/>
      <c r="H204" s="112"/>
      <c r="I204" s="112"/>
    </row>
    <row r="205" spans="1:9" ht="15" customHeight="1" x14ac:dyDescent="0.25">
      <c r="A205" s="114"/>
      <c r="B205" s="77" t="s">
        <v>51</v>
      </c>
      <c r="C205" s="79">
        <f>'[1]Republic data'!MY$3</f>
        <v>105.44398185358602</v>
      </c>
      <c r="D205" s="78">
        <f>[1]Male!MY$3</f>
        <v>106.14778793910757</v>
      </c>
      <c r="E205" s="78">
        <f>[1]Atolls!MY$3</f>
        <v>104.8419978969239</v>
      </c>
      <c r="G205" s="28"/>
      <c r="H205" s="28"/>
      <c r="I205" s="28"/>
    </row>
    <row r="206" spans="1:9" ht="15" customHeight="1" x14ac:dyDescent="0.25">
      <c r="A206" s="114"/>
      <c r="B206" s="77" t="s">
        <v>40</v>
      </c>
      <c r="C206" s="79">
        <f>'[1]Republic data'!MZ$3</f>
        <v>105.60147673005247</v>
      </c>
      <c r="D206" s="78">
        <f>[1]Male!MZ$3</f>
        <v>106.4168784988309</v>
      </c>
      <c r="E206" s="78">
        <f>[1]Atolls!MZ$3</f>
        <v>104.90404203442206</v>
      </c>
      <c r="G206" s="17"/>
      <c r="H206" s="17"/>
      <c r="I206" s="17"/>
    </row>
    <row r="207" spans="1:9" x14ac:dyDescent="0.25">
      <c r="A207" s="161">
        <v>2015</v>
      </c>
      <c r="B207" s="161"/>
      <c r="C207" s="70"/>
      <c r="D207" s="70"/>
      <c r="E207" s="76"/>
      <c r="G207" s="17"/>
    </row>
    <row r="208" spans="1:9" ht="15" customHeight="1" x14ac:dyDescent="0.25">
      <c r="A208" s="11"/>
      <c r="B208" s="77" t="s">
        <v>45</v>
      </c>
      <c r="C208" s="79">
        <f>'[1]Republic data'!NA$3</f>
        <v>105.30480193359342</v>
      </c>
      <c r="D208" s="78">
        <f>[1]Male!NA$3</f>
        <v>106.35549201831586</v>
      </c>
      <c r="E208" s="78">
        <f>[1]Atolls!NA$3</f>
        <v>104.40611891928246</v>
      </c>
      <c r="G208" s="17"/>
      <c r="H208" s="17"/>
      <c r="I208" s="17"/>
    </row>
    <row r="209" spans="1:9" ht="15" customHeight="1" x14ac:dyDescent="0.25">
      <c r="A209" s="11"/>
      <c r="B209" s="77" t="s">
        <v>46</v>
      </c>
      <c r="C209" s="79">
        <f>'[1]Republic data'!NB$3</f>
        <v>105.43217364780411</v>
      </c>
      <c r="D209" s="78">
        <f>[1]Male!NB$3</f>
        <v>106.38592399948861</v>
      </c>
      <c r="E209" s="78">
        <f>[1]Atolls!NB$3</f>
        <v>104.61640575067163</v>
      </c>
      <c r="G209" s="17"/>
      <c r="H209" s="17"/>
      <c r="I209" s="17"/>
    </row>
    <row r="210" spans="1:9" ht="15" customHeight="1" x14ac:dyDescent="0.25">
      <c r="A210" s="11"/>
      <c r="B210" s="77" t="s">
        <v>43</v>
      </c>
      <c r="C210" s="79">
        <f>'[1]Republic data'!NC$3</f>
        <v>105.35756355895435</v>
      </c>
      <c r="D210" s="78">
        <f>[1]Male!NC$3</f>
        <v>105.94361477753759</v>
      </c>
      <c r="E210" s="78">
        <f>[1]Atolls!NC$3</f>
        <v>104.85629845393902</v>
      </c>
      <c r="G210" s="17"/>
      <c r="H210" s="17"/>
      <c r="I210" s="17"/>
    </row>
    <row r="211" spans="1:9" ht="15" customHeight="1" x14ac:dyDescent="0.25">
      <c r="A211" s="11"/>
      <c r="B211" s="77" t="s">
        <v>47</v>
      </c>
      <c r="C211" s="79">
        <f>'[1]Republic data'!ND$3</f>
        <v>106.06388213106912</v>
      </c>
      <c r="D211" s="78">
        <f>[1]Male!ND$3</f>
        <v>106.99773342131819</v>
      </c>
      <c r="E211" s="78">
        <f>[1]Atolls!ND$3</f>
        <v>105.2651344274007</v>
      </c>
      <c r="G211" s="17"/>
      <c r="H211" s="17"/>
      <c r="I211" s="17"/>
    </row>
    <row r="212" spans="1:9" ht="15" customHeight="1" x14ac:dyDescent="0.25">
      <c r="A212" s="11"/>
      <c r="B212" s="77" t="s">
        <v>35</v>
      </c>
      <c r="C212" s="79">
        <f>'[1]Republic data'!NE$3</f>
        <v>106.10127795050008</v>
      </c>
      <c r="D212" s="78">
        <f>[1]Male!NE$3</f>
        <v>106.82397230166286</v>
      </c>
      <c r="E212" s="78">
        <f>[1]Atolls!NE$3</f>
        <v>105.48313836074649</v>
      </c>
      <c r="G212" s="17"/>
      <c r="H212" s="17"/>
      <c r="I212" s="17"/>
    </row>
    <row r="213" spans="1:9" ht="15" customHeight="1" x14ac:dyDescent="0.25">
      <c r="A213" s="11"/>
      <c r="B213" s="77" t="s">
        <v>42</v>
      </c>
      <c r="C213" s="79">
        <f>'[1]Republic data'!NF$3</f>
        <v>106.98715425252276</v>
      </c>
      <c r="D213" s="78">
        <f>[1]Male!NF$3</f>
        <v>107.96828216587758</v>
      </c>
      <c r="E213" s="78">
        <f>[1]Atolls!NF$3</f>
        <v>106.14796960291099</v>
      </c>
      <c r="G213" s="17"/>
      <c r="H213" s="17"/>
      <c r="I213" s="17"/>
    </row>
    <row r="214" spans="1:9" ht="15" customHeight="1" x14ac:dyDescent="0.25">
      <c r="A214" s="11"/>
      <c r="B214" s="77" t="s">
        <v>48</v>
      </c>
      <c r="C214" s="79">
        <f>'[1]Republic data'!NG$3</f>
        <v>106.85657855404348</v>
      </c>
      <c r="D214" s="78">
        <f>[1]Male!NG$3</f>
        <v>107.98011858556926</v>
      </c>
      <c r="E214" s="78">
        <f>[1]Atolls!NG$3</f>
        <v>105.89558505375992</v>
      </c>
      <c r="G214" s="17"/>
      <c r="H214" s="17"/>
      <c r="I214" s="17"/>
    </row>
    <row r="215" spans="1:9" ht="15" customHeight="1" x14ac:dyDescent="0.25">
      <c r="A215" s="11"/>
      <c r="B215" s="77" t="s">
        <v>49</v>
      </c>
      <c r="C215" s="79">
        <f>'[1]Republic data'!NH$3</f>
        <v>107.01969350992501</v>
      </c>
      <c r="D215" s="78">
        <f>[1]Male!NH$3</f>
        <v>108.11368976368043</v>
      </c>
      <c r="E215" s="78">
        <f>[1]Atolls!NH$3</f>
        <v>106.08396958403534</v>
      </c>
      <c r="G215" s="17"/>
      <c r="H215" s="17"/>
      <c r="I215" s="17"/>
    </row>
    <row r="216" spans="1:9" ht="15" customHeight="1" x14ac:dyDescent="0.25">
      <c r="A216" s="11"/>
      <c r="B216" s="77" t="s">
        <v>41</v>
      </c>
      <c r="C216" s="79">
        <f>'[1]Republic data'!NI$3</f>
        <v>106.97557619963439</v>
      </c>
      <c r="D216" s="78">
        <f>[1]Male!NI$3</f>
        <v>107.9372591431315</v>
      </c>
      <c r="E216" s="78">
        <f>[1]Atolls!NI$3</f>
        <v>106.15302334695215</v>
      </c>
      <c r="G216" s="112"/>
      <c r="H216" s="112"/>
      <c r="I216" s="112"/>
    </row>
    <row r="217" spans="1:9" ht="15" customHeight="1" x14ac:dyDescent="0.25">
      <c r="A217" s="11"/>
      <c r="B217" s="77" t="s">
        <v>50</v>
      </c>
      <c r="C217" s="79">
        <f>'[1]Republic data'!NJ$3</f>
        <v>106.95325296574117</v>
      </c>
      <c r="D217" s="78">
        <f>[1]Male!NJ$3</f>
        <v>108.07561267079635</v>
      </c>
      <c r="E217" s="78">
        <f>[1]Atolls!NJ$3</f>
        <v>105.99326902990096</v>
      </c>
      <c r="G217" s="112"/>
      <c r="H217" s="112"/>
      <c r="I217" s="112"/>
    </row>
    <row r="218" spans="1:9" ht="15" customHeight="1" x14ac:dyDescent="0.25">
      <c r="A218" s="114"/>
      <c r="B218" s="77" t="s">
        <v>51</v>
      </c>
      <c r="C218" s="79">
        <f>'[1]Republic data'!NK$3</f>
        <v>107.06489578214516</v>
      </c>
      <c r="D218" s="78">
        <f>[1]Male!NK$3</f>
        <v>108.24394019171041</v>
      </c>
      <c r="E218" s="78">
        <f>[1]Atolls!NK$3</f>
        <v>106.0564279195456</v>
      </c>
      <c r="G218" s="112"/>
      <c r="H218" s="112"/>
      <c r="I218" s="112"/>
    </row>
    <row r="219" spans="1:9" ht="15" customHeight="1" x14ac:dyDescent="0.25">
      <c r="A219" s="114"/>
      <c r="B219" s="77" t="s">
        <v>40</v>
      </c>
      <c r="C219" s="79">
        <f>'[1]Republic data'!NL$3</f>
        <v>106.50307845458552</v>
      </c>
      <c r="D219" s="78">
        <f>[1]Male!NL$3</f>
        <v>107.64960242752787</v>
      </c>
      <c r="E219" s="78">
        <f>[1]Atolls!NL$3</f>
        <v>105.5224261814123</v>
      </c>
      <c r="G219" s="112"/>
      <c r="H219" s="112"/>
      <c r="I219" s="112"/>
    </row>
    <row r="220" spans="1:9" ht="15" customHeight="1" x14ac:dyDescent="0.25">
      <c r="A220" s="161">
        <v>2016</v>
      </c>
      <c r="B220" s="161"/>
      <c r="C220" s="70"/>
      <c r="D220" s="70"/>
      <c r="E220" s="76"/>
      <c r="G220" s="112"/>
      <c r="H220" s="112"/>
      <c r="I220" s="112"/>
    </row>
    <row r="221" spans="1:9" ht="15" customHeight="1" x14ac:dyDescent="0.25">
      <c r="A221" s="121"/>
      <c r="B221" s="77" t="s">
        <v>45</v>
      </c>
      <c r="C221" s="79">
        <f>'[1]Republic data'!NM$3</f>
        <v>106.40071755950871</v>
      </c>
      <c r="D221" s="78">
        <f>[1]Male!NM3</f>
        <v>107.80747544854762</v>
      </c>
      <c r="E221" s="78">
        <f>[1]Atolls!NM3</f>
        <v>105.1974803361735</v>
      </c>
      <c r="G221" s="112"/>
      <c r="H221" s="112"/>
      <c r="I221" s="112"/>
    </row>
    <row r="222" spans="1:9" ht="15" customHeight="1" x14ac:dyDescent="0.25">
      <c r="A222" s="121"/>
      <c r="B222" s="77" t="s">
        <v>46</v>
      </c>
      <c r="C222" s="79">
        <f>'[1]Republic data'!NN$3</f>
        <v>106.63038619744921</v>
      </c>
      <c r="D222" s="78">
        <f>[1]Male!NN$3</f>
        <v>107.82176551159691</v>
      </c>
      <c r="E222" s="78">
        <f>[1]Atolls!NN3</f>
        <v>105.61136796477138</v>
      </c>
      <c r="G222" s="112"/>
      <c r="H222" s="112"/>
      <c r="I222" s="112"/>
    </row>
    <row r="223" spans="1:9" ht="15" customHeight="1" x14ac:dyDescent="0.25">
      <c r="A223" s="121"/>
      <c r="B223" s="77" t="s">
        <v>43</v>
      </c>
      <c r="C223" s="79">
        <f>'[1]Republic data'!NO$3</f>
        <v>106.062411174174</v>
      </c>
      <c r="D223" s="78">
        <f>[1]Male!NO$3</f>
        <v>107.4687097798739</v>
      </c>
      <c r="E223" s="78">
        <f>[1]Atolls!NO3</f>
        <v>104.85956678802452</v>
      </c>
      <c r="G223" s="112"/>
      <c r="H223" s="112"/>
      <c r="I223" s="112"/>
    </row>
    <row r="224" spans="1:9" ht="15" customHeight="1" x14ac:dyDescent="0.25">
      <c r="A224" s="121"/>
      <c r="B224" s="77" t="s">
        <v>47</v>
      </c>
      <c r="C224" s="79">
        <f>'[1]Republic data'!NP$3</f>
        <v>105.86893022730047</v>
      </c>
      <c r="D224" s="78">
        <f>[1]Male!NP$3</f>
        <v>107.64143873197617</v>
      </c>
      <c r="E224" s="78">
        <f>[1]Atolls!NP3</f>
        <v>104.35285683036282</v>
      </c>
      <c r="G224" s="112"/>
      <c r="H224" s="112"/>
      <c r="I224" s="112"/>
    </row>
    <row r="225" spans="1:9" ht="15" customHeight="1" x14ac:dyDescent="0.25">
      <c r="A225" s="121"/>
      <c r="B225" s="77" t="s">
        <v>35</v>
      </c>
      <c r="C225" s="79">
        <f>'[1]Republic data'!NQ$3</f>
        <v>105.93595093311723</v>
      </c>
      <c r="D225" s="78">
        <f>[1]Male!NQ$3</f>
        <v>107.70207649008842</v>
      </c>
      <c r="E225" s="78">
        <f>[1]Atolls!NQ3</f>
        <v>104.42533704014436</v>
      </c>
      <c r="G225" s="112"/>
      <c r="H225" s="112"/>
      <c r="I225" s="112"/>
    </row>
    <row r="226" spans="1:9" ht="15" customHeight="1" x14ac:dyDescent="0.25">
      <c r="A226" s="121"/>
      <c r="B226" s="77" t="s">
        <v>261</v>
      </c>
      <c r="C226" s="79">
        <f>'[1]Republic data'!NR$3</f>
        <v>106.16673824347546</v>
      </c>
      <c r="D226" s="78">
        <f>[1]Male!NR$3</f>
        <v>107.78400426074076</v>
      </c>
      <c r="E226" s="78">
        <f>[1]Atolls!NR3</f>
        <v>104.78344785131129</v>
      </c>
      <c r="G226" s="112"/>
      <c r="H226" s="112"/>
      <c r="I226" s="112"/>
    </row>
    <row r="227" spans="1:9" ht="15" customHeight="1" x14ac:dyDescent="0.25">
      <c r="A227" s="121"/>
      <c r="B227" s="77" t="s">
        <v>262</v>
      </c>
      <c r="C227" s="79">
        <f>'[1]Republic data'!NS3</f>
        <v>106.44633482430255</v>
      </c>
      <c r="D227" s="78">
        <f>[1]Male!NS3</f>
        <v>108.07966540192885</v>
      </c>
      <c r="E227" s="78">
        <f>[1]Atolls!NS3</f>
        <v>105.04930398884424</v>
      </c>
      <c r="G227" s="112"/>
      <c r="H227" s="112"/>
      <c r="I227" s="112"/>
    </row>
    <row r="228" spans="1:9" ht="15" customHeight="1" x14ac:dyDescent="0.25">
      <c r="A228" s="121"/>
      <c r="B228" s="77" t="s">
        <v>263</v>
      </c>
      <c r="C228" s="79">
        <f>'[1]Chnages in rep.'!NT3</f>
        <v>106.34650731154315</v>
      </c>
      <c r="D228" s="78">
        <f>'[1]Male, month on month'!NU3</f>
        <v>107.71666788997094</v>
      </c>
      <c r="E228" s="78">
        <f>'[1]Atolls month on month'!NU3</f>
        <v>105.17457273576682</v>
      </c>
      <c r="G228" s="112"/>
      <c r="H228" s="112"/>
      <c r="I228" s="112"/>
    </row>
    <row r="229" spans="1:9" ht="15" customHeight="1" x14ac:dyDescent="0.25">
      <c r="A229" s="121"/>
      <c r="B229" s="77" t="s">
        <v>264</v>
      </c>
      <c r="C229" s="79">
        <f>'[1]Chnages in rep.'!NU3</f>
        <v>106.75036802647057</v>
      </c>
      <c r="D229" s="78">
        <f>'[1]Male, month on month'!NV3</f>
        <v>108.35867547314169</v>
      </c>
      <c r="E229" s="78">
        <f>'[1]Atolls month on month'!NV3</f>
        <v>105.37474013663935</v>
      </c>
      <c r="G229" s="112"/>
      <c r="H229" s="112"/>
      <c r="I229" s="112"/>
    </row>
    <row r="230" spans="1:9" ht="15" customHeight="1" x14ac:dyDescent="0.25">
      <c r="A230" s="121"/>
      <c r="B230" s="77" t="s">
        <v>265</v>
      </c>
      <c r="C230" s="79">
        <f>'[1]Chnages in rep.'!NV3</f>
        <v>108.78521616648365</v>
      </c>
      <c r="D230" s="78">
        <f>'[1]Male, month on month'!NW3</f>
        <v>109.37532954155068</v>
      </c>
      <c r="E230" s="78">
        <f>'[1]Atolls month on month'!NW3</f>
        <v>108.28047659160642</v>
      </c>
      <c r="G230" s="112"/>
      <c r="H230" s="112"/>
      <c r="I230" s="112"/>
    </row>
    <row r="231" spans="1:9" ht="15" customHeight="1" x14ac:dyDescent="0.25">
      <c r="A231" s="121"/>
      <c r="B231" s="77" t="s">
        <v>266</v>
      </c>
      <c r="C231" s="79">
        <f>'[1]Chnages in rep.'!NW3</f>
        <v>108.6699796816679</v>
      </c>
      <c r="D231" s="78">
        <f>'[1]Male, month on month'!NX3</f>
        <v>109.43065477943924</v>
      </c>
      <c r="E231" s="78">
        <f>'[1]Atolls month on month'!NX3</f>
        <v>108.01935415496268</v>
      </c>
      <c r="G231" s="112"/>
      <c r="H231" s="112"/>
      <c r="I231" s="112"/>
    </row>
    <row r="232" spans="1:9" ht="15" customHeight="1" x14ac:dyDescent="0.25">
      <c r="A232" s="121"/>
      <c r="B232" s="77" t="s">
        <v>267</v>
      </c>
      <c r="C232" s="79">
        <f>'[1]Chnages in rep.'!NX3</f>
        <v>108.97152391399352</v>
      </c>
      <c r="D232" s="78">
        <f>'[1]Male, month on month'!NY3</f>
        <v>109.61461679906843</v>
      </c>
      <c r="E232" s="78">
        <f>'[1]Atolls month on month'!NY3</f>
        <v>108.4214695631963</v>
      </c>
      <c r="G232" s="112"/>
      <c r="H232" s="112"/>
      <c r="I232" s="112"/>
    </row>
    <row r="233" spans="1:9" ht="15" customHeight="1" x14ac:dyDescent="0.25">
      <c r="A233" s="161">
        <v>2017</v>
      </c>
      <c r="B233" s="161"/>
      <c r="G233" s="112"/>
      <c r="H233" s="112"/>
      <c r="I233" s="112"/>
    </row>
    <row r="234" spans="1:9" ht="15" customHeight="1" x14ac:dyDescent="0.25">
      <c r="A234" s="141"/>
      <c r="B234" s="77" t="s">
        <v>45</v>
      </c>
      <c r="C234" s="79">
        <f>'[1]Chnages in rep.'!NY3</f>
        <v>109.49980955008905</v>
      </c>
      <c r="D234" s="78">
        <f>'[1]Male, month on month'!NZ3</f>
        <v>110.00033350331248</v>
      </c>
      <c r="E234" s="78">
        <f>'[1]Atolls month on month'!NZ3</f>
        <v>109.07169817685147</v>
      </c>
      <c r="G234" s="112"/>
      <c r="H234" s="112"/>
      <c r="I234" s="112"/>
    </row>
    <row r="235" spans="1:9" ht="15" customHeight="1" x14ac:dyDescent="0.25">
      <c r="A235" s="141"/>
      <c r="B235" s="77" t="s">
        <v>46</v>
      </c>
      <c r="C235" s="79">
        <f>'[1]Chnages in rep.'!NZ3</f>
        <v>109.88576174896833</v>
      </c>
      <c r="D235" s="78">
        <f>'[1]Male, month on month'!OA3</f>
        <v>110.19473478970797</v>
      </c>
      <c r="E235" s="78">
        <f>'[1]Atolls month on month'!OA3</f>
        <v>109.62148893662328</v>
      </c>
      <c r="G235" s="112"/>
      <c r="H235" s="112"/>
      <c r="I235" s="112"/>
    </row>
    <row r="236" spans="1:9" s="127" customFormat="1" ht="15" customHeight="1" x14ac:dyDescent="0.25">
      <c r="A236" s="123"/>
      <c r="B236" s="124"/>
      <c r="C236" s="125"/>
      <c r="D236" s="126"/>
      <c r="E236" s="126"/>
      <c r="G236" s="128"/>
      <c r="H236" s="128"/>
      <c r="I236" s="128"/>
    </row>
    <row r="237" spans="1:9" ht="20.25" customHeight="1" x14ac:dyDescent="0.25">
      <c r="A237" s="18"/>
      <c r="B237" s="165" t="s">
        <v>54</v>
      </c>
      <c r="C237" s="167"/>
      <c r="D237" s="167"/>
      <c r="E237" s="166"/>
      <c r="G237" s="112"/>
      <c r="H237" s="112"/>
      <c r="I237" s="112"/>
    </row>
    <row r="238" spans="1:9" x14ac:dyDescent="0.25">
      <c r="B238" s="23" t="s">
        <v>251</v>
      </c>
      <c r="G238" s="17"/>
    </row>
    <row r="239" spans="1:9" ht="15" customHeight="1" x14ac:dyDescent="0.25">
      <c r="B239" s="168" t="s">
        <v>249</v>
      </c>
      <c r="C239" s="169"/>
      <c r="D239" s="169"/>
      <c r="E239" s="169"/>
      <c r="G239" s="17"/>
    </row>
    <row r="240" spans="1:9" x14ac:dyDescent="0.25">
      <c r="B240" s="170"/>
      <c r="C240" s="171"/>
      <c r="D240" s="171"/>
      <c r="E240" s="171"/>
    </row>
    <row r="241" spans="1:5" x14ac:dyDescent="0.25">
      <c r="B241" s="153"/>
      <c r="C241" s="154"/>
      <c r="D241" s="154"/>
      <c r="E241" s="154"/>
    </row>
    <row r="245" spans="1:5" x14ac:dyDescent="0.25">
      <c r="A245" s="5"/>
      <c r="B245" s="5"/>
      <c r="C245" s="5"/>
      <c r="D245" s="5"/>
      <c r="E245" s="19"/>
    </row>
  </sheetData>
  <mergeCells count="28">
    <mergeCell ref="B237:E237"/>
    <mergeCell ref="B239:E241"/>
    <mergeCell ref="A233:B233"/>
    <mergeCell ref="A137:B137"/>
    <mergeCell ref="A138:B138"/>
    <mergeCell ref="A139:B139"/>
    <mergeCell ref="A140:B140"/>
    <mergeCell ref="A142:B142"/>
    <mergeCell ref="A220:B220"/>
    <mergeCell ref="A155:B155"/>
    <mergeCell ref="A168:B168"/>
    <mergeCell ref="A181:B181"/>
    <mergeCell ref="A194:B194"/>
    <mergeCell ref="A207:B207"/>
    <mergeCell ref="A134:B134"/>
    <mergeCell ref="A135:B135"/>
    <mergeCell ref="A136:B136"/>
    <mergeCell ref="A3:B3"/>
    <mergeCell ref="A82:B82"/>
    <mergeCell ref="A95:B95"/>
    <mergeCell ref="A108:B108"/>
    <mergeCell ref="A121:B121"/>
    <mergeCell ref="A4:B4"/>
    <mergeCell ref="A17:B17"/>
    <mergeCell ref="A30:B30"/>
    <mergeCell ref="A43:B43"/>
    <mergeCell ref="A56:B56"/>
    <mergeCell ref="A69:B69"/>
  </mergeCells>
  <pageMargins left="1.3645833333333299"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FC344"/>
  <sheetViews>
    <sheetView topLeftCell="A148" workbookViewId="0">
      <selection activeCell="M315" sqref="M315"/>
    </sheetView>
  </sheetViews>
  <sheetFormatPr defaultRowHeight="15" x14ac:dyDescent="0.25"/>
  <cols>
    <col min="1" max="1" width="3.42578125" style="9" customWidth="1"/>
    <col min="2" max="2" width="13.42578125" style="10" customWidth="1"/>
    <col min="3" max="5" width="18.5703125" style="8" customWidth="1"/>
  </cols>
  <sheetData>
    <row r="1" spans="1:159" ht="15.75" x14ac:dyDescent="0.25">
      <c r="A1" s="176" t="s">
        <v>259</v>
      </c>
      <c r="B1" s="177"/>
      <c r="C1" s="177"/>
      <c r="D1" s="177"/>
      <c r="E1" s="178"/>
    </row>
    <row r="2" spans="1:159" ht="12" customHeight="1" x14ac:dyDescent="0.25">
      <c r="A2" s="20"/>
      <c r="B2" s="21"/>
      <c r="C2" s="19"/>
      <c r="D2" s="19"/>
      <c r="E2" s="22"/>
    </row>
    <row r="3" spans="1:159" x14ac:dyDescent="0.25">
      <c r="A3" s="162" t="s">
        <v>44</v>
      </c>
      <c r="B3" s="163"/>
      <c r="C3" s="53" t="s">
        <v>38</v>
      </c>
      <c r="D3" s="53" t="s">
        <v>36</v>
      </c>
      <c r="E3" s="53" t="s">
        <v>39</v>
      </c>
    </row>
    <row r="4" spans="1:159" hidden="1" x14ac:dyDescent="0.25">
      <c r="A4" s="165">
        <v>2000</v>
      </c>
      <c r="B4" s="166"/>
      <c r="C4" s="7"/>
      <c r="D4" s="7"/>
      <c r="E4" s="7"/>
    </row>
    <row r="5" spans="1:159" hidden="1" x14ac:dyDescent="0.25">
      <c r="A5" s="11"/>
      <c r="B5" s="12" t="s">
        <v>45</v>
      </c>
      <c r="C5" s="13">
        <v>-2.5311438412859988</v>
      </c>
      <c r="D5" s="13">
        <v>-2.5311438412859988</v>
      </c>
      <c r="E5" s="8" t="s">
        <v>5</v>
      </c>
    </row>
    <row r="6" spans="1:159" hidden="1" x14ac:dyDescent="0.25">
      <c r="A6" s="11"/>
      <c r="B6" s="12" t="s">
        <v>46</v>
      </c>
      <c r="C6" s="13">
        <v>-2.8707268096899385</v>
      </c>
      <c r="D6" s="13">
        <v>-2.8707268096899385</v>
      </c>
      <c r="E6" s="8" t="s">
        <v>5</v>
      </c>
    </row>
    <row r="7" spans="1:159" hidden="1" x14ac:dyDescent="0.25">
      <c r="A7" s="11"/>
      <c r="B7" s="12" t="s">
        <v>43</v>
      </c>
      <c r="C7" s="13">
        <v>-4.802486763227809</v>
      </c>
      <c r="D7" s="13">
        <v>-4.802486763227809</v>
      </c>
      <c r="E7" s="8" t="s">
        <v>5</v>
      </c>
    </row>
    <row r="8" spans="1:159" hidden="1" x14ac:dyDescent="0.25">
      <c r="A8" s="11"/>
      <c r="B8" s="12" t="s">
        <v>47</v>
      </c>
      <c r="C8" s="13">
        <v>-5.6305498550484394</v>
      </c>
      <c r="D8" s="13">
        <v>-5.6305498550484394</v>
      </c>
      <c r="E8" s="8" t="s">
        <v>5</v>
      </c>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c r="CH8" s="1"/>
      <c r="CI8" s="1"/>
      <c r="CJ8" s="1"/>
      <c r="CK8" s="1"/>
      <c r="CL8" s="1"/>
      <c r="CM8" s="1"/>
      <c r="CN8" s="1"/>
      <c r="CO8" s="1"/>
      <c r="CP8" s="1"/>
      <c r="CQ8" s="1"/>
      <c r="CR8" s="1"/>
      <c r="CS8" s="1"/>
      <c r="CT8" s="1"/>
      <c r="CU8" s="1"/>
      <c r="CV8" s="1"/>
      <c r="CW8" s="1"/>
      <c r="CX8" s="1"/>
      <c r="CY8" s="1"/>
      <c r="CZ8" s="1"/>
      <c r="DA8" s="1"/>
      <c r="DB8" s="1"/>
      <c r="DC8" s="1"/>
      <c r="DD8" s="1"/>
      <c r="DE8" s="1"/>
      <c r="DF8" s="1"/>
      <c r="DG8" s="1"/>
      <c r="DH8" s="1"/>
      <c r="DI8" s="1"/>
      <c r="DJ8" s="1"/>
      <c r="DK8" s="1"/>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c r="ES8" s="1"/>
      <c r="ET8" s="1"/>
      <c r="EU8" s="1"/>
      <c r="EV8" s="1"/>
      <c r="EW8" s="1"/>
      <c r="EX8" s="1"/>
      <c r="EY8" s="1"/>
      <c r="EZ8" s="1"/>
      <c r="FA8" s="1"/>
      <c r="FB8" s="1"/>
      <c r="FC8" s="1"/>
    </row>
    <row r="9" spans="1:159" hidden="1" x14ac:dyDescent="0.25">
      <c r="A9" s="11"/>
      <c r="B9" s="12" t="s">
        <v>35</v>
      </c>
      <c r="C9" s="13">
        <v>2.4383324600758316</v>
      </c>
      <c r="D9" s="13">
        <v>2.4383324600758316</v>
      </c>
      <c r="E9" s="8" t="s">
        <v>5</v>
      </c>
    </row>
    <row r="10" spans="1:159" hidden="1" x14ac:dyDescent="0.25">
      <c r="A10" s="11"/>
      <c r="B10" s="12" t="s">
        <v>42</v>
      </c>
      <c r="C10" s="13">
        <v>8.4752069743658112</v>
      </c>
      <c r="D10" s="13">
        <v>8.4752069743658112</v>
      </c>
      <c r="E10" s="8" t="s">
        <v>5</v>
      </c>
    </row>
    <row r="11" spans="1:159" hidden="1" x14ac:dyDescent="0.25">
      <c r="A11" s="11"/>
      <c r="B11" s="12" t="s">
        <v>48</v>
      </c>
      <c r="C11" s="13">
        <v>1.8247956183020886</v>
      </c>
      <c r="D11" s="13">
        <v>1.8247956183020886</v>
      </c>
      <c r="E11" s="8" t="s">
        <v>5</v>
      </c>
    </row>
    <row r="12" spans="1:159" hidden="1" x14ac:dyDescent="0.25">
      <c r="A12" s="11"/>
      <c r="B12" s="12" t="s">
        <v>49</v>
      </c>
      <c r="C12" s="13">
        <v>1.3725680378612104</v>
      </c>
      <c r="D12" s="13">
        <v>1.3725680378612104</v>
      </c>
      <c r="E12" s="8" t="s">
        <v>5</v>
      </c>
    </row>
    <row r="13" spans="1:159" hidden="1" x14ac:dyDescent="0.25">
      <c r="A13" s="11"/>
      <c r="B13" s="12" t="s">
        <v>41</v>
      </c>
      <c r="C13" s="13">
        <v>1.2472420938273832</v>
      </c>
      <c r="D13" s="13">
        <v>1.2472420938273832</v>
      </c>
      <c r="E13" s="8" t="s">
        <v>5</v>
      </c>
    </row>
    <row r="14" spans="1:159" hidden="1" x14ac:dyDescent="0.25">
      <c r="A14" s="11"/>
      <c r="B14" s="12" t="s">
        <v>50</v>
      </c>
      <c r="C14" s="13">
        <v>-6.0816771932356906</v>
      </c>
      <c r="D14" s="13">
        <v>-6.0816771932356906</v>
      </c>
      <c r="E14" s="8" t="s">
        <v>5</v>
      </c>
    </row>
    <row r="15" spans="1:159" hidden="1" x14ac:dyDescent="0.25">
      <c r="A15" s="11"/>
      <c r="B15" s="12" t="s">
        <v>51</v>
      </c>
      <c r="C15" s="13">
        <v>-3.9554758673944646</v>
      </c>
      <c r="D15" s="13">
        <v>-3.9554758673944646</v>
      </c>
      <c r="E15" s="8" t="s">
        <v>5</v>
      </c>
    </row>
    <row r="16" spans="1:159" hidden="1" x14ac:dyDescent="0.25">
      <c r="A16" s="11"/>
      <c r="B16" s="12" t="s">
        <v>40</v>
      </c>
      <c r="C16" s="13">
        <v>-2.7672408416159699</v>
      </c>
      <c r="D16" s="13">
        <v>-2.7672408416159699</v>
      </c>
      <c r="E16" s="8" t="s">
        <v>5</v>
      </c>
    </row>
    <row r="17" spans="1:5" hidden="1" x14ac:dyDescent="0.25">
      <c r="A17" s="164">
        <v>2001</v>
      </c>
      <c r="B17" s="164"/>
      <c r="C17" s="13"/>
      <c r="D17" s="13"/>
    </row>
    <row r="18" spans="1:5" hidden="1" x14ac:dyDescent="0.25">
      <c r="A18" s="11"/>
      <c r="B18" s="12" t="s">
        <v>45</v>
      </c>
      <c r="C18" s="13">
        <v>-1.0044620759731004</v>
      </c>
      <c r="D18" s="13">
        <v>-1.0044620759731004</v>
      </c>
      <c r="E18" s="8" t="s">
        <v>5</v>
      </c>
    </row>
    <row r="19" spans="1:5" hidden="1" x14ac:dyDescent="0.25">
      <c r="A19" s="11"/>
      <c r="B19" s="12" t="s">
        <v>46</v>
      </c>
      <c r="C19" s="13">
        <v>1.752665982464352</v>
      </c>
      <c r="D19" s="13">
        <v>1.752665982464352</v>
      </c>
      <c r="E19" s="8" t="s">
        <v>5</v>
      </c>
    </row>
    <row r="20" spans="1:5" hidden="1" x14ac:dyDescent="0.25">
      <c r="A20" s="11"/>
      <c r="B20" s="12" t="s">
        <v>43</v>
      </c>
      <c r="C20" s="13">
        <v>-0.15876238492608108</v>
      </c>
      <c r="D20" s="13">
        <v>-0.15876238492608108</v>
      </c>
      <c r="E20" s="8" t="s">
        <v>5</v>
      </c>
    </row>
    <row r="21" spans="1:5" hidden="1" x14ac:dyDescent="0.25">
      <c r="A21" s="11"/>
      <c r="B21" s="12" t="s">
        <v>47</v>
      </c>
      <c r="C21" s="13">
        <v>-3.8878791846589822</v>
      </c>
      <c r="D21" s="13">
        <v>-3.8878791846589822</v>
      </c>
      <c r="E21" s="8" t="s">
        <v>5</v>
      </c>
    </row>
    <row r="22" spans="1:5" hidden="1" x14ac:dyDescent="0.25">
      <c r="A22" s="11"/>
      <c r="B22" s="12" t="s">
        <v>35</v>
      </c>
      <c r="C22" s="13">
        <v>-3.9291133069306095</v>
      </c>
      <c r="D22" s="13">
        <v>-3.9291133069306095</v>
      </c>
      <c r="E22" s="8" t="s">
        <v>5</v>
      </c>
    </row>
    <row r="23" spans="1:5" hidden="1" x14ac:dyDescent="0.25">
      <c r="A23" s="11"/>
      <c r="B23" s="12" t="s">
        <v>42</v>
      </c>
      <c r="C23" s="13">
        <v>-1.7604034026977633</v>
      </c>
      <c r="D23" s="13">
        <v>-1.7604034026977633</v>
      </c>
      <c r="E23" s="8" t="s">
        <v>5</v>
      </c>
    </row>
    <row r="24" spans="1:5" hidden="1" x14ac:dyDescent="0.25">
      <c r="A24" s="11"/>
      <c r="B24" s="12" t="s">
        <v>48</v>
      </c>
      <c r="C24" s="13">
        <v>-1.2076977246221698</v>
      </c>
      <c r="D24" s="13">
        <v>-1.2076977246221698</v>
      </c>
      <c r="E24" s="8" t="s">
        <v>5</v>
      </c>
    </row>
    <row r="25" spans="1:5" hidden="1" x14ac:dyDescent="0.25">
      <c r="A25" s="11"/>
      <c r="B25" s="12" t="s">
        <v>49</v>
      </c>
      <c r="C25" s="13">
        <v>-1.1248442246866941</v>
      </c>
      <c r="D25" s="13">
        <v>-1.1248442246866941</v>
      </c>
      <c r="E25" s="8" t="s">
        <v>5</v>
      </c>
    </row>
    <row r="26" spans="1:5" hidden="1" x14ac:dyDescent="0.25">
      <c r="A26" s="11"/>
      <c r="B26" s="12" t="s">
        <v>41</v>
      </c>
      <c r="C26" s="13">
        <v>3.5728191697149914</v>
      </c>
      <c r="D26" s="13">
        <v>3.5728191697149914</v>
      </c>
      <c r="E26" s="8" t="s">
        <v>5</v>
      </c>
    </row>
    <row r="27" spans="1:5" hidden="1" x14ac:dyDescent="0.25">
      <c r="A27" s="11"/>
      <c r="B27" s="12" t="s">
        <v>50</v>
      </c>
      <c r="C27" s="13">
        <v>2.4179145337459573</v>
      </c>
      <c r="D27" s="13">
        <v>2.4179145337459573</v>
      </c>
      <c r="E27" s="8" t="s">
        <v>5</v>
      </c>
    </row>
    <row r="28" spans="1:5" hidden="1" x14ac:dyDescent="0.25">
      <c r="A28" s="11"/>
      <c r="B28" s="12" t="s">
        <v>51</v>
      </c>
      <c r="C28" s="13">
        <v>7.6490913054173548</v>
      </c>
      <c r="D28" s="13">
        <v>7.6490913054173548</v>
      </c>
      <c r="E28" s="8" t="s">
        <v>5</v>
      </c>
    </row>
    <row r="29" spans="1:5" hidden="1" x14ac:dyDescent="0.25">
      <c r="A29" s="11"/>
      <c r="B29" s="12" t="s">
        <v>40</v>
      </c>
      <c r="C29" s="13">
        <v>6.9098690364045812</v>
      </c>
      <c r="D29" s="13">
        <v>6.9098690364045812</v>
      </c>
      <c r="E29" s="8" t="s">
        <v>5</v>
      </c>
    </row>
    <row r="30" spans="1:5" hidden="1" x14ac:dyDescent="0.25">
      <c r="A30" s="164">
        <v>2002</v>
      </c>
      <c r="B30" s="164"/>
      <c r="C30" s="13"/>
      <c r="D30" s="13"/>
    </row>
    <row r="31" spans="1:5" hidden="1" x14ac:dyDescent="0.25">
      <c r="A31" s="11"/>
      <c r="B31" s="12" t="s">
        <v>45</v>
      </c>
      <c r="C31" s="13">
        <v>11.244439565420761</v>
      </c>
      <c r="D31" s="13">
        <v>11.244439565420761</v>
      </c>
      <c r="E31" s="8" t="s">
        <v>5</v>
      </c>
    </row>
    <row r="32" spans="1:5" hidden="1" x14ac:dyDescent="0.25">
      <c r="A32" s="11"/>
      <c r="B32" s="12" t="s">
        <v>46</v>
      </c>
      <c r="C32" s="13">
        <v>8.2127618846706376</v>
      </c>
      <c r="D32" s="13">
        <v>8.2127618846706376</v>
      </c>
      <c r="E32" s="8" t="s">
        <v>5</v>
      </c>
    </row>
    <row r="33" spans="1:5" hidden="1" x14ac:dyDescent="0.25">
      <c r="A33" s="11"/>
      <c r="B33" s="12" t="s">
        <v>43</v>
      </c>
      <c r="C33" s="13">
        <v>8.0789201926410037</v>
      </c>
      <c r="D33" s="13">
        <v>8.0789201926410037</v>
      </c>
      <c r="E33" s="8" t="s">
        <v>5</v>
      </c>
    </row>
    <row r="34" spans="1:5" hidden="1" x14ac:dyDescent="0.25">
      <c r="A34" s="11"/>
      <c r="B34" s="12" t="s">
        <v>47</v>
      </c>
      <c r="C34" s="13">
        <v>3.4742237700258194</v>
      </c>
      <c r="D34" s="13">
        <v>3.4742237700258194</v>
      </c>
      <c r="E34" s="8" t="s">
        <v>5</v>
      </c>
    </row>
    <row r="35" spans="1:5" hidden="1" x14ac:dyDescent="0.25">
      <c r="A35" s="11"/>
      <c r="B35" s="12" t="s">
        <v>35</v>
      </c>
      <c r="C35" s="13">
        <v>3.5491371078977707</v>
      </c>
      <c r="D35" s="13">
        <v>3.5491371078977707</v>
      </c>
      <c r="E35" s="8" t="s">
        <v>5</v>
      </c>
    </row>
    <row r="36" spans="1:5" hidden="1" x14ac:dyDescent="0.25">
      <c r="A36" s="11"/>
      <c r="B36" s="12" t="s">
        <v>42</v>
      </c>
      <c r="C36" s="13">
        <v>0.19863423202597374</v>
      </c>
      <c r="D36" s="13">
        <v>0.19863423202597374</v>
      </c>
      <c r="E36" s="8" t="s">
        <v>5</v>
      </c>
    </row>
    <row r="37" spans="1:5" hidden="1" x14ac:dyDescent="0.25">
      <c r="A37" s="11"/>
      <c r="B37" s="12" t="s">
        <v>48</v>
      </c>
      <c r="C37" s="13">
        <v>6.141342709323161</v>
      </c>
      <c r="D37" s="13">
        <v>6.141342709323161</v>
      </c>
      <c r="E37" s="8" t="s">
        <v>5</v>
      </c>
    </row>
    <row r="38" spans="1:5" hidden="1" x14ac:dyDescent="0.25">
      <c r="A38" s="11"/>
      <c r="B38" s="12" t="s">
        <v>49</v>
      </c>
      <c r="C38" s="13">
        <v>5.2605918679321295</v>
      </c>
      <c r="D38" s="13">
        <v>5.2605918679321295</v>
      </c>
      <c r="E38" s="8" t="s">
        <v>5</v>
      </c>
    </row>
    <row r="39" spans="1:5" hidden="1" x14ac:dyDescent="0.25">
      <c r="A39" s="11"/>
      <c r="B39" s="12" t="s">
        <v>41</v>
      </c>
      <c r="C39" s="13">
        <v>0.77846483711820902</v>
      </c>
      <c r="D39" s="13">
        <v>0.77846483711820902</v>
      </c>
      <c r="E39" s="8" t="s">
        <v>5</v>
      </c>
    </row>
    <row r="40" spans="1:5" hidden="1" x14ac:dyDescent="0.25">
      <c r="A40" s="11"/>
      <c r="B40" s="12" t="s">
        <v>50</v>
      </c>
      <c r="C40" s="13">
        <v>2.4204609953643708</v>
      </c>
      <c r="D40" s="13">
        <v>2.4204609953643708</v>
      </c>
      <c r="E40" s="8" t="s">
        <v>5</v>
      </c>
    </row>
    <row r="41" spans="1:5" hidden="1" x14ac:dyDescent="0.25">
      <c r="A41" s="11"/>
      <c r="B41" s="12" t="s">
        <v>51</v>
      </c>
      <c r="C41" s="13">
        <v>1.8015554381056287</v>
      </c>
      <c r="D41" s="13">
        <v>1.8015554381056287</v>
      </c>
      <c r="E41" s="8" t="s">
        <v>5</v>
      </c>
    </row>
    <row r="42" spans="1:5" hidden="1" x14ac:dyDescent="0.25">
      <c r="A42" s="11"/>
      <c r="B42" s="12" t="s">
        <v>40</v>
      </c>
      <c r="C42" s="13">
        <v>5.3183978681214938E-2</v>
      </c>
      <c r="D42" s="13">
        <v>5.3183978681214938E-2</v>
      </c>
      <c r="E42" s="8" t="s">
        <v>5</v>
      </c>
    </row>
    <row r="43" spans="1:5" hidden="1" x14ac:dyDescent="0.25">
      <c r="A43" s="164">
        <v>2003</v>
      </c>
      <c r="B43" s="164"/>
      <c r="C43" s="13"/>
      <c r="D43" s="13"/>
    </row>
    <row r="44" spans="1:5" hidden="1" x14ac:dyDescent="0.25">
      <c r="A44" s="11"/>
      <c r="B44" s="12" t="s">
        <v>45</v>
      </c>
      <c r="C44" s="13">
        <v>-2.6812349838235994</v>
      </c>
      <c r="D44" s="13">
        <v>-2.6812349838235994</v>
      </c>
      <c r="E44" s="8" t="s">
        <v>5</v>
      </c>
    </row>
    <row r="45" spans="1:5" hidden="1" x14ac:dyDescent="0.25">
      <c r="A45" s="11"/>
      <c r="B45" s="12" t="s">
        <v>46</v>
      </c>
      <c r="C45" s="13">
        <v>-2.8285692603703394</v>
      </c>
      <c r="D45" s="13">
        <v>-2.8285692603703394</v>
      </c>
      <c r="E45" s="8" t="s">
        <v>5</v>
      </c>
    </row>
    <row r="46" spans="1:5" hidden="1" x14ac:dyDescent="0.25">
      <c r="A46" s="11"/>
      <c r="B46" s="12" t="s">
        <v>43</v>
      </c>
      <c r="C46" s="13">
        <v>-1.5682929261729872</v>
      </c>
      <c r="D46" s="13">
        <v>-1.5682929261729872</v>
      </c>
      <c r="E46" s="8" t="s">
        <v>5</v>
      </c>
    </row>
    <row r="47" spans="1:5" hidden="1" x14ac:dyDescent="0.25">
      <c r="A47" s="11"/>
      <c r="B47" s="12" t="s">
        <v>47</v>
      </c>
      <c r="C47" s="13">
        <v>-0.15420024838420643</v>
      </c>
      <c r="D47" s="13">
        <v>-0.15420024838420643</v>
      </c>
      <c r="E47" s="8" t="s">
        <v>5</v>
      </c>
    </row>
    <row r="48" spans="1:5" hidden="1" x14ac:dyDescent="0.25">
      <c r="A48" s="11"/>
      <c r="B48" s="12" t="s">
        <v>35</v>
      </c>
      <c r="C48" s="13">
        <v>-0.90591173380102363</v>
      </c>
      <c r="D48" s="13">
        <v>-0.90591173380102363</v>
      </c>
      <c r="E48" s="8" t="s">
        <v>5</v>
      </c>
    </row>
    <row r="49" spans="1:5" hidden="1" x14ac:dyDescent="0.25">
      <c r="A49" s="11"/>
      <c r="B49" s="12" t="s">
        <v>42</v>
      </c>
      <c r="C49" s="13">
        <v>-1.3907479633518682</v>
      </c>
      <c r="D49" s="13">
        <v>-1.3907479633518682</v>
      </c>
      <c r="E49" s="8" t="s">
        <v>5</v>
      </c>
    </row>
    <row r="50" spans="1:5" hidden="1" x14ac:dyDescent="0.25">
      <c r="A50" s="11"/>
      <c r="B50" s="12" t="s">
        <v>48</v>
      </c>
      <c r="C50" s="13">
        <v>-0.99297074899741267</v>
      </c>
      <c r="D50" s="13">
        <v>-0.99297074899741267</v>
      </c>
      <c r="E50" s="8" t="s">
        <v>5</v>
      </c>
    </row>
    <row r="51" spans="1:5" hidden="1" x14ac:dyDescent="0.25">
      <c r="A51" s="11"/>
      <c r="B51" s="12" t="s">
        <v>49</v>
      </c>
      <c r="C51" s="13">
        <v>-0.53307541343661224</v>
      </c>
      <c r="D51" s="13">
        <v>-0.53307541343661224</v>
      </c>
      <c r="E51" s="8" t="s">
        <v>5</v>
      </c>
    </row>
    <row r="52" spans="1:5" hidden="1" x14ac:dyDescent="0.25">
      <c r="A52" s="11"/>
      <c r="B52" s="12" t="s">
        <v>41</v>
      </c>
      <c r="C52" s="13">
        <v>0.55312920302483803</v>
      </c>
      <c r="D52" s="13">
        <v>0.55312920302483803</v>
      </c>
      <c r="E52" s="8" t="s">
        <v>5</v>
      </c>
    </row>
    <row r="53" spans="1:5" hidden="1" x14ac:dyDescent="0.25">
      <c r="A53" s="11"/>
      <c r="B53" s="12" t="s">
        <v>50</v>
      </c>
      <c r="C53" s="13">
        <v>0.57121916941751394</v>
      </c>
      <c r="D53" s="13">
        <v>0.57121916941751394</v>
      </c>
      <c r="E53" s="8" t="s">
        <v>5</v>
      </c>
    </row>
    <row r="54" spans="1:5" hidden="1" x14ac:dyDescent="0.25">
      <c r="A54" s="11"/>
      <c r="B54" s="12" t="s">
        <v>51</v>
      </c>
      <c r="C54" s="13">
        <v>-2.2816745812863637</v>
      </c>
      <c r="D54" s="13">
        <v>-2.2816745812863637</v>
      </c>
      <c r="E54" s="8" t="s">
        <v>5</v>
      </c>
    </row>
    <row r="55" spans="1:5" hidden="1" x14ac:dyDescent="0.25">
      <c r="A55" s="11"/>
      <c r="B55" s="12" t="s">
        <v>40</v>
      </c>
      <c r="C55" s="13">
        <v>-2.8280260493282916</v>
      </c>
      <c r="D55" s="13">
        <v>-2.8280260493282916</v>
      </c>
      <c r="E55" s="8" t="s">
        <v>5</v>
      </c>
    </row>
    <row r="56" spans="1:5" hidden="1" x14ac:dyDescent="0.25">
      <c r="A56" s="164">
        <v>2004</v>
      </c>
      <c r="B56" s="164"/>
      <c r="C56" s="13"/>
      <c r="D56" s="13"/>
    </row>
    <row r="57" spans="1:5" hidden="1" x14ac:dyDescent="0.25">
      <c r="A57" s="11"/>
      <c r="B57" s="12" t="s">
        <v>45</v>
      </c>
      <c r="C57" s="13">
        <v>-2.2820534457957065</v>
      </c>
      <c r="D57" s="13">
        <v>-2.2820534457957065</v>
      </c>
      <c r="E57" s="8" t="s">
        <v>5</v>
      </c>
    </row>
    <row r="58" spans="1:5" hidden="1" x14ac:dyDescent="0.25">
      <c r="A58" s="11"/>
      <c r="B58" s="12" t="s">
        <v>46</v>
      </c>
      <c r="C58" s="13">
        <v>-1.7006153770110943</v>
      </c>
      <c r="D58" s="13">
        <v>-1.7006153770110943</v>
      </c>
      <c r="E58" s="8" t="s">
        <v>5</v>
      </c>
    </row>
    <row r="59" spans="1:5" hidden="1" x14ac:dyDescent="0.25">
      <c r="A59" s="11"/>
      <c r="B59" s="12" t="s">
        <v>43</v>
      </c>
      <c r="C59" s="13">
        <v>-2.2143811320680329</v>
      </c>
      <c r="D59" s="13">
        <v>-2.2143811320680329</v>
      </c>
      <c r="E59" s="8" t="s">
        <v>5</v>
      </c>
    </row>
    <row r="60" spans="1:5" hidden="1" x14ac:dyDescent="0.25">
      <c r="A60" s="11"/>
      <c r="B60" s="12" t="s">
        <v>47</v>
      </c>
      <c r="C60" s="13">
        <v>-0.90996648379387812</v>
      </c>
      <c r="D60" s="13">
        <v>-0.90996648379387812</v>
      </c>
      <c r="E60" s="8" t="s">
        <v>5</v>
      </c>
    </row>
    <row r="61" spans="1:5" hidden="1" x14ac:dyDescent="0.25">
      <c r="A61" s="11"/>
      <c r="B61" s="12" t="s">
        <v>35</v>
      </c>
      <c r="C61" s="13">
        <v>-0.87998172779271133</v>
      </c>
      <c r="D61" s="13">
        <v>-0.87998172779271133</v>
      </c>
      <c r="E61" s="8" t="s">
        <v>5</v>
      </c>
    </row>
    <row r="62" spans="1:5" hidden="1" x14ac:dyDescent="0.25">
      <c r="A62" s="11"/>
      <c r="B62" s="12" t="s">
        <v>42</v>
      </c>
      <c r="C62" s="13">
        <v>-2.4847851886090622</v>
      </c>
      <c r="D62" s="13">
        <v>-2.4847851886090622</v>
      </c>
      <c r="E62" s="8" t="s">
        <v>5</v>
      </c>
    </row>
    <row r="63" spans="1:5" hidden="1" x14ac:dyDescent="0.25">
      <c r="A63" s="11"/>
      <c r="B63" s="12" t="s">
        <v>48</v>
      </c>
      <c r="C63" s="13">
        <v>-2.9694104057707893</v>
      </c>
      <c r="D63" s="13">
        <v>-2.9694104057707893</v>
      </c>
      <c r="E63" s="8" t="s">
        <v>5</v>
      </c>
    </row>
    <row r="64" spans="1:5" hidden="1" x14ac:dyDescent="0.25">
      <c r="A64" s="11"/>
      <c r="B64" s="12" t="s">
        <v>49</v>
      </c>
      <c r="C64" s="13">
        <v>-3.1062618743879944</v>
      </c>
      <c r="D64" s="13">
        <v>-3.1062618743879944</v>
      </c>
      <c r="E64" s="8" t="s">
        <v>5</v>
      </c>
    </row>
    <row r="65" spans="1:5" hidden="1" x14ac:dyDescent="0.25">
      <c r="A65" s="11"/>
      <c r="B65" s="12" t="s">
        <v>41</v>
      </c>
      <c r="C65" s="13">
        <v>-2.4471911041296424</v>
      </c>
      <c r="D65" s="13">
        <v>-2.4471911041296424</v>
      </c>
      <c r="E65" s="8" t="s">
        <v>5</v>
      </c>
    </row>
    <row r="66" spans="1:5" hidden="1" x14ac:dyDescent="0.25">
      <c r="A66" s="11"/>
      <c r="B66" s="12" t="s">
        <v>50</v>
      </c>
      <c r="C66" s="13">
        <v>-2.1204327500794595</v>
      </c>
      <c r="D66" s="13">
        <v>-2.1204327500794595</v>
      </c>
      <c r="E66" s="8" t="s">
        <v>5</v>
      </c>
    </row>
    <row r="67" spans="1:5" hidden="1" x14ac:dyDescent="0.25">
      <c r="A67" s="11"/>
      <c r="B67" s="12" t="s">
        <v>51</v>
      </c>
      <c r="C67" s="13">
        <v>4.8736350326472611E-2</v>
      </c>
      <c r="D67" s="13">
        <v>4.8736350326472611E-2</v>
      </c>
      <c r="E67" s="8" t="s">
        <v>5</v>
      </c>
    </row>
    <row r="68" spans="1:5" hidden="1" x14ac:dyDescent="0.25">
      <c r="A68" s="11"/>
      <c r="B68" s="12" t="s">
        <v>40</v>
      </c>
      <c r="C68" s="13">
        <v>0.95910117142052886</v>
      </c>
      <c r="D68" s="13">
        <v>0.95910117142052886</v>
      </c>
      <c r="E68" s="8" t="s">
        <v>5</v>
      </c>
    </row>
    <row r="69" spans="1:5" hidden="1" x14ac:dyDescent="0.25">
      <c r="A69" s="164">
        <v>2005</v>
      </c>
      <c r="B69" s="164"/>
      <c r="C69" s="13"/>
      <c r="D69" s="13"/>
    </row>
    <row r="70" spans="1:5" hidden="1" x14ac:dyDescent="0.25">
      <c r="A70" s="11"/>
      <c r="B70" s="12" t="s">
        <v>45</v>
      </c>
      <c r="C70" s="13">
        <v>0.60921667408062596</v>
      </c>
      <c r="D70" s="13">
        <v>0.60921667408062596</v>
      </c>
      <c r="E70" s="8" t="s">
        <v>5</v>
      </c>
    </row>
    <row r="71" spans="1:5" hidden="1" x14ac:dyDescent="0.25">
      <c r="A71" s="11"/>
      <c r="B71" s="12" t="s">
        <v>46</v>
      </c>
      <c r="C71" s="13">
        <v>0.70627491522288199</v>
      </c>
      <c r="D71" s="13">
        <v>0.70627491522288199</v>
      </c>
      <c r="E71" s="8" t="s">
        <v>5</v>
      </c>
    </row>
    <row r="72" spans="1:5" hidden="1" x14ac:dyDescent="0.25">
      <c r="A72" s="11"/>
      <c r="B72" s="12" t="s">
        <v>43</v>
      </c>
      <c r="C72" s="13">
        <v>0.22020559899644798</v>
      </c>
      <c r="D72" s="13">
        <v>0.22020559899644798</v>
      </c>
      <c r="E72" s="8" t="s">
        <v>5</v>
      </c>
    </row>
    <row r="73" spans="1:5" hidden="1" x14ac:dyDescent="0.25">
      <c r="A73" s="11"/>
      <c r="B73" s="12" t="s">
        <v>47</v>
      </c>
      <c r="C73" s="13">
        <v>0.79099494992467267</v>
      </c>
      <c r="D73" s="13">
        <v>0.79099494992467267</v>
      </c>
      <c r="E73" s="8" t="s">
        <v>5</v>
      </c>
    </row>
    <row r="74" spans="1:5" hidden="1" x14ac:dyDescent="0.25">
      <c r="A74" s="11"/>
      <c r="B74" s="12" t="s">
        <v>35</v>
      </c>
      <c r="C74" s="13">
        <v>-0.8969133121075834</v>
      </c>
      <c r="D74" s="13">
        <v>-0.8969133121075834</v>
      </c>
      <c r="E74" s="8" t="s">
        <v>5</v>
      </c>
    </row>
    <row r="75" spans="1:5" hidden="1" x14ac:dyDescent="0.25">
      <c r="A75" s="11"/>
      <c r="B75" s="12" t="s">
        <v>42</v>
      </c>
      <c r="C75" s="13">
        <v>0.58549999999999436</v>
      </c>
      <c r="D75" s="13">
        <v>0.58549999999999436</v>
      </c>
      <c r="E75" s="8" t="s">
        <v>5</v>
      </c>
    </row>
    <row r="76" spans="1:5" hidden="1" x14ac:dyDescent="0.25">
      <c r="A76" s="11"/>
      <c r="B76" s="12" t="s">
        <v>48</v>
      </c>
      <c r="C76" s="13">
        <v>1.5748331324208387</v>
      </c>
      <c r="D76" s="13">
        <v>1.5748331324208387</v>
      </c>
      <c r="E76" s="8" t="s">
        <v>5</v>
      </c>
    </row>
    <row r="77" spans="1:5" hidden="1" x14ac:dyDescent="0.25">
      <c r="A77" s="11"/>
      <c r="B77" s="12" t="s">
        <v>49</v>
      </c>
      <c r="C77" s="13">
        <v>1.7294988157633862</v>
      </c>
      <c r="D77" s="13">
        <v>1.7294988157633862</v>
      </c>
      <c r="E77" s="8" t="s">
        <v>5</v>
      </c>
    </row>
    <row r="78" spans="1:5" hidden="1" x14ac:dyDescent="0.25">
      <c r="A78" s="11"/>
      <c r="B78" s="12" t="s">
        <v>41</v>
      </c>
      <c r="C78" s="13">
        <v>2.3999200934664344</v>
      </c>
      <c r="D78" s="13">
        <v>2.3999200934664344</v>
      </c>
      <c r="E78" s="8" t="s">
        <v>5</v>
      </c>
    </row>
    <row r="79" spans="1:5" hidden="1" x14ac:dyDescent="0.25">
      <c r="A79" s="11"/>
      <c r="B79" s="12" t="s">
        <v>50</v>
      </c>
      <c r="C79" s="13">
        <v>1.9266735377428956</v>
      </c>
      <c r="D79" s="13">
        <v>1.9266735377428956</v>
      </c>
      <c r="E79" s="8" t="s">
        <v>5</v>
      </c>
    </row>
    <row r="80" spans="1:5" hidden="1" x14ac:dyDescent="0.25">
      <c r="A80" s="11"/>
      <c r="B80" s="12" t="s">
        <v>51</v>
      </c>
      <c r="C80" s="13">
        <v>4.2014625761384039</v>
      </c>
      <c r="D80" s="13">
        <v>4.2014625761384039</v>
      </c>
      <c r="E80" s="8" t="s">
        <v>5</v>
      </c>
    </row>
    <row r="81" spans="1:5" hidden="1" x14ac:dyDescent="0.25">
      <c r="A81" s="11"/>
      <c r="B81" s="12" t="s">
        <v>40</v>
      </c>
      <c r="C81" s="13">
        <v>1.7849347963348583</v>
      </c>
      <c r="D81" s="13">
        <v>1.7849347963348583</v>
      </c>
      <c r="E81" s="8" t="s">
        <v>5</v>
      </c>
    </row>
    <row r="82" spans="1:5" hidden="1" x14ac:dyDescent="0.25">
      <c r="A82" s="164">
        <v>2006</v>
      </c>
      <c r="B82" s="164"/>
      <c r="C82" s="13"/>
      <c r="D82" s="13"/>
    </row>
    <row r="83" spans="1:5" hidden="1" x14ac:dyDescent="0.25">
      <c r="A83" s="11"/>
      <c r="B83" s="12" t="s">
        <v>45</v>
      </c>
      <c r="C83" s="13">
        <v>1.5326328228549402</v>
      </c>
      <c r="D83" s="13">
        <v>1.5326328228549402</v>
      </c>
      <c r="E83" s="8" t="s">
        <v>5</v>
      </c>
    </row>
    <row r="84" spans="1:5" hidden="1" x14ac:dyDescent="0.25">
      <c r="A84" s="11"/>
      <c r="B84" s="12" t="s">
        <v>46</v>
      </c>
      <c r="C84" s="13">
        <v>2.3941601465955031</v>
      </c>
      <c r="D84" s="13">
        <v>2.3941601465955031</v>
      </c>
      <c r="E84" s="8" t="s">
        <v>5</v>
      </c>
    </row>
    <row r="85" spans="1:5" hidden="1" x14ac:dyDescent="0.25">
      <c r="A85" s="11"/>
      <c r="B85" s="12" t="s">
        <v>43</v>
      </c>
      <c r="C85" s="13">
        <v>3.8319314235239821</v>
      </c>
      <c r="D85" s="13">
        <v>3.8319314235239821</v>
      </c>
      <c r="E85" s="8" t="s">
        <v>5</v>
      </c>
    </row>
    <row r="86" spans="1:5" hidden="1" x14ac:dyDescent="0.25">
      <c r="A86" s="11"/>
      <c r="B86" s="12" t="s">
        <v>47</v>
      </c>
      <c r="C86" s="13">
        <v>2.7735706829993489</v>
      </c>
      <c r="D86" s="13">
        <v>2.7735706829993489</v>
      </c>
      <c r="E86" s="8" t="s">
        <v>5</v>
      </c>
    </row>
    <row r="87" spans="1:5" hidden="1" x14ac:dyDescent="0.25">
      <c r="A87" s="11"/>
      <c r="B87" s="12" t="s">
        <v>35</v>
      </c>
      <c r="C87" s="13">
        <v>2.4867317578986192</v>
      </c>
      <c r="D87" s="13">
        <v>2.4867317578986192</v>
      </c>
      <c r="E87" s="8" t="s">
        <v>5</v>
      </c>
    </row>
    <row r="88" spans="1:5" hidden="1" x14ac:dyDescent="0.25">
      <c r="A88" s="11"/>
      <c r="B88" s="12" t="s">
        <v>42</v>
      </c>
      <c r="C88" s="13">
        <v>3.4306137564559469</v>
      </c>
      <c r="D88" s="13">
        <v>3.4306137564559469</v>
      </c>
      <c r="E88" s="8" t="s">
        <v>5</v>
      </c>
    </row>
    <row r="89" spans="1:5" hidden="1" x14ac:dyDescent="0.25">
      <c r="A89" s="11"/>
      <c r="B89" s="12" t="s">
        <v>48</v>
      </c>
      <c r="C89" s="13">
        <v>2.1551541291336518</v>
      </c>
      <c r="D89" s="13">
        <v>2.1551541291336518</v>
      </c>
      <c r="E89" s="8" t="s">
        <v>5</v>
      </c>
    </row>
    <row r="90" spans="1:5" hidden="1" x14ac:dyDescent="0.25">
      <c r="A90" s="11"/>
      <c r="B90" s="12" t="s">
        <v>49</v>
      </c>
      <c r="C90" s="13">
        <v>2.620692248248413</v>
      </c>
      <c r="D90" s="13">
        <v>2.620692248248413</v>
      </c>
      <c r="E90" s="8" t="s">
        <v>5</v>
      </c>
    </row>
    <row r="91" spans="1:5" hidden="1" x14ac:dyDescent="0.25">
      <c r="A91" s="11"/>
      <c r="B91" s="12" t="s">
        <v>41</v>
      </c>
      <c r="C91" s="13">
        <v>4.3777741651025437</v>
      </c>
      <c r="D91" s="13">
        <v>4.3777741651025437</v>
      </c>
      <c r="E91" s="8" t="s">
        <v>5</v>
      </c>
    </row>
    <row r="92" spans="1:5" hidden="1" x14ac:dyDescent="0.25">
      <c r="A92" s="11"/>
      <c r="B92" s="12" t="s">
        <v>50</v>
      </c>
      <c r="C92" s="13">
        <v>2.1580567484319912</v>
      </c>
      <c r="D92" s="13">
        <v>2.1580567484319912</v>
      </c>
      <c r="E92" s="8" t="s">
        <v>5</v>
      </c>
    </row>
    <row r="93" spans="1:5" hidden="1" x14ac:dyDescent="0.25">
      <c r="A93" s="11"/>
      <c r="B93" s="12" t="s">
        <v>51</v>
      </c>
      <c r="C93" s="13">
        <v>1.1525226940924282</v>
      </c>
      <c r="D93" s="13">
        <v>1.1525226940924282</v>
      </c>
      <c r="E93" s="8" t="s">
        <v>5</v>
      </c>
    </row>
    <row r="94" spans="1:5" hidden="1" x14ac:dyDescent="0.25">
      <c r="A94" s="11"/>
      <c r="B94" s="12" t="s">
        <v>40</v>
      </c>
      <c r="C94" s="13">
        <v>3.9942519191204839</v>
      </c>
      <c r="D94" s="13">
        <v>3.9942519191204839</v>
      </c>
      <c r="E94" s="8" t="s">
        <v>5</v>
      </c>
    </row>
    <row r="95" spans="1:5" hidden="1" x14ac:dyDescent="0.25">
      <c r="A95" s="164">
        <v>2007</v>
      </c>
      <c r="B95" s="164"/>
      <c r="C95" s="13"/>
      <c r="D95" s="13"/>
    </row>
    <row r="96" spans="1:5" hidden="1" x14ac:dyDescent="0.25">
      <c r="A96" s="11"/>
      <c r="B96" s="12" t="s">
        <v>45</v>
      </c>
      <c r="C96" s="13">
        <v>6.7949025451885969</v>
      </c>
      <c r="D96" s="13">
        <v>6.7949025451885969</v>
      </c>
      <c r="E96" s="8" t="s">
        <v>5</v>
      </c>
    </row>
    <row r="97" spans="1:5" hidden="1" x14ac:dyDescent="0.25">
      <c r="A97" s="11"/>
      <c r="B97" s="12" t="s">
        <v>46</v>
      </c>
      <c r="C97" s="13">
        <v>5.0663662872914017</v>
      </c>
      <c r="D97" s="13">
        <v>5.0663662872914017</v>
      </c>
      <c r="E97" s="8" t="s">
        <v>5</v>
      </c>
    </row>
    <row r="98" spans="1:5" hidden="1" x14ac:dyDescent="0.25">
      <c r="A98" s="11"/>
      <c r="B98" s="12" t="s">
        <v>43</v>
      </c>
      <c r="C98" s="13">
        <v>3.3366008143568049</v>
      </c>
      <c r="D98" s="13">
        <v>3.3366008143568049</v>
      </c>
      <c r="E98" s="8" t="s">
        <v>5</v>
      </c>
    </row>
    <row r="99" spans="1:5" hidden="1" x14ac:dyDescent="0.25">
      <c r="A99" s="11"/>
      <c r="B99" s="12" t="s">
        <v>47</v>
      </c>
      <c r="C99" s="13">
        <v>4.2989919058699755</v>
      </c>
      <c r="D99" s="13">
        <v>4.2989919058699755</v>
      </c>
      <c r="E99" s="8" t="s">
        <v>5</v>
      </c>
    </row>
    <row r="100" spans="1:5" hidden="1" x14ac:dyDescent="0.25">
      <c r="A100" s="11"/>
      <c r="B100" s="12" t="s">
        <v>35</v>
      </c>
      <c r="C100" s="13">
        <v>5.6889392624372759</v>
      </c>
      <c r="D100" s="13">
        <v>5.6889392624372759</v>
      </c>
      <c r="E100" s="8" t="s">
        <v>5</v>
      </c>
    </row>
    <row r="101" spans="1:5" hidden="1" x14ac:dyDescent="0.25">
      <c r="A101" s="11"/>
      <c r="B101" s="12" t="s">
        <v>42</v>
      </c>
      <c r="C101" s="13">
        <v>5.4952026313917823</v>
      </c>
      <c r="D101" s="13">
        <v>5.4952026313917823</v>
      </c>
      <c r="E101" s="8" t="s">
        <v>5</v>
      </c>
    </row>
    <row r="102" spans="1:5" hidden="1" x14ac:dyDescent="0.25">
      <c r="A102" s="11"/>
      <c r="B102" s="12" t="s">
        <v>48</v>
      </c>
      <c r="C102" s="13">
        <v>6.3285785058362576</v>
      </c>
      <c r="D102" s="13">
        <v>6.3285785058362576</v>
      </c>
      <c r="E102" s="8" t="s">
        <v>5</v>
      </c>
    </row>
    <row r="103" spans="1:5" hidden="1" x14ac:dyDescent="0.25">
      <c r="A103" s="11"/>
      <c r="B103" s="12" t="s">
        <v>49</v>
      </c>
      <c r="C103" s="13">
        <v>9.2622464770738766</v>
      </c>
      <c r="D103" s="13">
        <v>9.2622464770738766</v>
      </c>
      <c r="E103" s="8" t="s">
        <v>5</v>
      </c>
    </row>
    <row r="104" spans="1:5" hidden="1" x14ac:dyDescent="0.25">
      <c r="A104" s="11"/>
      <c r="B104" s="12" t="s">
        <v>41</v>
      </c>
      <c r="C104" s="13">
        <v>7.5028058944077491</v>
      </c>
      <c r="D104" s="13">
        <v>7.5028058944077491</v>
      </c>
      <c r="E104" s="8" t="s">
        <v>5</v>
      </c>
    </row>
    <row r="105" spans="1:5" hidden="1" x14ac:dyDescent="0.25">
      <c r="A105" s="11"/>
      <c r="B105" s="12" t="s">
        <v>50</v>
      </c>
      <c r="C105" s="13">
        <v>9.2150102499933606</v>
      </c>
      <c r="D105" s="13">
        <v>9.2150102499933606</v>
      </c>
      <c r="E105" s="8" t="s">
        <v>5</v>
      </c>
    </row>
    <row r="106" spans="1:5" hidden="1" x14ac:dyDescent="0.25">
      <c r="A106" s="11"/>
      <c r="B106" s="12" t="s">
        <v>51</v>
      </c>
      <c r="C106" s="13">
        <v>9.4769938868185513</v>
      </c>
      <c r="D106" s="13">
        <v>9.4769938868185513</v>
      </c>
      <c r="E106" s="8" t="s">
        <v>5</v>
      </c>
    </row>
    <row r="107" spans="1:5" hidden="1" x14ac:dyDescent="0.25">
      <c r="A107" s="11"/>
      <c r="B107" s="12" t="s">
        <v>40</v>
      </c>
      <c r="C107" s="13">
        <v>8.8853985738347241</v>
      </c>
      <c r="D107" s="13">
        <v>8.8853985738347241</v>
      </c>
      <c r="E107" s="8" t="s">
        <v>5</v>
      </c>
    </row>
    <row r="108" spans="1:5" hidden="1" x14ac:dyDescent="0.25">
      <c r="A108" s="164">
        <v>2008</v>
      </c>
      <c r="B108" s="164"/>
      <c r="C108" s="13"/>
      <c r="D108" s="13"/>
    </row>
    <row r="109" spans="1:5" hidden="1" x14ac:dyDescent="0.25">
      <c r="A109" s="11"/>
      <c r="B109" s="12" t="s">
        <v>45</v>
      </c>
      <c r="C109" s="13">
        <v>8.4323132207184024</v>
      </c>
      <c r="D109" s="13">
        <v>8.4323132207184024</v>
      </c>
      <c r="E109" s="8" t="s">
        <v>5</v>
      </c>
    </row>
    <row r="110" spans="1:5" hidden="1" x14ac:dyDescent="0.25">
      <c r="A110" s="11"/>
      <c r="B110" s="12" t="s">
        <v>46</v>
      </c>
      <c r="C110" s="13">
        <v>10.632041205993769</v>
      </c>
      <c r="D110" s="13">
        <v>10.632041205993769</v>
      </c>
      <c r="E110" s="8" t="s">
        <v>5</v>
      </c>
    </row>
    <row r="111" spans="1:5" hidden="1" x14ac:dyDescent="0.25">
      <c r="A111" s="11"/>
      <c r="B111" s="12" t="s">
        <v>43</v>
      </c>
      <c r="C111" s="13">
        <v>12.692256239996036</v>
      </c>
      <c r="D111" s="13">
        <v>12.692256239996036</v>
      </c>
      <c r="E111" s="8" t="s">
        <v>5</v>
      </c>
    </row>
    <row r="112" spans="1:5" hidden="1" x14ac:dyDescent="0.25">
      <c r="A112" s="11"/>
      <c r="B112" s="12" t="s">
        <v>47</v>
      </c>
      <c r="C112" s="13">
        <v>14.024317365430349</v>
      </c>
      <c r="D112" s="13">
        <v>14.024317365430349</v>
      </c>
      <c r="E112" s="8" t="s">
        <v>5</v>
      </c>
    </row>
    <row r="113" spans="1:5" hidden="1" x14ac:dyDescent="0.25">
      <c r="A113" s="11"/>
      <c r="B113" s="12" t="s">
        <v>35</v>
      </c>
      <c r="C113" s="13">
        <v>13.983360493412157</v>
      </c>
      <c r="D113" s="13">
        <v>13.983360493412157</v>
      </c>
      <c r="E113" s="8" t="s">
        <v>5</v>
      </c>
    </row>
    <row r="114" spans="1:5" hidden="1" x14ac:dyDescent="0.25">
      <c r="A114" s="11"/>
      <c r="B114" s="12" t="s">
        <v>42</v>
      </c>
      <c r="C114" s="13">
        <v>14.345185379560688</v>
      </c>
      <c r="D114" s="13">
        <v>14.345185379560688</v>
      </c>
      <c r="E114" s="8" t="s">
        <v>5</v>
      </c>
    </row>
    <row r="115" spans="1:5" hidden="1" x14ac:dyDescent="0.25">
      <c r="A115" s="11"/>
      <c r="B115" s="12" t="s">
        <v>48</v>
      </c>
      <c r="C115" s="13">
        <v>16.226265664706709</v>
      </c>
      <c r="D115" s="13">
        <v>16.226265664706709</v>
      </c>
      <c r="E115" s="8" t="s">
        <v>5</v>
      </c>
    </row>
    <row r="116" spans="1:5" hidden="1" x14ac:dyDescent="0.25">
      <c r="A116" s="11"/>
      <c r="B116" s="12" t="s">
        <v>49</v>
      </c>
      <c r="C116" s="13">
        <v>14.144672109086054</v>
      </c>
      <c r="D116" s="13">
        <v>14.144672109086054</v>
      </c>
      <c r="E116" s="8" t="s">
        <v>5</v>
      </c>
    </row>
    <row r="117" spans="1:5" hidden="1" x14ac:dyDescent="0.25">
      <c r="A117" s="11"/>
      <c r="B117" s="12" t="s">
        <v>41</v>
      </c>
      <c r="C117" s="13">
        <v>12.451135345872189</v>
      </c>
      <c r="D117" s="13">
        <v>12.451135345872189</v>
      </c>
      <c r="E117" s="8" t="s">
        <v>5</v>
      </c>
    </row>
    <row r="118" spans="1:5" hidden="1" x14ac:dyDescent="0.25">
      <c r="A118" s="11"/>
      <c r="B118" s="12" t="s">
        <v>50</v>
      </c>
      <c r="C118" s="13">
        <v>10.525995039277447</v>
      </c>
      <c r="D118" s="13">
        <v>10.525995039277447</v>
      </c>
      <c r="E118" s="8" t="s">
        <v>5</v>
      </c>
    </row>
    <row r="119" spans="1:5" hidden="1" x14ac:dyDescent="0.25">
      <c r="A119" s="11"/>
      <c r="B119" s="12" t="s">
        <v>51</v>
      </c>
      <c r="C119" s="13">
        <v>8.4335942365984184</v>
      </c>
      <c r="D119" s="13">
        <v>8.4335942365984184</v>
      </c>
      <c r="E119" s="8" t="s">
        <v>5</v>
      </c>
    </row>
    <row r="120" spans="1:5" hidden="1" x14ac:dyDescent="0.25">
      <c r="A120" s="11"/>
      <c r="B120" s="12" t="s">
        <v>40</v>
      </c>
      <c r="C120" s="13">
        <v>8.9383248168224192</v>
      </c>
      <c r="D120" s="13">
        <v>8.9383248168224192</v>
      </c>
      <c r="E120" s="8" t="s">
        <v>5</v>
      </c>
    </row>
    <row r="121" spans="1:5" hidden="1" x14ac:dyDescent="0.25">
      <c r="A121" s="164">
        <v>2009</v>
      </c>
      <c r="B121" s="164"/>
      <c r="C121" s="13"/>
      <c r="D121" s="13"/>
    </row>
    <row r="122" spans="1:5" hidden="1" x14ac:dyDescent="0.25">
      <c r="A122" s="11"/>
      <c r="B122" s="12" t="s">
        <v>45</v>
      </c>
      <c r="C122" s="13">
        <v>8.6987893306259778</v>
      </c>
      <c r="D122" s="13">
        <v>8.6987893306259778</v>
      </c>
      <c r="E122" s="8" t="s">
        <v>5</v>
      </c>
    </row>
    <row r="123" spans="1:5" hidden="1" x14ac:dyDescent="0.25">
      <c r="A123" s="11"/>
      <c r="B123" s="12" t="s">
        <v>46</v>
      </c>
      <c r="C123" s="13">
        <v>6.2349604819357696</v>
      </c>
      <c r="D123" s="13">
        <v>6.2349604819357696</v>
      </c>
      <c r="E123" s="8" t="s">
        <v>5</v>
      </c>
    </row>
    <row r="124" spans="1:5" hidden="1" x14ac:dyDescent="0.25">
      <c r="A124" s="11"/>
      <c r="B124" s="12" t="s">
        <v>43</v>
      </c>
      <c r="C124" s="13">
        <v>7.7443187714018924</v>
      </c>
      <c r="D124" s="13">
        <v>7.7443187714018924</v>
      </c>
      <c r="E124" s="8" t="s">
        <v>5</v>
      </c>
    </row>
    <row r="125" spans="1:5" hidden="1" x14ac:dyDescent="0.25">
      <c r="A125" s="11"/>
      <c r="B125" s="12" t="s">
        <v>47</v>
      </c>
      <c r="C125" s="13">
        <v>4.2630194600207894</v>
      </c>
      <c r="D125" s="13">
        <v>4.2630194600207894</v>
      </c>
      <c r="E125" s="8" t="s">
        <v>5</v>
      </c>
    </row>
    <row r="126" spans="1:5" hidden="1" x14ac:dyDescent="0.25">
      <c r="A126" s="11"/>
      <c r="B126" s="12" t="s">
        <v>35</v>
      </c>
      <c r="C126" s="13">
        <v>3.8765821516782095</v>
      </c>
      <c r="D126" s="13">
        <v>3.8765821516782095</v>
      </c>
      <c r="E126" s="8" t="s">
        <v>5</v>
      </c>
    </row>
    <row r="127" spans="1:5" hidden="1" x14ac:dyDescent="0.25">
      <c r="A127" s="11"/>
      <c r="B127" s="12" t="s">
        <v>42</v>
      </c>
      <c r="C127" s="13">
        <v>3.6722643877368011</v>
      </c>
      <c r="D127" s="13">
        <v>3.6722643877368011</v>
      </c>
      <c r="E127" s="8" t="s">
        <v>5</v>
      </c>
    </row>
    <row r="128" spans="1:5" hidden="1" x14ac:dyDescent="0.25">
      <c r="A128" s="11"/>
      <c r="B128" s="12" t="s">
        <v>48</v>
      </c>
      <c r="C128" s="13">
        <v>1.2029381886379698</v>
      </c>
      <c r="D128" s="13">
        <v>1.2029381886379698</v>
      </c>
      <c r="E128" s="8" t="s">
        <v>5</v>
      </c>
    </row>
    <row r="129" spans="1:5" hidden="1" x14ac:dyDescent="0.25">
      <c r="A129" s="11"/>
      <c r="B129" s="12" t="s">
        <v>49</v>
      </c>
      <c r="C129" s="13">
        <v>1.3814627780475153</v>
      </c>
      <c r="D129" s="13">
        <v>1.3814627780475153</v>
      </c>
      <c r="E129" s="8" t="s">
        <v>5</v>
      </c>
    </row>
    <row r="130" spans="1:5" hidden="1" x14ac:dyDescent="0.25">
      <c r="A130" s="11"/>
      <c r="B130" s="12" t="s">
        <v>41</v>
      </c>
      <c r="C130" s="13">
        <v>2.5986580367482137</v>
      </c>
      <c r="D130" s="13">
        <v>2.5986580367482137</v>
      </c>
      <c r="E130" s="8" t="s">
        <v>5</v>
      </c>
    </row>
    <row r="131" spans="1:5" hidden="1" x14ac:dyDescent="0.25">
      <c r="A131" s="11"/>
      <c r="B131" s="12" t="s">
        <v>50</v>
      </c>
      <c r="C131" s="13">
        <v>3.038533248997477</v>
      </c>
      <c r="D131" s="13">
        <v>3.038533248997477</v>
      </c>
      <c r="E131" s="8" t="s">
        <v>5</v>
      </c>
    </row>
    <row r="132" spans="1:5" hidden="1" x14ac:dyDescent="0.25">
      <c r="A132" s="11"/>
      <c r="B132" s="12" t="s">
        <v>51</v>
      </c>
      <c r="C132" s="13">
        <v>6.9150960330281785</v>
      </c>
      <c r="D132" s="13">
        <v>6.9150960330281785</v>
      </c>
      <c r="E132" s="8" t="s">
        <v>5</v>
      </c>
    </row>
    <row r="133" spans="1:5" hidden="1" x14ac:dyDescent="0.25">
      <c r="A133" s="11"/>
      <c r="B133" s="12" t="s">
        <v>40</v>
      </c>
      <c r="C133" s="13">
        <v>5.4132841065408499</v>
      </c>
      <c r="D133" s="13">
        <v>5.4132841065408499</v>
      </c>
      <c r="E133" s="8" t="s">
        <v>5</v>
      </c>
    </row>
    <row r="134" spans="1:5" ht="13.5" customHeight="1" x14ac:dyDescent="0.25">
      <c r="A134" s="34"/>
      <c r="B134" s="35"/>
      <c r="C134" s="54"/>
      <c r="D134" s="54"/>
      <c r="E134" s="32"/>
    </row>
    <row r="135" spans="1:5" x14ac:dyDescent="0.25">
      <c r="A135" s="174" t="s">
        <v>53</v>
      </c>
      <c r="B135" s="175"/>
      <c r="C135" s="175"/>
      <c r="D135" s="175"/>
      <c r="E135" s="175"/>
    </row>
    <row r="136" spans="1:5" ht="15.75" customHeight="1" x14ac:dyDescent="0.25">
      <c r="A136" s="11"/>
      <c r="B136" s="12"/>
      <c r="C136" s="13"/>
      <c r="D136" s="13"/>
    </row>
    <row r="137" spans="1:5" x14ac:dyDescent="0.25">
      <c r="A137" s="161">
        <v>2010</v>
      </c>
      <c r="B137" s="161"/>
      <c r="C137" s="28">
        <f>'[1]Chnages in rep.'!LO78</f>
        <v>6.1498853675017617</v>
      </c>
      <c r="D137" s="28">
        <f>'[1]Male, month on month'!LO78</f>
        <v>6.1498853675017617</v>
      </c>
      <c r="E137" s="29" t="s">
        <v>5</v>
      </c>
    </row>
    <row r="138" spans="1:5" x14ac:dyDescent="0.25">
      <c r="A138" s="161">
        <v>2011</v>
      </c>
      <c r="B138" s="161"/>
      <c r="C138" s="28">
        <f>'[1]Chnages in rep.'!LP78</f>
        <v>11.273414605593723</v>
      </c>
      <c r="D138" s="28">
        <f>'[1]Chnages in rep.'!LP78</f>
        <v>11.273414605593723</v>
      </c>
      <c r="E138" s="29" t="s">
        <v>5</v>
      </c>
    </row>
    <row r="139" spans="1:5" x14ac:dyDescent="0.25">
      <c r="A139" s="161">
        <v>2012</v>
      </c>
      <c r="B139" s="161"/>
      <c r="C139" s="28">
        <f>'[1]Chnages in rep.'!LQ78</f>
        <v>10.884695658563071</v>
      </c>
      <c r="D139" s="28">
        <f>'[1]Male, month on month'!LQ78</f>
        <v>10.890821576540755</v>
      </c>
      <c r="E139" s="29" t="s">
        <v>5</v>
      </c>
    </row>
    <row r="140" spans="1:5" x14ac:dyDescent="0.25">
      <c r="A140" s="161">
        <v>2013</v>
      </c>
      <c r="B140" s="161"/>
      <c r="C140" s="28">
        <v>3.8056300091942941</v>
      </c>
      <c r="D140" s="28">
        <v>3.9971959307297356</v>
      </c>
      <c r="E140" s="29" t="s">
        <v>5</v>
      </c>
    </row>
    <row r="141" spans="1:5" x14ac:dyDescent="0.25">
      <c r="A141" s="161">
        <v>2014</v>
      </c>
      <c r="B141" s="161"/>
      <c r="C141" s="28">
        <f>(('[1]table 8'!C138/'[1]table 8'!C137)-1)*100</f>
        <v>2.1200017571813001</v>
      </c>
      <c r="D141" s="28">
        <f>(('[1]table 8'!D138/'[1]table 8'!D137)-1)*100</f>
        <v>2.4484985272985815</v>
      </c>
      <c r="E141" s="28">
        <f>(('[1]table 8'!E138/'[1]table 8'!E137)-1)*100</f>
        <v>1.8380373043106468</v>
      </c>
    </row>
    <row r="142" spans="1:5" x14ac:dyDescent="0.25">
      <c r="A142" s="161">
        <v>2015</v>
      </c>
      <c r="B142" s="161"/>
      <c r="C142" s="28">
        <f>(('[1]table 8'!C139/'[1]table 8'!C138)-1)*100</f>
        <v>0.95320665877764998</v>
      </c>
      <c r="D142" s="28">
        <f>(('[1]table 8'!D139/'[1]table 8'!D138)-1)*100</f>
        <v>1.3713146744890103</v>
      </c>
      <c r="E142" s="28">
        <f>(('[1]table 8'!E139/'[1]table 8'!E138)-1)*100</f>
        <v>0.59217330355134656</v>
      </c>
    </row>
    <row r="143" spans="1:5" x14ac:dyDescent="0.25">
      <c r="A143" s="161">
        <v>2016</v>
      </c>
      <c r="B143" s="161"/>
      <c r="C143" s="28">
        <f>(('[1]table 8'!C140/'[1]table 8'!C139)-1)*100</f>
        <v>0.50250941361158485</v>
      </c>
      <c r="D143" s="28">
        <f>(('[1]table 8'!D140/'[1]table 8'!D139)-1)*100</f>
        <v>0.80139984913900619</v>
      </c>
      <c r="E143" s="28">
        <f>(('[1]table 8'!E140/'[1]table 8'!E139)-1)*100</f>
        <v>0.24242056068641826</v>
      </c>
    </row>
    <row r="144" spans="1:5" ht="14.25" customHeight="1" x14ac:dyDescent="0.25">
      <c r="A144" s="179"/>
      <c r="B144" s="179"/>
      <c r="C144" s="26"/>
      <c r="D144" s="26"/>
      <c r="E144" s="19"/>
    </row>
    <row r="145" spans="1:5" x14ac:dyDescent="0.25">
      <c r="A145" s="172" t="s">
        <v>52</v>
      </c>
      <c r="B145" s="173"/>
      <c r="C145" s="173"/>
      <c r="D145" s="173"/>
      <c r="E145" s="173"/>
    </row>
    <row r="146" spans="1:5" ht="12.75" customHeight="1" x14ac:dyDescent="0.25">
      <c r="A146" s="11"/>
      <c r="B146" s="24"/>
      <c r="C146" s="13"/>
      <c r="D146" s="13"/>
    </row>
    <row r="147" spans="1:5" x14ac:dyDescent="0.25">
      <c r="A147" s="161">
        <v>2010</v>
      </c>
      <c r="B147" s="161"/>
      <c r="C147" s="13"/>
      <c r="D147" s="13"/>
    </row>
    <row r="148" spans="1:5" x14ac:dyDescent="0.25">
      <c r="A148" s="11"/>
      <c r="B148" s="12" t="s">
        <v>45</v>
      </c>
      <c r="C148" s="28">
        <v>3.6787192502928612</v>
      </c>
      <c r="D148" s="28">
        <v>3.6787192502928612</v>
      </c>
      <c r="E148" s="29" t="s">
        <v>5</v>
      </c>
    </row>
    <row r="149" spans="1:5" x14ac:dyDescent="0.25">
      <c r="A149" s="11"/>
      <c r="B149" s="12" t="s">
        <v>46</v>
      </c>
      <c r="C149" s="28">
        <v>5.833804569995249</v>
      </c>
      <c r="D149" s="28">
        <v>5.833804569995249</v>
      </c>
      <c r="E149" s="29" t="s">
        <v>5</v>
      </c>
    </row>
    <row r="150" spans="1:5" x14ac:dyDescent="0.25">
      <c r="A150" s="11"/>
      <c r="B150" s="12" t="s">
        <v>43</v>
      </c>
      <c r="C150" s="28">
        <v>4.1543552543887641</v>
      </c>
      <c r="D150" s="28">
        <v>4.1543552543887641</v>
      </c>
      <c r="E150" s="29" t="s">
        <v>5</v>
      </c>
    </row>
    <row r="151" spans="1:5" x14ac:dyDescent="0.25">
      <c r="A151" s="11"/>
      <c r="B151" s="12" t="s">
        <v>47</v>
      </c>
      <c r="C151" s="28">
        <v>6.2780317985318801</v>
      </c>
      <c r="D151" s="28">
        <v>6.2780317985318801</v>
      </c>
      <c r="E151" s="29" t="s">
        <v>5</v>
      </c>
    </row>
    <row r="152" spans="1:5" x14ac:dyDescent="0.25">
      <c r="A152" s="11"/>
      <c r="B152" s="12" t="s">
        <v>35</v>
      </c>
      <c r="C152" s="28">
        <v>5.3389178667781589</v>
      </c>
      <c r="D152" s="28">
        <v>5.3389178667781589</v>
      </c>
      <c r="E152" s="29" t="s">
        <v>5</v>
      </c>
    </row>
    <row r="153" spans="1:5" x14ac:dyDescent="0.25">
      <c r="A153" s="11"/>
      <c r="B153" s="12" t="s">
        <v>42</v>
      </c>
      <c r="C153" s="28">
        <v>6.0835733297670114</v>
      </c>
      <c r="D153" s="28">
        <v>6.0835733297670114</v>
      </c>
      <c r="E153" s="29" t="s">
        <v>5</v>
      </c>
    </row>
    <row r="154" spans="1:5" x14ac:dyDescent="0.25">
      <c r="A154" s="11"/>
      <c r="B154" s="12" t="s">
        <v>48</v>
      </c>
      <c r="C154" s="28">
        <v>8.9066893986073481</v>
      </c>
      <c r="D154" s="28">
        <v>8.9066893986073481</v>
      </c>
      <c r="E154" s="29" t="s">
        <v>5</v>
      </c>
    </row>
    <row r="155" spans="1:5" x14ac:dyDescent="0.25">
      <c r="A155" s="11"/>
      <c r="B155" s="12" t="s">
        <v>49</v>
      </c>
      <c r="C155" s="28">
        <v>8.2362262487674975</v>
      </c>
      <c r="D155" s="28">
        <v>8.2362262487674975</v>
      </c>
      <c r="E155" s="29" t="s">
        <v>5</v>
      </c>
    </row>
    <row r="156" spans="1:5" x14ac:dyDescent="0.25">
      <c r="A156" s="11"/>
      <c r="B156" s="12" t="s">
        <v>41</v>
      </c>
      <c r="C156" s="28">
        <v>6.6341639388678653</v>
      </c>
      <c r="D156" s="28">
        <v>6.6341639388678653</v>
      </c>
      <c r="E156" s="29" t="s">
        <v>5</v>
      </c>
    </row>
    <row r="157" spans="1:5" x14ac:dyDescent="0.25">
      <c r="A157" s="11"/>
      <c r="B157" s="12" t="s">
        <v>50</v>
      </c>
      <c r="C157" s="28">
        <v>6.8680424003632501</v>
      </c>
      <c r="D157" s="28">
        <v>6.8680424003632501</v>
      </c>
      <c r="E157" s="29" t="s">
        <v>5</v>
      </c>
    </row>
    <row r="158" spans="1:5" x14ac:dyDescent="0.25">
      <c r="A158" s="11"/>
      <c r="B158" s="12" t="s">
        <v>51</v>
      </c>
      <c r="C158" s="28">
        <v>4.806164067711638</v>
      </c>
      <c r="D158" s="28">
        <v>4.806164067711638</v>
      </c>
      <c r="E158" s="29" t="s">
        <v>5</v>
      </c>
    </row>
    <row r="159" spans="1:5" x14ac:dyDescent="0.25">
      <c r="A159" s="11"/>
      <c r="B159" s="12" t="s">
        <v>40</v>
      </c>
      <c r="C159" s="28">
        <v>6.936011455342328</v>
      </c>
      <c r="D159" s="28">
        <v>6.936011455342328</v>
      </c>
      <c r="E159" s="29" t="s">
        <v>5</v>
      </c>
    </row>
    <row r="160" spans="1:5" x14ac:dyDescent="0.25">
      <c r="A160" s="161">
        <v>2011</v>
      </c>
      <c r="B160" s="161"/>
      <c r="C160" s="28"/>
      <c r="D160" s="28"/>
      <c r="E160" s="29"/>
    </row>
    <row r="161" spans="1:5" x14ac:dyDescent="0.25">
      <c r="A161" s="11"/>
      <c r="B161" s="12" t="s">
        <v>45</v>
      </c>
      <c r="C161" s="28">
        <v>7.7959876650150584</v>
      </c>
      <c r="D161" s="28">
        <v>7.7959876650150584</v>
      </c>
      <c r="E161" s="29" t="s">
        <v>5</v>
      </c>
    </row>
    <row r="162" spans="1:5" x14ac:dyDescent="0.25">
      <c r="A162" s="11"/>
      <c r="B162" s="12" t="s">
        <v>46</v>
      </c>
      <c r="C162" s="28">
        <v>5.9516968921776714</v>
      </c>
      <c r="D162" s="28">
        <v>5.9516968921776714</v>
      </c>
      <c r="E162" s="29" t="s">
        <v>5</v>
      </c>
    </row>
    <row r="163" spans="1:5" x14ac:dyDescent="0.25">
      <c r="A163" s="11"/>
      <c r="B163" s="12" t="s">
        <v>43</v>
      </c>
      <c r="C163" s="28">
        <v>5.6906353216183758</v>
      </c>
      <c r="D163" s="28">
        <v>5.6906353216183758</v>
      </c>
      <c r="E163" s="29" t="s">
        <v>5</v>
      </c>
    </row>
    <row r="164" spans="1:5" x14ac:dyDescent="0.25">
      <c r="A164" s="11"/>
      <c r="B164" s="12" t="s">
        <v>47</v>
      </c>
      <c r="C164" s="28">
        <v>9.3991553842239117</v>
      </c>
      <c r="D164" s="28">
        <v>9.3991553842239117</v>
      </c>
      <c r="E164" s="29" t="s">
        <v>5</v>
      </c>
    </row>
    <row r="165" spans="1:5" x14ac:dyDescent="0.25">
      <c r="A165" s="11"/>
      <c r="B165" s="12" t="s">
        <v>35</v>
      </c>
      <c r="C165" s="28">
        <v>12.883312020928649</v>
      </c>
      <c r="D165" s="28">
        <v>12.883312020928649</v>
      </c>
      <c r="E165" s="29" t="s">
        <v>5</v>
      </c>
    </row>
    <row r="166" spans="1:5" x14ac:dyDescent="0.25">
      <c r="A166" s="11"/>
      <c r="B166" s="12" t="s">
        <v>42</v>
      </c>
      <c r="C166" s="28">
        <v>12.686891578974823</v>
      </c>
      <c r="D166" s="28">
        <v>12.686891578974823</v>
      </c>
      <c r="E166" s="29" t="s">
        <v>5</v>
      </c>
    </row>
    <row r="167" spans="1:5" x14ac:dyDescent="0.25">
      <c r="A167" s="11"/>
      <c r="B167" s="12" t="s">
        <v>48</v>
      </c>
      <c r="C167" s="28">
        <v>10.337808519870361</v>
      </c>
      <c r="D167" s="28">
        <v>10.337808519870361</v>
      </c>
      <c r="E167" s="29" t="s">
        <v>5</v>
      </c>
    </row>
    <row r="168" spans="1:5" x14ac:dyDescent="0.25">
      <c r="A168" s="11"/>
      <c r="B168" s="12" t="s">
        <v>49</v>
      </c>
      <c r="C168" s="28">
        <v>9.9904957096830458</v>
      </c>
      <c r="D168" s="28">
        <v>9.9904957096830458</v>
      </c>
      <c r="E168" s="29" t="s">
        <v>5</v>
      </c>
    </row>
    <row r="169" spans="1:5" x14ac:dyDescent="0.25">
      <c r="A169" s="11"/>
      <c r="B169" s="12" t="s">
        <v>41</v>
      </c>
      <c r="C169" s="28">
        <v>12.873436061408473</v>
      </c>
      <c r="D169" s="28">
        <v>12.873436061408473</v>
      </c>
      <c r="E169" s="29" t="s">
        <v>5</v>
      </c>
    </row>
    <row r="170" spans="1:5" x14ac:dyDescent="0.25">
      <c r="A170" s="11"/>
      <c r="B170" s="12" t="s">
        <v>50</v>
      </c>
      <c r="C170" s="28">
        <v>13.505629342541159</v>
      </c>
      <c r="D170" s="28">
        <v>13.505629342541159</v>
      </c>
      <c r="E170" s="29" t="s">
        <v>5</v>
      </c>
    </row>
    <row r="171" spans="1:5" x14ac:dyDescent="0.25">
      <c r="A171" s="11"/>
      <c r="B171" s="12" t="s">
        <v>51</v>
      </c>
      <c r="C171" s="28">
        <v>16.837680589848514</v>
      </c>
      <c r="D171" s="28">
        <v>16.837680589848514</v>
      </c>
      <c r="E171" s="29" t="s">
        <v>5</v>
      </c>
    </row>
    <row r="172" spans="1:5" x14ac:dyDescent="0.25">
      <c r="A172" s="11"/>
      <c r="B172" s="12" t="s">
        <v>40</v>
      </c>
      <c r="C172" s="28">
        <v>16.658160536887266</v>
      </c>
      <c r="D172" s="28">
        <v>16.658160536887266</v>
      </c>
      <c r="E172" s="29" t="s">
        <v>5</v>
      </c>
    </row>
    <row r="173" spans="1:5" x14ac:dyDescent="0.25">
      <c r="A173" s="161">
        <v>2012</v>
      </c>
      <c r="B173" s="161"/>
      <c r="C173" s="28"/>
      <c r="D173" s="28"/>
      <c r="E173" s="29"/>
    </row>
    <row r="174" spans="1:5" x14ac:dyDescent="0.25">
      <c r="A174" s="11"/>
      <c r="B174" s="12" t="s">
        <v>45</v>
      </c>
      <c r="C174" s="28">
        <v>16.992126209986203</v>
      </c>
      <c r="D174" s="28">
        <v>16.992126209986203</v>
      </c>
      <c r="E174" s="29" t="s">
        <v>5</v>
      </c>
    </row>
    <row r="175" spans="1:5" x14ac:dyDescent="0.25">
      <c r="A175" s="11"/>
      <c r="B175" s="12" t="s">
        <v>46</v>
      </c>
      <c r="C175" s="28">
        <v>17.567096842596584</v>
      </c>
      <c r="D175" s="28">
        <v>17.567096842596584</v>
      </c>
      <c r="E175" s="29" t="s">
        <v>5</v>
      </c>
    </row>
    <row r="176" spans="1:5" x14ac:dyDescent="0.25">
      <c r="A176" s="11"/>
      <c r="B176" s="12" t="s">
        <v>43</v>
      </c>
      <c r="C176" s="28">
        <v>17.716493485863239</v>
      </c>
      <c r="D176" s="28">
        <v>17.716493485863239</v>
      </c>
      <c r="E176" s="29" t="s">
        <v>5</v>
      </c>
    </row>
    <row r="177" spans="1:5" x14ac:dyDescent="0.25">
      <c r="A177" s="11"/>
      <c r="B177" s="12" t="s">
        <v>47</v>
      </c>
      <c r="C177" s="28">
        <v>12.634261176899365</v>
      </c>
      <c r="D177" s="28">
        <v>12.634261176899365</v>
      </c>
      <c r="E177" s="29" t="s">
        <v>5</v>
      </c>
    </row>
    <row r="178" spans="1:5" x14ac:dyDescent="0.25">
      <c r="A178" s="11"/>
      <c r="B178" s="12" t="s">
        <v>35</v>
      </c>
      <c r="C178" s="28">
        <v>6.8561656978384677</v>
      </c>
      <c r="D178" s="28">
        <v>6.8561656978384677</v>
      </c>
      <c r="E178" s="29" t="s">
        <v>5</v>
      </c>
    </row>
    <row r="179" spans="1:5" x14ac:dyDescent="0.25">
      <c r="A179" s="11"/>
      <c r="B179" s="12" t="s">
        <v>42</v>
      </c>
      <c r="C179" s="28">
        <v>10.297495915037702</v>
      </c>
      <c r="D179" s="28">
        <v>10.297495915037702</v>
      </c>
      <c r="E179" s="29" t="s">
        <v>5</v>
      </c>
    </row>
    <row r="180" spans="1:5" x14ac:dyDescent="0.25">
      <c r="A180" s="11"/>
      <c r="B180" s="12" t="s">
        <v>48</v>
      </c>
      <c r="C180" s="28">
        <f>'[1]Chnages in rep.'!LW21</f>
        <v>10.500729503740637</v>
      </c>
      <c r="D180" s="28">
        <f>'[1]Male, month on month'!LX21</f>
        <v>10.418307822199768</v>
      </c>
      <c r="E180" s="29" t="s">
        <v>5</v>
      </c>
    </row>
    <row r="181" spans="1:5" x14ac:dyDescent="0.25">
      <c r="A181" s="11"/>
      <c r="B181" s="12" t="s">
        <v>49</v>
      </c>
      <c r="C181" s="28">
        <f>'[1]Chnages in rep.'!LX21</f>
        <v>10.866575206924933</v>
      </c>
      <c r="D181" s="28">
        <f>'[1]Male, month on month'!LY21</f>
        <v>10.713898954305412</v>
      </c>
      <c r="E181" s="29" t="s">
        <v>5</v>
      </c>
    </row>
    <row r="182" spans="1:5" x14ac:dyDescent="0.25">
      <c r="A182" s="11"/>
      <c r="B182" s="12" t="s">
        <v>41</v>
      </c>
      <c r="C182" s="28">
        <f>'[1]Chnages in rep.'!LY21</f>
        <v>9.463825267482683</v>
      </c>
      <c r="D182" s="28">
        <f>'[1]Male, month on month'!LZ21</f>
        <v>9.3772912618951043</v>
      </c>
      <c r="E182" s="29" t="s">
        <v>5</v>
      </c>
    </row>
    <row r="183" spans="1:5" x14ac:dyDescent="0.25">
      <c r="A183" s="11"/>
      <c r="B183" s="12" t="s">
        <v>50</v>
      </c>
      <c r="C183" s="28">
        <f>'[1]Chnages in rep.'!LZ21</f>
        <v>9.1472951710695796</v>
      </c>
      <c r="D183" s="28">
        <f>'[1]Male, month on month'!MA21</f>
        <v>9.0798386481207203</v>
      </c>
      <c r="E183" s="29" t="s">
        <v>5</v>
      </c>
    </row>
    <row r="184" spans="1:5" x14ac:dyDescent="0.25">
      <c r="A184" s="11"/>
      <c r="B184" s="12" t="s">
        <v>51</v>
      </c>
      <c r="C184" s="28">
        <f>'[1]Chnages in rep.'!MA21</f>
        <v>5.8961751504207349</v>
      </c>
      <c r="D184" s="28">
        <f>'[1]Male, month on month'!MB21</f>
        <v>5.9694378646101054</v>
      </c>
      <c r="E184" s="29" t="s">
        <v>5</v>
      </c>
    </row>
    <row r="185" spans="1:5" x14ac:dyDescent="0.25">
      <c r="A185" s="72"/>
      <c r="B185" s="73" t="s">
        <v>40</v>
      </c>
      <c r="C185" s="70">
        <f>'[1]Chnages in rep.'!MB21</f>
        <v>5.0669562125144729</v>
      </c>
      <c r="D185" s="70">
        <f>'[1]Male, month on month'!MC21</f>
        <v>5.4302984659286402</v>
      </c>
      <c r="E185" s="71" t="s">
        <v>5</v>
      </c>
    </row>
    <row r="186" spans="1:5" x14ac:dyDescent="0.25">
      <c r="A186" s="161">
        <v>2013</v>
      </c>
      <c r="B186" s="161"/>
      <c r="C186" s="70"/>
      <c r="D186" s="70"/>
      <c r="E186" s="71"/>
    </row>
    <row r="187" spans="1:5" x14ac:dyDescent="0.25">
      <c r="A187" s="11"/>
      <c r="B187" s="12" t="s">
        <v>45</v>
      </c>
      <c r="C187" s="70">
        <v>4.3286082082422128</v>
      </c>
      <c r="D187" s="70">
        <v>4.7136399686493746</v>
      </c>
      <c r="E187" s="71" t="s">
        <v>5</v>
      </c>
    </row>
    <row r="188" spans="1:5" x14ac:dyDescent="0.25">
      <c r="A188" s="72"/>
      <c r="B188" s="77" t="s">
        <v>46</v>
      </c>
      <c r="C188" s="70">
        <f>'[1]Chnages in rep.'!MD21</f>
        <v>4.4335929403362728</v>
      </c>
      <c r="D188" s="78">
        <f>'[1]Male, month on month'!ME21</f>
        <v>4.7506196050961735</v>
      </c>
      <c r="E188" s="71" t="s">
        <v>5</v>
      </c>
    </row>
    <row r="189" spans="1:5" x14ac:dyDescent="0.25">
      <c r="A189" s="72"/>
      <c r="B189" s="81" t="s">
        <v>43</v>
      </c>
      <c r="C189" s="70">
        <v>4.1651035441879092</v>
      </c>
      <c r="D189" s="70">
        <v>4.560427345403717</v>
      </c>
      <c r="E189" s="71" t="s">
        <v>5</v>
      </c>
    </row>
    <row r="190" spans="1:5" x14ac:dyDescent="0.25">
      <c r="A190" s="72"/>
      <c r="B190" s="81" t="s">
        <v>47</v>
      </c>
      <c r="C190" s="70">
        <v>4.3799485182937303</v>
      </c>
      <c r="D190" s="70">
        <v>4.659753913552378</v>
      </c>
      <c r="E190" s="71" t="s">
        <v>5</v>
      </c>
    </row>
    <row r="191" spans="1:5" x14ac:dyDescent="0.25">
      <c r="A191" s="72"/>
      <c r="B191" s="81" t="s">
        <v>35</v>
      </c>
      <c r="C191" s="70">
        <f>'[1]Chnages in rep.'!MG21</f>
        <v>6.5969864911449738</v>
      </c>
      <c r="D191" s="70">
        <f>'[1]Male, month on month'!MH21</f>
        <v>7.0330353890180275</v>
      </c>
      <c r="E191" s="71" t="s">
        <v>5</v>
      </c>
    </row>
    <row r="192" spans="1:5" x14ac:dyDescent="0.25">
      <c r="A192" s="72"/>
      <c r="B192" s="81" t="s">
        <v>42</v>
      </c>
      <c r="C192" s="70">
        <f>'[1]Chnages in rep.'!MH21</f>
        <v>2.0671926734614932</v>
      </c>
      <c r="D192" s="70">
        <f>'[1]Male, month on month'!MI21</f>
        <v>2.4449780638472474</v>
      </c>
      <c r="E192" s="70">
        <f>'[1]Atolls month on month'!MI21</f>
        <v>1.7440628387641155</v>
      </c>
    </row>
    <row r="193" spans="1:5" x14ac:dyDescent="0.25">
      <c r="A193" s="72"/>
      <c r="B193" s="81" t="s">
        <v>48</v>
      </c>
      <c r="C193" s="70">
        <f>'[1]Chnages in rep.'!MI$21</f>
        <v>3.004512575531848</v>
      </c>
      <c r="D193" s="70">
        <f>'[1]Male, month on month'!MJ$21</f>
        <v>3.5615520903521602</v>
      </c>
      <c r="E193" s="70">
        <f>'[1]Atolls month on month'!MJ$21</f>
        <v>2.5287208753609125</v>
      </c>
    </row>
    <row r="194" spans="1:5" x14ac:dyDescent="0.25">
      <c r="A194" s="72"/>
      <c r="B194" s="81" t="s">
        <v>49</v>
      </c>
      <c r="C194" s="70">
        <f>'[1]Chnages in rep.'!MJ$21</f>
        <v>2.5148873159002383</v>
      </c>
      <c r="D194" s="70">
        <f>'[1]Male, month on month'!MK$21</f>
        <v>2.7000905223472982</v>
      </c>
      <c r="E194" s="70">
        <f>'[1]Atolls month on month'!MK$21</f>
        <v>2.356882375447511</v>
      </c>
    </row>
    <row r="195" spans="1:5" x14ac:dyDescent="0.25">
      <c r="A195" s="72"/>
      <c r="B195" s="81" t="s">
        <v>41</v>
      </c>
      <c r="C195" s="70">
        <f>'[1]Chnages in rep.'!MK$21</f>
        <v>3.401101668818729</v>
      </c>
      <c r="D195" s="70">
        <f>'[1]Male, month on month'!ML$21</f>
        <v>3.4050825888838565</v>
      </c>
      <c r="E195" s="70">
        <f>'[1]Atolls month on month'!ML$21</f>
        <v>3.3977016732779974</v>
      </c>
    </row>
    <row r="196" spans="1:5" x14ac:dyDescent="0.25">
      <c r="A196" s="72"/>
      <c r="B196" s="81" t="s">
        <v>50</v>
      </c>
      <c r="C196" s="70">
        <f>'[1]Chnages in rep.'!ML$21</f>
        <v>3.9514741793007513</v>
      </c>
      <c r="D196" s="70">
        <f>'[1]Male, month on month'!MM$21</f>
        <v>3.6733537034947084</v>
      </c>
      <c r="E196" s="70">
        <f>'[1]Atolls month on month'!MM$21</f>
        <v>4.1890853513676163</v>
      </c>
    </row>
    <row r="197" spans="1:5" x14ac:dyDescent="0.25">
      <c r="A197" s="72"/>
      <c r="B197" s="81" t="s">
        <v>51</v>
      </c>
      <c r="C197" s="70">
        <f>'[1]Chnages in rep.'!MM$21</f>
        <v>3.7229145759384741</v>
      </c>
      <c r="D197" s="70">
        <f>'[1]Male, month on month'!MN$21</f>
        <v>3.6220277766843889</v>
      </c>
      <c r="E197" s="70">
        <f>'[1]Atolls month on month'!MN$21</f>
        <v>3.8093165504330395</v>
      </c>
    </row>
    <row r="198" spans="1:5" x14ac:dyDescent="0.25">
      <c r="A198" s="72"/>
      <c r="B198" s="81" t="s">
        <v>40</v>
      </c>
      <c r="C198" s="70">
        <f>'[1]Chnages in rep.'!MN$21</f>
        <v>3.2866700653403358</v>
      </c>
      <c r="D198" s="70">
        <f>'[1]Male, month on month'!MO$21</f>
        <v>3.0677014377208378</v>
      </c>
      <c r="E198" s="70">
        <f>'[1]Atolls month on month'!MO$21</f>
        <v>3.4751649542801966</v>
      </c>
    </row>
    <row r="199" spans="1:5" x14ac:dyDescent="0.25">
      <c r="A199" s="161">
        <v>2014</v>
      </c>
      <c r="B199" s="161"/>
      <c r="C199" s="70"/>
      <c r="D199" s="70"/>
      <c r="E199" s="71"/>
    </row>
    <row r="200" spans="1:5" x14ac:dyDescent="0.25">
      <c r="A200" s="11"/>
      <c r="B200" s="12" t="s">
        <v>45</v>
      </c>
      <c r="C200" s="70">
        <f>'[1]Chnages in rep.'!MO$21</f>
        <v>3.2759797916374511</v>
      </c>
      <c r="D200" s="70">
        <f>'[1]Male, month on month'!MP$21</f>
        <v>2.5883906671014589</v>
      </c>
      <c r="E200" s="70">
        <f>'[1]Atolls month on month'!MP$21</f>
        <v>3.8681326372765668</v>
      </c>
    </row>
    <row r="201" spans="1:5" x14ac:dyDescent="0.25">
      <c r="A201" s="11"/>
      <c r="B201" s="12" t="s">
        <v>46</v>
      </c>
      <c r="C201" s="70">
        <f>'[1]Chnages in rep.'!MP$21</f>
        <v>3.3425454116763564</v>
      </c>
      <c r="D201" s="70">
        <f>'[1]Male, month on month'!MQ$21</f>
        <v>3.4012267464817336</v>
      </c>
      <c r="E201" s="70">
        <f>'[1]Atolls month on month'!MQ$21</f>
        <v>3.2920702900450571</v>
      </c>
    </row>
    <row r="202" spans="1:5" x14ac:dyDescent="0.25">
      <c r="A202" s="11"/>
      <c r="B202" s="12" t="s">
        <v>43</v>
      </c>
      <c r="C202" s="70">
        <f>'[1]Chnages in rep.'!MQ$21</f>
        <v>2.2250517630140187</v>
      </c>
      <c r="D202" s="70">
        <f>'[1]Male, month on month'!MR$21</f>
        <v>2.2546833127091936</v>
      </c>
      <c r="E202" s="70">
        <f>'[1]Atolls month on month'!MR$21</f>
        <v>2.1995280752597379</v>
      </c>
    </row>
    <row r="203" spans="1:5" x14ac:dyDescent="0.25">
      <c r="A203" s="11"/>
      <c r="B203" s="12" t="s">
        <v>47</v>
      </c>
      <c r="C203" s="70">
        <f>'[1]Chnages in rep.'!MR$21</f>
        <v>2.2981689589115506</v>
      </c>
      <c r="D203" s="70">
        <f>'[1]Male, month on month'!MS$21</f>
        <v>2.5798690121687118</v>
      </c>
      <c r="E203" s="70">
        <f>'[1]Atolls month on month'!MS$21</f>
        <v>2.0560223652975163</v>
      </c>
    </row>
    <row r="204" spans="1:5" x14ac:dyDescent="0.25">
      <c r="A204" s="11"/>
      <c r="B204" s="12" t="s">
        <v>35</v>
      </c>
      <c r="C204" s="70">
        <f>'[1]Chnages in rep.'!MS$21</f>
        <v>3.1917361463479121</v>
      </c>
      <c r="D204" s="70">
        <f>'[1]Male, month on month'!MT$21</f>
        <v>3.2576126103493364</v>
      </c>
      <c r="E204" s="70">
        <f>'[1]Atolls month on month'!MT$21</f>
        <v>3.1349611286097812</v>
      </c>
    </row>
    <row r="205" spans="1:5" x14ac:dyDescent="0.25">
      <c r="A205" s="11"/>
      <c r="B205" s="12" t="s">
        <v>42</v>
      </c>
      <c r="C205" s="70">
        <f>'[1]Chnages in rep.'!MT$21</f>
        <v>3.319010765104502</v>
      </c>
      <c r="D205" s="70">
        <f>'[1]Male, month on month'!MU$21</f>
        <v>3.5272395616125607</v>
      </c>
      <c r="E205" s="70">
        <f>'[1]Atolls month on month'!MU$21</f>
        <v>3.1396802126375079</v>
      </c>
    </row>
    <row r="206" spans="1:5" x14ac:dyDescent="0.25">
      <c r="A206" s="11"/>
      <c r="B206" s="12" t="s">
        <v>48</v>
      </c>
      <c r="C206" s="70">
        <f>'[1]Chnages in rep.'!MU$21</f>
        <v>2.550840899025264</v>
      </c>
      <c r="D206" s="70">
        <f>'[1]Male, month on month'!MV$21</f>
        <v>2.3800554124083106</v>
      </c>
      <c r="E206" s="70">
        <f>'[1]Atolls month on month'!MV$21</f>
        <v>2.6981857048613556</v>
      </c>
    </row>
    <row r="207" spans="1:5" x14ac:dyDescent="0.25">
      <c r="A207" s="11"/>
      <c r="B207" s="12" t="s">
        <v>49</v>
      </c>
      <c r="C207" s="70">
        <f>'[1]Chnages in rep.'!MV$21</f>
        <v>2.2333841551956946</v>
      </c>
      <c r="D207" s="70">
        <f>'[1]Male, month on month'!MW$21</f>
        <v>2.9342927834610677</v>
      </c>
      <c r="E207" s="70">
        <f>'[1]Atolls month on month'!MW$21</f>
        <v>1.6334033613703669</v>
      </c>
    </row>
    <row r="208" spans="1:5" x14ac:dyDescent="0.25">
      <c r="A208" s="11"/>
      <c r="B208" s="12" t="s">
        <v>41</v>
      </c>
      <c r="C208" s="70">
        <f>'[1]Chnages in rep.'!MW$21</f>
        <v>1.4023268050649573</v>
      </c>
      <c r="D208" s="70">
        <f>'[1]Male, month on month'!MX$21</f>
        <v>2.1302588161895564</v>
      </c>
      <c r="E208" s="70">
        <f>'[1]Atolls month on month'!MX$21</f>
        <v>0.78057549541474813</v>
      </c>
    </row>
    <row r="209" spans="1:5" x14ac:dyDescent="0.25">
      <c r="A209" s="11"/>
      <c r="B209" s="12" t="s">
        <v>50</v>
      </c>
      <c r="C209" s="70">
        <f>'[1]Chnages in rep.'!MX$21</f>
        <v>0.86577192066401576</v>
      </c>
      <c r="D209" s="70">
        <f>'[1]Male, month on month'!MY$21</f>
        <v>2.1845807645516135</v>
      </c>
      <c r="E209" s="70">
        <f>'[1]Atolls month on month'!MY$21</f>
        <v>-0.255370191730242</v>
      </c>
    </row>
    <row r="210" spans="1:5" x14ac:dyDescent="0.25">
      <c r="A210" s="11"/>
      <c r="B210" s="12" t="s">
        <v>51</v>
      </c>
      <c r="C210" s="70">
        <f>'[1]Chnages in rep.'!MY$21</f>
        <v>0.35227046319095123</v>
      </c>
      <c r="D210" s="70">
        <f>'[1]Male, month on month'!MZ$21</f>
        <v>1.0505361051722728</v>
      </c>
      <c r="E210" s="70">
        <f>'[1]Atolls month on month'!MZ$21</f>
        <v>-0.24466276106918095</v>
      </c>
    </row>
    <row r="211" spans="1:5" x14ac:dyDescent="0.25">
      <c r="A211" s="11"/>
      <c r="B211" s="12" t="s">
        <v>40</v>
      </c>
      <c r="C211" s="70">
        <f>'[1]Chnages in rep.'!MZ$21</f>
        <v>0.53111490457100619</v>
      </c>
      <c r="D211" s="70">
        <f>'[1]Male, month on month'!NA$21</f>
        <v>1.1727194340175329</v>
      </c>
      <c r="E211" s="70">
        <f>'[1]Atolls month on month'!NA$21</f>
        <v>-1.9022997393358665E-2</v>
      </c>
    </row>
    <row r="212" spans="1:5" x14ac:dyDescent="0.25">
      <c r="A212" s="161">
        <v>2015</v>
      </c>
      <c r="B212" s="161"/>
      <c r="C212" s="70"/>
      <c r="D212" s="70"/>
      <c r="E212" s="71"/>
    </row>
    <row r="213" spans="1:5" x14ac:dyDescent="0.25">
      <c r="A213" s="11"/>
      <c r="B213" s="12" t="s">
        <v>45</v>
      </c>
      <c r="C213" s="70">
        <f>'[1]Chnages in rep.'!NA$21</f>
        <v>0.13867773811122586</v>
      </c>
      <c r="D213" s="70">
        <f>'[1]Male, month on month'!NB$21</f>
        <v>1.4413130801289364</v>
      </c>
      <c r="E213" s="70">
        <f>'[1]Atolls month on month'!NB$21</f>
        <v>-0.9693319857626892</v>
      </c>
    </row>
    <row r="214" spans="1:5" x14ac:dyDescent="0.25">
      <c r="A214" s="11"/>
      <c r="B214" s="12" t="s">
        <v>46</v>
      </c>
      <c r="C214" s="70">
        <f>'[1]Chnages in rep.'!NB$21</f>
        <v>0.39863596242866173</v>
      </c>
      <c r="D214" s="70">
        <f>'[1]Male, month on month'!NC$21</f>
        <v>0.94292951928420798</v>
      </c>
      <c r="E214" s="70">
        <f>'[1]Atolls month on month'!NC$21</f>
        <v>-7.003634453616181E-2</v>
      </c>
    </row>
    <row r="215" spans="1:5" x14ac:dyDescent="0.25">
      <c r="A215" s="11"/>
      <c r="B215" s="12" t="s">
        <v>43</v>
      </c>
      <c r="C215" s="70">
        <f>'[1]Chnages in rep.'!NC$21</f>
        <v>0.91912324057839001</v>
      </c>
      <c r="D215" s="70">
        <f>'[1]Male, month on month'!ND$21</f>
        <v>1.0675105200332657</v>
      </c>
      <c r="E215" s="70">
        <f>'[1]Atolls month on month'!ND$21</f>
        <v>0.79123811095387353</v>
      </c>
    </row>
    <row r="216" spans="1:5" x14ac:dyDescent="0.25">
      <c r="A216" s="11"/>
      <c r="B216" s="12" t="s">
        <v>47</v>
      </c>
      <c r="C216" s="70">
        <f>'[1]Chnages in rep.'!ND$21</f>
        <v>1.4063293351472161</v>
      </c>
      <c r="D216" s="70">
        <f>'[1]Male, month on month'!NE$21</f>
        <v>1.745500084714724</v>
      </c>
      <c r="E216" s="70">
        <f>'[1]Atolls month on month'!NE$21</f>
        <v>1.1132850012462558</v>
      </c>
    </row>
    <row r="217" spans="1:5" x14ac:dyDescent="0.25">
      <c r="A217" s="11"/>
      <c r="B217" s="12" t="s">
        <v>35</v>
      </c>
      <c r="C217" s="70">
        <f>'[1]Chnages in rep.'!NE$21</f>
        <v>0.46753686639038339</v>
      </c>
      <c r="D217" s="70">
        <f>'[1]Male, month on month'!NF$21</f>
        <v>0.67549845172791834</v>
      </c>
      <c r="E217" s="70">
        <f>'[1]Atolls month on month'!NF$21</f>
        <v>0.28809396254589892</v>
      </c>
    </row>
    <row r="218" spans="1:5" x14ac:dyDescent="0.25">
      <c r="A218" s="11"/>
      <c r="B218" s="12" t="s">
        <v>42</v>
      </c>
      <c r="C218" s="70">
        <f>'[1]Chnages in rep.'!NF$21</f>
        <v>1.4530777795498828</v>
      </c>
      <c r="D218" s="70">
        <f>'[1]Male, month on month'!NG$21</f>
        <v>1.800727962135773</v>
      </c>
      <c r="E218" s="70">
        <f>'[1]Atolls month on month'!NG$21</f>
        <v>1.1525498683464086</v>
      </c>
    </row>
    <row r="219" spans="1:5" x14ac:dyDescent="0.25">
      <c r="A219" s="11"/>
      <c r="B219" s="12" t="s">
        <v>48</v>
      </c>
      <c r="C219" s="70">
        <f>'[1]Chnages in rep.'!NG$21</f>
        <v>0.91257571556515593</v>
      </c>
      <c r="D219" s="70">
        <f>'[1]Male, month on month'!NH$21</f>
        <v>1.6701469522034662</v>
      </c>
      <c r="E219" s="70">
        <f>'[1]Atolls month on month'!NH$21</f>
        <v>0.2610074329009171</v>
      </c>
    </row>
    <row r="220" spans="1:5" x14ac:dyDescent="0.25">
      <c r="A220" s="11"/>
      <c r="B220" s="12" t="s">
        <v>49</v>
      </c>
      <c r="C220" s="70">
        <f>'[1]Chnages in rep.'!NH$21</f>
        <v>1.2093954859348388</v>
      </c>
      <c r="D220" s="70">
        <f>'[1]Male, month on month'!NI$21</f>
        <v>1.5044467350011193</v>
      </c>
      <c r="E220" s="70">
        <f>'[1]Atolls month on month'!NI$21</f>
        <v>0.95359756183523992</v>
      </c>
    </row>
    <row r="221" spans="1:5" x14ac:dyDescent="0.25">
      <c r="A221" s="11"/>
      <c r="B221" s="12" t="s">
        <v>41</v>
      </c>
      <c r="C221" s="70">
        <f>'[1]Chnages in rep.'!NI$21</f>
        <v>1.1024778533301083</v>
      </c>
      <c r="D221" s="70">
        <f>'[1]Male, month on month'!NJ$21</f>
        <v>1.3605074168342668</v>
      </c>
      <c r="E221" s="70">
        <f>'[1]Atolls month on month'!NJ$21</f>
        <v>0.87913453888683879</v>
      </c>
    </row>
    <row r="222" spans="1:5" x14ac:dyDescent="0.25">
      <c r="A222" s="11"/>
      <c r="B222" s="12" t="s">
        <v>50</v>
      </c>
      <c r="C222" s="70">
        <f>'[1]Chnages in rep.'!NJ$21</f>
        <v>1.0379526456419041</v>
      </c>
      <c r="D222" s="70">
        <f>'[1]Male, month on month'!NK$21</f>
        <v>1.1133944903466864</v>
      </c>
      <c r="E222" s="70">
        <f>'[1]Atolls month on month'!NK$21</f>
        <v>0.97224937952828938</v>
      </c>
    </row>
    <row r="223" spans="1:5" x14ac:dyDescent="0.25">
      <c r="A223" s="72"/>
      <c r="B223" s="12" t="s">
        <v>51</v>
      </c>
      <c r="C223" s="70">
        <f>'[1]Chnages in rep.'!NK$21</f>
        <v>1.5372275402211644</v>
      </c>
      <c r="D223" s="70">
        <f>'[1]Male, month on month'!NL$21</f>
        <v>1.9747488791808987</v>
      </c>
      <c r="E223" s="70">
        <f>'[1]Atolls month on month'!NL$21</f>
        <v>1.1583430752776014</v>
      </c>
    </row>
    <row r="224" spans="1:5" x14ac:dyDescent="0.25">
      <c r="A224" s="72"/>
      <c r="B224" s="12" t="s">
        <v>40</v>
      </c>
      <c r="C224" s="70">
        <f>'[1]Chnages in rep.'!NL$21</f>
        <v>0.85377757248394914</v>
      </c>
      <c r="D224" s="70">
        <f>'[1]Male, month on month'!NM$21</f>
        <v>1.1583913624289455</v>
      </c>
      <c r="E224" s="70">
        <f>'[1]Atolls month on month'!NM$21</f>
        <v>0.58947599634657788</v>
      </c>
    </row>
    <row r="225" spans="1:5" x14ac:dyDescent="0.25">
      <c r="A225" s="161">
        <v>2016</v>
      </c>
      <c r="B225" s="161"/>
      <c r="C225" s="70"/>
      <c r="D225" s="70"/>
      <c r="E225" s="70"/>
    </row>
    <row r="226" spans="1:5" x14ac:dyDescent="0.25">
      <c r="A226" s="72"/>
      <c r="B226" s="12" t="s">
        <v>45</v>
      </c>
      <c r="C226" s="70">
        <f>'[1]Chnages in rep.'!NM$21</f>
        <v>1.0407081213698044</v>
      </c>
      <c r="D226" s="70">
        <f>'[1]Male, month on month'!NN$21</f>
        <v>1.3652171624402021</v>
      </c>
      <c r="E226" s="70">
        <f>'[1]Atolls month on month'!NN$21</f>
        <v>0.75796459544947847</v>
      </c>
    </row>
    <row r="227" spans="1:5" x14ac:dyDescent="0.25">
      <c r="A227" s="72"/>
      <c r="B227" s="12" t="s">
        <v>46</v>
      </c>
      <c r="C227" s="70">
        <f>'[1]Chnages in rep.'!NN$21</f>
        <v>1.1364771380392158</v>
      </c>
      <c r="D227" s="70">
        <f>'[1]Male, month on month'!NO$21</f>
        <v>1.349653655417038</v>
      </c>
      <c r="E227" s="70">
        <f>'[1]Atolls month on month'!NO$21</f>
        <v>0.951057539169331</v>
      </c>
    </row>
    <row r="228" spans="1:5" x14ac:dyDescent="0.25">
      <c r="A228" s="72"/>
      <c r="B228" s="12" t="s">
        <v>43</v>
      </c>
      <c r="C228" s="70">
        <f>'[1]Chnages in rep.'!NO$21</f>
        <v>0.66900523456510097</v>
      </c>
      <c r="D228" s="70">
        <f>'[1]Male, month on month'!NP$21</f>
        <v>1.4395346104989271</v>
      </c>
      <c r="E228" s="70">
        <f>'[1]Atolls month on month'!NP$21</f>
        <v>3.1169649641338282E-3</v>
      </c>
    </row>
    <row r="229" spans="1:5" x14ac:dyDescent="0.25">
      <c r="A229" s="72"/>
      <c r="B229" s="12" t="s">
        <v>47</v>
      </c>
      <c r="C229" s="70">
        <f>'[1]Chnages in rep.'!NP$21</f>
        <v>-0.18380611745640874</v>
      </c>
      <c r="D229" s="70">
        <f>'[1]Male, month on month'!NQ$21</f>
        <v>0.60160649209577421</v>
      </c>
      <c r="E229" s="70">
        <f>'[1]Atolls month on month'!NQ$21</f>
        <v>-0.86664744409465921</v>
      </c>
    </row>
    <row r="230" spans="1:5" x14ac:dyDescent="0.25">
      <c r="A230" s="72"/>
      <c r="B230" s="12" t="s">
        <v>35</v>
      </c>
      <c r="C230" s="70">
        <f>'[1]Chnages in rep.'!NQ$21</f>
        <v>-0.15582000573073351</v>
      </c>
      <c r="D230" s="70">
        <f>'[1]Male, month on month'!NR$21</f>
        <v>0.82201042472549446</v>
      </c>
      <c r="E230" s="70">
        <f>'[1]Atolls month on month'!NR$21</f>
        <v>-1.0028155561550678</v>
      </c>
    </row>
    <row r="231" spans="1:5" x14ac:dyDescent="0.25">
      <c r="A231" s="72"/>
      <c r="B231" s="12" t="s">
        <v>42</v>
      </c>
      <c r="C231" s="70">
        <f>'[1]Chnages in rep.'!NR$21</f>
        <v>-0.76683599519887791</v>
      </c>
      <c r="D231" s="70">
        <f>'[1]Male, month on month'!NS$21</f>
        <v>-0.1706778152251287</v>
      </c>
      <c r="E231" s="70">
        <f>'[1]Atolls month on month'!NS$21</f>
        <v>-1.2854902045740801</v>
      </c>
    </row>
    <row r="232" spans="1:5" x14ac:dyDescent="0.25">
      <c r="A232" s="72"/>
      <c r="B232" s="12" t="s">
        <v>48</v>
      </c>
      <c r="C232" s="70">
        <f>'[1]Chnages in rep.'!NS21</f>
        <v>-0.38391995634919907</v>
      </c>
      <c r="D232" s="70">
        <f>'[1]Male, month on month'!NT21</f>
        <v>9.2189949097631896E-2</v>
      </c>
      <c r="E232" s="70">
        <f>'[1]Atolls month on month'!NT21</f>
        <v>-0.79916557851400505</v>
      </c>
    </row>
    <row r="233" spans="1:5" x14ac:dyDescent="0.25">
      <c r="A233" s="72"/>
      <c r="B233" s="12" t="s">
        <v>49</v>
      </c>
      <c r="C233" s="70">
        <f>'[1]Chnages in rep.'!NT21</f>
        <v>-0.62903020584658131</v>
      </c>
      <c r="D233" s="70">
        <f>'[1]Male, month on month'!NU21</f>
        <v>-0.36722627317347101</v>
      </c>
      <c r="E233" s="70">
        <f>'[1]Atolls month on month'!NU21</f>
        <v>-0.85724247672325227</v>
      </c>
    </row>
    <row r="234" spans="1:5" x14ac:dyDescent="0.25">
      <c r="A234" s="72"/>
      <c r="B234" s="12" t="s">
        <v>41</v>
      </c>
      <c r="C234" s="70">
        <f>'[1]Chnages in rep.'!NU21</f>
        <v>-0.21052298212775877</v>
      </c>
      <c r="D234" s="70">
        <f>'[1]Male, month on month'!NV21</f>
        <v>0.39042711789760709</v>
      </c>
      <c r="E234" s="70">
        <f>'[1]Atolls month on month'!NV21</f>
        <v>-0.73317102591515804</v>
      </c>
    </row>
    <row r="235" spans="1:5" x14ac:dyDescent="0.25">
      <c r="A235" s="72"/>
      <c r="B235" s="12" t="s">
        <v>50</v>
      </c>
      <c r="C235" s="70">
        <f>'[1]Chnages in rep.'!NV21</f>
        <v>1.7128634706690793</v>
      </c>
      <c r="D235" s="70">
        <f>'[1]Male, month on month'!NW21</f>
        <v>1.2025995861927985</v>
      </c>
      <c r="E235" s="70">
        <f>'[1]Atolls month on month'!NW21</f>
        <v>2.1578800075127802</v>
      </c>
    </row>
    <row r="236" spans="1:5" x14ac:dyDescent="0.25">
      <c r="A236" s="72"/>
      <c r="B236" s="12" t="s">
        <v>51</v>
      </c>
      <c r="C236" s="70">
        <f>'[1]Chnages in rep.'!NW21</f>
        <v>1.4991691607198154</v>
      </c>
      <c r="D236" s="70">
        <f>'[1]Male, month on month'!NX21</f>
        <v>1.0963335089493542</v>
      </c>
      <c r="E236" s="70">
        <f>'[1]Atolls month on month'!NX21</f>
        <v>1.8508319334554324</v>
      </c>
    </row>
    <row r="237" spans="1:5" x14ac:dyDescent="0.25">
      <c r="A237" s="72"/>
      <c r="B237" s="12" t="s">
        <v>40</v>
      </c>
      <c r="C237" s="70">
        <f>'[1]Chnages in rep.'!NX21</f>
        <v>2.3177221684353322</v>
      </c>
      <c r="D237" s="70">
        <f>'[1]Male, month on month'!NY21</f>
        <v>1.8253800545742438</v>
      </c>
      <c r="E237" s="70">
        <f>'[1]Atolls month on month'!NY21</f>
        <v>2.7473244187922852</v>
      </c>
    </row>
    <row r="238" spans="1:5" x14ac:dyDescent="0.25">
      <c r="A238" s="161">
        <v>2017</v>
      </c>
      <c r="B238" s="161"/>
      <c r="C238" s="70"/>
      <c r="D238" s="70"/>
      <c r="E238" s="70"/>
    </row>
    <row r="239" spans="1:5" x14ac:dyDescent="0.25">
      <c r="A239" s="72"/>
      <c r="B239" s="12" t="s">
        <v>45</v>
      </c>
      <c r="C239" s="70">
        <f>'[2]Chnages in rep.'!$NY$21</f>
        <v>2.9126607993475773</v>
      </c>
      <c r="D239" s="70">
        <f>'[1]Male, month on month'!NZ21</f>
        <v>2.0340500931323779</v>
      </c>
      <c r="E239" s="70">
        <f>'[1]Atolls month on month'!NZ21</f>
        <v>3.682804786100724</v>
      </c>
    </row>
    <row r="240" spans="1:5" x14ac:dyDescent="0.25">
      <c r="A240" s="72"/>
      <c r="B240" s="12" t="s">
        <v>46</v>
      </c>
      <c r="C240" s="70">
        <f>'[1]Chnages in rep.'!NZ21</f>
        <v>3.0529529786107013</v>
      </c>
      <c r="D240" s="70">
        <f>'[1]Male, month on month'!OA21</f>
        <v>2.2008258414724535</v>
      </c>
      <c r="E240" s="70">
        <f>'[1]Atolls month on month'!OA21</f>
        <v>3.7970542841463395</v>
      </c>
    </row>
    <row r="241" spans="1:5" ht="12.75" customHeight="1" x14ac:dyDescent="0.25">
      <c r="A241" s="25"/>
      <c r="B241" s="27"/>
      <c r="C241" s="19"/>
      <c r="D241" s="70"/>
      <c r="E241" s="19"/>
    </row>
    <row r="242" spans="1:5" x14ac:dyDescent="0.25">
      <c r="A242" s="172" t="s">
        <v>55</v>
      </c>
      <c r="B242" s="173"/>
      <c r="C242" s="173"/>
      <c r="D242" s="173"/>
      <c r="E242" s="173"/>
    </row>
    <row r="243" spans="1:5" ht="9.75" customHeight="1" x14ac:dyDescent="0.25"/>
    <row r="244" spans="1:5" x14ac:dyDescent="0.25">
      <c r="A244" s="161">
        <v>2010</v>
      </c>
      <c r="B244" s="161"/>
    </row>
    <row r="245" spans="1:5" hidden="1" x14ac:dyDescent="0.25">
      <c r="A245" s="11"/>
      <c r="B245" s="12" t="s">
        <v>45</v>
      </c>
      <c r="C245" s="28">
        <v>-0.26114093647122694</v>
      </c>
      <c r="D245" s="28">
        <v>-0.26114093647122694</v>
      </c>
      <c r="E245" s="28" t="s">
        <v>5</v>
      </c>
    </row>
    <row r="246" spans="1:5" hidden="1" x14ac:dyDescent="0.25">
      <c r="A246" s="11"/>
      <c r="B246" s="12" t="s">
        <v>46</v>
      </c>
      <c r="C246" s="28">
        <v>0.93642240242963748</v>
      </c>
      <c r="D246" s="28">
        <v>0.93642240242963748</v>
      </c>
      <c r="E246" s="28" t="s">
        <v>5</v>
      </c>
    </row>
    <row r="247" spans="1:5" hidden="1" x14ac:dyDescent="0.25">
      <c r="A247" s="11"/>
      <c r="B247" s="12" t="s">
        <v>43</v>
      </c>
      <c r="C247" s="28">
        <v>0.88034816923101555</v>
      </c>
      <c r="D247" s="28">
        <v>0.88034816923101555</v>
      </c>
      <c r="E247" s="28" t="s">
        <v>5</v>
      </c>
    </row>
    <row r="248" spans="1:5" hidden="1" x14ac:dyDescent="0.25">
      <c r="A248" s="11"/>
      <c r="B248" s="12" t="s">
        <v>47</v>
      </c>
      <c r="C248" s="28">
        <v>0.87747395207253831</v>
      </c>
      <c r="D248" s="28">
        <v>0.87747395207253831</v>
      </c>
      <c r="E248" s="28" t="s">
        <v>5</v>
      </c>
    </row>
    <row r="249" spans="1:5" hidden="1" x14ac:dyDescent="0.25">
      <c r="A249" s="11"/>
      <c r="B249" s="12" t="s">
        <v>35</v>
      </c>
      <c r="C249" s="28">
        <v>0.1250277737649963</v>
      </c>
      <c r="D249" s="28">
        <v>0.1250277737649963</v>
      </c>
      <c r="E249" s="28" t="s">
        <v>5</v>
      </c>
    </row>
    <row r="250" spans="1:5" hidden="1" x14ac:dyDescent="0.25">
      <c r="A250" s="11"/>
      <c r="B250" s="12" t="s">
        <v>42</v>
      </c>
      <c r="C250" s="28">
        <v>1.0846622459905753</v>
      </c>
      <c r="D250" s="28">
        <v>1.0846622459905753</v>
      </c>
      <c r="E250" s="28" t="s">
        <v>5</v>
      </c>
    </row>
    <row r="251" spans="1:5" hidden="1" x14ac:dyDescent="0.25">
      <c r="A251" s="11"/>
      <c r="B251" s="12" t="s">
        <v>48</v>
      </c>
      <c r="C251" s="28">
        <v>2.1903881432707273</v>
      </c>
      <c r="D251" s="28">
        <v>2.1903881432707273</v>
      </c>
      <c r="E251" s="28" t="s">
        <v>5</v>
      </c>
    </row>
    <row r="252" spans="1:5" hidden="1" x14ac:dyDescent="0.25">
      <c r="A252" s="11"/>
      <c r="B252" s="12" t="s">
        <v>49</v>
      </c>
      <c r="C252" s="28">
        <v>0.63207046859004024</v>
      </c>
      <c r="D252" s="28">
        <v>0.63207046859004024</v>
      </c>
      <c r="E252" s="28" t="s">
        <v>5</v>
      </c>
    </row>
    <row r="253" spans="1:5" hidden="1" x14ac:dyDescent="0.25">
      <c r="A253" s="11"/>
      <c r="B253" s="12" t="s">
        <v>41</v>
      </c>
      <c r="C253" s="28">
        <v>-1.2857212304991372</v>
      </c>
      <c r="D253" s="28">
        <v>-1.2857212304991372</v>
      </c>
      <c r="E253" s="28" t="s">
        <v>5</v>
      </c>
    </row>
    <row r="254" spans="1:5" hidden="1" x14ac:dyDescent="0.25">
      <c r="A254" s="11"/>
      <c r="B254" s="12" t="s">
        <v>50</v>
      </c>
      <c r="C254" s="28">
        <v>-0.22603507219276509</v>
      </c>
      <c r="D254" s="28">
        <v>-0.22603507219276509</v>
      </c>
      <c r="E254" s="28" t="s">
        <v>5</v>
      </c>
    </row>
    <row r="255" spans="1:5" x14ac:dyDescent="0.25">
      <c r="A255" s="11"/>
      <c r="B255" s="12" t="s">
        <v>51</v>
      </c>
      <c r="C255" s="28">
        <v>0.47362446108318856</v>
      </c>
      <c r="D255" s="28">
        <v>0.47362446108318856</v>
      </c>
      <c r="E255" s="28" t="s">
        <v>5</v>
      </c>
    </row>
    <row r="256" spans="1:5" x14ac:dyDescent="0.25">
      <c r="A256" s="11"/>
      <c r="B256" s="12" t="s">
        <v>40</v>
      </c>
      <c r="C256" s="28">
        <v>1.3414839053257799</v>
      </c>
      <c r="D256" s="28">
        <v>1.3414839053257799</v>
      </c>
      <c r="E256" s="28" t="s">
        <v>5</v>
      </c>
    </row>
    <row r="257" spans="1:8" x14ac:dyDescent="0.25">
      <c r="A257" s="11"/>
      <c r="B257" s="12"/>
      <c r="C257" s="28"/>
      <c r="D257" s="28"/>
      <c r="E257" s="28"/>
    </row>
    <row r="258" spans="1:8" x14ac:dyDescent="0.25">
      <c r="A258" s="161">
        <v>2011</v>
      </c>
      <c r="B258" s="161"/>
      <c r="C258" s="28"/>
      <c r="D258" s="29"/>
      <c r="E258" s="28"/>
    </row>
    <row r="259" spans="1:8" x14ac:dyDescent="0.25">
      <c r="A259" s="11"/>
      <c r="B259" s="12" t="s">
        <v>45</v>
      </c>
      <c r="C259" s="28">
        <v>0.540955988663816</v>
      </c>
      <c r="D259" s="28">
        <v>0.540955988663816</v>
      </c>
      <c r="E259" s="28" t="s">
        <v>5</v>
      </c>
    </row>
    <row r="260" spans="1:8" x14ac:dyDescent="0.25">
      <c r="A260" s="11"/>
      <c r="B260" s="12" t="s">
        <v>46</v>
      </c>
      <c r="C260" s="28">
        <v>-0.79050748162610152</v>
      </c>
      <c r="D260" s="28">
        <v>-0.79050748162610152</v>
      </c>
      <c r="E260" s="28" t="s">
        <v>5</v>
      </c>
    </row>
    <row r="261" spans="1:8" x14ac:dyDescent="0.25">
      <c r="A261" s="11"/>
      <c r="B261" s="12" t="s">
        <v>43</v>
      </c>
      <c r="C261" s="28">
        <v>0.63178223867843553</v>
      </c>
      <c r="D261" s="28">
        <v>0.63178223867843553</v>
      </c>
      <c r="E261" s="28" t="s">
        <v>5</v>
      </c>
    </row>
    <row r="262" spans="1:8" x14ac:dyDescent="0.25">
      <c r="A262" s="11"/>
      <c r="B262" s="12" t="s">
        <v>47</v>
      </c>
      <c r="C262" s="28">
        <v>4.4171076658620301</v>
      </c>
      <c r="D262" s="28">
        <v>4.4171076658620301</v>
      </c>
      <c r="E262" s="28" t="s">
        <v>5</v>
      </c>
    </row>
    <row r="263" spans="1:8" x14ac:dyDescent="0.25">
      <c r="A263" s="11"/>
      <c r="B263" s="12" t="s">
        <v>35</v>
      </c>
      <c r="C263" s="28">
        <v>3.3138209485660042</v>
      </c>
      <c r="D263" s="28">
        <v>3.3138209485660042</v>
      </c>
      <c r="E263" s="28" t="s">
        <v>5</v>
      </c>
    </row>
    <row r="264" spans="1:8" x14ac:dyDescent="0.25">
      <c r="A264" s="11"/>
      <c r="B264" s="12" t="s">
        <v>42</v>
      </c>
      <c r="C264" s="28">
        <v>0.90877181827677678</v>
      </c>
      <c r="D264" s="28">
        <v>0.90877181827677678</v>
      </c>
      <c r="E264" s="28" t="s">
        <v>5</v>
      </c>
    </row>
    <row r="265" spans="1:8" x14ac:dyDescent="0.25">
      <c r="A265" s="11"/>
      <c r="B265" s="12" t="s">
        <v>48</v>
      </c>
      <c r="C265" s="28">
        <v>6.0116323478554001E-2</v>
      </c>
      <c r="D265" s="28">
        <v>6.0116323478554001E-2</v>
      </c>
      <c r="E265" s="28" t="s">
        <v>5</v>
      </c>
    </row>
    <row r="266" spans="1:8" x14ac:dyDescent="0.25">
      <c r="A266" s="11"/>
      <c r="B266" s="12" t="s">
        <v>49</v>
      </c>
      <c r="C266" s="28">
        <v>0.31530862912392266</v>
      </c>
      <c r="D266" s="28">
        <v>0.31530862912392266</v>
      </c>
      <c r="E266" s="28" t="s">
        <v>5</v>
      </c>
    </row>
    <row r="267" spans="1:8" x14ac:dyDescent="0.25">
      <c r="A267" s="11"/>
      <c r="B267" s="12" t="s">
        <v>41</v>
      </c>
      <c r="C267" s="28">
        <v>1.301660303876595</v>
      </c>
      <c r="D267" s="28">
        <v>1.301660303876595</v>
      </c>
      <c r="E267" s="28" t="s">
        <v>5</v>
      </c>
    </row>
    <row r="268" spans="1:8" x14ac:dyDescent="0.25">
      <c r="A268" s="11"/>
      <c r="B268" s="12" t="s">
        <v>50</v>
      </c>
      <c r="C268" s="28">
        <v>0.33278932848386233</v>
      </c>
      <c r="D268" s="28">
        <v>0.33278932848386233</v>
      </c>
      <c r="E268" s="28" t="s">
        <v>5</v>
      </c>
    </row>
    <row r="269" spans="1:8" x14ac:dyDescent="0.25">
      <c r="A269" s="11"/>
      <c r="B269" s="12" t="s">
        <v>51</v>
      </c>
      <c r="C269" s="28">
        <v>3.4231104702459936</v>
      </c>
      <c r="D269" s="28">
        <v>3.4231104702459936</v>
      </c>
      <c r="E269" s="28" t="s">
        <v>5</v>
      </c>
    </row>
    <row r="270" spans="1:8" x14ac:dyDescent="0.25">
      <c r="A270" s="11"/>
      <c r="B270" s="12" t="s">
        <v>40</v>
      </c>
      <c r="C270" s="28">
        <v>1.1857736202019353</v>
      </c>
      <c r="D270" s="28">
        <v>1.1857736202019353</v>
      </c>
      <c r="E270" s="28" t="s">
        <v>5</v>
      </c>
      <c r="G270" s="28"/>
    </row>
    <row r="271" spans="1:8" x14ac:dyDescent="0.25">
      <c r="A271" s="11"/>
      <c r="B271" s="12"/>
      <c r="C271" s="28"/>
      <c r="D271" s="28"/>
      <c r="E271" s="28"/>
      <c r="G271" s="28"/>
      <c r="H271" s="28"/>
    </row>
    <row r="272" spans="1:8" x14ac:dyDescent="0.25">
      <c r="A272" s="161">
        <v>2012</v>
      </c>
      <c r="B272" s="161"/>
      <c r="C272" s="28"/>
      <c r="D272" s="29"/>
      <c r="E272" s="28"/>
      <c r="G272" s="1"/>
    </row>
    <row r="273" spans="1:5" x14ac:dyDescent="0.25">
      <c r="A273" s="11"/>
      <c r="B273" s="12" t="s">
        <v>45</v>
      </c>
      <c r="C273" s="28">
        <v>0.82878178572964867</v>
      </c>
      <c r="D273" s="28">
        <v>0.82878178572964867</v>
      </c>
      <c r="E273" s="28" t="s">
        <v>5</v>
      </c>
    </row>
    <row r="274" spans="1:5" x14ac:dyDescent="0.25">
      <c r="A274" s="11"/>
      <c r="B274" s="12" t="s">
        <v>46</v>
      </c>
      <c r="C274" s="28">
        <v>-0.3029315521839604</v>
      </c>
      <c r="D274" s="28">
        <v>-0.3029315521839604</v>
      </c>
      <c r="E274" s="28" t="s">
        <v>5</v>
      </c>
    </row>
    <row r="275" spans="1:5" x14ac:dyDescent="0.25">
      <c r="A275" s="11"/>
      <c r="B275" s="12" t="s">
        <v>43</v>
      </c>
      <c r="C275" s="28">
        <v>0.75965858228270733</v>
      </c>
      <c r="D275" s="28">
        <v>0.75965858228270733</v>
      </c>
      <c r="E275" s="28" t="s">
        <v>5</v>
      </c>
    </row>
    <row r="276" spans="1:5" x14ac:dyDescent="0.25">
      <c r="A276" s="11"/>
      <c r="B276" s="12" t="s">
        <v>47</v>
      </c>
      <c r="C276" s="28">
        <v>-9.0943691034139906E-2</v>
      </c>
      <c r="D276" s="28">
        <v>-9.0943691034139906E-2</v>
      </c>
      <c r="E276" s="28" t="s">
        <v>5</v>
      </c>
    </row>
    <row r="277" spans="1:5" x14ac:dyDescent="0.25">
      <c r="A277" s="11"/>
      <c r="B277" s="12" t="s">
        <v>35</v>
      </c>
      <c r="C277" s="28">
        <v>-1.9861394321378456</v>
      </c>
      <c r="D277" s="28">
        <v>-1.9861394321378456</v>
      </c>
      <c r="E277" s="28" t="s">
        <v>5</v>
      </c>
    </row>
    <row r="278" spans="1:5" x14ac:dyDescent="0.25">
      <c r="A278" s="11"/>
      <c r="B278" s="12" t="s">
        <v>42</v>
      </c>
      <c r="C278" s="28">
        <v>4.158564690507105</v>
      </c>
      <c r="D278" s="28">
        <v>4.158564690507105</v>
      </c>
      <c r="E278" s="28" t="s">
        <v>5</v>
      </c>
    </row>
    <row r="279" spans="1:5" x14ac:dyDescent="0.25">
      <c r="A279" s="11"/>
      <c r="B279" s="12" t="s">
        <v>48</v>
      </c>
      <c r="C279" s="28">
        <v>0.24448657012601238</v>
      </c>
      <c r="D279" s="28">
        <v>0.16971494476736293</v>
      </c>
      <c r="E279" s="28">
        <v>0.30844071858455724</v>
      </c>
    </row>
    <row r="280" spans="1:5" x14ac:dyDescent="0.25">
      <c r="A280" s="11"/>
      <c r="B280" s="12" t="s">
        <v>49</v>
      </c>
      <c r="C280" s="28">
        <v>0.64743245120539861</v>
      </c>
      <c r="D280" s="28">
        <v>0.58385391142401488</v>
      </c>
      <c r="E280" s="28">
        <v>0.70173764990701937</v>
      </c>
    </row>
    <row r="281" spans="1:5" x14ac:dyDescent="0.25">
      <c r="A281" s="11"/>
      <c r="B281" s="12" t="s">
        <v>41</v>
      </c>
      <c r="C281" s="28">
        <v>1.9931364460523682E-2</v>
      </c>
      <c r="D281" s="28">
        <v>7.8683065291751397E-2</v>
      </c>
      <c r="E281" s="28">
        <v>-3.0192276319884748E-2</v>
      </c>
    </row>
    <row r="282" spans="1:5" x14ac:dyDescent="0.25">
      <c r="A282" s="11"/>
      <c r="B282" s="12" t="s">
        <v>50</v>
      </c>
      <c r="C282" s="28">
        <v>4.2662910903112916E-2</v>
      </c>
      <c r="D282" s="28">
        <v>5.9933326212124882E-2</v>
      </c>
      <c r="E282" s="28">
        <v>2.7912718968425843E-2</v>
      </c>
    </row>
    <row r="283" spans="1:5" x14ac:dyDescent="0.25">
      <c r="A283" s="11"/>
      <c r="B283" s="12" t="s">
        <v>51</v>
      </c>
      <c r="C283" s="28">
        <v>0.34249409289468513</v>
      </c>
      <c r="D283" s="28">
        <v>0.47401072984865067</v>
      </c>
      <c r="E283" s="28">
        <v>1.6205766238419628E-2</v>
      </c>
    </row>
    <row r="284" spans="1:5" x14ac:dyDescent="0.25">
      <c r="A284" s="72"/>
      <c r="B284" s="73" t="s">
        <v>40</v>
      </c>
      <c r="C284" s="70">
        <f>'[1]Chnages in rep.'!MB40</f>
        <v>0.39343943425627081</v>
      </c>
      <c r="D284" s="70">
        <f>'[1]Male, month on month'!MC39</f>
        <v>0.67097201094534764</v>
      </c>
      <c r="E284" s="70">
        <f>'[1]Atolls month on month'!MC39</f>
        <v>0.15575360429840313</v>
      </c>
    </row>
    <row r="285" spans="1:5" x14ac:dyDescent="0.25">
      <c r="A285" s="161">
        <v>2013</v>
      </c>
      <c r="B285" s="161"/>
      <c r="C285" s="70"/>
      <c r="D285" s="70"/>
      <c r="E285" s="70"/>
    </row>
    <row r="286" spans="1:5" x14ac:dyDescent="0.25">
      <c r="A286" s="11"/>
      <c r="B286" s="12" t="s">
        <v>45</v>
      </c>
      <c r="C286" s="28">
        <v>0.12021714763241764</v>
      </c>
      <c r="D286" s="70">
        <v>0.14340192540029939</v>
      </c>
      <c r="E286" s="28">
        <v>0.10025898212731033</v>
      </c>
    </row>
    <row r="287" spans="1:5" x14ac:dyDescent="0.25">
      <c r="A287" s="11"/>
      <c r="B287" s="12" t="s">
        <v>46</v>
      </c>
      <c r="C287" s="28">
        <v>-0.20260748766021131</v>
      </c>
      <c r="D287" s="70">
        <v>-0.26772351866400923</v>
      </c>
      <c r="E287" s="28">
        <v>-0.14652945838417031</v>
      </c>
    </row>
    <row r="288" spans="1:5" ht="14.25" customHeight="1" x14ac:dyDescent="0.25">
      <c r="A288" s="11"/>
      <c r="B288" s="12" t="s">
        <v>43</v>
      </c>
      <c r="C288" s="28">
        <v>0.5006145416900365</v>
      </c>
      <c r="D288" s="70">
        <v>0.57671257944424958</v>
      </c>
      <c r="E288" s="28">
        <v>0.43515833275591387</v>
      </c>
    </row>
    <row r="289" spans="1:5" ht="14.25" customHeight="1" x14ac:dyDescent="0.25">
      <c r="A289" s="11"/>
      <c r="B289" s="12" t="s">
        <v>47</v>
      </c>
      <c r="C289" s="28">
        <v>0.11512300390781327</v>
      </c>
      <c r="D289" s="70">
        <v>3.9643343257678154E-3</v>
      </c>
      <c r="E289" s="28">
        <v>0.21087159629622487</v>
      </c>
    </row>
    <row r="290" spans="1:5" ht="14.25" customHeight="1" x14ac:dyDescent="0.25">
      <c r="A290" s="11"/>
      <c r="B290" s="12" t="s">
        <v>35</v>
      </c>
      <c r="C290" s="28">
        <f>'[1]Chnages in rep.'!MG40</f>
        <v>9.5682352882620059E-2</v>
      </c>
      <c r="D290" s="70">
        <f>'[1]Male, month on month'!MH39</f>
        <v>0.23643869294276421</v>
      </c>
      <c r="E290" s="28">
        <f>'[1]Atolls month on month'!MH39</f>
        <v>-2.5310411872159211E-2</v>
      </c>
    </row>
    <row r="291" spans="1:5" ht="14.25" customHeight="1" x14ac:dyDescent="0.25">
      <c r="A291" s="11"/>
      <c r="B291" s="12" t="s">
        <v>42</v>
      </c>
      <c r="C291" s="28">
        <f>'[1]Chnages in rep.'!MH40</f>
        <v>-0.2676094249594585</v>
      </c>
      <c r="D291" s="70">
        <f>'[1]Male, month on month'!MI39</f>
        <v>-0.30627613149381006</v>
      </c>
      <c r="E291" s="28">
        <f>'[1]Atolls month on month'!MI39</f>
        <v>-0.23428488359796829</v>
      </c>
    </row>
    <row r="292" spans="1:5" ht="14.25" customHeight="1" x14ac:dyDescent="0.25">
      <c r="A292" s="11"/>
      <c r="B292" s="12" t="s">
        <v>48</v>
      </c>
      <c r="C292" s="28">
        <f>'[1]Chnages in rep.'!MI$40</f>
        <v>1.1650679035972944</v>
      </c>
      <c r="D292" s="70">
        <f>'[1]Male, month on month'!MJ$39</f>
        <v>1.2614902964104724</v>
      </c>
      <c r="E292" s="28">
        <f>'[1]Atolls month on month'!MJ$39</f>
        <v>1.0820271269931014</v>
      </c>
    </row>
    <row r="293" spans="1:5" ht="14.25" customHeight="1" x14ac:dyDescent="0.25">
      <c r="A293" s="11"/>
      <c r="B293" s="12" t="s">
        <v>49</v>
      </c>
      <c r="C293" s="28">
        <f>'[1]Chnages in rep.'!MJ$40</f>
        <v>0.16901141883518545</v>
      </c>
      <c r="D293" s="70">
        <f>'[1]Male, month on month'!MK$39</f>
        <v>-0.25283811141193491</v>
      </c>
      <c r="E293" s="28">
        <f>'[1]Atolls month on month'!MK$39</f>
        <v>0.53296118036079143</v>
      </c>
    </row>
    <row r="294" spans="1:5" ht="14.25" customHeight="1" x14ac:dyDescent="0.25">
      <c r="A294" s="11"/>
      <c r="B294" s="12" t="s">
        <v>41</v>
      </c>
      <c r="C294" s="28">
        <f>'[1]Chnages in rep.'!MK$40</f>
        <v>0.88457747659020924</v>
      </c>
      <c r="D294" s="70">
        <f>'[1]Male, month on month'!ML$39</f>
        <v>0.76568029413164318</v>
      </c>
      <c r="E294" s="28">
        <f>'[1]Atolls month on month'!ML$39</f>
        <v>0.98635397503572531</v>
      </c>
    </row>
    <row r="295" spans="1:5" ht="14.25" customHeight="1" x14ac:dyDescent="0.25">
      <c r="A295" s="11"/>
      <c r="B295" s="12" t="s">
        <v>50</v>
      </c>
      <c r="C295" s="28">
        <f>'[1]Chnages in rep.'!ML$40</f>
        <v>0.5751594767321011</v>
      </c>
      <c r="D295" s="70">
        <f>'[1]Male, month on month'!MM$39</f>
        <v>0.31952588364987378</v>
      </c>
      <c r="E295" s="28">
        <f>'[1]Atolls month on month'!MM$39</f>
        <v>0.79350476016584182</v>
      </c>
    </row>
    <row r="296" spans="1:5" ht="14.25" customHeight="1" x14ac:dyDescent="0.25">
      <c r="A296" s="11"/>
      <c r="B296" s="12" t="s">
        <v>51</v>
      </c>
      <c r="C296" s="28">
        <f>'[1]Chnages in rep.'!MM$40</f>
        <v>0.12186960602404984</v>
      </c>
      <c r="D296" s="70">
        <f>'[1]Male, month on month'!MN$39</f>
        <v>0.42426871286125323</v>
      </c>
      <c r="E296" s="28">
        <f>'[1]Atolls month on month'!MN$39</f>
        <v>-0.13520508300082223</v>
      </c>
    </row>
    <row r="297" spans="1:5" ht="14.25" customHeight="1" x14ac:dyDescent="0.25">
      <c r="A297" s="11"/>
      <c r="B297" s="12" t="s">
        <v>40</v>
      </c>
      <c r="C297" s="28">
        <f>'[1]Chnages in rep.'!MN$40</f>
        <v>-2.8801755478091717E-2</v>
      </c>
      <c r="D297" s="70">
        <f>'[1]Male, month on month'!MO$39</f>
        <v>0.13243235338340487</v>
      </c>
      <c r="E297" s="28">
        <f>'[1]Atolls month on month'!MO$39</f>
        <v>-0.16663754557982857</v>
      </c>
    </row>
    <row r="298" spans="1:5" x14ac:dyDescent="0.25">
      <c r="A298" s="180">
        <v>2014</v>
      </c>
      <c r="B298" s="181"/>
      <c r="C298" s="28"/>
      <c r="D298" s="70"/>
      <c r="E298" s="28"/>
    </row>
    <row r="299" spans="1:5" x14ac:dyDescent="0.25">
      <c r="A299" s="11"/>
      <c r="B299" s="12" t="s">
        <v>45</v>
      </c>
      <c r="C299" s="28">
        <f>'[1]Chnages in rep.'!MO$40</f>
        <v>0.10985460497494604</v>
      </c>
      <c r="D299" s="70">
        <f>'[1]Male, month on month'!MQ$39</f>
        <v>0.52248278124586989</v>
      </c>
      <c r="E299" s="28">
        <f>'[1]Atolls month on month'!MQ$39</f>
        <v>-0.70032611534622813</v>
      </c>
    </row>
    <row r="300" spans="1:5" x14ac:dyDescent="0.25">
      <c r="A300" s="11"/>
      <c r="B300" s="12" t="s">
        <v>46</v>
      </c>
      <c r="C300" s="28">
        <f>'[1]Chnages in rep.'!MQ$40</f>
        <v>-0.58614791407883837</v>
      </c>
      <c r="D300" s="70">
        <f>'[1]Male, month on month'!MQ$39</f>
        <v>0.52248278124586989</v>
      </c>
      <c r="E300" s="28">
        <f>'[1]Atolls month on month'!MQ$39</f>
        <v>-0.70032611534622813</v>
      </c>
    </row>
    <row r="301" spans="1:5" x14ac:dyDescent="0.25">
      <c r="A301" s="11"/>
      <c r="B301" s="12" t="s">
        <v>43</v>
      </c>
      <c r="C301" s="28">
        <f>'[1]Chnages in rep.'!MQ$40</f>
        <v>-0.58614791407883837</v>
      </c>
      <c r="D301" s="70">
        <f>'[1]Male, month on month'!MR$39</f>
        <v>-0.5385118045093229</v>
      </c>
      <c r="E301" s="28">
        <f>'[1]Atolls month on month'!MR$39</f>
        <v>-0.62716571611890481</v>
      </c>
    </row>
    <row r="302" spans="1:5" x14ac:dyDescent="0.25">
      <c r="A302" s="11"/>
      <c r="B302" s="12" t="s">
        <v>47</v>
      </c>
      <c r="C302" s="28">
        <f>'[1]Chnages in rep.'!MR$40</f>
        <v>0.1867310582422288</v>
      </c>
      <c r="D302" s="70">
        <f>'[1]Male, month on month'!MS$39</f>
        <v>0.32199239951795633</v>
      </c>
      <c r="E302" s="28">
        <f>'[1]Atolls month on month'!MS$39</f>
        <v>7.0158301967038206E-2</v>
      </c>
    </row>
    <row r="303" spans="1:5" x14ac:dyDescent="0.25">
      <c r="A303" s="11"/>
      <c r="B303" s="12" t="s">
        <v>35</v>
      </c>
      <c r="C303" s="28">
        <f>'[1]Chnages in rep.'!MS$40</f>
        <v>0.97001097738138586</v>
      </c>
      <c r="D303" s="70">
        <f>'[1]Male, month on month'!MT$39</f>
        <v>0.89869928347352523</v>
      </c>
      <c r="E303" s="28">
        <f>'[1]Atolls month on month'!MT$39</f>
        <v>1.0316244504395167</v>
      </c>
    </row>
    <row r="304" spans="1:5" x14ac:dyDescent="0.25">
      <c r="A304" s="11"/>
      <c r="B304" s="12" t="s">
        <v>42</v>
      </c>
      <c r="C304" s="28">
        <f>'[1]Chnages in rep.'!MT$40</f>
        <v>-0.14460149368364927</v>
      </c>
      <c r="D304" s="70">
        <f>'[1]Male, month on month'!MU$39</f>
        <v>-4.5955229748984028E-2</v>
      </c>
      <c r="E304" s="28">
        <f>'[1]Atolls month on month'!MU$39</f>
        <v>-0.22971996412188833</v>
      </c>
    </row>
    <row r="305" spans="1:5" x14ac:dyDescent="0.25">
      <c r="A305" s="11"/>
      <c r="B305" s="12" t="s">
        <v>48</v>
      </c>
      <c r="C305" s="28">
        <f>'[1]Chnages in rep.'!MU$40</f>
        <v>0.4129124571995213</v>
      </c>
      <c r="D305" s="70">
        <f>'[1]Male, month on month'!MV$39</f>
        <v>0.13941288871810453</v>
      </c>
      <c r="E305" s="28">
        <f>'[1]Atolls month on month'!MV$39</f>
        <v>0.64934050512805985</v>
      </c>
    </row>
    <row r="306" spans="1:5" x14ac:dyDescent="0.25">
      <c r="A306" s="11"/>
      <c r="B306" s="12" t="s">
        <v>49</v>
      </c>
      <c r="C306" s="28">
        <f>'[1]Chnages in rep.'!MV$40</f>
        <v>-0.14107212527697532</v>
      </c>
      <c r="D306" s="70">
        <f>'[1]Male, month on month'!MW$39</f>
        <v>0.28714601491433012</v>
      </c>
      <c r="E306" s="28">
        <f>'[1]Atolls month on month'!MW$39</f>
        <v>-0.50937195599417562</v>
      </c>
    </row>
    <row r="307" spans="1:5" x14ac:dyDescent="0.25">
      <c r="A307" s="11"/>
      <c r="B307" s="12" t="s">
        <v>41</v>
      </c>
      <c r="C307" s="28">
        <f>'[1]Chnages in rep.'!MW$40</f>
        <v>6.4484604583947558E-2</v>
      </c>
      <c r="D307" s="70">
        <f>'[1]Male, month on month'!MX$39</f>
        <v>-2.1414341687531202E-2</v>
      </c>
      <c r="E307" s="28">
        <f>'[1]Atolls month on month'!MX$39</f>
        <v>0.13895564040606878</v>
      </c>
    </row>
    <row r="308" spans="1:5" x14ac:dyDescent="0.25">
      <c r="A308" s="11"/>
      <c r="B308" s="12" t="s">
        <v>50</v>
      </c>
      <c r="C308" s="28">
        <f>'[1]Chnages in rep.'!MX$40</f>
        <v>4.2981421583676571E-2</v>
      </c>
      <c r="D308" s="70">
        <f>'[1]Male, month on month'!MY$39</f>
        <v>0.37288472331133971</v>
      </c>
      <c r="E308" s="28">
        <f>'[1]Atolls month on month'!MY$39</f>
        <v>-0.24257382973338348</v>
      </c>
    </row>
    <row r="309" spans="1:5" x14ac:dyDescent="0.25">
      <c r="A309" s="11"/>
      <c r="B309" s="12" t="s">
        <v>51</v>
      </c>
      <c r="C309" s="28">
        <f>'[1]Chnages in rep.'!MY$40</f>
        <v>-0.3878446903981092</v>
      </c>
      <c r="D309" s="70">
        <f>'[1]Male, month on month'!MZ$39</f>
        <v>-0.69024000023221177</v>
      </c>
      <c r="E309" s="28">
        <f>'[1]Atolls month on month'!MZ$39</f>
        <v>-0.1244847528024895</v>
      </c>
    </row>
    <row r="310" spans="1:5" x14ac:dyDescent="0.25">
      <c r="A310" s="11"/>
      <c r="B310" s="12" t="s">
        <v>40</v>
      </c>
      <c r="C310" s="28">
        <f>'[1]Chnages in rep.'!MZ$40</f>
        <v>0.14936355181003336</v>
      </c>
      <c r="D310" s="70">
        <f>'[1]Male, month on month'!NA$39</f>
        <v>0.25350557458407863</v>
      </c>
      <c r="E310" s="28">
        <f>'[1]Atolls month on month'!NA$39</f>
        <v>5.9178705807538812E-2</v>
      </c>
    </row>
    <row r="311" spans="1:5" x14ac:dyDescent="0.25">
      <c r="A311" s="182">
        <v>2015</v>
      </c>
      <c r="B311" s="183"/>
      <c r="C311" s="28"/>
      <c r="D311" s="28"/>
      <c r="E311" s="28"/>
    </row>
    <row r="312" spans="1:5" x14ac:dyDescent="0.25">
      <c r="A312" s="11"/>
      <c r="B312" s="12" t="s">
        <v>45</v>
      </c>
      <c r="C312" s="28">
        <f>'[1]Chnages in rep.'!NA$40</f>
        <v>-0.28093811341051156</v>
      </c>
      <c r="D312" s="28">
        <f>'[1]Male, month on month'!NB$39</f>
        <v>-5.7684909932509409E-2</v>
      </c>
      <c r="E312" s="28">
        <f>'[1]Atolls month on month'!NB$39</f>
        <v>-0.47464626289253076</v>
      </c>
    </row>
    <row r="313" spans="1:5" x14ac:dyDescent="0.25">
      <c r="A313" s="11"/>
      <c r="B313" s="12" t="s">
        <v>46</v>
      </c>
      <c r="C313" s="28">
        <f>'[1]Chnages in rep.'!NB$40</f>
        <v>0.12095527637097092</v>
      </c>
      <c r="D313" s="28">
        <f>'[1]Male, month on month'!NC$39</f>
        <v>2.8613455304693503E-2</v>
      </c>
      <c r="E313" s="28">
        <f>'[1]Atolls month on month'!NC$39</f>
        <v>0.2014123631506104</v>
      </c>
    </row>
    <row r="314" spans="1:5" x14ac:dyDescent="0.25">
      <c r="A314" s="11"/>
      <c r="B314" s="12" t="s">
        <v>43</v>
      </c>
      <c r="C314" s="28">
        <f>'[1]Chnages in rep.'!NC$40</f>
        <v>-7.0765959069563067E-2</v>
      </c>
      <c r="D314" s="28">
        <f>'[1]Male, month on month'!ND$39</f>
        <v>-0.41575915809420882</v>
      </c>
      <c r="E314" s="28">
        <f>'[1]Atolls month on month'!ND$39</f>
        <v>0.22930696342131629</v>
      </c>
    </row>
    <row r="315" spans="1:5" x14ac:dyDescent="0.25">
      <c r="A315" s="11"/>
      <c r="B315" s="12" t="s">
        <v>47</v>
      </c>
      <c r="C315" s="28">
        <f>'[1]Chnages in rep.'!ND$40</f>
        <v>0.67040139146681277</v>
      </c>
      <c r="D315" s="28">
        <f>'[1]Male, month on month'!NE$39</f>
        <v>0.99498081691289375</v>
      </c>
      <c r="E315" s="28">
        <f>'[1]Atolls month on month'!NE$39</f>
        <v>0.38990120716617671</v>
      </c>
    </row>
    <row r="316" spans="1:5" x14ac:dyDescent="0.25">
      <c r="A316" s="11"/>
      <c r="B316" s="12" t="s">
        <v>35</v>
      </c>
      <c r="C316" s="28">
        <f>'[1]Chnages in rep.'!NE$40</f>
        <v>3.5257826396306591E-2</v>
      </c>
      <c r="D316" s="28">
        <f>'[1]Male, month on month'!NF$39</f>
        <v>-0.16239700982366712</v>
      </c>
      <c r="E316" s="28">
        <f>'[1]Atolls month on month'!NF$39</f>
        <v>0.20709984795217462</v>
      </c>
    </row>
    <row r="317" spans="1:5" x14ac:dyDescent="0.25">
      <c r="A317" s="11"/>
      <c r="B317" s="12" t="s">
        <v>42</v>
      </c>
      <c r="C317" s="28">
        <f>'[1]Chnages in rep.'!NF$40</f>
        <v>0.83493462014281317</v>
      </c>
      <c r="D317" s="28">
        <f>'[1]Male, month on month'!NG$39</f>
        <v>1.0712107400230986</v>
      </c>
      <c r="E317" s="28">
        <f>'[1]Atolls month on month'!NG$39</f>
        <v>0.63027252743543816</v>
      </c>
    </row>
    <row r="318" spans="1:5" x14ac:dyDescent="0.25">
      <c r="A318" s="11"/>
      <c r="B318" s="12" t="s">
        <v>48</v>
      </c>
      <c r="C318" s="28">
        <f>'[1]Chnages in rep.'!NG$40</f>
        <v>-0.12204801538236998</v>
      </c>
      <c r="D318" s="28">
        <f>'[1]Male, month on month'!NH$39</f>
        <v>1.0962867477593008E-2</v>
      </c>
      <c r="E318" s="28">
        <f>'[1]Atolls month on month'!NH$39</f>
        <v>-0.23776672327809889</v>
      </c>
    </row>
    <row r="319" spans="1:5" x14ac:dyDescent="0.25">
      <c r="A319" s="11"/>
      <c r="B319" s="12" t="s">
        <v>49</v>
      </c>
      <c r="C319" s="28">
        <f>'[1]Chnages in rep.'!NH$40</f>
        <v>0.15264849210854248</v>
      </c>
      <c r="D319" s="28">
        <f>'[1]Male, month on month'!NI$39</f>
        <v>0.12369978831363593</v>
      </c>
      <c r="E319" s="28">
        <f>'[1]Atolls month on month'!NI$39</f>
        <v>0.17789649132189389</v>
      </c>
    </row>
    <row r="320" spans="1:5" x14ac:dyDescent="0.25">
      <c r="A320" s="11"/>
      <c r="B320" s="12" t="s">
        <v>41</v>
      </c>
      <c r="C320" s="28">
        <f>'[1]Chnages in rep.'!NI$40</f>
        <v>-4.122354385786009E-2</v>
      </c>
      <c r="D320" s="28">
        <f>'[1]Male, month on month'!NJ$39</f>
        <v>-0.16318989846205723</v>
      </c>
      <c r="E320" s="28">
        <f>'[1]Atolls month on month'!NJ$39</f>
        <v>6.5093494509649297E-2</v>
      </c>
    </row>
    <row r="321" spans="1:5" x14ac:dyDescent="0.25">
      <c r="A321" s="11"/>
      <c r="B321" s="12" t="s">
        <v>50</v>
      </c>
      <c r="C321" s="28">
        <f>'[1]Chnages in rep.'!NJ$40</f>
        <v>-2.0867598648455221E-2</v>
      </c>
      <c r="D321" s="28">
        <f>'[1]Male, month on month'!NK$39</f>
        <v>0.12817958206756686</v>
      </c>
      <c r="E321" s="28">
        <f>'[1]Atolls month on month'!NK$39</f>
        <v>-0.15049436371591396</v>
      </c>
    </row>
    <row r="322" spans="1:5" x14ac:dyDescent="0.25">
      <c r="A322" s="11"/>
      <c r="B322" s="12" t="s">
        <v>51</v>
      </c>
      <c r="C322" s="28">
        <f>'[1]Chnages in rep.'!NK$40</f>
        <v>0.10438468518554345</v>
      </c>
      <c r="D322" s="28">
        <f>'[1]Male, month on month'!NL$39</f>
        <v>0.15574977254748656</v>
      </c>
      <c r="E322" s="28">
        <f>'[1]Atolls month on month'!NL$39</f>
        <v>5.9587641953773307E-2</v>
      </c>
    </row>
    <row r="323" spans="1:5" x14ac:dyDescent="0.25">
      <c r="A323" s="11"/>
      <c r="B323" s="12" t="s">
        <v>40</v>
      </c>
      <c r="C323" s="28">
        <f>'[1]Chnages in rep.'!NL$40</f>
        <v>-0.52474466393057639</v>
      </c>
      <c r="D323" s="28">
        <f>'[1]Male, month on month'!NM$39</f>
        <v>-0.54907255143328282</v>
      </c>
      <c r="E323" s="28">
        <f>'[1]Atolls month on month'!NM$39</f>
        <v>-0.5035071882096509</v>
      </c>
    </row>
    <row r="324" spans="1:5" x14ac:dyDescent="0.25">
      <c r="A324" s="182">
        <v>2016</v>
      </c>
      <c r="B324" s="182"/>
      <c r="C324" s="28"/>
      <c r="D324" s="28"/>
      <c r="E324" s="28"/>
    </row>
    <row r="325" spans="1:5" x14ac:dyDescent="0.25">
      <c r="A325" s="11"/>
      <c r="B325" s="12" t="s">
        <v>45</v>
      </c>
      <c r="C325" s="28">
        <f>'[1]Chnages in rep.'!NM40</f>
        <v>-9.6110738358101688E-2</v>
      </c>
      <c r="D325" s="28">
        <f>'[1]Male, month on month'!NN39</f>
        <v>0.1466545323528079</v>
      </c>
      <c r="E325" s="28">
        <f>'[1]Atolls month on month'!NN39</f>
        <v>-0.30794008155210495</v>
      </c>
    </row>
    <row r="326" spans="1:5" x14ac:dyDescent="0.25">
      <c r="A326" s="11"/>
      <c r="B326" s="12" t="s">
        <v>46</v>
      </c>
      <c r="C326" s="28">
        <f>'[1]Chnages in rep.'!NN40</f>
        <v>0.21585252732159166</v>
      </c>
      <c r="D326" s="28">
        <f>'[1]Male, month on month'!NO39</f>
        <v>1.3255168985115695E-2</v>
      </c>
      <c r="E326" s="28">
        <f>'[1]Atolls month on month'!NO39</f>
        <v>0.39343872807147129</v>
      </c>
    </row>
    <row r="327" spans="1:5" x14ac:dyDescent="0.25">
      <c r="A327" s="11"/>
      <c r="B327" s="12" t="s">
        <v>43</v>
      </c>
      <c r="C327" s="28">
        <f>'[1]Chnages in rep.'!NO40</f>
        <v>-0.5326577568831814</v>
      </c>
      <c r="D327" s="28">
        <f>'[1]Male, month on month'!NP39</f>
        <v>-0.3274438422036674</v>
      </c>
      <c r="E327" s="28">
        <f>'[1]Atolls month on month'!NP39</f>
        <v>-0.71185630035360825</v>
      </c>
    </row>
    <row r="328" spans="1:5" x14ac:dyDescent="0.25">
      <c r="A328" s="11"/>
      <c r="B328" s="12" t="s">
        <v>47</v>
      </c>
      <c r="C328" s="28">
        <f>'[1]Chnages in rep.'!NP40</f>
        <v>-0.18242178801290976</v>
      </c>
      <c r="D328" s="28">
        <f>'[1]Male, month on month'!NQ39</f>
        <v>0.16072487746066066</v>
      </c>
      <c r="E328" s="28">
        <f>'[1]Atolls month on month'!NQ39</f>
        <v>-0.48322720871623037</v>
      </c>
    </row>
    <row r="329" spans="1:5" x14ac:dyDescent="0.25">
      <c r="A329" s="11"/>
      <c r="B329" s="12" t="s">
        <v>35</v>
      </c>
      <c r="C329" s="28">
        <f>'[1]Chnages in rep.'!NQ40</f>
        <v>6.3305358496457131E-2</v>
      </c>
      <c r="D329" s="28">
        <f>'[1]Male, month on month'!NR39</f>
        <v>5.6333098875827048E-2</v>
      </c>
      <c r="E329" s="28">
        <f>'[1]Atolls month on month'!NR39</f>
        <v>6.945685243611166E-2</v>
      </c>
    </row>
    <row r="330" spans="1:5" x14ac:dyDescent="0.25">
      <c r="A330" s="11"/>
      <c r="B330" s="12" t="s">
        <v>42</v>
      </c>
      <c r="C330" s="28">
        <f>'[1]Chnages in rep.'!NR40</f>
        <v>0.21785551394535307</v>
      </c>
      <c r="D330" s="28">
        <f>'[1]Male, month on month'!NS39</f>
        <v>7.6068886805424896E-2</v>
      </c>
      <c r="E330" s="28">
        <f>'[1]Atolls month on month'!NS39</f>
        <v>0.34293479084417378</v>
      </c>
    </row>
    <row r="331" spans="1:5" x14ac:dyDescent="0.25">
      <c r="A331" s="11"/>
      <c r="B331" s="12" t="s">
        <v>48</v>
      </c>
      <c r="C331" s="28">
        <f>'[1]Chnages in rep.'!NS40</f>
        <v>0.2633560995213724</v>
      </c>
      <c r="D331" s="28">
        <f>'[1]Male, month on month'!NT39</f>
        <v>0.27430892293893727</v>
      </c>
      <c r="E331" s="28">
        <f>'[1]Atolls month on month'!NT39</f>
        <v>0.25371959310807046</v>
      </c>
    </row>
    <row r="332" spans="1:5" x14ac:dyDescent="0.25">
      <c r="A332" s="11"/>
      <c r="B332" s="12" t="s">
        <v>49</v>
      </c>
      <c r="C332" s="28">
        <f>'[1]Chnages in rep.'!NT40</f>
        <v>-9.378201036623901E-2</v>
      </c>
      <c r="D332" s="28">
        <f>'[1]Male, month on month'!NU39</f>
        <v>-0.33586106193795873</v>
      </c>
      <c r="E332" s="28">
        <f>'[1]Atolls month on month'!NU39</f>
        <v>0.11924757439218947</v>
      </c>
    </row>
    <row r="333" spans="1:5" x14ac:dyDescent="0.25">
      <c r="A333" s="11"/>
      <c r="B333" s="12" t="s">
        <v>41</v>
      </c>
      <c r="C333" s="28">
        <f>'[1]Chnages in rep.'!NU40</f>
        <v>0.37975926538358351</v>
      </c>
      <c r="D333" s="28">
        <f>'[1]Male, month on month'!NV39</f>
        <v>0.59601507895374883</v>
      </c>
      <c r="E333" s="28">
        <f>'[1]Atolls month on month'!NV39</f>
        <v>0.19031919566283584</v>
      </c>
    </row>
    <row r="334" spans="1:5" x14ac:dyDescent="0.25">
      <c r="A334" s="11"/>
      <c r="B334" s="12" t="s">
        <v>50</v>
      </c>
      <c r="C334" s="28">
        <f>'[1]Chnages in rep.'!NV40</f>
        <v>1.9061743557722499</v>
      </c>
      <c r="D334" s="28">
        <f>'[1]Male, month on month'!NW39</f>
        <v>0.93823043145353502</v>
      </c>
      <c r="E334" s="28">
        <f>'[1]Atolls month on month'!NW39</f>
        <v>2.7575265677516336</v>
      </c>
    </row>
    <row r="335" spans="1:5" x14ac:dyDescent="0.25">
      <c r="A335" s="11"/>
      <c r="B335" s="12" t="s">
        <v>51</v>
      </c>
      <c r="C335" s="28">
        <f>'[1]Chnages in rep.'!NW40</f>
        <v>-0.10593028067288346</v>
      </c>
      <c r="D335" s="28">
        <f>'[1]Male, month on month'!NX39</f>
        <v>5.0582922237074612E-2</v>
      </c>
      <c r="E335" s="28">
        <f>'[1]Atolls month on month'!NX39</f>
        <v>-0.24115375630325842</v>
      </c>
    </row>
    <row r="336" spans="1:5" x14ac:dyDescent="0.25">
      <c r="A336" s="11"/>
      <c r="B336" s="12" t="s">
        <v>40</v>
      </c>
      <c r="C336" s="28">
        <f>'[1]Chnages in rep.'!NX40</f>
        <v>0.27748623236054648</v>
      </c>
      <c r="D336" s="28">
        <f>'[1]Male, month on month'!NY39</f>
        <v>0.16810830566624801</v>
      </c>
      <c r="E336" s="28">
        <f>'[1]Atolls month on month'!NY39</f>
        <v>0.37226237036813714</v>
      </c>
    </row>
    <row r="337" spans="1:5" x14ac:dyDescent="0.25">
      <c r="A337" s="182">
        <v>2017</v>
      </c>
      <c r="B337" s="182"/>
      <c r="C337" s="28"/>
      <c r="D337" s="28"/>
      <c r="E337" s="12"/>
    </row>
    <row r="338" spans="1:5" x14ac:dyDescent="0.25">
      <c r="A338" s="12"/>
      <c r="B338" s="12" t="s">
        <v>45</v>
      </c>
      <c r="C338" s="28">
        <f>'[1]Chnages in rep.'!NY40</f>
        <v>0.48479237246648044</v>
      </c>
      <c r="D338" s="28">
        <f>'[1]Male, month on month'!NZ39</f>
        <v>0.35188437044950671</v>
      </c>
      <c r="E338" s="28">
        <f>'[1]Atolls month on month'!NZ39</f>
        <v>0.59972311413485357</v>
      </c>
    </row>
    <row r="339" spans="1:5" x14ac:dyDescent="0.25">
      <c r="A339" s="12"/>
      <c r="B339" s="12" t="s">
        <v>46</v>
      </c>
      <c r="C339" s="74">
        <f>'[1]Chnages in rep.'!NZ40</f>
        <v>0.35246837457076907</v>
      </c>
      <c r="D339" s="74">
        <f>'[1]Male, month on month'!OA39</f>
        <v>0.17672790636551472</v>
      </c>
      <c r="E339" s="74">
        <f>'[1]Atolls month on month'!OA39</f>
        <v>0.50406362875212718</v>
      </c>
    </row>
    <row r="340" spans="1:5" ht="14.25" customHeight="1" x14ac:dyDescent="0.25">
      <c r="A340" s="11"/>
      <c r="B340" s="122"/>
      <c r="C340" s="74"/>
      <c r="D340" s="74"/>
      <c r="E340" s="74"/>
    </row>
    <row r="341" spans="1:5" x14ac:dyDescent="0.25">
      <c r="A341" s="184" t="s">
        <v>252</v>
      </c>
      <c r="B341" s="185"/>
      <c r="C341" s="185"/>
      <c r="D341" s="185"/>
      <c r="E341" s="186"/>
    </row>
    <row r="342" spans="1:5" x14ac:dyDescent="0.25">
      <c r="A342" s="168" t="s">
        <v>249</v>
      </c>
      <c r="B342" s="169"/>
      <c r="C342" s="169"/>
      <c r="D342" s="169"/>
      <c r="E342" s="187"/>
    </row>
    <row r="343" spans="1:5" x14ac:dyDescent="0.25">
      <c r="A343" s="170"/>
      <c r="B343" s="171"/>
      <c r="C343" s="171"/>
      <c r="D343" s="171"/>
      <c r="E343" s="188"/>
    </row>
    <row r="344" spans="1:5" x14ac:dyDescent="0.25">
      <c r="A344" s="153"/>
      <c r="B344" s="154"/>
      <c r="C344" s="154"/>
      <c r="D344" s="154"/>
      <c r="E344" s="189"/>
    </row>
  </sheetData>
  <mergeCells count="41">
    <mergeCell ref="A342:E344"/>
    <mergeCell ref="A298:B298"/>
    <mergeCell ref="A311:B311"/>
    <mergeCell ref="A324:B324"/>
    <mergeCell ref="A337:B337"/>
    <mergeCell ref="A341:E341"/>
    <mergeCell ref="A212:B212"/>
    <mergeCell ref="A225:B225"/>
    <mergeCell ref="A238:B238"/>
    <mergeCell ref="A142:B142"/>
    <mergeCell ref="A160:B160"/>
    <mergeCell ref="A173:B173"/>
    <mergeCell ref="A186:B186"/>
    <mergeCell ref="A199:B199"/>
    <mergeCell ref="A141:B141"/>
    <mergeCell ref="A143:B143"/>
    <mergeCell ref="A144:B144"/>
    <mergeCell ref="A145:E145"/>
    <mergeCell ref="A147:B147"/>
    <mergeCell ref="A1:E1"/>
    <mergeCell ref="A56:B56"/>
    <mergeCell ref="A3:B3"/>
    <mergeCell ref="A4:B4"/>
    <mergeCell ref="A17:B17"/>
    <mergeCell ref="A30:B30"/>
    <mergeCell ref="A43:B43"/>
    <mergeCell ref="A69:B69"/>
    <mergeCell ref="A82:B82"/>
    <mergeCell ref="A95:B95"/>
    <mergeCell ref="A140:B140"/>
    <mergeCell ref="A108:B108"/>
    <mergeCell ref="A121:B121"/>
    <mergeCell ref="A138:B138"/>
    <mergeCell ref="A137:B137"/>
    <mergeCell ref="A135:E135"/>
    <mergeCell ref="A139:B139"/>
    <mergeCell ref="A242:E242"/>
    <mergeCell ref="A244:B244"/>
    <mergeCell ref="A258:B258"/>
    <mergeCell ref="A272:B272"/>
    <mergeCell ref="A285:B285"/>
  </mergeCells>
  <pageMargins left="0.7" right="0.7" top="0.75" bottom="0.75" header="0.3" footer="0.3"/>
  <pageSetup orientation="portrait" r:id="rId1"/>
  <rowBreaks count="1" manualBreakCount="1">
    <brk id="221"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13</vt:i4>
      </vt:variant>
    </vt:vector>
  </HeadingPairs>
  <TitlesOfParts>
    <vt:vector size="22" baseType="lpstr">
      <vt:lpstr>table 1</vt:lpstr>
      <vt:lpstr>table 2</vt:lpstr>
      <vt:lpstr>table 3</vt:lpstr>
      <vt:lpstr>table 4</vt:lpstr>
      <vt:lpstr>table 5</vt:lpstr>
      <vt:lpstr>table 6</vt:lpstr>
      <vt:lpstr>table 7</vt:lpstr>
      <vt:lpstr>table 8</vt:lpstr>
      <vt:lpstr>table 9</vt:lpstr>
      <vt:lpstr>'table 1'!Print_Area</vt:lpstr>
      <vt:lpstr>'table 2'!Print_Area</vt:lpstr>
      <vt:lpstr>'table 3'!Print_Area</vt:lpstr>
      <vt:lpstr>'table 4'!Print_Area</vt:lpstr>
      <vt:lpstr>'table 5'!Print_Area</vt:lpstr>
      <vt:lpstr>'table 6'!Print_Area</vt:lpstr>
      <vt:lpstr>'table 7'!Print_Area</vt:lpstr>
      <vt:lpstr>'table 8'!Print_Area</vt:lpstr>
      <vt:lpstr>'table 4'!Print_Titles</vt:lpstr>
      <vt:lpstr>'table 5'!Print_Titles</vt:lpstr>
      <vt:lpstr>'table 7'!Print_Titles</vt:lpstr>
      <vt:lpstr>'table 8'!Print_Titles</vt:lpstr>
      <vt:lpstr>'table 9'!Print_Titles</vt:lpstr>
    </vt:vector>
  </TitlesOfParts>
  <Company>Min. of Planning and National Development</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prima</dc:creator>
  <cp:lastModifiedBy>Aminath Seeza</cp:lastModifiedBy>
  <cp:lastPrinted>2017-03-27T08:12:28Z</cp:lastPrinted>
  <dcterms:created xsi:type="dcterms:W3CDTF">2012-11-24T10:19:41Z</dcterms:created>
  <dcterms:modified xsi:type="dcterms:W3CDTF">2017-03-27T08:12:31Z</dcterms:modified>
</cp:coreProperties>
</file>