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7\"/>
    </mc:Choice>
  </mc:AlternateContent>
  <bookViews>
    <workbookView xWindow="4305" yWindow="930" windowWidth="15450" windowHeight="104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37" i="13" l="1"/>
  <c r="D337" i="13"/>
  <c r="C337" i="13"/>
  <c r="E335" i="13"/>
  <c r="D335" i="13"/>
  <c r="C335" i="13"/>
  <c r="E334" i="13"/>
  <c r="D334" i="13"/>
  <c r="C334" i="13"/>
  <c r="E333" i="13"/>
  <c r="D333" i="13"/>
  <c r="C333" i="13"/>
  <c r="E332" i="13"/>
  <c r="D332" i="13"/>
  <c r="C332" i="13"/>
  <c r="E331" i="13"/>
  <c r="D331" i="13"/>
  <c r="C331" i="13"/>
  <c r="E330" i="13"/>
  <c r="D330" i="13"/>
  <c r="C330" i="13"/>
  <c r="E329" i="13"/>
  <c r="D329" i="13"/>
  <c r="C329" i="13"/>
  <c r="E328" i="13"/>
  <c r="D328" i="13"/>
  <c r="C328" i="13"/>
  <c r="E327" i="13"/>
  <c r="D327" i="13"/>
  <c r="C327" i="13"/>
  <c r="E326" i="13"/>
  <c r="D326" i="13"/>
  <c r="C326" i="13"/>
  <c r="E325" i="13"/>
  <c r="D325" i="13"/>
  <c r="C325" i="13"/>
  <c r="E324" i="13"/>
  <c r="D324" i="13"/>
  <c r="C324" i="13"/>
  <c r="E322" i="13"/>
  <c r="D322" i="13"/>
  <c r="C322" i="13"/>
  <c r="E321" i="13"/>
  <c r="D321" i="13"/>
  <c r="C321" i="13"/>
  <c r="E320" i="13"/>
  <c r="D320" i="13"/>
  <c r="C320" i="13"/>
  <c r="E319" i="13"/>
  <c r="D319" i="13"/>
  <c r="C319" i="13"/>
  <c r="E318" i="13"/>
  <c r="D318" i="13"/>
  <c r="C318" i="13"/>
  <c r="E317" i="13"/>
  <c r="D317" i="13"/>
  <c r="C317" i="13"/>
  <c r="E316" i="13"/>
  <c r="D316" i="13"/>
  <c r="C316" i="13"/>
  <c r="E315" i="13"/>
  <c r="D315" i="13"/>
  <c r="C315" i="13"/>
  <c r="E314" i="13"/>
  <c r="D314" i="13"/>
  <c r="C314" i="13"/>
  <c r="E313" i="13"/>
  <c r="D313" i="13"/>
  <c r="C313" i="13"/>
  <c r="E312" i="13"/>
  <c r="D312" i="13"/>
  <c r="C312" i="13"/>
  <c r="E311" i="13"/>
  <c r="D311" i="13"/>
  <c r="C311" i="13"/>
  <c r="E309" i="13"/>
  <c r="D309" i="13"/>
  <c r="C309" i="13"/>
  <c r="E308" i="13"/>
  <c r="D308" i="13"/>
  <c r="C308" i="13"/>
  <c r="E307" i="13"/>
  <c r="D307" i="13"/>
  <c r="C307" i="13"/>
  <c r="E306" i="13"/>
  <c r="D306" i="13"/>
  <c r="C306" i="13"/>
  <c r="E305" i="13"/>
  <c r="D305" i="13"/>
  <c r="C305" i="13"/>
  <c r="E304" i="13"/>
  <c r="D304" i="13"/>
  <c r="C304" i="13"/>
  <c r="E303" i="13"/>
  <c r="D303" i="13"/>
  <c r="C303" i="13"/>
  <c r="E302" i="13"/>
  <c r="D302" i="13"/>
  <c r="C302" i="13"/>
  <c r="E301" i="13"/>
  <c r="D301" i="13"/>
  <c r="C301" i="13"/>
  <c r="E300" i="13"/>
  <c r="D300" i="13"/>
  <c r="C300" i="13"/>
  <c r="E299" i="13"/>
  <c r="D299" i="13"/>
  <c r="C299" i="13"/>
  <c r="E298" i="13"/>
  <c r="D298" i="13"/>
  <c r="C298" i="13"/>
  <c r="E296" i="13"/>
  <c r="D296" i="13"/>
  <c r="C296" i="13"/>
  <c r="E295" i="13"/>
  <c r="D295" i="13"/>
  <c r="C295" i="13"/>
  <c r="E294" i="13"/>
  <c r="D294" i="13"/>
  <c r="C294" i="13"/>
  <c r="E293" i="13"/>
  <c r="D293" i="13"/>
  <c r="C293" i="13"/>
  <c r="E292" i="13"/>
  <c r="D292" i="13"/>
  <c r="C292" i="13"/>
  <c r="E291" i="13"/>
  <c r="D291" i="13"/>
  <c r="C291" i="13"/>
  <c r="E290" i="13"/>
  <c r="D290" i="13"/>
  <c r="C290" i="13"/>
  <c r="E289" i="13"/>
  <c r="D289" i="13"/>
  <c r="C289" i="13"/>
  <c r="E283" i="13"/>
  <c r="D283" i="13"/>
  <c r="C283" i="13"/>
  <c r="E239" i="13"/>
  <c r="D239" i="13"/>
  <c r="C239" i="13"/>
  <c r="E237" i="13"/>
  <c r="D237" i="13"/>
  <c r="C237" i="13"/>
  <c r="E236" i="13"/>
  <c r="D236" i="13"/>
  <c r="C236" i="13"/>
  <c r="E235" i="13"/>
  <c r="D235" i="13"/>
  <c r="C235"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6" i="13"/>
  <c r="D226" i="13"/>
  <c r="C226" i="13"/>
  <c r="E224" i="13"/>
  <c r="D224" i="13"/>
  <c r="C224"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1" i="13"/>
  <c r="D211" i="13"/>
  <c r="C211"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8" i="13"/>
  <c r="D198" i="13"/>
  <c r="C198" i="13"/>
  <c r="E197" i="13"/>
  <c r="D197" i="13"/>
  <c r="C197" i="13"/>
  <c r="E196" i="13"/>
  <c r="D196" i="13"/>
  <c r="C196" i="13"/>
  <c r="E195" i="13"/>
  <c r="D195" i="13"/>
  <c r="C195" i="13"/>
  <c r="E194" i="13"/>
  <c r="D194" i="13"/>
  <c r="C194" i="13"/>
  <c r="E193" i="13"/>
  <c r="D193" i="13"/>
  <c r="C193" i="13"/>
  <c r="E192" i="13"/>
  <c r="D192" i="13"/>
  <c r="C192" i="13"/>
  <c r="D191" i="13"/>
  <c r="C191" i="13"/>
  <c r="D188" i="13"/>
  <c r="C188" i="13"/>
  <c r="D185" i="13"/>
  <c r="C185" i="13"/>
  <c r="D184" i="13"/>
  <c r="C184" i="13"/>
  <c r="D183" i="13"/>
  <c r="C183" i="13"/>
  <c r="D182" i="13"/>
  <c r="C182" i="13"/>
  <c r="D181" i="13"/>
  <c r="C181" i="13"/>
  <c r="D180" i="13"/>
  <c r="C180" i="13"/>
  <c r="E143" i="13"/>
  <c r="D143" i="13"/>
  <c r="C143" i="13"/>
  <c r="E142" i="13"/>
  <c r="D142" i="13"/>
  <c r="C142" i="13"/>
  <c r="E141" i="13"/>
  <c r="D141" i="13"/>
  <c r="C141" i="13"/>
  <c r="D139" i="13"/>
  <c r="C139" i="13"/>
  <c r="D138" i="13"/>
  <c r="C138" i="13"/>
  <c r="D137" i="13"/>
  <c r="C137" i="13"/>
  <c r="E233" i="12"/>
  <c r="D233" i="12"/>
  <c r="C233" i="12"/>
  <c r="E232" i="12"/>
  <c r="D232" i="12"/>
  <c r="C232" i="12"/>
  <c r="E231" i="12"/>
  <c r="D231" i="12"/>
  <c r="C231" i="12"/>
  <c r="E230" i="12"/>
  <c r="D230" i="12"/>
  <c r="C230" i="12"/>
  <c r="E229" i="12"/>
  <c r="D229" i="12"/>
  <c r="C229" i="12"/>
  <c r="E228" i="12"/>
  <c r="D228" i="12"/>
  <c r="C228" i="12"/>
  <c r="E227" i="12"/>
  <c r="D227" i="12"/>
  <c r="C227" i="12"/>
  <c r="E226" i="12"/>
  <c r="D226" i="12"/>
  <c r="C226" i="12"/>
  <c r="C140" i="12" s="1"/>
  <c r="E225" i="12"/>
  <c r="D225" i="12"/>
  <c r="C225" i="12"/>
  <c r="E224" i="12"/>
  <c r="D224" i="12"/>
  <c r="C224" i="12"/>
  <c r="E223" i="12"/>
  <c r="D223" i="12"/>
  <c r="D140" i="12" s="1"/>
  <c r="C223" i="12"/>
  <c r="E222" i="12"/>
  <c r="D222" i="12"/>
  <c r="C222" i="12"/>
  <c r="E221" i="12"/>
  <c r="D221" i="12"/>
  <c r="C221" i="12"/>
  <c r="E219" i="12"/>
  <c r="D219" i="12"/>
  <c r="C219" i="12"/>
  <c r="E218" i="12"/>
  <c r="D218" i="12"/>
  <c r="C218" i="12"/>
  <c r="E217" i="12"/>
  <c r="D217" i="12"/>
  <c r="C217" i="12"/>
  <c r="E216" i="12"/>
  <c r="D216" i="12"/>
  <c r="C216" i="12"/>
  <c r="E215" i="12"/>
  <c r="D215" i="12"/>
  <c r="C215" i="12"/>
  <c r="E214" i="12"/>
  <c r="D214" i="12"/>
  <c r="D139" i="12" s="1"/>
  <c r="C214" i="12"/>
  <c r="E213" i="12"/>
  <c r="D213" i="12"/>
  <c r="C213" i="12"/>
  <c r="E212" i="12"/>
  <c r="D212" i="12"/>
  <c r="C212" i="12"/>
  <c r="E211" i="12"/>
  <c r="E139" i="12" s="1"/>
  <c r="D211" i="12"/>
  <c r="C211" i="12"/>
  <c r="E210" i="12"/>
  <c r="D210" i="12"/>
  <c r="C210" i="12"/>
  <c r="E209" i="12"/>
  <c r="D209" i="12"/>
  <c r="C209" i="12"/>
  <c r="C139" i="12" s="1"/>
  <c r="E208" i="12"/>
  <c r="D208" i="12"/>
  <c r="C208" i="12"/>
  <c r="E206" i="12"/>
  <c r="D206" i="12"/>
  <c r="C206" i="12"/>
  <c r="E205" i="12"/>
  <c r="D205" i="12"/>
  <c r="C205" i="12"/>
  <c r="E204" i="12"/>
  <c r="D204" i="12"/>
  <c r="C204" i="12"/>
  <c r="E203" i="12"/>
  <c r="D203" i="12"/>
  <c r="C203" i="12"/>
  <c r="E202" i="12"/>
  <c r="E138" i="12" s="1"/>
  <c r="D202" i="12"/>
  <c r="C202" i="12"/>
  <c r="E201" i="12"/>
  <c r="D201" i="12"/>
  <c r="C201" i="12"/>
  <c r="E200" i="12"/>
  <c r="D200" i="12"/>
  <c r="C200" i="12"/>
  <c r="E199" i="12"/>
  <c r="D199" i="12"/>
  <c r="C199" i="12"/>
  <c r="E198" i="12"/>
  <c r="D198" i="12"/>
  <c r="C198" i="12"/>
  <c r="E197" i="12"/>
  <c r="D197" i="12"/>
  <c r="D138" i="12" s="1"/>
  <c r="C197" i="12"/>
  <c r="E196" i="12"/>
  <c r="D196" i="12"/>
  <c r="C196" i="12"/>
  <c r="E195" i="12"/>
  <c r="D195" i="12"/>
  <c r="C195" i="12"/>
  <c r="E193" i="12"/>
  <c r="D193" i="12"/>
  <c r="C193" i="12"/>
  <c r="E192" i="12"/>
  <c r="D192" i="12"/>
  <c r="C192" i="12"/>
  <c r="E191" i="12"/>
  <c r="D191" i="12"/>
  <c r="C191" i="12"/>
  <c r="E190" i="12"/>
  <c r="D190" i="12"/>
  <c r="C190" i="12"/>
  <c r="E189" i="12"/>
  <c r="D189" i="12"/>
  <c r="C189" i="12"/>
  <c r="E188" i="12"/>
  <c r="D188" i="12"/>
  <c r="C188" i="12"/>
  <c r="E187" i="12"/>
  <c r="D187" i="12"/>
  <c r="C187" i="12"/>
  <c r="E186" i="12"/>
  <c r="D186" i="12"/>
  <c r="C186" i="12"/>
  <c r="E140" i="12"/>
  <c r="C138"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<sst xmlns="http://schemas.openxmlformats.org/spreadsheetml/2006/main" count="1966" uniqueCount="272">
  <si>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</si>
  <si>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</si>
  <si>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</si>
  <si>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</si>
  <si>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</si>
  <si>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</si>
  <si>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</si>
  <si>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</si>
  <si>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</si>
  <si>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</si>
  <si>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</si>
  <si>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</si>
  <si>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</si>
  <si>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</si>
  <si>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</si>
  <si>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</si>
  <si>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</si>
  <si>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</si>
  <si>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</si>
  <si>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</si>
  <si>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</si>
  <si>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</si>
  <si>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</si>
  <si>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</si>
  <si>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</si>
  <si>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</si>
  <si>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</si>
  <si>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</si>
  <si>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</si>
  <si>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</si>
  <si>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</si>
  <si>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</si>
  <si>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</si>
  <si>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</si>
  <si>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</si>
  <si>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</si>
  <si>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</si>
  <si>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</si>
  <si>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</si>
  <si>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</si>
  <si>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</si>
  <si>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</si>
  <si>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</si>
  <si>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</si>
  <si>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</si>
  <si>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</si>
  <si>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</si>
  <si>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</si>
  <si>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</si>
  <si>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</si>
  <si>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</si>
  <si>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</si>
  <si>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</si>
  <si>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</si>
  <si>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</si>
  <si>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</si>
  <si>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</si>
  <si>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</si>
  <si>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</si>
  <si>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</si>
  <si>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</si>
  <si>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</si>
  <si>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</si>
  <si>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</si>
  <si>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</si>
  <si>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</si>
  <si>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</si>
  <si>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</si>
  <si>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</si>
  <si>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</si>
  <si>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</si>
  <si>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</si>
  <si>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</si>
  <si>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</si>
  <si>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</si>
  <si>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</si>
  <si>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</si>
  <si>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</si>
  <si>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</si>
  <si>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</si>
  <si>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</si>
  <si>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</si>
  <si>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</si>
  <si>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</si>
  <si>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</si>
  <si>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</si>
  <si>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</si>
  <si>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</si>
  <si>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</si>
  <si>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</si>
  <si>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</si>
  <si>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</si>
  <si>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</si>
  <si>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</si>
  <si>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</si>
  <si>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</si>
  <si>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</si>
  <si>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</si>
  <si>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</si>
  <si>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</si>
  <si>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</si>
  <si>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</si>
  <si>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</si>
  <si>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</si>
  <si>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</si>
  <si>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</si>
  <si>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</si>
  <si>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</si>
  <si>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</si>
  <si>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</si>
  <si>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</si>
  <si>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</si>
  <si>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</si>
  <si>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</si>
  <si>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</si>
  <si>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</si>
  <si>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</si>
  <si>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</si>
  <si>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</si>
  <si>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</si>
  <si>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</si>
  <si>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</si>
  <si>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</si>
  <si>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</si>
  <si>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</si>
  <si>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</si>
  <si>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</si>
  <si>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</si>
  <si>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</si>
  <si>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</si>
  <si>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</si>
  <si>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</si>
  <si>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</si>
  <si>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</si>
  <si>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</si>
  <si>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</si>
  <si>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</si>
  <si>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</si>
  <si>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</si>
  <si>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</si>
  <si>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</si>
  <si>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</si>
  <si>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</si>
  <si>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</si>
  <si>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</si>
  <si>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</si>
  <si>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</si>
  <si>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</si>
  <si>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</si>
  <si>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</si>
  <si>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</si>
  <si>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</si>
  <si>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</si>
  <si>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</si>
  <si>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</si>
  <si>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</si>
  <si>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</si>
  <si>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</si>
  <si>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</si>
  <si>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</si>
  <si>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</si>
  <si>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</si>
  <si>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</si>
  <si>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</si>
  <si>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</si>
  <si>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</si>
  <si>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</si>
  <si>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</si>
  <si>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</si>
  <si>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</si>
  <si>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</si>
  <si>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</si>
  <si>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</si>
  <si>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</si>
  <si>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</si>
  <si>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</si>
  <si>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</si>
  <si>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</si>
  <si>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</si>
  <si>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</si>
  <si>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</si>
  <si>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</si>
  <si>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</si>
  <si>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</si>
  <si>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</si>
  <si>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</si>
  <si>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</si>
  <si>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</si>
  <si>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</si>
  <si>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</si>
  <si>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</si>
  <si>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</si>
  <si>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</si>
  <si>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</si>
  <si>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</si>
  <si>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</si>
  <si>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</si>
  <si>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</si>
  <si>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</si>
  <si>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</si>
  <si>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</si>
  <si>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</si>
  <si>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</si>
  <si>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</si>
  <si>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</si>
  <si>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</si>
  <si>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</si>
  <si>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</si>
  <si>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</si>
  <si>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</si>
  <si>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</si>
  <si>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</si>
  <si>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</si>
  <si>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</si>
  <si>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</si>
  <si>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</si>
  <si>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</si>
  <si>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</si>
  <si>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</si>
  <si>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</si>
  <si>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</si>
  <si>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</si>
  <si>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</si>
  <si>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</si>
  <si>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</si>
  <si>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</si>
  <si>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</si>
  <si>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</si>
  <si>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</si>
  <si>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</si>
  <si>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</si>
  <si>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</si>
  <si>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</si>
  <si>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</si>
  <si>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</si>
  <si>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</si>
  <si>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</si>
  <si>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</si>
  <si>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</si>
  <si>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</si>
  <si>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</si>
  <si>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</si>
  <si>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</si>
  <si>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</si>
  <si>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</si>
  <si>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</si>
  <si>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</si>
  <si>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</si>
  <si>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</si>
  <si>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</si>
  <si>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</si>
  <si>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</si>
  <si>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</si>
  <si>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</si>
  <si>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</si>
  <si>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</si>
  <si>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</si>
  <si>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</si>
  <si>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</si>
  <si>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</si>
  <si>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</si>
  <si>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</si>
  <si>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</si>
  <si>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</si>
  <si>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</si>
  <si>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</si>
  <si>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</si>
  <si>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</si>
  <si>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</si>
  <si>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Dec  2016 -Jan 2017</t>
  </si>
  <si>
    <t>Jan 2016 -Jan 2017</t>
  </si>
  <si>
    <t>Jan  2016 -Jan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</si>
</sst>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88">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166" fontId="3" fillId="0" borderId="0" xfId="0" applyFont="1" applyFill="1" applyBorder="1" applyAlignment="1"/>
    <xf numFmtId="2" fontId="8" fillId="2" borderId="4" xfId="0" applyNumberFormat="1" applyFont="1" applyFill="1" applyBorder="1" applyAlignment="1">
      <alignment horizontal="center"/>
    </xf>
    <xf numFmtId="2" fontId="2" fillId="0" borderId="4" xfId="0" applyNumberFormat="1" applyFont="1" applyBorder="1" applyAlignment="1">
      <alignment horizontal="center"/>
    </xf>
    <xf numFmtId="2" fontId="0" fillId="2" borderId="1" xfId="0" applyNumberFormat="1" applyFill="1" applyBorder="1" applyAlignment="1">
      <alignment horizontal="center"/>
    </xf>
    <xf numFmtId="2" fontId="2" fillId="2" borderId="1" xfId="0" applyNumberFormat="1" applyFont="1" applyFill="1" applyBorder="1" applyAlignment="1">
      <alignment horizontal="center"/>
    </xf>
    <xf numFmtId="2" fontId="2" fillId="0" borderId="1" xfId="0" applyNumberFormat="1" applyFont="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January%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raphs%20&amp;%20tables%20used_January%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index jan 2016"/>
      <sheetName val="Inde jan 2017"/>
      <sheetName val="Sheet1"/>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cell r="NX3">
            <v>108.97152391399352</v>
          </cell>
          <cell r="NY3">
            <v>109.49980955008905</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cell r="NW21">
            <v>1.4991691607198154</v>
          </cell>
          <cell r="NX21">
            <v>2.3177221684353322</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cell r="NW40">
            <v>-0.10593028067288346</v>
          </cell>
          <cell r="NX40">
            <v>0.27748623236054648</v>
          </cell>
          <cell r="NY40">
            <v>0.48479237246648044</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cell r="NY3">
            <v>109.61461679906843</v>
          </cell>
          <cell r="NZ3">
            <v>110.00033350331248</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cell r="NX21">
            <v>1.0963335089493542</v>
          </cell>
          <cell r="NY21">
            <v>1.8253800545742438</v>
          </cell>
          <cell r="NZ21">
            <v>2.0340500931323779</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cell r="NX39">
            <v>5.0582922237074612E-2</v>
          </cell>
          <cell r="NY39">
            <v>0.16810830566624801</v>
          </cell>
          <cell r="NZ39">
            <v>0.35188437044950671</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cell r="NY3">
            <v>108.4214695631963</v>
          </cell>
          <cell r="NZ3">
            <v>109.07169817685147</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cell r="NX21">
            <v>1.8508319334554324</v>
          </cell>
          <cell r="NY21">
            <v>2.7473244187922852</v>
          </cell>
          <cell r="NZ21">
            <v>3.682804786100724</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cell r="NX39">
            <v>-0.24115375630325842</v>
          </cell>
          <cell r="NY39">
            <v>0.37226237036813714</v>
          </cell>
          <cell r="NZ39">
            <v>0.59972311413485357</v>
          </cell>
        </row>
      </sheetData>
      <sheetData sheetId="6"/>
      <sheetData sheetId="7"/>
      <sheetData sheetId="8"/>
      <sheetData sheetId="9"/>
      <sheetData sheetId="10"/>
      <sheetData sheetId="11"/>
      <sheetData sheetId="12"/>
      <sheetData sheetId="13"/>
      <sheetData sheetId="14"/>
      <sheetData sheetId="15"/>
      <sheetData sheetId="16">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row r="140">
          <cell r="C140">
            <v>106.91958868829052</v>
          </cell>
          <cell r="D140">
            <v>108.23342334232696</v>
          </cell>
          <cell r="E140">
            <v>105.79583116515029</v>
          </cell>
        </row>
      </sheetData>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sheetName val="Male , month on month &amp; monthly"/>
      <sheetName val="Atolls"/>
      <sheetName val="Atolls month on month"/>
      <sheetName val="month on month male atolls rep."/>
      <sheetName val="monthly change male atolls rep."/>
      <sheetName val="point contribution change"/>
      <sheetName val="All grps CPI"/>
      <sheetName val="graph (monthly n MnM)"/>
      <sheetName val="Annual"/>
      <sheetName val="annual work"/>
      <sheetName val="Sheet1"/>
    </sheetNames>
    <sheetDataSet>
      <sheetData sheetId="0"/>
      <sheetData sheetId="1">
        <row r="21">
          <cell r="NY21">
            <v>2.9126607993475773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Q14" sqref="Q14"/>
    </sheetView>
  </sheetViews>
  <sheetFormatPr defaultRowHeight="15" x14ac:dyDescent="0.25"/>
  <cols>
    <col min="1" max="1" width="54" style="4" customWidth="1"/>
    <col min="2" max="3" width="9.7109375" style="102" bestFit="1" customWidth="1"/>
    <col min="4" max="4" width="1.85546875" style="90" customWidth="1"/>
    <col min="5" max="5" width="11.85546875" style="90" customWidth="1"/>
    <col min="6" max="6" width="1.85546875" style="90" customWidth="1"/>
    <col min="7" max="8" width="9.7109375" style="90" bestFit="1" customWidth="1"/>
    <col min="9" max="9" width="1.85546875" style="90" customWidth="1"/>
    <col min="10" max="10" width="12.5703125" style="90" customWidth="1"/>
  </cols>
  <sheetData>
    <row r="1" spans="1:10" ht="15.75" x14ac:dyDescent="0.25">
      <c r="A1" s="56" t="s">
        <v>253</v>
      </c>
      <c r="B1" s="91"/>
      <c r="C1" s="91"/>
      <c r="D1" s="92"/>
    </row>
    <row r="2" spans="1:10" ht="6" customHeight="1" x14ac:dyDescent="0.25">
      <c r="A2" s="45"/>
      <c r="B2" s="93"/>
      <c r="C2" s="93"/>
      <c r="D2" s="88"/>
      <c r="E2" s="88"/>
      <c r="F2" s="88"/>
      <c r="G2" s="88"/>
      <c r="H2" s="88"/>
      <c r="I2" s="88"/>
      <c r="J2" s="88"/>
    </row>
    <row r="3" spans="1:10" ht="47.25" customHeight="1" x14ac:dyDescent="0.25">
      <c r="A3" s="148" t="s">
        <v>56</v>
      </c>
      <c r="B3" s="150" t="s">
        <v>242</v>
      </c>
      <c r="C3" s="150"/>
      <c r="D3" s="150"/>
      <c r="E3" s="129" t="s">
        <v>243</v>
      </c>
      <c r="F3" s="94"/>
      <c r="G3" s="147" t="s">
        <v>244</v>
      </c>
      <c r="H3" s="147"/>
      <c r="I3" s="94"/>
      <c r="J3" s="113" t="s">
        <v>245</v>
      </c>
    </row>
    <row r="4" spans="1:10" ht="30" x14ac:dyDescent="0.25">
      <c r="A4" s="149"/>
      <c r="B4" s="87">
        <v>42707</v>
      </c>
      <c r="C4" s="120">
        <v>42738</v>
      </c>
      <c r="D4" s="88"/>
      <c r="E4" s="89" t="s">
        <v>269</v>
      </c>
      <c r="F4" s="88"/>
      <c r="G4" s="87">
        <v>42707</v>
      </c>
      <c r="H4" s="120">
        <v>42738</v>
      </c>
      <c r="I4" s="88"/>
      <c r="J4" s="89" t="s">
        <v>269</v>
      </c>
    </row>
    <row r="5" spans="1:10" ht="15.75" x14ac:dyDescent="0.25">
      <c r="A5" s="134" t="s">
        <v>241</v>
      </c>
      <c r="B5" s="135">
        <v>108.97152391399352</v>
      </c>
      <c r="C5" s="136">
        <v>109.49980955008905</v>
      </c>
      <c r="D5" s="135"/>
      <c r="E5" s="135">
        <f>((C5/B5-1)*100)</f>
        <v>0.48479237246648044</v>
      </c>
      <c r="F5" s="135"/>
      <c r="G5" s="135">
        <v>108.97152391399352</v>
      </c>
      <c r="H5" s="135">
        <v>109.49980955008905</v>
      </c>
      <c r="I5" s="135"/>
      <c r="J5" s="137">
        <f t="shared" ref="J5" si="0">H5-G5</f>
        <v>0.52828563609553214</v>
      </c>
    </row>
    <row r="6" spans="1:10" ht="13.5" customHeight="1" x14ac:dyDescent="0.25">
      <c r="A6" s="42"/>
      <c r="B6" s="95"/>
      <c r="C6" s="95"/>
      <c r="D6" s="95"/>
      <c r="E6" s="95"/>
      <c r="F6" s="95"/>
      <c r="G6" s="95"/>
      <c r="H6" s="95"/>
      <c r="I6" s="95"/>
      <c r="J6" s="95"/>
    </row>
    <row r="7" spans="1:10" ht="15" customHeight="1" x14ac:dyDescent="0.25">
      <c r="A7" s="58" t="s">
        <v>127</v>
      </c>
      <c r="B7" s="96">
        <v>111.88934518706554</v>
      </c>
      <c r="C7" s="96">
        <v>112.83893956125075</v>
      </c>
      <c r="D7" s="96"/>
      <c r="E7" s="96">
        <f t="shared" ref="E7:E70" si="1">((C7/B7-1)*100)</f>
        <v>0.84869061714285543</v>
      </c>
      <c r="F7" s="96"/>
      <c r="G7" s="96">
        <v>31.816063294569854</v>
      </c>
      <c r="H7" s="96">
        <v>32.0860832384951</v>
      </c>
      <c r="I7" s="96"/>
      <c r="J7" s="96">
        <f>H7-G7</f>
        <v>0.27001994392524509</v>
      </c>
    </row>
    <row r="8" spans="1:10" ht="15.75" x14ac:dyDescent="0.25">
      <c r="A8" s="37" t="s">
        <v>57</v>
      </c>
      <c r="B8" s="97">
        <v>112.48999874055805</v>
      </c>
      <c r="C8" s="97">
        <v>113.52339642986252</v>
      </c>
      <c r="D8" s="97"/>
      <c r="E8" s="97">
        <f t="shared" si="1"/>
        <v>0.91865739254548551</v>
      </c>
      <c r="F8" s="97"/>
      <c r="G8" s="97">
        <v>29.384809739565416</v>
      </c>
      <c r="H8" s="97">
        <v>29.654755466523355</v>
      </c>
      <c r="I8" s="97"/>
      <c r="J8" s="97">
        <f t="shared" ref="J8:J71" si="2">H8-G8</f>
        <v>0.26994572695793906</v>
      </c>
    </row>
    <row r="9" spans="1:10" ht="15.75" x14ac:dyDescent="0.25">
      <c r="A9" s="61" t="s">
        <v>58</v>
      </c>
      <c r="B9" s="98">
        <v>137.2314912581148</v>
      </c>
      <c r="C9" s="98">
        <v>137.52319608778959</v>
      </c>
      <c r="D9" s="98"/>
      <c r="E9" s="98">
        <f t="shared" si="1"/>
        <v>0.2125640601879919</v>
      </c>
      <c r="F9" s="98"/>
      <c r="G9" s="98">
        <v>5.6190670953058062</v>
      </c>
      <c r="H9" s="98">
        <v>5.6310112124682759</v>
      </c>
      <c r="I9" s="98"/>
      <c r="J9" s="98">
        <f t="shared" si="2"/>
        <v>1.1944117162469681E-2</v>
      </c>
    </row>
    <row r="10" spans="1:10" ht="15.75" x14ac:dyDescent="0.25">
      <c r="A10" s="38" t="s">
        <v>62</v>
      </c>
      <c r="B10" s="97">
        <v>96.032293675798599</v>
      </c>
      <c r="C10" s="97">
        <v>96.044067036413423</v>
      </c>
      <c r="D10" s="97"/>
      <c r="E10" s="97">
        <f t="shared" si="1"/>
        <v>1.2259793205160463E-2</v>
      </c>
      <c r="F10" s="97"/>
      <c r="G10" s="97">
        <v>1.0020063440194311</v>
      </c>
      <c r="H10" s="97">
        <v>1.0021291879251104</v>
      </c>
      <c r="I10" s="97"/>
      <c r="J10" s="97">
        <f t="shared" si="2"/>
        <v>1.2284390567929293E-4</v>
      </c>
    </row>
    <row r="11" spans="1:10" ht="15.75" x14ac:dyDescent="0.25">
      <c r="A11" s="61" t="s">
        <v>63</v>
      </c>
      <c r="B11" s="98">
        <v>103.17573367667575</v>
      </c>
      <c r="C11" s="98">
        <v>104.48662294347504</v>
      </c>
      <c r="D11" s="98"/>
      <c r="E11" s="98">
        <f t="shared" si="1"/>
        <v>1.2705402909052754</v>
      </c>
      <c r="F11" s="98"/>
      <c r="G11" s="98">
        <v>8.9209184595975302</v>
      </c>
      <c r="H11" s="98">
        <v>9.0342623229455228</v>
      </c>
      <c r="I11" s="98"/>
      <c r="J11" s="98">
        <f t="shared" si="2"/>
        <v>0.11334386334799262</v>
      </c>
    </row>
    <row r="12" spans="1:10" ht="15.75" x14ac:dyDescent="0.25">
      <c r="A12" s="38" t="s">
        <v>152</v>
      </c>
      <c r="B12" s="97">
        <v>102.74684750780554</v>
      </c>
      <c r="C12" s="97">
        <v>102.64360860571409</v>
      </c>
      <c r="D12" s="97"/>
      <c r="E12" s="97">
        <f t="shared" si="1"/>
        <v>-0.10047889993277659</v>
      </c>
      <c r="F12" s="97"/>
      <c r="G12" s="97">
        <v>5.0217099917306145</v>
      </c>
      <c r="H12" s="97">
        <v>5.0166642327731088</v>
      </c>
      <c r="I12" s="97"/>
      <c r="J12" s="97">
        <f t="shared" si="2"/>
        <v>-5.0457589575056971E-3</v>
      </c>
    </row>
    <row r="13" spans="1:10" ht="15.75" x14ac:dyDescent="0.25">
      <c r="A13" s="61" t="s">
        <v>153</v>
      </c>
      <c r="B13" s="98">
        <v>85.629644805476715</v>
      </c>
      <c r="C13" s="98">
        <v>85.85324676279491</v>
      </c>
      <c r="D13" s="98"/>
      <c r="E13" s="98">
        <f t="shared" si="1"/>
        <v>0.26112680699090784</v>
      </c>
      <c r="F13" s="98"/>
      <c r="G13" s="98">
        <v>0.80514044454845002</v>
      </c>
      <c r="H13" s="98">
        <v>0.80724288208309181</v>
      </c>
      <c r="I13" s="98"/>
      <c r="J13" s="98">
        <f t="shared" si="2"/>
        <v>2.1024375346417878E-3</v>
      </c>
    </row>
    <row r="14" spans="1:10" ht="15.75" x14ac:dyDescent="0.25">
      <c r="A14" s="38" t="s">
        <v>69</v>
      </c>
      <c r="B14" s="97">
        <v>108.78378086268836</v>
      </c>
      <c r="C14" s="97">
        <v>112.88154263251577</v>
      </c>
      <c r="D14" s="97"/>
      <c r="E14" s="97">
        <f t="shared" si="1"/>
        <v>3.7668866970157922</v>
      </c>
      <c r="F14" s="97"/>
      <c r="G14" s="97">
        <v>1.81262277443366</v>
      </c>
      <c r="H14" s="97">
        <v>1.8809022205908801</v>
      </c>
      <c r="I14" s="97"/>
      <c r="J14" s="97">
        <f t="shared" si="2"/>
        <v>6.8279446157220036E-2</v>
      </c>
    </row>
    <row r="15" spans="1:10" ht="15.75" x14ac:dyDescent="0.25">
      <c r="A15" s="61" t="s">
        <v>72</v>
      </c>
      <c r="B15" s="98">
        <v>116.09592630866571</v>
      </c>
      <c r="C15" s="98">
        <v>122.63418866580332</v>
      </c>
      <c r="D15" s="98"/>
      <c r="E15" s="98">
        <f t="shared" si="1"/>
        <v>5.6317758641713622</v>
      </c>
      <c r="F15" s="98"/>
      <c r="G15" s="98">
        <v>1.9691686627081582</v>
      </c>
      <c r="H15" s="98">
        <v>2.0800678281793821</v>
      </c>
      <c r="I15" s="98"/>
      <c r="J15" s="98">
        <f t="shared" si="2"/>
        <v>0.11089916547122391</v>
      </c>
    </row>
    <row r="16" spans="1:10" ht="15.75" x14ac:dyDescent="0.25">
      <c r="A16" s="38" t="s">
        <v>154</v>
      </c>
      <c r="B16" s="97">
        <v>148.22358476879643</v>
      </c>
      <c r="C16" s="97">
        <v>148.5615355064688</v>
      </c>
      <c r="D16" s="97"/>
      <c r="E16" s="97">
        <f t="shared" si="1"/>
        <v>0.22800065063837138</v>
      </c>
      <c r="F16" s="97"/>
      <c r="G16" s="97">
        <v>1.6384567859510488</v>
      </c>
      <c r="H16" s="97">
        <v>1.6421924780834454</v>
      </c>
      <c r="I16" s="97"/>
      <c r="J16" s="97">
        <f t="shared" si="2"/>
        <v>3.7356921323965508E-3</v>
      </c>
    </row>
    <row r="17" spans="1:10" ht="15.75" x14ac:dyDescent="0.25">
      <c r="A17" s="61" t="s">
        <v>155</v>
      </c>
      <c r="B17" s="98">
        <v>127.0983667775521</v>
      </c>
      <c r="C17" s="98">
        <v>125.36325309515126</v>
      </c>
      <c r="D17" s="98"/>
      <c r="E17" s="98">
        <f t="shared" si="1"/>
        <v>-1.3651738620981901</v>
      </c>
      <c r="F17" s="98"/>
      <c r="G17" s="98">
        <v>2.5957191812707117</v>
      </c>
      <c r="H17" s="98">
        <v>2.5602831014745346</v>
      </c>
      <c r="I17" s="98"/>
      <c r="J17" s="98">
        <f t="shared" si="2"/>
        <v>-3.5436079796177022E-2</v>
      </c>
    </row>
    <row r="18" spans="1:10" ht="15.75" x14ac:dyDescent="0.25">
      <c r="A18" s="37" t="s">
        <v>76</v>
      </c>
      <c r="B18" s="97">
        <v>105.10620014252457</v>
      </c>
      <c r="C18" s="97">
        <v>105.10940863692603</v>
      </c>
      <c r="D18" s="97"/>
      <c r="E18" s="97">
        <f t="shared" si="1"/>
        <v>3.0526214410908636E-3</v>
      </c>
      <c r="F18" s="97"/>
      <c r="G18" s="97">
        <v>2.4312535550044396</v>
      </c>
      <c r="H18" s="97">
        <v>2.431327771971747</v>
      </c>
      <c r="I18" s="97"/>
      <c r="J18" s="97">
        <f t="shared" si="2"/>
        <v>7.4216967307361159E-5</v>
      </c>
    </row>
    <row r="19" spans="1:10" ht="15.75" x14ac:dyDescent="0.25">
      <c r="A19" s="61" t="s">
        <v>156</v>
      </c>
      <c r="B19" s="98">
        <v>105.82025237354816</v>
      </c>
      <c r="C19" s="98">
        <v>105.97631232264132</v>
      </c>
      <c r="D19" s="98"/>
      <c r="E19" s="98">
        <f t="shared" si="1"/>
        <v>0.14747644764847578</v>
      </c>
      <c r="F19" s="98"/>
      <c r="G19" s="98">
        <v>0.66941655596669547</v>
      </c>
      <c r="H19" s="98">
        <v>0.67040378772340581</v>
      </c>
      <c r="I19" s="98"/>
      <c r="J19" s="98">
        <f t="shared" si="2"/>
        <v>9.8723175671033836E-4</v>
      </c>
    </row>
    <row r="20" spans="1:10" ht="15.75" x14ac:dyDescent="0.25">
      <c r="A20" s="38" t="s">
        <v>157</v>
      </c>
      <c r="B20" s="97">
        <v>104.83741317543561</v>
      </c>
      <c r="C20" s="97">
        <v>104.78308459182419</v>
      </c>
      <c r="D20" s="97"/>
      <c r="E20" s="97">
        <f t="shared" si="1"/>
        <v>-5.1821751382308268E-2</v>
      </c>
      <c r="F20" s="97"/>
      <c r="G20" s="97">
        <v>1.7618369990377443</v>
      </c>
      <c r="H20" s="97">
        <v>1.7609239842483411</v>
      </c>
      <c r="I20" s="97"/>
      <c r="J20" s="97">
        <f t="shared" si="2"/>
        <v>-9.1301478940319925E-4</v>
      </c>
    </row>
    <row r="21" spans="1:10" ht="15.75" x14ac:dyDescent="0.25">
      <c r="A21" s="58" t="s">
        <v>247</v>
      </c>
      <c r="B21" s="99">
        <v>122.56535686752591</v>
      </c>
      <c r="C21" s="99">
        <v>122.67340574770263</v>
      </c>
      <c r="D21" s="99"/>
      <c r="E21" s="99">
        <f t="shared" si="1"/>
        <v>8.8156133950234583E-2</v>
      </c>
      <c r="F21" s="99"/>
      <c r="G21" s="99">
        <v>2.7628242285268918</v>
      </c>
      <c r="H21" s="99">
        <v>2.7652598275546016</v>
      </c>
      <c r="I21" s="99"/>
      <c r="J21" s="99">
        <f t="shared" si="2"/>
        <v>2.4355990277098449E-3</v>
      </c>
    </row>
    <row r="22" spans="1:10" ht="15.75" x14ac:dyDescent="0.25">
      <c r="A22" s="37" t="s">
        <v>1</v>
      </c>
      <c r="B22" s="97">
        <v>122.74964574297175</v>
      </c>
      <c r="C22" s="97">
        <v>122.74964574297175</v>
      </c>
      <c r="D22" s="97"/>
      <c r="E22" s="97">
        <f t="shared" si="1"/>
        <v>0</v>
      </c>
      <c r="F22" s="97"/>
      <c r="G22" s="97">
        <v>2.0447105011246127</v>
      </c>
      <c r="H22" s="97">
        <v>2.0447105011246127</v>
      </c>
      <c r="I22" s="97"/>
      <c r="J22" s="97">
        <f t="shared" si="2"/>
        <v>0</v>
      </c>
    </row>
    <row r="23" spans="1:10" ht="15.75" x14ac:dyDescent="0.25">
      <c r="A23" s="61" t="s">
        <v>78</v>
      </c>
      <c r="B23" s="98">
        <v>122.74964574297175</v>
      </c>
      <c r="C23" s="98">
        <v>122.74964574297175</v>
      </c>
      <c r="D23" s="98"/>
      <c r="E23" s="98">
        <f t="shared" si="1"/>
        <v>0</v>
      </c>
      <c r="F23" s="98"/>
      <c r="G23" s="98">
        <v>2.0447105011246127</v>
      </c>
      <c r="H23" s="98">
        <v>2.0447105011246127</v>
      </c>
      <c r="I23" s="98"/>
      <c r="J23" s="98">
        <f t="shared" si="2"/>
        <v>0</v>
      </c>
    </row>
    <row r="24" spans="1:10" ht="15.75" x14ac:dyDescent="0.25">
      <c r="A24" s="38" t="s">
        <v>16</v>
      </c>
      <c r="B24" s="97">
        <v>122.04364269700831</v>
      </c>
      <c r="C24" s="97">
        <v>122.4575734800421</v>
      </c>
      <c r="D24" s="97"/>
      <c r="E24" s="97">
        <f t="shared" si="1"/>
        <v>0.33916619816194427</v>
      </c>
      <c r="F24" s="97"/>
      <c r="G24" s="97">
        <v>0.71811372740227952</v>
      </c>
      <c r="H24" s="97">
        <v>0.72054932642998881</v>
      </c>
      <c r="I24" s="97"/>
      <c r="J24" s="97">
        <f t="shared" si="2"/>
        <v>2.4355990277092898E-3</v>
      </c>
    </row>
    <row r="25" spans="1:10" ht="15.75" x14ac:dyDescent="0.25">
      <c r="A25" s="58" t="s">
        <v>128</v>
      </c>
      <c r="B25" s="99">
        <v>100.69180322746162</v>
      </c>
      <c r="C25" s="99">
        <v>100.65047510964997</v>
      </c>
      <c r="D25" s="99"/>
      <c r="E25" s="99">
        <f t="shared" si="1"/>
        <v>-4.104417289884088E-2</v>
      </c>
      <c r="F25" s="99"/>
      <c r="G25" s="99">
        <v>3.9172264357026698</v>
      </c>
      <c r="H25" s="99">
        <v>3.9156186425115602</v>
      </c>
      <c r="I25" s="99"/>
      <c r="J25" s="99">
        <f t="shared" si="2"/>
        <v>-1.6077931911095966E-3</v>
      </c>
    </row>
    <row r="26" spans="1:10" ht="15.75" x14ac:dyDescent="0.25">
      <c r="A26" s="37" t="s">
        <v>79</v>
      </c>
      <c r="B26" s="97">
        <v>100.69740822437431</v>
      </c>
      <c r="C26" s="97">
        <v>100.56603137586002</v>
      </c>
      <c r="D26" s="97"/>
      <c r="E26" s="97">
        <f t="shared" si="1"/>
        <v>-0.13046696119681789</v>
      </c>
      <c r="F26" s="97"/>
      <c r="G26" s="97">
        <v>3.0149101417344899</v>
      </c>
      <c r="H26" s="97">
        <v>3.0109766800897537</v>
      </c>
      <c r="I26" s="97"/>
      <c r="J26" s="97">
        <f t="shared" si="2"/>
        <v>-3.9334616447361803E-3</v>
      </c>
    </row>
    <row r="27" spans="1:10" s="60" customFormat="1" ht="15.75" x14ac:dyDescent="0.25">
      <c r="A27" s="61" t="s">
        <v>80</v>
      </c>
      <c r="B27" s="98">
        <v>96.960385187046128</v>
      </c>
      <c r="C27" s="98">
        <v>96.89353082890031</v>
      </c>
      <c r="D27" s="98"/>
      <c r="E27" s="98">
        <f t="shared" si="1"/>
        <v>-6.8950177968918336E-2</v>
      </c>
      <c r="F27" s="98"/>
      <c r="G27" s="98">
        <v>0.50254036176567907</v>
      </c>
      <c r="H27" s="98">
        <v>0.5021938592918761</v>
      </c>
      <c r="I27" s="98"/>
      <c r="J27" s="98">
        <f t="shared" si="2"/>
        <v>-3.4650247380296761E-4</v>
      </c>
    </row>
    <row r="28" spans="1:10" ht="15.75" x14ac:dyDescent="0.25">
      <c r="A28" s="38" t="s">
        <v>82</v>
      </c>
      <c r="B28" s="97">
        <v>103.89086974448587</v>
      </c>
      <c r="C28" s="97">
        <v>103.72469570049743</v>
      </c>
      <c r="D28" s="97"/>
      <c r="E28" s="97">
        <f t="shared" si="1"/>
        <v>-0.15995057544241353</v>
      </c>
      <c r="F28" s="97"/>
      <c r="G28" s="97">
        <v>2.2425422109369451</v>
      </c>
      <c r="H28" s="97">
        <v>2.2389552517660118</v>
      </c>
      <c r="I28" s="97"/>
      <c r="J28" s="97">
        <f t="shared" si="2"/>
        <v>-3.5869591709332127E-3</v>
      </c>
    </row>
    <row r="29" spans="1:10" s="60" customFormat="1" ht="15.75" x14ac:dyDescent="0.25">
      <c r="A29" s="61" t="s">
        <v>158</v>
      </c>
      <c r="B29" s="98">
        <v>85.070964962947357</v>
      </c>
      <c r="C29" s="98">
        <v>85.070964962947357</v>
      </c>
      <c r="D29" s="98"/>
      <c r="E29" s="98">
        <f t="shared" si="1"/>
        <v>0</v>
      </c>
      <c r="F29" s="98"/>
      <c r="G29" s="98">
        <v>0.26982756903186533</v>
      </c>
      <c r="H29" s="98">
        <v>0.26982756903186533</v>
      </c>
      <c r="I29" s="98"/>
      <c r="J29" s="98">
        <f t="shared" si="2"/>
        <v>0</v>
      </c>
    </row>
    <row r="30" spans="1:10" ht="15.75" x14ac:dyDescent="0.25">
      <c r="A30" s="37" t="s">
        <v>83</v>
      </c>
      <c r="B30" s="97">
        <v>100.67307977154775</v>
      </c>
      <c r="C30" s="97">
        <v>100.93255885589905</v>
      </c>
      <c r="D30" s="97"/>
      <c r="E30" s="97">
        <f t="shared" si="1"/>
        <v>0.25774425987574734</v>
      </c>
      <c r="F30" s="97"/>
      <c r="G30" s="97">
        <v>0.90231629396818003</v>
      </c>
      <c r="H30" s="97">
        <v>0.90464196242180683</v>
      </c>
      <c r="I30" s="97"/>
      <c r="J30" s="97">
        <f t="shared" si="2"/>
        <v>2.3256684536268057E-3</v>
      </c>
    </row>
    <row r="31" spans="1:10" s="60" customFormat="1" ht="15.75" x14ac:dyDescent="0.25">
      <c r="A31" s="61" t="s">
        <v>159</v>
      </c>
      <c r="B31" s="98">
        <v>100.67307977154775</v>
      </c>
      <c r="C31" s="98">
        <v>100.93255885589905</v>
      </c>
      <c r="D31" s="98"/>
      <c r="E31" s="98">
        <f t="shared" si="1"/>
        <v>0.25774425987574734</v>
      </c>
      <c r="F31" s="98"/>
      <c r="G31" s="98">
        <v>0.90231629396818003</v>
      </c>
      <c r="H31" s="98">
        <v>0.90464196242180683</v>
      </c>
      <c r="I31" s="98"/>
      <c r="J31" s="98">
        <f t="shared" si="2"/>
        <v>2.3256684536268057E-3</v>
      </c>
    </row>
    <row r="32" spans="1:10" ht="15.75" x14ac:dyDescent="0.25">
      <c r="A32" s="36" t="s">
        <v>129</v>
      </c>
      <c r="B32" s="100">
        <v>109.45065766871167</v>
      </c>
      <c r="C32" s="100">
        <v>109.98434334798695</v>
      </c>
      <c r="D32" s="100"/>
      <c r="E32" s="100">
        <f t="shared" si="1"/>
        <v>0.48760390356963335</v>
      </c>
      <c r="F32" s="100"/>
      <c r="G32" s="100">
        <v>25.491571584479818</v>
      </c>
      <c r="H32" s="100">
        <v>25.615869482606989</v>
      </c>
      <c r="I32" s="100"/>
      <c r="J32" s="100">
        <f t="shared" si="2"/>
        <v>0.12429789812717118</v>
      </c>
    </row>
    <row r="33" spans="1:10" s="60" customFormat="1" ht="15.75" x14ac:dyDescent="0.25">
      <c r="A33" s="64" t="s">
        <v>149</v>
      </c>
      <c r="B33" s="98">
        <v>118.71554827023621</v>
      </c>
      <c r="C33" s="98">
        <v>118.78779793927102</v>
      </c>
      <c r="D33" s="98"/>
      <c r="E33" s="98">
        <f t="shared" si="1"/>
        <v>6.0859483098485434E-2</v>
      </c>
      <c r="F33" s="98"/>
      <c r="G33" s="98">
        <v>13.866449010626937</v>
      </c>
      <c r="H33" s="98">
        <v>13.874888059818915</v>
      </c>
      <c r="I33" s="98"/>
      <c r="J33" s="98">
        <f t="shared" si="2"/>
        <v>8.4390491919776878E-3</v>
      </c>
    </row>
    <row r="34" spans="1:10" ht="15.75" x14ac:dyDescent="0.25">
      <c r="A34" s="38" t="s">
        <v>160</v>
      </c>
      <c r="B34" s="97">
        <v>118.71554827023621</v>
      </c>
      <c r="C34" s="97">
        <v>118.78779793927102</v>
      </c>
      <c r="D34" s="97"/>
      <c r="E34" s="97">
        <f t="shared" si="1"/>
        <v>6.0859483098485434E-2</v>
      </c>
      <c r="F34" s="97"/>
      <c r="G34" s="97">
        <v>13.866449010626937</v>
      </c>
      <c r="H34" s="97">
        <v>13.874888059818915</v>
      </c>
      <c r="I34" s="97"/>
      <c r="J34" s="97">
        <f t="shared" si="2"/>
        <v>8.4390491919776878E-3</v>
      </c>
    </row>
    <row r="35" spans="1:10" s="60" customFormat="1" ht="15.75" x14ac:dyDescent="0.25">
      <c r="A35" s="64" t="s">
        <v>148</v>
      </c>
      <c r="B35" s="98">
        <v>107.78064832007553</v>
      </c>
      <c r="C35" s="98">
        <v>107.85582605464249</v>
      </c>
      <c r="D35" s="98"/>
      <c r="E35" s="98">
        <f t="shared" si="1"/>
        <v>6.9750679494617884E-2</v>
      </c>
      <c r="F35" s="98"/>
      <c r="G35" s="98">
        <v>3.3523056473395263</v>
      </c>
      <c r="H35" s="98">
        <v>3.3546439033072817</v>
      </c>
      <c r="I35" s="98"/>
      <c r="J35" s="98">
        <f t="shared" si="2"/>
        <v>2.3382559677553871E-3</v>
      </c>
    </row>
    <row r="36" spans="1:10" ht="15.75" x14ac:dyDescent="0.25">
      <c r="A36" s="38" t="s">
        <v>161</v>
      </c>
      <c r="B36" s="97">
        <v>104.33724450319514</v>
      </c>
      <c r="C36" s="97">
        <v>104.43092846051252</v>
      </c>
      <c r="D36" s="97"/>
      <c r="E36" s="97">
        <f t="shared" si="1"/>
        <v>8.9789564372200203E-2</v>
      </c>
      <c r="F36" s="97"/>
      <c r="G36" s="97">
        <v>2.604151143961162</v>
      </c>
      <c r="H36" s="97">
        <v>2.6064893999289187</v>
      </c>
      <c r="I36" s="97"/>
      <c r="J36" s="97">
        <f t="shared" si="2"/>
        <v>2.3382559677567194E-3</v>
      </c>
    </row>
    <row r="37" spans="1:10" s="60" customFormat="1" ht="15.75" x14ac:dyDescent="0.25">
      <c r="A37" s="61" t="s">
        <v>162</v>
      </c>
      <c r="B37" s="98">
        <v>121.76877013422421</v>
      </c>
      <c r="C37" s="98">
        <v>121.76877013422421</v>
      </c>
      <c r="D37" s="98"/>
      <c r="E37" s="98">
        <f t="shared" si="1"/>
        <v>0</v>
      </c>
      <c r="F37" s="98"/>
      <c r="G37" s="98">
        <v>0.74815450337836353</v>
      </c>
      <c r="H37" s="98">
        <v>0.74815450337836353</v>
      </c>
      <c r="I37" s="98"/>
      <c r="J37" s="98">
        <f t="shared" si="2"/>
        <v>0</v>
      </c>
    </row>
    <row r="38" spans="1:10" ht="15.75" x14ac:dyDescent="0.25">
      <c r="A38" s="37" t="s">
        <v>147</v>
      </c>
      <c r="B38" s="97">
        <v>101.97568562812032</v>
      </c>
      <c r="C38" s="97">
        <v>101.97568562812032</v>
      </c>
      <c r="D38" s="97"/>
      <c r="E38" s="97">
        <f t="shared" si="1"/>
        <v>0</v>
      </c>
      <c r="F38" s="97"/>
      <c r="G38" s="97">
        <v>1.6125880229599245</v>
      </c>
      <c r="H38" s="97">
        <v>1.6125880229599245</v>
      </c>
      <c r="I38" s="97"/>
      <c r="J38" s="97">
        <f t="shared" si="2"/>
        <v>0</v>
      </c>
    </row>
    <row r="39" spans="1:10" s="60" customFormat="1" ht="15.75" x14ac:dyDescent="0.25">
      <c r="A39" s="61" t="s">
        <v>84</v>
      </c>
      <c r="B39" s="98">
        <v>100</v>
      </c>
      <c r="C39" s="98">
        <v>100</v>
      </c>
      <c r="D39" s="98"/>
      <c r="E39" s="98">
        <f t="shared" si="1"/>
        <v>0</v>
      </c>
      <c r="F39" s="98"/>
      <c r="G39" s="98">
        <v>1.3959538897111059</v>
      </c>
      <c r="H39" s="98">
        <v>1.3959538897111059</v>
      </c>
      <c r="I39" s="98"/>
      <c r="J39" s="98">
        <f t="shared" si="2"/>
        <v>0</v>
      </c>
    </row>
    <row r="40" spans="1:10" ht="15.75" x14ac:dyDescent="0.25">
      <c r="A40" s="38" t="s">
        <v>86</v>
      </c>
      <c r="B40" s="97">
        <v>116.8521111010899</v>
      </c>
      <c r="C40" s="97">
        <v>116.8521111010899</v>
      </c>
      <c r="D40" s="97"/>
      <c r="E40" s="97">
        <f t="shared" si="1"/>
        <v>0</v>
      </c>
      <c r="F40" s="97"/>
      <c r="G40" s="97">
        <v>0.21663413324881828</v>
      </c>
      <c r="H40" s="97">
        <v>0.21663413324881828</v>
      </c>
      <c r="I40" s="97"/>
      <c r="J40" s="97">
        <f t="shared" si="2"/>
        <v>0</v>
      </c>
    </row>
    <row r="41" spans="1:10" s="60" customFormat="1" ht="15.75" x14ac:dyDescent="0.25">
      <c r="A41" s="64" t="s">
        <v>146</v>
      </c>
      <c r="B41" s="98">
        <v>96.268045655311369</v>
      </c>
      <c r="C41" s="98">
        <v>97.908891005352672</v>
      </c>
      <c r="D41" s="98"/>
      <c r="E41" s="98">
        <f t="shared" si="1"/>
        <v>1.7044548259724346</v>
      </c>
      <c r="F41" s="98"/>
      <c r="G41" s="98">
        <v>6.6602289035534374</v>
      </c>
      <c r="H41" s="98">
        <v>6.7737494965208658</v>
      </c>
      <c r="I41" s="98"/>
      <c r="J41" s="98">
        <f t="shared" si="2"/>
        <v>0.11352059296742834</v>
      </c>
    </row>
    <row r="42" spans="1:10" ht="15.75" x14ac:dyDescent="0.25">
      <c r="A42" s="38" t="s">
        <v>17</v>
      </c>
      <c r="B42" s="97">
        <v>89.802902713229884</v>
      </c>
      <c r="C42" s="97">
        <v>92.328150941051021</v>
      </c>
      <c r="D42" s="97"/>
      <c r="E42" s="97">
        <f t="shared" si="1"/>
        <v>2.8119895365577241</v>
      </c>
      <c r="F42" s="97"/>
      <c r="G42" s="97">
        <v>4.0370204615481713</v>
      </c>
      <c r="H42" s="97">
        <v>4.1505410545156005</v>
      </c>
      <c r="I42" s="97"/>
      <c r="J42" s="97">
        <f t="shared" si="2"/>
        <v>0.11352059296742922</v>
      </c>
    </row>
    <row r="43" spans="1:10" s="60" customFormat="1" ht="15.75" x14ac:dyDescent="0.25">
      <c r="A43" s="61" t="s">
        <v>88</v>
      </c>
      <c r="B43" s="98">
        <v>97.709840830703513</v>
      </c>
      <c r="C43" s="98">
        <v>97.709840830703513</v>
      </c>
      <c r="D43" s="98"/>
      <c r="E43" s="98">
        <f t="shared" si="1"/>
        <v>0</v>
      </c>
      <c r="F43" s="98"/>
      <c r="G43" s="98">
        <v>1.7071864379589394</v>
      </c>
      <c r="H43" s="98">
        <v>1.7071864379589394</v>
      </c>
      <c r="I43" s="98"/>
      <c r="J43" s="98">
        <f t="shared" si="2"/>
        <v>0</v>
      </c>
    </row>
    <row r="44" spans="1:10" ht="15.75" x14ac:dyDescent="0.25">
      <c r="A44" s="38" t="s">
        <v>90</v>
      </c>
      <c r="B44" s="97">
        <v>135.54671882237798</v>
      </c>
      <c r="C44" s="97">
        <v>135.54671882237798</v>
      </c>
      <c r="D44" s="97"/>
      <c r="E44" s="97">
        <f t="shared" si="1"/>
        <v>0</v>
      </c>
      <c r="F44" s="97"/>
      <c r="G44" s="97">
        <v>0.91602200404632739</v>
      </c>
      <c r="H44" s="97">
        <v>0.91602200404632739</v>
      </c>
      <c r="I44" s="97"/>
      <c r="J44" s="97">
        <f t="shared" si="2"/>
        <v>0</v>
      </c>
    </row>
    <row r="45" spans="1:10" s="60" customFormat="1" ht="15.75" x14ac:dyDescent="0.25">
      <c r="A45" s="58" t="s">
        <v>250</v>
      </c>
      <c r="B45" s="99">
        <v>99.676751599917182</v>
      </c>
      <c r="C45" s="99">
        <v>99.489944419387044</v>
      </c>
      <c r="D45" s="99"/>
      <c r="E45" s="99">
        <f t="shared" si="1"/>
        <v>-0.18741299002192902</v>
      </c>
      <c r="F45" s="99"/>
      <c r="G45" s="99">
        <v>8.6859965549789298</v>
      </c>
      <c r="H45" s="99">
        <v>8.6697178691220405</v>
      </c>
      <c r="I45" s="99"/>
      <c r="J45" s="99">
        <f t="shared" si="2"/>
        <v>-1.6278685856889297E-2</v>
      </c>
    </row>
    <row r="46" spans="1:10" ht="15.75" x14ac:dyDescent="0.25">
      <c r="A46" s="37" t="s">
        <v>145</v>
      </c>
      <c r="B46" s="97">
        <v>101.97453587819673</v>
      </c>
      <c r="C46" s="97">
        <v>101.995798770953</v>
      </c>
      <c r="D46" s="97"/>
      <c r="E46" s="97">
        <f t="shared" si="1"/>
        <v>2.0851178750813659E-2</v>
      </c>
      <c r="F46" s="97"/>
      <c r="G46" s="97">
        <v>2.1102931953143762</v>
      </c>
      <c r="H46" s="97">
        <v>2.1107332163206975</v>
      </c>
      <c r="I46" s="97"/>
      <c r="J46" s="97">
        <f t="shared" si="2"/>
        <v>4.40021006321345E-4</v>
      </c>
    </row>
    <row r="47" spans="1:10" s="60" customFormat="1" ht="15.75" x14ac:dyDescent="0.25">
      <c r="A47" s="61" t="s">
        <v>163</v>
      </c>
      <c r="B47" s="98">
        <v>101.97453587819673</v>
      </c>
      <c r="C47" s="98">
        <v>101.995798770953</v>
      </c>
      <c r="D47" s="98"/>
      <c r="E47" s="98">
        <f t="shared" si="1"/>
        <v>2.0851178750813659E-2</v>
      </c>
      <c r="F47" s="98"/>
      <c r="G47" s="98">
        <v>2.1102931953143762</v>
      </c>
      <c r="H47" s="98">
        <v>2.1107332163206975</v>
      </c>
      <c r="I47" s="98"/>
      <c r="J47" s="98">
        <f t="shared" si="2"/>
        <v>4.40021006321345E-4</v>
      </c>
    </row>
    <row r="48" spans="1:10" ht="15.75" x14ac:dyDescent="0.25">
      <c r="A48" s="37" t="s">
        <v>92</v>
      </c>
      <c r="B48" s="97">
        <v>96.659793665980743</v>
      </c>
      <c r="C48" s="97">
        <v>96.748689959231569</v>
      </c>
      <c r="D48" s="97"/>
      <c r="E48" s="97">
        <f t="shared" si="1"/>
        <v>9.196822161448015E-2</v>
      </c>
      <c r="F48" s="97"/>
      <c r="G48" s="97">
        <v>0.30216390430971629</v>
      </c>
      <c r="H48" s="97">
        <v>0.30244179907887081</v>
      </c>
      <c r="I48" s="97"/>
      <c r="J48" s="97">
        <f t="shared" si="2"/>
        <v>2.7789476915451861E-4</v>
      </c>
    </row>
    <row r="49" spans="1:10" s="60" customFormat="1" ht="15.75" x14ac:dyDescent="0.25">
      <c r="A49" s="61" t="s">
        <v>93</v>
      </c>
      <c r="B49" s="98">
        <v>96.659793665980743</v>
      </c>
      <c r="C49" s="98">
        <v>96.748689959231569</v>
      </c>
      <c r="D49" s="98"/>
      <c r="E49" s="98">
        <f t="shared" si="1"/>
        <v>9.196822161448015E-2</v>
      </c>
      <c r="F49" s="98"/>
      <c r="G49" s="98">
        <v>0.30216390430971629</v>
      </c>
      <c r="H49" s="98">
        <v>0.30244179907887081</v>
      </c>
      <c r="I49" s="98"/>
      <c r="J49" s="98">
        <f t="shared" si="2"/>
        <v>2.7789476915451861E-4</v>
      </c>
    </row>
    <row r="50" spans="1:10" ht="15.75" x14ac:dyDescent="0.25">
      <c r="A50" s="37" t="s">
        <v>94</v>
      </c>
      <c r="B50" s="97">
        <v>87.748040176831211</v>
      </c>
      <c r="C50" s="97">
        <v>87.398229814794988</v>
      </c>
      <c r="D50" s="97"/>
      <c r="E50" s="97">
        <f t="shared" si="1"/>
        <v>-0.39865319080777395</v>
      </c>
      <c r="F50" s="97"/>
      <c r="G50" s="97">
        <v>2.1611928337359099</v>
      </c>
      <c r="H50" s="97">
        <v>2.1525771695447125</v>
      </c>
      <c r="I50" s="97"/>
      <c r="J50" s="97">
        <f t="shared" si="2"/>
        <v>-8.6156641911974141E-3</v>
      </c>
    </row>
    <row r="51" spans="1:10" s="60" customFormat="1" ht="15.75" x14ac:dyDescent="0.25">
      <c r="A51" s="61" t="s">
        <v>164</v>
      </c>
      <c r="B51" s="98">
        <v>86.624749710404657</v>
      </c>
      <c r="C51" s="98">
        <v>86.236473190600805</v>
      </c>
      <c r="D51" s="98"/>
      <c r="E51" s="98">
        <f t="shared" si="1"/>
        <v>-0.44822815777465497</v>
      </c>
      <c r="F51" s="98"/>
      <c r="G51" s="98">
        <v>1.9221604091031748</v>
      </c>
      <c r="H51" s="98">
        <v>1.9135447449119776</v>
      </c>
      <c r="I51" s="98"/>
      <c r="J51" s="98">
        <f t="shared" si="2"/>
        <v>-8.6156641911971921E-3</v>
      </c>
    </row>
    <row r="52" spans="1:10" ht="15.75" x14ac:dyDescent="0.25">
      <c r="A52" s="38" t="s">
        <v>97</v>
      </c>
      <c r="B52" s="97">
        <v>97.963218077003432</v>
      </c>
      <c r="C52" s="97">
        <v>97.963218077003432</v>
      </c>
      <c r="D52" s="97"/>
      <c r="E52" s="97">
        <f t="shared" si="1"/>
        <v>0</v>
      </c>
      <c r="F52" s="97"/>
      <c r="G52" s="97">
        <v>0.23903242463273466</v>
      </c>
      <c r="H52" s="97">
        <v>0.23903242463273469</v>
      </c>
      <c r="I52" s="97"/>
      <c r="J52" s="97">
        <f t="shared" si="2"/>
        <v>0</v>
      </c>
    </row>
    <row r="53" spans="1:10" s="60" customFormat="1" ht="15.75" x14ac:dyDescent="0.25">
      <c r="A53" s="64" t="s">
        <v>144</v>
      </c>
      <c r="B53" s="98">
        <v>104.57181359800182</v>
      </c>
      <c r="C53" s="98">
        <v>104.57181359800182</v>
      </c>
      <c r="D53" s="98"/>
      <c r="E53" s="98">
        <f t="shared" si="1"/>
        <v>0</v>
      </c>
      <c r="F53" s="98"/>
      <c r="G53" s="98">
        <v>0.92785802571879961</v>
      </c>
      <c r="H53" s="98">
        <v>0.92785802571879972</v>
      </c>
      <c r="I53" s="98"/>
      <c r="J53" s="98">
        <f t="shared" si="2"/>
        <v>0</v>
      </c>
    </row>
    <row r="54" spans="1:10" ht="15.75" x14ac:dyDescent="0.25">
      <c r="A54" s="38" t="s">
        <v>165</v>
      </c>
      <c r="B54" s="97">
        <v>104.57181359800182</v>
      </c>
      <c r="C54" s="97">
        <v>104.57181359800182</v>
      </c>
      <c r="D54" s="97"/>
      <c r="E54" s="97">
        <f t="shared" si="1"/>
        <v>0</v>
      </c>
      <c r="F54" s="97"/>
      <c r="G54" s="97">
        <v>0.92785802571879961</v>
      </c>
      <c r="H54" s="97">
        <v>0.92785802571879972</v>
      </c>
      <c r="I54" s="97"/>
      <c r="J54" s="97">
        <f t="shared" si="2"/>
        <v>0</v>
      </c>
    </row>
    <row r="55" spans="1:10" s="60" customFormat="1" ht="15.75" x14ac:dyDescent="0.25">
      <c r="A55" s="64" t="s">
        <v>143</v>
      </c>
      <c r="B55" s="98">
        <v>99.503018715632436</v>
      </c>
      <c r="C55" s="98">
        <v>99.503018715632436</v>
      </c>
      <c r="D55" s="98"/>
      <c r="E55" s="98">
        <f t="shared" si="1"/>
        <v>0</v>
      </c>
      <c r="F55" s="98"/>
      <c r="G55" s="98">
        <v>0.55187174865485855</v>
      </c>
      <c r="H55" s="98">
        <v>0.55187174865485855</v>
      </c>
      <c r="I55" s="98"/>
      <c r="J55" s="98">
        <f t="shared" si="2"/>
        <v>0</v>
      </c>
    </row>
    <row r="56" spans="1:10" ht="15.75" x14ac:dyDescent="0.25">
      <c r="A56" s="38" t="s">
        <v>166</v>
      </c>
      <c r="B56" s="97">
        <v>99.503018715632436</v>
      </c>
      <c r="C56" s="97">
        <v>99.503018715632436</v>
      </c>
      <c r="D56" s="97"/>
      <c r="E56" s="97">
        <f t="shared" si="1"/>
        <v>0</v>
      </c>
      <c r="F56" s="97"/>
      <c r="G56" s="97">
        <v>0.55187174865485855</v>
      </c>
      <c r="H56" s="97">
        <v>0.55187174865485855</v>
      </c>
      <c r="I56" s="97"/>
      <c r="J56" s="97">
        <f t="shared" si="2"/>
        <v>0</v>
      </c>
    </row>
    <row r="57" spans="1:10" s="60" customFormat="1" ht="15.75" x14ac:dyDescent="0.25">
      <c r="A57" s="64" t="s">
        <v>142</v>
      </c>
      <c r="B57" s="98">
        <v>108.46069706400131</v>
      </c>
      <c r="C57" s="98">
        <v>108.11541236453205</v>
      </c>
      <c r="D57" s="98"/>
      <c r="E57" s="98">
        <f t="shared" si="1"/>
        <v>-0.31835006487697104</v>
      </c>
      <c r="F57" s="98"/>
      <c r="G57" s="98">
        <v>2.6326168472452696</v>
      </c>
      <c r="H57" s="98">
        <v>2.6242359098041024</v>
      </c>
      <c r="I57" s="98"/>
      <c r="J57" s="98">
        <f t="shared" si="2"/>
        <v>-8.3809374411671911E-3</v>
      </c>
    </row>
    <row r="58" spans="1:10" ht="15.75" x14ac:dyDescent="0.25">
      <c r="A58" s="38" t="s">
        <v>99</v>
      </c>
      <c r="B58" s="97">
        <v>100.25109542896352</v>
      </c>
      <c r="C58" s="97">
        <v>99.764056318289875</v>
      </c>
      <c r="D58" s="97"/>
      <c r="E58" s="97">
        <f t="shared" si="1"/>
        <v>-0.48581924076706029</v>
      </c>
      <c r="F58" s="97"/>
      <c r="G58" s="97">
        <v>1.7251143507478806</v>
      </c>
      <c r="H58" s="97">
        <v>1.7167334133067136</v>
      </c>
      <c r="I58" s="97"/>
      <c r="J58" s="97">
        <f t="shared" si="2"/>
        <v>-8.380937441166969E-3</v>
      </c>
    </row>
    <row r="59" spans="1:10" s="60" customFormat="1" ht="15.75" x14ac:dyDescent="0.25">
      <c r="A59" s="61" t="s">
        <v>167</v>
      </c>
      <c r="B59" s="98">
        <v>128.4576044563841</v>
      </c>
      <c r="C59" s="98">
        <v>128.4576044563841</v>
      </c>
      <c r="D59" s="98"/>
      <c r="E59" s="98">
        <f t="shared" si="1"/>
        <v>0</v>
      </c>
      <c r="F59" s="98"/>
      <c r="G59" s="98">
        <v>0.90750249649738934</v>
      </c>
      <c r="H59" s="98">
        <v>0.90750249649738923</v>
      </c>
      <c r="I59" s="98"/>
      <c r="J59" s="98">
        <f t="shared" si="2"/>
        <v>0</v>
      </c>
    </row>
    <row r="60" spans="1:10" ht="15.75" x14ac:dyDescent="0.25">
      <c r="A60" s="36" t="s">
        <v>2</v>
      </c>
      <c r="B60" s="100">
        <v>126.00200581469828</v>
      </c>
      <c r="C60" s="100">
        <v>125.51448139795777</v>
      </c>
      <c r="D60" s="100"/>
      <c r="E60" s="100">
        <f t="shared" si="1"/>
        <v>-0.38691798085934703</v>
      </c>
      <c r="F60" s="100"/>
      <c r="G60" s="100">
        <v>6.8289668414475235</v>
      </c>
      <c r="H60" s="100">
        <v>6.80254434083104</v>
      </c>
      <c r="I60" s="100"/>
      <c r="J60" s="100">
        <f t="shared" si="2"/>
        <v>-2.6422500616483546E-2</v>
      </c>
    </row>
    <row r="61" spans="1:10" s="60" customFormat="1" ht="15.75" x14ac:dyDescent="0.25">
      <c r="A61" s="64" t="s">
        <v>141</v>
      </c>
      <c r="B61" s="98">
        <v>104.18085857563878</v>
      </c>
      <c r="C61" s="98">
        <v>103.35394498663837</v>
      </c>
      <c r="D61" s="98"/>
      <c r="E61" s="98">
        <f t="shared" si="1"/>
        <v>-0.79372890596792756</v>
      </c>
      <c r="F61" s="98"/>
      <c r="G61" s="98">
        <v>3.3289074415477966</v>
      </c>
      <c r="H61" s="98">
        <v>3.3024849409313148</v>
      </c>
      <c r="I61" s="98"/>
      <c r="J61" s="98">
        <f t="shared" si="2"/>
        <v>-2.642250061648177E-2</v>
      </c>
    </row>
    <row r="62" spans="1:10" ht="15.75" x14ac:dyDescent="0.25">
      <c r="A62" s="38" t="s">
        <v>102</v>
      </c>
      <c r="B62" s="97">
        <v>107.61140564821808</v>
      </c>
      <c r="C62" s="97">
        <v>106.52342857201754</v>
      </c>
      <c r="D62" s="97"/>
      <c r="E62" s="97">
        <f t="shared" si="1"/>
        <v>-1.0110239427195467</v>
      </c>
      <c r="F62" s="97"/>
      <c r="G62" s="97">
        <v>2.6134396526167993</v>
      </c>
      <c r="H62" s="97">
        <v>2.5870171520003167</v>
      </c>
      <c r="I62" s="97"/>
      <c r="J62" s="97">
        <f t="shared" si="2"/>
        <v>-2.6422500616482658E-2</v>
      </c>
    </row>
    <row r="63" spans="1:10" s="60" customFormat="1" ht="15.75" x14ac:dyDescent="0.25">
      <c r="A63" s="61" t="s">
        <v>168</v>
      </c>
      <c r="B63" s="98">
        <v>93.314666514675437</v>
      </c>
      <c r="C63" s="98">
        <v>93.314666514675437</v>
      </c>
      <c r="D63" s="98"/>
      <c r="E63" s="98">
        <f t="shared" si="1"/>
        <v>0</v>
      </c>
      <c r="F63" s="98"/>
      <c r="G63" s="98">
        <v>0.71546778893099805</v>
      </c>
      <c r="H63" s="98">
        <v>0.71546778893099805</v>
      </c>
      <c r="I63" s="98"/>
      <c r="J63" s="98">
        <f t="shared" si="2"/>
        <v>0</v>
      </c>
    </row>
    <row r="64" spans="1:10" ht="15.75" x14ac:dyDescent="0.25">
      <c r="A64" s="37" t="s">
        <v>104</v>
      </c>
      <c r="B64" s="97">
        <v>157.34756115310969</v>
      </c>
      <c r="C64" s="97">
        <v>157.34756115310969</v>
      </c>
      <c r="D64" s="97"/>
      <c r="E64" s="97">
        <f t="shared" si="1"/>
        <v>0</v>
      </c>
      <c r="F64" s="97"/>
      <c r="G64" s="97">
        <v>3.5000593998997265</v>
      </c>
      <c r="H64" s="97">
        <v>3.500059399899726</v>
      </c>
      <c r="I64" s="97"/>
      <c r="J64" s="97">
        <f t="shared" si="2"/>
        <v>0</v>
      </c>
    </row>
    <row r="65" spans="1:10" s="60" customFormat="1" ht="15.75" x14ac:dyDescent="0.25">
      <c r="A65" s="61" t="s">
        <v>19</v>
      </c>
      <c r="B65" s="98">
        <v>163.57117066583655</v>
      </c>
      <c r="C65" s="98">
        <v>163.57117066583655</v>
      </c>
      <c r="D65" s="98"/>
      <c r="E65" s="98">
        <f t="shared" si="1"/>
        <v>0</v>
      </c>
      <c r="F65" s="98"/>
      <c r="G65" s="98">
        <v>2.8659697635359938</v>
      </c>
      <c r="H65" s="98">
        <v>2.8659697635359933</v>
      </c>
      <c r="I65" s="98"/>
      <c r="J65" s="98">
        <f t="shared" si="2"/>
        <v>0</v>
      </c>
    </row>
    <row r="66" spans="1:10" ht="15.75" x14ac:dyDescent="0.25">
      <c r="A66" s="38" t="s">
        <v>106</v>
      </c>
      <c r="B66" s="97">
        <v>146.66666666666663</v>
      </c>
      <c r="C66" s="97">
        <v>146.66666666666663</v>
      </c>
      <c r="D66" s="97"/>
      <c r="E66" s="97">
        <f t="shared" si="1"/>
        <v>0</v>
      </c>
      <c r="F66" s="97"/>
      <c r="G66" s="97">
        <v>0.1029862877593303</v>
      </c>
      <c r="H66" s="97">
        <v>0.1029862877593303</v>
      </c>
      <c r="I66" s="97"/>
      <c r="J66" s="97">
        <f t="shared" si="2"/>
        <v>0</v>
      </c>
    </row>
    <row r="67" spans="1:10" s="60" customFormat="1" ht="15.75" x14ac:dyDescent="0.25">
      <c r="A67" s="61" t="s">
        <v>108</v>
      </c>
      <c r="B67" s="98">
        <v>132.09195402298855</v>
      </c>
      <c r="C67" s="98">
        <v>132.09195402298855</v>
      </c>
      <c r="D67" s="98"/>
      <c r="E67" s="98">
        <f t="shared" si="1"/>
        <v>0</v>
      </c>
      <c r="F67" s="98"/>
      <c r="G67" s="98">
        <v>0.53110334860440189</v>
      </c>
      <c r="H67" s="98">
        <v>0.53110334860440189</v>
      </c>
      <c r="I67" s="98"/>
      <c r="J67" s="98">
        <f t="shared" si="2"/>
        <v>0</v>
      </c>
    </row>
    <row r="68" spans="1:10" ht="15.75" x14ac:dyDescent="0.25">
      <c r="A68" s="36" t="s">
        <v>3</v>
      </c>
      <c r="B68" s="100">
        <v>102.92219730325488</v>
      </c>
      <c r="C68" s="100">
        <v>103.32247816586994</v>
      </c>
      <c r="D68" s="100"/>
      <c r="E68" s="100">
        <f t="shared" si="1"/>
        <v>0.38891597060997096</v>
      </c>
      <c r="F68" s="100"/>
      <c r="G68" s="100">
        <v>5.596777662862678</v>
      </c>
      <c r="H68" s="100">
        <v>5.6185444250330816</v>
      </c>
      <c r="I68" s="100"/>
      <c r="J68" s="100">
        <f t="shared" si="2"/>
        <v>2.1766762170403631E-2</v>
      </c>
    </row>
    <row r="69" spans="1:10" s="60" customFormat="1" ht="15.75" x14ac:dyDescent="0.25">
      <c r="A69" s="64" t="s">
        <v>150</v>
      </c>
      <c r="B69" s="98">
        <v>94.29041382791381</v>
      </c>
      <c r="C69" s="98">
        <v>95.135818118999765</v>
      </c>
      <c r="D69" s="98"/>
      <c r="E69" s="98">
        <f t="shared" si="1"/>
        <v>0.89659622517817006</v>
      </c>
      <c r="F69" s="98"/>
      <c r="G69" s="98">
        <v>2.4277106638585986</v>
      </c>
      <c r="H69" s="98">
        <v>2.4494774260290026</v>
      </c>
      <c r="I69" s="98"/>
      <c r="J69" s="98">
        <f t="shared" si="2"/>
        <v>2.1766762170404075E-2</v>
      </c>
    </row>
    <row r="70" spans="1:10" ht="15.75" x14ac:dyDescent="0.25">
      <c r="A70" s="38" t="s">
        <v>109</v>
      </c>
      <c r="B70" s="97">
        <v>101.30719718668522</v>
      </c>
      <c r="C70" s="97">
        <v>101.30719718668522</v>
      </c>
      <c r="D70" s="97"/>
      <c r="E70" s="97">
        <f t="shared" si="1"/>
        <v>0</v>
      </c>
      <c r="F70" s="97"/>
      <c r="G70" s="97">
        <v>1.7552414707481105</v>
      </c>
      <c r="H70" s="97">
        <v>1.7552414707481105</v>
      </c>
      <c r="I70" s="97"/>
      <c r="J70" s="97">
        <f t="shared" si="2"/>
        <v>0</v>
      </c>
    </row>
    <row r="71" spans="1:10" s="60" customFormat="1" ht="15.75" x14ac:dyDescent="0.25">
      <c r="A71" s="61" t="s">
        <v>169</v>
      </c>
      <c r="B71" s="98">
        <v>62.544261453125692</v>
      </c>
      <c r="C71" s="98">
        <v>66.073982321714382</v>
      </c>
      <c r="D71" s="98"/>
      <c r="E71" s="98">
        <f t="shared" ref="E71:E115" si="3">((C71/B71-1)*100)</f>
        <v>5.6435567174041523</v>
      </c>
      <c r="F71" s="98"/>
      <c r="G71" s="98">
        <v>0.3230354563129319</v>
      </c>
      <c r="H71" s="98">
        <v>0.34126614550727752</v>
      </c>
      <c r="I71" s="98"/>
      <c r="J71" s="98">
        <f t="shared" si="2"/>
        <v>1.8230689194345617E-2</v>
      </c>
    </row>
    <row r="72" spans="1:10" ht="15.75" x14ac:dyDescent="0.25">
      <c r="A72" s="38" t="s">
        <v>170</v>
      </c>
      <c r="B72" s="97">
        <v>107.30930262755987</v>
      </c>
      <c r="C72" s="97">
        <v>108.39521244433539</v>
      </c>
      <c r="D72" s="97"/>
      <c r="E72" s="97">
        <f t="shared" si="3"/>
        <v>1.0119437832378786</v>
      </c>
      <c r="F72" s="97"/>
      <c r="G72" s="97">
        <v>0.34943373679755613</v>
      </c>
      <c r="H72" s="97">
        <v>0.35296980977361481</v>
      </c>
      <c r="I72" s="97"/>
      <c r="J72" s="97">
        <f t="shared" ref="J72:J115" si="4">H72-G72</f>
        <v>3.5360729760586795E-3</v>
      </c>
    </row>
    <row r="73" spans="1:10" s="60" customFormat="1" ht="15.75" x14ac:dyDescent="0.25">
      <c r="A73" s="64" t="s">
        <v>111</v>
      </c>
      <c r="B73" s="98">
        <v>110.68439878360643</v>
      </c>
      <c r="C73" s="98">
        <v>110.68439878360643</v>
      </c>
      <c r="D73" s="98"/>
      <c r="E73" s="98">
        <f t="shared" si="3"/>
        <v>0</v>
      </c>
      <c r="F73" s="98"/>
      <c r="G73" s="98">
        <v>3.1690669990040794</v>
      </c>
      <c r="H73" s="98">
        <v>3.1690669990040794</v>
      </c>
      <c r="I73" s="98"/>
      <c r="J73" s="98">
        <f t="shared" si="4"/>
        <v>0</v>
      </c>
    </row>
    <row r="74" spans="1:10" ht="15.75" x14ac:dyDescent="0.25">
      <c r="A74" s="38" t="s">
        <v>171</v>
      </c>
      <c r="B74" s="97">
        <v>110.32982955934074</v>
      </c>
      <c r="C74" s="97">
        <v>110.32982955934074</v>
      </c>
      <c r="D74" s="97"/>
      <c r="E74" s="97">
        <f t="shared" si="3"/>
        <v>0</v>
      </c>
      <c r="F74" s="97"/>
      <c r="G74" s="97">
        <v>1.0774456361279945</v>
      </c>
      <c r="H74" s="97">
        <v>1.0774456361279943</v>
      </c>
      <c r="I74" s="97"/>
      <c r="J74" s="97">
        <f t="shared" si="4"/>
        <v>0</v>
      </c>
    </row>
    <row r="75" spans="1:10" s="60" customFormat="1" ht="15.75" x14ac:dyDescent="0.25">
      <c r="A75" s="61" t="s">
        <v>172</v>
      </c>
      <c r="B75" s="98">
        <v>104.39692048756122</v>
      </c>
      <c r="C75" s="98">
        <v>104.39692048756122</v>
      </c>
      <c r="D75" s="98"/>
      <c r="E75" s="98">
        <f t="shared" si="3"/>
        <v>0</v>
      </c>
      <c r="F75" s="98"/>
      <c r="G75" s="98">
        <v>0.42869401814227254</v>
      </c>
      <c r="H75" s="98">
        <v>0.42869401814227248</v>
      </c>
      <c r="I75" s="98"/>
      <c r="J75" s="98">
        <f t="shared" si="4"/>
        <v>0</v>
      </c>
    </row>
    <row r="76" spans="1:10" ht="15.75" x14ac:dyDescent="0.25">
      <c r="A76" s="38" t="s">
        <v>173</v>
      </c>
      <c r="B76" s="97">
        <v>112.66830257545074</v>
      </c>
      <c r="C76" s="97">
        <v>112.66830257545074</v>
      </c>
      <c r="D76" s="97"/>
      <c r="E76" s="97">
        <f t="shared" si="3"/>
        <v>0</v>
      </c>
      <c r="F76" s="97"/>
      <c r="G76" s="97">
        <v>1.6629273447338122</v>
      </c>
      <c r="H76" s="97">
        <v>1.662927344733812</v>
      </c>
      <c r="I76" s="97"/>
      <c r="J76" s="97">
        <f t="shared" si="4"/>
        <v>0</v>
      </c>
    </row>
    <row r="77" spans="1:10" s="60" customFormat="1" ht="15.75" x14ac:dyDescent="0.25">
      <c r="A77" s="58" t="s">
        <v>4</v>
      </c>
      <c r="B77" s="99">
        <v>99.25672955425857</v>
      </c>
      <c r="C77" s="99">
        <v>99.25672955425857</v>
      </c>
      <c r="D77" s="99"/>
      <c r="E77" s="99">
        <f t="shared" si="3"/>
        <v>0</v>
      </c>
      <c r="F77" s="99"/>
      <c r="G77" s="99">
        <v>4.7157177215935304</v>
      </c>
      <c r="H77" s="99">
        <v>4.7157177215935313</v>
      </c>
      <c r="I77" s="99"/>
      <c r="J77" s="99">
        <f t="shared" si="4"/>
        <v>0</v>
      </c>
    </row>
    <row r="78" spans="1:10" ht="15.75" x14ac:dyDescent="0.25">
      <c r="A78" s="37" t="s">
        <v>140</v>
      </c>
      <c r="B78" s="97">
        <v>77.408827796194288</v>
      </c>
      <c r="C78" s="97">
        <v>77.408827796194288</v>
      </c>
      <c r="D78" s="97"/>
      <c r="E78" s="97">
        <f t="shared" si="3"/>
        <v>0</v>
      </c>
      <c r="F78" s="97"/>
      <c r="G78" s="97">
        <v>0.89747412742094446</v>
      </c>
      <c r="H78" s="97">
        <v>0.89747412742094435</v>
      </c>
      <c r="I78" s="97"/>
      <c r="J78" s="97">
        <f t="shared" si="4"/>
        <v>0</v>
      </c>
    </row>
    <row r="79" spans="1:10" s="60" customFormat="1" ht="15.75" x14ac:dyDescent="0.25">
      <c r="A79" s="61" t="s">
        <v>174</v>
      </c>
      <c r="B79" s="98">
        <v>77.408827796194288</v>
      </c>
      <c r="C79" s="98">
        <v>77.408827796194288</v>
      </c>
      <c r="D79" s="98"/>
      <c r="E79" s="98">
        <f t="shared" si="3"/>
        <v>0</v>
      </c>
      <c r="F79" s="98"/>
      <c r="G79" s="98">
        <v>0.89747412742094446</v>
      </c>
      <c r="H79" s="98">
        <v>0.89747412742094435</v>
      </c>
      <c r="I79" s="98"/>
      <c r="J79" s="98">
        <f t="shared" si="4"/>
        <v>0</v>
      </c>
    </row>
    <row r="80" spans="1:10" ht="15.75" x14ac:dyDescent="0.25">
      <c r="A80" s="37" t="s">
        <v>139</v>
      </c>
      <c r="B80" s="97">
        <v>106.30932390895443</v>
      </c>
      <c r="C80" s="97">
        <v>106.30932390895443</v>
      </c>
      <c r="D80" s="97"/>
      <c r="E80" s="97">
        <f t="shared" si="3"/>
        <v>0</v>
      </c>
      <c r="F80" s="97"/>
      <c r="G80" s="97">
        <v>3.818243594172587</v>
      </c>
      <c r="H80" s="97">
        <v>3.818243594172587</v>
      </c>
      <c r="I80" s="97"/>
      <c r="J80" s="97">
        <f t="shared" si="4"/>
        <v>0</v>
      </c>
    </row>
    <row r="81" spans="1:10" s="60" customFormat="1" ht="15.75" x14ac:dyDescent="0.25">
      <c r="A81" s="61" t="s">
        <v>175</v>
      </c>
      <c r="B81" s="98">
        <v>106.30932390895443</v>
      </c>
      <c r="C81" s="98">
        <v>106.30932390895443</v>
      </c>
      <c r="D81" s="98"/>
      <c r="E81" s="98">
        <f t="shared" si="3"/>
        <v>0</v>
      </c>
      <c r="F81" s="98"/>
      <c r="G81" s="98">
        <v>3.818243594172587</v>
      </c>
      <c r="H81" s="98">
        <v>3.818243594172587</v>
      </c>
      <c r="I81" s="98"/>
      <c r="J81" s="98">
        <f t="shared" si="4"/>
        <v>0</v>
      </c>
    </row>
    <row r="82" spans="1:10" ht="15.75" x14ac:dyDescent="0.25">
      <c r="A82" s="36" t="s">
        <v>130</v>
      </c>
      <c r="B82" s="100">
        <v>101.40435871574891</v>
      </c>
      <c r="C82" s="100">
        <v>101.75845024250361</v>
      </c>
      <c r="D82" s="100"/>
      <c r="E82" s="100">
        <f t="shared" si="3"/>
        <v>0.34918767914826621</v>
      </c>
      <c r="F82" s="100"/>
      <c r="G82" s="100">
        <v>5.1748666297481787</v>
      </c>
      <c r="H82" s="100">
        <v>5.1929366264316146</v>
      </c>
      <c r="I82" s="100"/>
      <c r="J82" s="100">
        <f t="shared" si="4"/>
        <v>1.8069996683435896E-2</v>
      </c>
    </row>
    <row r="83" spans="1:10" s="60" customFormat="1" ht="15.75" x14ac:dyDescent="0.25">
      <c r="A83" s="64" t="s">
        <v>138</v>
      </c>
      <c r="B83" s="98">
        <v>91.005455645003053</v>
      </c>
      <c r="C83" s="98">
        <v>91.005455645003053</v>
      </c>
      <c r="D83" s="98"/>
      <c r="E83" s="98">
        <f t="shared" si="3"/>
        <v>0</v>
      </c>
      <c r="F83" s="98"/>
      <c r="G83" s="98">
        <v>2.4675017472490155</v>
      </c>
      <c r="H83" s="98">
        <v>2.4675017472490155</v>
      </c>
      <c r="I83" s="98"/>
      <c r="J83" s="98">
        <f t="shared" si="4"/>
        <v>0</v>
      </c>
    </row>
    <row r="84" spans="1:10" ht="15.75" x14ac:dyDescent="0.25">
      <c r="A84" s="38" t="s">
        <v>176</v>
      </c>
      <c r="B84" s="97">
        <v>75.398246670947628</v>
      </c>
      <c r="C84" s="97">
        <v>75.398246670947628</v>
      </c>
      <c r="D84" s="97"/>
      <c r="E84" s="97">
        <f t="shared" si="3"/>
        <v>0</v>
      </c>
      <c r="F84" s="97"/>
      <c r="G84" s="97">
        <v>0.84541810475318047</v>
      </c>
      <c r="H84" s="97">
        <v>0.84541810475318047</v>
      </c>
      <c r="I84" s="97"/>
      <c r="J84" s="97">
        <f t="shared" si="4"/>
        <v>0</v>
      </c>
    </row>
    <row r="85" spans="1:10" s="60" customFormat="1" ht="15.75" x14ac:dyDescent="0.25">
      <c r="A85" s="61" t="s">
        <v>177</v>
      </c>
      <c r="B85" s="98">
        <v>99.262187476460838</v>
      </c>
      <c r="C85" s="98">
        <v>99.262187476460838</v>
      </c>
      <c r="D85" s="98"/>
      <c r="E85" s="98">
        <f t="shared" si="3"/>
        <v>0</v>
      </c>
      <c r="F85" s="98"/>
      <c r="G85" s="98">
        <v>0.14932741656095094</v>
      </c>
      <c r="H85" s="98">
        <v>0.14932741656095094</v>
      </c>
      <c r="I85" s="98"/>
      <c r="J85" s="98">
        <f t="shared" si="4"/>
        <v>0</v>
      </c>
    </row>
    <row r="86" spans="1:10" ht="15.75" x14ac:dyDescent="0.25">
      <c r="A86" s="38" t="s">
        <v>112</v>
      </c>
      <c r="B86" s="97">
        <v>100.04769782417017</v>
      </c>
      <c r="C86" s="97">
        <v>100.04769782417017</v>
      </c>
      <c r="D86" s="97"/>
      <c r="E86" s="97">
        <f t="shared" si="3"/>
        <v>0</v>
      </c>
      <c r="F86" s="97"/>
      <c r="G86" s="97">
        <v>1.3630900643148918</v>
      </c>
      <c r="H86" s="97">
        <v>1.3630900643148918</v>
      </c>
      <c r="I86" s="97"/>
      <c r="J86" s="97">
        <f t="shared" si="4"/>
        <v>0</v>
      </c>
    </row>
    <row r="87" spans="1:10" s="60" customFormat="1" ht="15.75" x14ac:dyDescent="0.25">
      <c r="A87" s="61" t="s">
        <v>178</v>
      </c>
      <c r="B87" s="98">
        <v>141.99941030830831</v>
      </c>
      <c r="C87" s="98">
        <v>141.99941030830831</v>
      </c>
      <c r="D87" s="98"/>
      <c r="E87" s="98">
        <f t="shared" si="3"/>
        <v>0</v>
      </c>
      <c r="F87" s="98"/>
      <c r="G87" s="98">
        <v>0.10966616161999258</v>
      </c>
      <c r="H87" s="98">
        <v>0.10966616161999257</v>
      </c>
      <c r="I87" s="98"/>
      <c r="J87" s="98">
        <f t="shared" si="4"/>
        <v>0</v>
      </c>
    </row>
    <row r="88" spans="1:10" ht="15.75" x14ac:dyDescent="0.25">
      <c r="A88" s="37" t="s">
        <v>137</v>
      </c>
      <c r="B88" s="97">
        <v>112.15517289409321</v>
      </c>
      <c r="C88" s="97">
        <v>112.15517289409321</v>
      </c>
      <c r="D88" s="97"/>
      <c r="E88" s="97">
        <f t="shared" si="3"/>
        <v>0</v>
      </c>
      <c r="F88" s="97"/>
      <c r="G88" s="97">
        <v>0.76458043551000732</v>
      </c>
      <c r="H88" s="97">
        <v>0.76458043551000732</v>
      </c>
      <c r="I88" s="97"/>
      <c r="J88" s="97">
        <f t="shared" si="4"/>
        <v>0</v>
      </c>
    </row>
    <row r="89" spans="1:10" s="60" customFormat="1" ht="15.75" x14ac:dyDescent="0.25">
      <c r="A89" s="61" t="s">
        <v>179</v>
      </c>
      <c r="B89" s="98">
        <v>112.15517289409321</v>
      </c>
      <c r="C89" s="98">
        <v>112.15517289409321</v>
      </c>
      <c r="D89" s="98"/>
      <c r="E89" s="98">
        <f t="shared" si="3"/>
        <v>0</v>
      </c>
      <c r="F89" s="98"/>
      <c r="G89" s="98">
        <v>0.76458043551000732</v>
      </c>
      <c r="H89" s="98">
        <v>0.76458043551000732</v>
      </c>
      <c r="I89" s="98"/>
      <c r="J89" s="98">
        <f t="shared" si="4"/>
        <v>0</v>
      </c>
    </row>
    <row r="90" spans="1:10" ht="15.75" x14ac:dyDescent="0.25">
      <c r="A90" s="37" t="s">
        <v>136</v>
      </c>
      <c r="B90" s="97">
        <v>120.82930488388975</v>
      </c>
      <c r="C90" s="97">
        <v>123.32994953028259</v>
      </c>
      <c r="D90" s="97"/>
      <c r="E90" s="97">
        <f t="shared" si="3"/>
        <v>2.0695680148088424</v>
      </c>
      <c r="F90" s="97"/>
      <c r="G90" s="97">
        <v>1.0617825587058778</v>
      </c>
      <c r="H90" s="97">
        <v>1.0837568709276735</v>
      </c>
      <c r="I90" s="97"/>
      <c r="J90" s="97">
        <f t="shared" si="4"/>
        <v>2.1974312221795689E-2</v>
      </c>
    </row>
    <row r="91" spans="1:10" s="60" customFormat="1" ht="15.75" x14ac:dyDescent="0.25">
      <c r="A91" s="61" t="s">
        <v>180</v>
      </c>
      <c r="B91" s="98">
        <v>135.50146246810789</v>
      </c>
      <c r="C91" s="98">
        <v>143.54637931897167</v>
      </c>
      <c r="D91" s="98"/>
      <c r="E91" s="98">
        <f t="shared" si="3"/>
        <v>5.937143927695443</v>
      </c>
      <c r="F91" s="98"/>
      <c r="G91" s="98">
        <v>0.16292357012160844</v>
      </c>
      <c r="H91" s="98">
        <v>0.17259657697186814</v>
      </c>
      <c r="I91" s="98"/>
      <c r="J91" s="98">
        <f t="shared" si="4"/>
        <v>9.6730068502597077E-3</v>
      </c>
    </row>
    <row r="92" spans="1:10" ht="15.75" x14ac:dyDescent="0.25">
      <c r="A92" s="38" t="s">
        <v>114</v>
      </c>
      <c r="B92" s="97">
        <v>118.50349867666807</v>
      </c>
      <c r="C92" s="97">
        <v>120.12527444275696</v>
      </c>
      <c r="D92" s="97"/>
      <c r="E92" s="97">
        <f t="shared" si="3"/>
        <v>1.3685467384501715</v>
      </c>
      <c r="F92" s="97"/>
      <c r="G92" s="97">
        <v>0.89885898858426949</v>
      </c>
      <c r="H92" s="97">
        <v>0.91116029395580544</v>
      </c>
      <c r="I92" s="97"/>
      <c r="J92" s="97">
        <f t="shared" si="4"/>
        <v>1.2301305371535953E-2</v>
      </c>
    </row>
    <row r="93" spans="1:10" s="60" customFormat="1" ht="15.75" x14ac:dyDescent="0.25">
      <c r="A93" s="64" t="s">
        <v>151</v>
      </c>
      <c r="B93" s="98">
        <v>105.9712842173432</v>
      </c>
      <c r="C93" s="98">
        <v>105.50165374652097</v>
      </c>
      <c r="D93" s="98"/>
      <c r="E93" s="98">
        <f t="shared" si="3"/>
        <v>-0.44316766970478039</v>
      </c>
      <c r="F93" s="98"/>
      <c r="G93" s="98">
        <v>0.88100188828327763</v>
      </c>
      <c r="H93" s="98">
        <v>0.87709757274491773</v>
      </c>
      <c r="I93" s="98"/>
      <c r="J93" s="98">
        <f t="shared" si="4"/>
        <v>-3.9043155383599037E-3</v>
      </c>
    </row>
    <row r="94" spans="1:10" ht="15.75" x14ac:dyDescent="0.25">
      <c r="A94" s="38" t="s">
        <v>116</v>
      </c>
      <c r="B94" s="97">
        <v>107.4637905193425</v>
      </c>
      <c r="C94" s="97">
        <v>107.5375700527276</v>
      </c>
      <c r="D94" s="97"/>
      <c r="E94" s="97">
        <f t="shared" si="3"/>
        <v>6.8655249390103812E-2</v>
      </c>
      <c r="F94" s="97"/>
      <c r="G94" s="97">
        <v>0.29243653839451456</v>
      </c>
      <c r="H94" s="97">
        <v>0.29263731142925714</v>
      </c>
      <c r="I94" s="97"/>
      <c r="J94" s="97">
        <f t="shared" si="4"/>
        <v>2.0077303474258512E-4</v>
      </c>
    </row>
    <row r="95" spans="1:10" s="60" customFormat="1" ht="15.75" x14ac:dyDescent="0.25">
      <c r="A95" s="61" t="s">
        <v>181</v>
      </c>
      <c r="B95" s="98">
        <v>105.24502353759024</v>
      </c>
      <c r="C95" s="98">
        <v>104.51096716885952</v>
      </c>
      <c r="D95" s="98"/>
      <c r="E95" s="98">
        <f t="shared" si="3"/>
        <v>-0.69747370854883473</v>
      </c>
      <c r="F95" s="98"/>
      <c r="G95" s="98">
        <v>0.58856534988876319</v>
      </c>
      <c r="H95" s="98">
        <v>0.58446026131566053</v>
      </c>
      <c r="I95" s="98"/>
      <c r="J95" s="98">
        <f t="shared" si="4"/>
        <v>-4.1050885731026554E-3</v>
      </c>
    </row>
    <row r="96" spans="1:10" ht="15.75" x14ac:dyDescent="0.25">
      <c r="A96" s="36" t="s">
        <v>117</v>
      </c>
      <c r="B96" s="100">
        <v>124.87911077240121</v>
      </c>
      <c r="C96" s="100">
        <v>130.07791242751054</v>
      </c>
      <c r="D96" s="100"/>
      <c r="E96" s="100">
        <f t="shared" si="3"/>
        <v>4.1630674841883097</v>
      </c>
      <c r="F96" s="100"/>
      <c r="G96" s="100">
        <v>3.1199124158456479</v>
      </c>
      <c r="H96" s="100">
        <v>3.2497964751648722</v>
      </c>
      <c r="I96" s="100"/>
      <c r="J96" s="100">
        <f t="shared" si="4"/>
        <v>0.12988405931922431</v>
      </c>
    </row>
    <row r="97" spans="1:10" s="60" customFormat="1" ht="15.75" x14ac:dyDescent="0.25">
      <c r="A97" s="64" t="s">
        <v>135</v>
      </c>
      <c r="B97" s="98">
        <v>134.96624853431223</v>
      </c>
      <c r="C97" s="98">
        <v>134.96624853431223</v>
      </c>
      <c r="D97" s="98"/>
      <c r="E97" s="98">
        <f t="shared" si="3"/>
        <v>0</v>
      </c>
      <c r="F97" s="98"/>
      <c r="G97" s="98">
        <v>0.90097523478461072</v>
      </c>
      <c r="H97" s="98">
        <v>0.90097523478461072</v>
      </c>
      <c r="I97" s="98"/>
      <c r="J97" s="98">
        <f t="shared" si="4"/>
        <v>0</v>
      </c>
    </row>
    <row r="98" spans="1:10" ht="15.75" x14ac:dyDescent="0.25">
      <c r="A98" s="38" t="s">
        <v>182</v>
      </c>
      <c r="B98" s="97">
        <v>134.96624853431223</v>
      </c>
      <c r="C98" s="97">
        <v>134.96624853431223</v>
      </c>
      <c r="D98" s="97"/>
      <c r="E98" s="97">
        <f t="shared" si="3"/>
        <v>0</v>
      </c>
      <c r="F98" s="97"/>
      <c r="G98" s="97">
        <v>0.90097523478461072</v>
      </c>
      <c r="H98" s="97">
        <v>0.90097523478461072</v>
      </c>
      <c r="I98" s="97"/>
      <c r="J98" s="97">
        <f t="shared" si="4"/>
        <v>0</v>
      </c>
    </row>
    <row r="99" spans="1:10" s="60" customFormat="1" ht="15.75" x14ac:dyDescent="0.25">
      <c r="A99" s="64" t="s">
        <v>118</v>
      </c>
      <c r="B99" s="98">
        <v>120.67019748412753</v>
      </c>
      <c r="C99" s="98">
        <v>128.21527648985492</v>
      </c>
      <c r="D99" s="98"/>
      <c r="E99" s="98">
        <f t="shared" si="3"/>
        <v>6.2526449471667078</v>
      </c>
      <c r="F99" s="98"/>
      <c r="G99" s="98">
        <v>2.0772658677521676</v>
      </c>
      <c r="H99" s="98">
        <v>2.2071499270713919</v>
      </c>
      <c r="I99" s="98"/>
      <c r="J99" s="98">
        <f t="shared" si="4"/>
        <v>0.12988405931922431</v>
      </c>
    </row>
    <row r="100" spans="1:10" ht="15.75" x14ac:dyDescent="0.25">
      <c r="A100" s="38" t="s">
        <v>119</v>
      </c>
      <c r="B100" s="97">
        <v>120.67019748412753</v>
      </c>
      <c r="C100" s="97">
        <v>128.21527648985492</v>
      </c>
      <c r="D100" s="97"/>
      <c r="E100" s="97">
        <f t="shared" si="3"/>
        <v>6.2526449471667078</v>
      </c>
      <c r="F100" s="97"/>
      <c r="G100" s="97">
        <v>2.0772658677521676</v>
      </c>
      <c r="H100" s="97">
        <v>2.2071499270713919</v>
      </c>
      <c r="I100" s="97"/>
      <c r="J100" s="97">
        <f t="shared" si="4"/>
        <v>0.12988405931922431</v>
      </c>
    </row>
    <row r="101" spans="1:10" s="60" customFormat="1" ht="15.75" x14ac:dyDescent="0.25">
      <c r="A101" s="64" t="s">
        <v>120</v>
      </c>
      <c r="B101" s="98">
        <v>129.55828833898522</v>
      </c>
      <c r="C101" s="98">
        <v>129.55828833898522</v>
      </c>
      <c r="D101" s="98"/>
      <c r="E101" s="98">
        <f t="shared" si="3"/>
        <v>0</v>
      </c>
      <c r="F101" s="98"/>
      <c r="G101" s="98">
        <v>0.14167131330887006</v>
      </c>
      <c r="H101" s="98">
        <v>0.14167131330887006</v>
      </c>
      <c r="I101" s="98"/>
      <c r="J101" s="98">
        <f t="shared" si="4"/>
        <v>0</v>
      </c>
    </row>
    <row r="102" spans="1:10" ht="15.75" x14ac:dyDescent="0.25">
      <c r="A102" s="38" t="s">
        <v>121</v>
      </c>
      <c r="B102" s="97">
        <v>129.55828833898522</v>
      </c>
      <c r="C102" s="97">
        <v>129.55828833898522</v>
      </c>
      <c r="D102" s="97"/>
      <c r="E102" s="97">
        <f t="shared" si="3"/>
        <v>0</v>
      </c>
      <c r="F102" s="97"/>
      <c r="G102" s="97">
        <v>0.14167131330887006</v>
      </c>
      <c r="H102" s="97">
        <v>0.14167131330887006</v>
      </c>
      <c r="I102" s="97"/>
      <c r="J102" s="97">
        <f t="shared" si="4"/>
        <v>0</v>
      </c>
    </row>
    <row r="103" spans="1:10" s="60" customFormat="1" ht="15.75" x14ac:dyDescent="0.25">
      <c r="A103" s="58" t="s">
        <v>131</v>
      </c>
      <c r="B103" s="99">
        <v>125.3358326786649</v>
      </c>
      <c r="C103" s="99">
        <v>125.33425513277646</v>
      </c>
      <c r="D103" s="99"/>
      <c r="E103" s="99">
        <f t="shared" si="3"/>
        <v>-1.2586551305537874E-3</v>
      </c>
      <c r="F103" s="99"/>
      <c r="G103" s="99">
        <v>3.7905910262520726</v>
      </c>
      <c r="H103" s="99">
        <v>3.7905433157836423</v>
      </c>
      <c r="I103" s="99"/>
      <c r="J103" s="99">
        <f t="shared" si="4"/>
        <v>-4.7710468430217645E-5</v>
      </c>
    </row>
    <row r="104" spans="1:10" ht="15.75" x14ac:dyDescent="0.25">
      <c r="A104" s="37" t="s">
        <v>122</v>
      </c>
      <c r="B104" s="97">
        <v>125.41265971413084</v>
      </c>
      <c r="C104" s="97">
        <v>125.41103083272445</v>
      </c>
      <c r="D104" s="97"/>
      <c r="E104" s="97">
        <f t="shared" si="3"/>
        <v>-1.2988173682781934E-3</v>
      </c>
      <c r="F104" s="97"/>
      <c r="G104" s="97">
        <v>3.6733777662078322</v>
      </c>
      <c r="H104" s="97">
        <v>3.6733300557394024</v>
      </c>
      <c r="I104" s="97"/>
      <c r="J104" s="97">
        <f t="shared" si="4"/>
        <v>-4.7710468429773556E-5</v>
      </c>
    </row>
    <row r="105" spans="1:10" s="60" customFormat="1" ht="15.75" x14ac:dyDescent="0.25">
      <c r="A105" s="61" t="s">
        <v>183</v>
      </c>
      <c r="B105" s="98">
        <v>125.41265971413084</v>
      </c>
      <c r="C105" s="98">
        <v>125.41103083272445</v>
      </c>
      <c r="D105" s="98"/>
      <c r="E105" s="98">
        <f t="shared" si="3"/>
        <v>-1.2988173682781934E-3</v>
      </c>
      <c r="F105" s="98"/>
      <c r="G105" s="98">
        <v>3.6733777662078322</v>
      </c>
      <c r="H105" s="98">
        <v>3.6733300557394024</v>
      </c>
      <c r="I105" s="98"/>
      <c r="J105" s="98">
        <f t="shared" si="4"/>
        <v>-4.7710468429773556E-5</v>
      </c>
    </row>
    <row r="106" spans="1:10" ht="15.75" x14ac:dyDescent="0.25">
      <c r="A106" s="37" t="s">
        <v>123</v>
      </c>
      <c r="B106" s="97">
        <v>122.97492976527279</v>
      </c>
      <c r="C106" s="97">
        <v>122.97492976527279</v>
      </c>
      <c r="D106" s="97"/>
      <c r="E106" s="97">
        <f t="shared" si="3"/>
        <v>0</v>
      </c>
      <c r="F106" s="97"/>
      <c r="G106" s="97">
        <v>0.11721326004424021</v>
      </c>
      <c r="H106" s="97">
        <v>0.11721326004424019</v>
      </c>
      <c r="I106" s="97"/>
      <c r="J106" s="97">
        <f t="shared" si="4"/>
        <v>0</v>
      </c>
    </row>
    <row r="107" spans="1:10" s="60" customFormat="1" ht="15.75" x14ac:dyDescent="0.25">
      <c r="A107" s="61" t="s">
        <v>124</v>
      </c>
      <c r="B107" s="98">
        <v>122.97492976527279</v>
      </c>
      <c r="C107" s="98">
        <v>122.97492976527279</v>
      </c>
      <c r="D107" s="98"/>
      <c r="E107" s="98">
        <f t="shared" si="3"/>
        <v>0</v>
      </c>
      <c r="F107" s="98"/>
      <c r="G107" s="98">
        <v>0.11721326004424021</v>
      </c>
      <c r="H107" s="98">
        <v>0.11721326004424019</v>
      </c>
      <c r="I107" s="98"/>
      <c r="J107" s="98">
        <f t="shared" si="4"/>
        <v>0</v>
      </c>
    </row>
    <row r="108" spans="1:10" ht="15.75" x14ac:dyDescent="0.25">
      <c r="A108" s="36" t="s">
        <v>132</v>
      </c>
      <c r="B108" s="100">
        <v>98.467339124937325</v>
      </c>
      <c r="C108" s="100">
        <v>98.553232538183764</v>
      </c>
      <c r="D108" s="100"/>
      <c r="E108" s="100">
        <f t="shared" si="3"/>
        <v>8.723035882736152E-2</v>
      </c>
      <c r="F108" s="100"/>
      <c r="G108" s="100">
        <v>7.0710095179857362</v>
      </c>
      <c r="H108" s="100">
        <v>7.0771775849609924</v>
      </c>
      <c r="I108" s="100"/>
      <c r="J108" s="100">
        <f t="shared" si="4"/>
        <v>6.1680669752561812E-3</v>
      </c>
    </row>
    <row r="109" spans="1:10" s="60" customFormat="1" ht="15.75" x14ac:dyDescent="0.25">
      <c r="A109" s="64" t="s">
        <v>125</v>
      </c>
      <c r="B109" s="98">
        <v>98.748627707650911</v>
      </c>
      <c r="C109" s="98">
        <v>98.863535826668894</v>
      </c>
      <c r="D109" s="98"/>
      <c r="E109" s="98">
        <f t="shared" si="3"/>
        <v>0.11636426924146459</v>
      </c>
      <c r="F109" s="98"/>
      <c r="G109" s="98">
        <v>5.1785298876006696</v>
      </c>
      <c r="H109" s="98">
        <v>5.1845558460618273</v>
      </c>
      <c r="I109" s="98"/>
      <c r="J109" s="98">
        <f>H109-G109</f>
        <v>6.025958461157721E-3</v>
      </c>
    </row>
    <row r="110" spans="1:10" ht="15.75" x14ac:dyDescent="0.25">
      <c r="A110" s="38" t="s">
        <v>184</v>
      </c>
      <c r="B110" s="97">
        <v>120.09215057311731</v>
      </c>
      <c r="C110" s="97">
        <v>120.09215057311731</v>
      </c>
      <c r="D110" s="97"/>
      <c r="E110" s="97">
        <f t="shared" si="3"/>
        <v>0</v>
      </c>
      <c r="F110" s="97"/>
      <c r="G110" s="97">
        <v>0.13971738065705422</v>
      </c>
      <c r="H110" s="97">
        <v>0.13971738065705422</v>
      </c>
      <c r="I110" s="97"/>
      <c r="J110" s="97">
        <f t="shared" si="4"/>
        <v>0</v>
      </c>
    </row>
    <row r="111" spans="1:10" s="60" customFormat="1" ht="15.75" x14ac:dyDescent="0.25">
      <c r="A111" s="61" t="s">
        <v>185</v>
      </c>
      <c r="B111" s="98">
        <v>98.264377489236679</v>
      </c>
      <c r="C111" s="98">
        <v>98.381892688729735</v>
      </c>
      <c r="D111" s="98"/>
      <c r="E111" s="98">
        <f t="shared" si="3"/>
        <v>0.11959084512180862</v>
      </c>
      <c r="F111" s="98"/>
      <c r="G111" s="98">
        <v>5.0388125069436152</v>
      </c>
      <c r="H111" s="98">
        <v>5.0448384654047729</v>
      </c>
      <c r="I111" s="98"/>
      <c r="J111" s="98">
        <f t="shared" si="4"/>
        <v>6.025958461157721E-3</v>
      </c>
    </row>
    <row r="112" spans="1:10" ht="15.75" x14ac:dyDescent="0.25">
      <c r="A112" s="37" t="s">
        <v>134</v>
      </c>
      <c r="B112" s="97">
        <v>90.503105409012889</v>
      </c>
      <c r="C112" s="97">
        <v>90.533475866576879</v>
      </c>
      <c r="D112" s="97"/>
      <c r="E112" s="97">
        <f t="shared" si="3"/>
        <v>3.3557365160818975E-2</v>
      </c>
      <c r="F112" s="97"/>
      <c r="G112" s="97">
        <v>0.42347935666857117</v>
      </c>
      <c r="H112" s="97">
        <v>0.42362146518266913</v>
      </c>
      <c r="I112" s="97"/>
      <c r="J112" s="97">
        <f t="shared" si="4"/>
        <v>1.4210851409796055E-4</v>
      </c>
    </row>
    <row r="113" spans="1:10" s="60" customFormat="1" ht="15.75" x14ac:dyDescent="0.25">
      <c r="A113" s="61" t="s">
        <v>126</v>
      </c>
      <c r="B113" s="98">
        <v>90.503105409012889</v>
      </c>
      <c r="C113" s="98">
        <v>90.533475866576879</v>
      </c>
      <c r="D113" s="98"/>
      <c r="E113" s="98">
        <f t="shared" si="3"/>
        <v>3.3557365160818975E-2</v>
      </c>
      <c r="F113" s="98"/>
      <c r="G113" s="98">
        <v>0.42347935666857117</v>
      </c>
      <c r="H113" s="98">
        <v>0.42362146518266913</v>
      </c>
      <c r="I113" s="98"/>
      <c r="J113" s="98">
        <f t="shared" si="4"/>
        <v>1.4210851409796055E-4</v>
      </c>
    </row>
    <row r="114" spans="1:10" ht="15.75" x14ac:dyDescent="0.25">
      <c r="A114" s="37" t="s">
        <v>133</v>
      </c>
      <c r="B114" s="97">
        <v>100</v>
      </c>
      <c r="C114" s="97">
        <v>100</v>
      </c>
      <c r="D114" s="97"/>
      <c r="E114" s="97">
        <f t="shared" si="3"/>
        <v>0</v>
      </c>
      <c r="F114" s="97"/>
      <c r="G114" s="97">
        <v>1.4690002737164953</v>
      </c>
      <c r="H114" s="97">
        <v>1.4690002737164953</v>
      </c>
      <c r="I114" s="97"/>
      <c r="J114" s="97">
        <f t="shared" si="4"/>
        <v>0</v>
      </c>
    </row>
    <row r="115" spans="1:10" s="60" customFormat="1" ht="15.75" x14ac:dyDescent="0.25">
      <c r="A115" s="61" t="s">
        <v>186</v>
      </c>
      <c r="B115" s="98">
        <v>100</v>
      </c>
      <c r="C115" s="98">
        <v>100</v>
      </c>
      <c r="D115" s="98"/>
      <c r="E115" s="98">
        <f t="shared" si="3"/>
        <v>0</v>
      </c>
      <c r="F115" s="98"/>
      <c r="G115" s="98">
        <v>1.4690002737164953</v>
      </c>
      <c r="H115" s="98">
        <v>1.4690002737164953</v>
      </c>
      <c r="I115" s="98"/>
      <c r="J115" s="98">
        <f t="shared" si="4"/>
        <v>0</v>
      </c>
    </row>
    <row r="116" spans="1:10" ht="15.75" x14ac:dyDescent="0.25">
      <c r="A116" s="47"/>
      <c r="B116" s="93"/>
      <c r="C116" s="93"/>
      <c r="D116" s="93"/>
      <c r="E116" s="93"/>
      <c r="F116" s="93"/>
      <c r="G116" s="93"/>
      <c r="H116" s="93"/>
      <c r="I116" s="93"/>
      <c r="J116" s="93"/>
    </row>
    <row r="117" spans="1:10" x14ac:dyDescent="0.25">
      <c r="A117" s="131" t="s">
        <v>54</v>
      </c>
      <c r="B117" s="90"/>
      <c r="C117" s="90"/>
    </row>
    <row r="118" spans="1:10" x14ac:dyDescent="0.25">
      <c r="A118" s="23"/>
      <c r="B118" s="101"/>
      <c r="C118" s="101"/>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H23" sqref="H23"/>
    </sheetView>
  </sheetViews>
  <sheetFormatPr defaultRowHeight="15" x14ac:dyDescent="0.25"/>
  <cols>
    <col min="1" max="1" width="54.140625" style="4" customWidth="1"/>
    <col min="2" max="3" width="8.85546875" style="102" customWidth="1"/>
    <col min="4" max="4" width="0.85546875" style="90" customWidth="1"/>
    <col min="5" max="5" width="11.5703125" style="90" customWidth="1"/>
    <col min="6" max="6" width="1.140625" style="90" customWidth="1"/>
    <col min="7" max="8" width="9.28515625" style="90" customWidth="1"/>
    <col min="9" max="9" width="0.85546875" style="90" customWidth="1"/>
    <col min="10" max="10" width="12" style="90" customWidth="1"/>
  </cols>
  <sheetData>
    <row r="1" spans="1:13" ht="15.75" x14ac:dyDescent="0.25">
      <c r="A1" s="56" t="s">
        <v>254</v>
      </c>
      <c r="B1" s="103"/>
      <c r="C1" s="103"/>
      <c r="D1" s="104"/>
      <c r="E1" s="104"/>
      <c r="F1" s="104"/>
      <c r="G1" s="104"/>
      <c r="H1" s="104"/>
      <c r="I1" s="104"/>
      <c r="J1" s="104"/>
    </row>
    <row r="2" spans="1:13" ht="6" customHeight="1" x14ac:dyDescent="0.25">
      <c r="A2" s="45"/>
      <c r="B2" s="105"/>
      <c r="C2" s="105"/>
      <c r="D2" s="106"/>
      <c r="E2" s="106"/>
      <c r="F2" s="106"/>
      <c r="G2" s="106"/>
      <c r="H2" s="106"/>
      <c r="I2" s="106"/>
      <c r="J2" s="106"/>
    </row>
    <row r="3" spans="1:13" ht="45" x14ac:dyDescent="0.25">
      <c r="A3" s="148" t="s">
        <v>56</v>
      </c>
      <c r="B3" s="150" t="s">
        <v>242</v>
      </c>
      <c r="C3" s="150"/>
      <c r="D3" s="107"/>
      <c r="E3" s="129" t="s">
        <v>243</v>
      </c>
      <c r="F3" s="94"/>
      <c r="G3" s="147" t="s">
        <v>244</v>
      </c>
      <c r="H3" s="147"/>
      <c r="I3" s="94"/>
      <c r="J3" s="129" t="s">
        <v>245</v>
      </c>
    </row>
    <row r="4" spans="1:13" ht="36" customHeight="1" x14ac:dyDescent="0.25">
      <c r="A4" s="149"/>
      <c r="B4" s="87">
        <v>42707</v>
      </c>
      <c r="C4" s="120">
        <v>42738</v>
      </c>
      <c r="D4" s="88"/>
      <c r="E4" s="89" t="s">
        <v>269</v>
      </c>
      <c r="F4" s="88"/>
      <c r="G4" s="87">
        <v>42707</v>
      </c>
      <c r="H4" s="120">
        <v>42738</v>
      </c>
      <c r="I4" s="88"/>
      <c r="J4" s="89" t="s">
        <v>269</v>
      </c>
    </row>
    <row r="5" spans="1:13" s="60" customFormat="1" ht="15.75" x14ac:dyDescent="0.25">
      <c r="A5" s="65" t="s">
        <v>241</v>
      </c>
      <c r="B5" s="96">
        <v>109.61461679906843</v>
      </c>
      <c r="C5" s="96">
        <v>110.00033350331248</v>
      </c>
      <c r="D5" s="96"/>
      <c r="E5" s="96">
        <f t="shared" ref="E5:E68" si="0">((C5/B5-1)*100)</f>
        <v>0.35188437044950671</v>
      </c>
      <c r="F5" s="96"/>
      <c r="G5" s="96">
        <v>109.61461679906843</v>
      </c>
      <c r="H5" s="96">
        <v>110.00033350331248</v>
      </c>
      <c r="I5" s="108"/>
      <c r="J5" s="96">
        <f>((H5-G5))</f>
        <v>0.38571670424404658</v>
      </c>
    </row>
    <row r="6" spans="1:13" ht="8.25" customHeight="1" x14ac:dyDescent="0.25">
      <c r="A6" s="42"/>
      <c r="B6" s="95"/>
      <c r="C6" s="95"/>
      <c r="D6" s="95"/>
      <c r="E6" s="95"/>
      <c r="F6" s="95"/>
      <c r="G6" s="95"/>
      <c r="H6" s="95"/>
      <c r="J6" s="95"/>
    </row>
    <row r="7" spans="1:13" ht="15.75" x14ac:dyDescent="0.25">
      <c r="A7" s="36" t="s">
        <v>127</v>
      </c>
      <c r="B7" s="95">
        <v>108.6927066306171</v>
      </c>
      <c r="C7" s="95">
        <v>109.62341258550511</v>
      </c>
      <c r="D7" s="95"/>
      <c r="E7" s="95">
        <f t="shared" si="0"/>
        <v>0.85627268262895573</v>
      </c>
      <c r="F7" s="95"/>
      <c r="G7" s="95">
        <v>25.851595746008684</v>
      </c>
      <c r="H7" s="95">
        <v>26.072955898405429</v>
      </c>
      <c r="J7" s="95">
        <f>H7-G7</f>
        <v>0.22136015239674478</v>
      </c>
      <c r="L7" s="1"/>
      <c r="M7" s="1"/>
    </row>
    <row r="8" spans="1:13" s="60" customFormat="1" ht="15.75" x14ac:dyDescent="0.25">
      <c r="A8" s="64" t="s">
        <v>57</v>
      </c>
      <c r="B8" s="98">
        <v>109.00939964912288</v>
      </c>
      <c r="C8" s="98">
        <v>110.06055654542517</v>
      </c>
      <c r="D8" s="98"/>
      <c r="E8" s="98">
        <f t="shared" si="0"/>
        <v>0.96428096997664969</v>
      </c>
      <c r="F8" s="98"/>
      <c r="G8" s="98">
        <v>23.572087183984532</v>
      </c>
      <c r="H8" s="98">
        <v>23.799388334926007</v>
      </c>
      <c r="I8" s="108"/>
      <c r="J8" s="98">
        <f t="shared" ref="J8:J71" si="1">H8-G8</f>
        <v>0.22730115094147507</v>
      </c>
      <c r="L8" s="1"/>
      <c r="M8" s="1"/>
    </row>
    <row r="9" spans="1:13" ht="15.75" x14ac:dyDescent="0.25">
      <c r="A9" s="38" t="s">
        <v>58</v>
      </c>
      <c r="B9" s="97">
        <v>123.6830765204211</v>
      </c>
      <c r="C9" s="97">
        <v>124.02408794527143</v>
      </c>
      <c r="D9" s="97"/>
      <c r="E9" s="97">
        <f t="shared" si="0"/>
        <v>0.27571389267151414</v>
      </c>
      <c r="F9" s="97"/>
      <c r="G9" s="97">
        <v>3.6086438168812927</v>
      </c>
      <c r="H9" s="97">
        <v>3.6185933492214661</v>
      </c>
      <c r="J9" s="97">
        <f t="shared" si="1"/>
        <v>9.9495323401734836E-3</v>
      </c>
      <c r="L9" s="1"/>
      <c r="M9" s="1"/>
    </row>
    <row r="10" spans="1:13" s="60" customFormat="1" ht="15.75" x14ac:dyDescent="0.25">
      <c r="A10" s="61" t="s">
        <v>62</v>
      </c>
      <c r="B10" s="98">
        <v>100.0535682253914</v>
      </c>
      <c r="C10" s="98">
        <v>100.18246634437426</v>
      </c>
      <c r="D10" s="98"/>
      <c r="E10" s="98">
        <f t="shared" si="0"/>
        <v>0.12882910751617072</v>
      </c>
      <c r="F10" s="98"/>
      <c r="G10" s="98">
        <v>1.2955220192310268</v>
      </c>
      <c r="H10" s="98">
        <v>1.2971910286860779</v>
      </c>
      <c r="I10" s="108"/>
      <c r="J10" s="98">
        <f t="shared" si="1"/>
        <v>1.669009455051107E-3</v>
      </c>
      <c r="L10" s="1"/>
      <c r="M10" s="1"/>
    </row>
    <row r="11" spans="1:13" ht="15.75" x14ac:dyDescent="0.25">
      <c r="A11" s="38" t="s">
        <v>63</v>
      </c>
      <c r="B11" s="97">
        <v>99.687795255270089</v>
      </c>
      <c r="C11" s="97">
        <v>98.622665632509197</v>
      </c>
      <c r="D11" s="97"/>
      <c r="E11" s="97">
        <f t="shared" si="0"/>
        <v>-1.0684654225057488</v>
      </c>
      <c r="F11" s="97"/>
      <c r="G11" s="97">
        <v>7.6190608645718196</v>
      </c>
      <c r="H11" s="97">
        <v>7.5376538337142032</v>
      </c>
      <c r="J11" s="97">
        <f t="shared" si="1"/>
        <v>-8.1407030857616469E-2</v>
      </c>
      <c r="L11" s="1"/>
      <c r="M11" s="1"/>
    </row>
    <row r="12" spans="1:13" s="60" customFormat="1" ht="15.75" x14ac:dyDescent="0.25">
      <c r="A12" s="61" t="s">
        <v>152</v>
      </c>
      <c r="B12" s="98">
        <v>102.10241369585113</v>
      </c>
      <c r="C12" s="98">
        <v>101.55431327385747</v>
      </c>
      <c r="D12" s="98"/>
      <c r="E12" s="98">
        <f t="shared" si="0"/>
        <v>-0.53681436329837684</v>
      </c>
      <c r="F12" s="98"/>
      <c r="G12" s="98">
        <v>3.6621720261217034</v>
      </c>
      <c r="H12" s="98">
        <v>3.6425129606767865</v>
      </c>
      <c r="I12" s="108"/>
      <c r="J12" s="98">
        <f t="shared" si="1"/>
        <v>-1.9659065444916912E-2</v>
      </c>
      <c r="L12" s="1"/>
      <c r="M12" s="1"/>
    </row>
    <row r="13" spans="1:13" ht="15.75" x14ac:dyDescent="0.25">
      <c r="A13" s="38" t="s">
        <v>153</v>
      </c>
      <c r="B13" s="97">
        <v>87.845549499214727</v>
      </c>
      <c r="C13" s="97">
        <v>88.553817778984083</v>
      </c>
      <c r="D13" s="97"/>
      <c r="E13" s="97">
        <f t="shared" si="0"/>
        <v>0.80626540992345674</v>
      </c>
      <c r="F13" s="97"/>
      <c r="G13" s="97">
        <v>0.51587663022059871</v>
      </c>
      <c r="H13" s="97">
        <v>0.52003596504794614</v>
      </c>
      <c r="J13" s="97">
        <f t="shared" si="1"/>
        <v>4.1593348273474273E-3</v>
      </c>
      <c r="L13" s="1"/>
      <c r="M13" s="1"/>
    </row>
    <row r="14" spans="1:13" s="60" customFormat="1" ht="15.75" x14ac:dyDescent="0.25">
      <c r="A14" s="61" t="s">
        <v>69</v>
      </c>
      <c r="B14" s="98">
        <v>124.01937442358431</v>
      </c>
      <c r="C14" s="98">
        <v>132.02353843408238</v>
      </c>
      <c r="D14" s="98"/>
      <c r="E14" s="98">
        <f t="shared" si="0"/>
        <v>6.4539625745571927</v>
      </c>
      <c r="F14" s="98"/>
      <c r="G14" s="98">
        <v>1.5439598007466433</v>
      </c>
      <c r="H14" s="98">
        <v>1.6436063884530392</v>
      </c>
      <c r="I14" s="108"/>
      <c r="J14" s="98">
        <f t="shared" si="1"/>
        <v>9.9646587706395895E-2</v>
      </c>
      <c r="L14" s="1"/>
      <c r="M14" s="1"/>
    </row>
    <row r="15" spans="1:13" ht="15.75" x14ac:dyDescent="0.25">
      <c r="A15" s="38" t="s">
        <v>72</v>
      </c>
      <c r="B15" s="97">
        <v>103.50557055610751</v>
      </c>
      <c r="C15" s="97">
        <v>117.81300708669485</v>
      </c>
      <c r="D15" s="97"/>
      <c r="E15" s="97">
        <f t="shared" si="0"/>
        <v>13.822866202966022</v>
      </c>
      <c r="F15" s="97"/>
      <c r="G15" s="97">
        <v>1.5826416396853566</v>
      </c>
      <c r="H15" s="97">
        <v>1.8014080760114917</v>
      </c>
      <c r="J15" s="97">
        <f t="shared" si="1"/>
        <v>0.21876643632613502</v>
      </c>
      <c r="L15" s="1"/>
      <c r="M15" s="1"/>
    </row>
    <row r="16" spans="1:13" s="60" customFormat="1" ht="15.75" x14ac:dyDescent="0.25">
      <c r="A16" s="61" t="s">
        <v>154</v>
      </c>
      <c r="B16" s="98">
        <v>128.73712808301403</v>
      </c>
      <c r="C16" s="98">
        <v>128.54453602334479</v>
      </c>
      <c r="D16" s="98"/>
      <c r="E16" s="98">
        <f t="shared" si="0"/>
        <v>-0.14960102228243066</v>
      </c>
      <c r="F16" s="98"/>
      <c r="G16" s="98">
        <v>1.0144369413244856</v>
      </c>
      <c r="H16" s="98">
        <v>1.0129193332898536</v>
      </c>
      <c r="I16" s="108"/>
      <c r="J16" s="98">
        <f t="shared" si="1"/>
        <v>-1.5176080346319676E-3</v>
      </c>
      <c r="L16" s="1"/>
      <c r="M16" s="1"/>
    </row>
    <row r="17" spans="1:13" ht="15.75" x14ac:dyDescent="0.25">
      <c r="A17" s="38" t="s">
        <v>155</v>
      </c>
      <c r="B17" s="97">
        <v>134.30514831042569</v>
      </c>
      <c r="C17" s="97">
        <v>134.09329041286506</v>
      </c>
      <c r="D17" s="97"/>
      <c r="E17" s="97">
        <f t="shared" si="0"/>
        <v>-0.1577436905627505</v>
      </c>
      <c r="F17" s="97"/>
      <c r="G17" s="97">
        <v>2.7297734452016007</v>
      </c>
      <c r="H17" s="97">
        <v>2.7254673998251384</v>
      </c>
      <c r="J17" s="97">
        <f t="shared" si="1"/>
        <v>-4.3060453764622864E-3</v>
      </c>
      <c r="L17" s="1"/>
      <c r="M17" s="1"/>
    </row>
    <row r="18" spans="1:13" s="60" customFormat="1" ht="15.75" x14ac:dyDescent="0.25">
      <c r="A18" s="64" t="s">
        <v>76</v>
      </c>
      <c r="B18" s="98">
        <v>105.52257898554895</v>
      </c>
      <c r="C18" s="98">
        <v>105.24755940517392</v>
      </c>
      <c r="D18" s="98"/>
      <c r="E18" s="98">
        <f t="shared" si="0"/>
        <v>-0.26062628777552277</v>
      </c>
      <c r="F18" s="98"/>
      <c r="G18" s="98">
        <v>2.2795085620241529</v>
      </c>
      <c r="H18" s="98">
        <v>2.2735675634794243</v>
      </c>
      <c r="I18" s="108"/>
      <c r="J18" s="98">
        <f t="shared" si="1"/>
        <v>-5.9409985447285152E-3</v>
      </c>
      <c r="L18" s="1"/>
      <c r="M18" s="1"/>
    </row>
    <row r="19" spans="1:13" ht="15.75" x14ac:dyDescent="0.25">
      <c r="A19" s="38" t="s">
        <v>156</v>
      </c>
      <c r="B19" s="97">
        <v>106.34901391325738</v>
      </c>
      <c r="C19" s="97">
        <v>106.50181218312255</v>
      </c>
      <c r="D19" s="97"/>
      <c r="E19" s="97">
        <f t="shared" si="0"/>
        <v>0.14367624507529708</v>
      </c>
      <c r="F19" s="97"/>
      <c r="G19" s="97">
        <v>0.52105058765234513</v>
      </c>
      <c r="H19" s="97">
        <v>0.52179921357162695</v>
      </c>
      <c r="J19" s="97">
        <f t="shared" si="1"/>
        <v>7.486259192818201E-4</v>
      </c>
      <c r="L19" s="1"/>
      <c r="M19" s="1"/>
    </row>
    <row r="20" spans="1:13" s="60" customFormat="1" ht="15.75" x14ac:dyDescent="0.25">
      <c r="A20" s="61" t="s">
        <v>157</v>
      </c>
      <c r="B20" s="98">
        <v>105.28015832958003</v>
      </c>
      <c r="C20" s="98">
        <v>104.87964564573949</v>
      </c>
      <c r="D20" s="98"/>
      <c r="E20" s="98">
        <f t="shared" si="0"/>
        <v>-0.38042560934107295</v>
      </c>
      <c r="F20" s="98"/>
      <c r="G20" s="98">
        <v>1.7584579743718078</v>
      </c>
      <c r="H20" s="98">
        <v>1.7517683499077976</v>
      </c>
      <c r="I20" s="108"/>
      <c r="J20" s="98">
        <f t="shared" si="1"/>
        <v>-6.6896244640102243E-3</v>
      </c>
      <c r="L20" s="1"/>
      <c r="M20" s="1"/>
    </row>
    <row r="21" spans="1:13" ht="15.75" x14ac:dyDescent="0.25">
      <c r="A21" s="36" t="s">
        <v>247</v>
      </c>
      <c r="B21" s="100">
        <v>120.24222161856113</v>
      </c>
      <c r="C21" s="100">
        <v>120.1312073036525</v>
      </c>
      <c r="D21" s="100"/>
      <c r="E21" s="100">
        <f t="shared" si="0"/>
        <v>-9.232556868484787E-2</v>
      </c>
      <c r="F21" s="100"/>
      <c r="G21" s="100">
        <v>1.509191900474796</v>
      </c>
      <c r="H21" s="100">
        <v>1.5077985304701371</v>
      </c>
      <c r="J21" s="100">
        <f t="shared" si="1"/>
        <v>-1.3933700046588893E-3</v>
      </c>
      <c r="L21" s="1"/>
      <c r="M21" s="1"/>
    </row>
    <row r="22" spans="1:13" s="60" customFormat="1" ht="15.75" x14ac:dyDescent="0.25">
      <c r="A22" s="64" t="s">
        <v>1</v>
      </c>
      <c r="B22" s="98">
        <v>122.96496377721775</v>
      </c>
      <c r="C22" s="98">
        <v>122.96496377721775</v>
      </c>
      <c r="D22" s="98"/>
      <c r="E22" s="98">
        <f t="shared" si="0"/>
        <v>0</v>
      </c>
      <c r="F22" s="98"/>
      <c r="G22" s="98">
        <v>1.0695207187633782</v>
      </c>
      <c r="H22" s="98">
        <v>1.0695207187633782</v>
      </c>
      <c r="I22" s="108"/>
      <c r="J22" s="98">
        <f t="shared" si="1"/>
        <v>0</v>
      </c>
      <c r="L22" s="1"/>
      <c r="M22" s="1"/>
    </row>
    <row r="23" spans="1:13" ht="15.75" x14ac:dyDescent="0.25">
      <c r="A23" s="38" t="s">
        <v>78</v>
      </c>
      <c r="B23" s="97">
        <v>122.96496377721775</v>
      </c>
      <c r="C23" s="97">
        <v>122.96496377721775</v>
      </c>
      <c r="D23" s="97"/>
      <c r="E23" s="97">
        <f t="shared" si="0"/>
        <v>0</v>
      </c>
      <c r="F23" s="97"/>
      <c r="G23" s="97">
        <v>1.0695207187633782</v>
      </c>
      <c r="H23" s="97">
        <v>1.0695207187633782</v>
      </c>
      <c r="J23" s="97">
        <f t="shared" si="1"/>
        <v>0</v>
      </c>
      <c r="L23" s="1"/>
      <c r="M23" s="1"/>
    </row>
    <row r="24" spans="1:13" s="60" customFormat="1" ht="15.75" x14ac:dyDescent="0.25">
      <c r="A24" s="61" t="s">
        <v>16</v>
      </c>
      <c r="B24" s="98">
        <v>114.09669108343844</v>
      </c>
      <c r="C24" s="98">
        <v>113.73510516741888</v>
      </c>
      <c r="D24" s="98"/>
      <c r="E24" s="98">
        <f t="shared" si="0"/>
        <v>-0.31691183380168075</v>
      </c>
      <c r="F24" s="98"/>
      <c r="G24" s="98">
        <v>0.439671181711418</v>
      </c>
      <c r="H24" s="98">
        <v>0.43827781170675884</v>
      </c>
      <c r="I24" s="108"/>
      <c r="J24" s="98">
        <f t="shared" si="1"/>
        <v>-1.3933700046591668E-3</v>
      </c>
      <c r="L24" s="1"/>
      <c r="M24" s="1"/>
    </row>
    <row r="25" spans="1:13" ht="15.75" x14ac:dyDescent="0.25">
      <c r="A25" s="36" t="s">
        <v>128</v>
      </c>
      <c r="B25" s="100">
        <v>98.362707598516636</v>
      </c>
      <c r="C25" s="100">
        <v>98.358996475300657</v>
      </c>
      <c r="D25" s="100"/>
      <c r="E25" s="100">
        <f t="shared" si="0"/>
        <v>-3.7728965647465529E-3</v>
      </c>
      <c r="F25" s="100"/>
      <c r="G25" s="100">
        <v>3.2707908760451918</v>
      </c>
      <c r="H25" s="100">
        <v>3.27066747248859</v>
      </c>
      <c r="J25" s="100">
        <f t="shared" si="1"/>
        <v>-1.2340355660178659E-4</v>
      </c>
      <c r="L25" s="1"/>
      <c r="M25" s="1"/>
    </row>
    <row r="26" spans="1:13" s="60" customFormat="1" ht="15.75" x14ac:dyDescent="0.25">
      <c r="A26" s="64" t="s">
        <v>79</v>
      </c>
      <c r="B26" s="98">
        <v>98.25037908357352</v>
      </c>
      <c r="C26" s="98">
        <v>98.245772914085194</v>
      </c>
      <c r="D26" s="98"/>
      <c r="E26" s="98">
        <f t="shared" si="0"/>
        <v>-4.6881951309418746E-3</v>
      </c>
      <c r="F26" s="98"/>
      <c r="G26" s="98">
        <v>2.632218863672934</v>
      </c>
      <c r="H26" s="98">
        <v>2.6320954601163318</v>
      </c>
      <c r="I26" s="108"/>
      <c r="J26" s="98">
        <f t="shared" si="1"/>
        <v>-1.2340355660223068E-4</v>
      </c>
      <c r="L26" s="1"/>
      <c r="M26" s="1"/>
    </row>
    <row r="27" spans="1:13" ht="15.75" x14ac:dyDescent="0.25">
      <c r="A27" s="38" t="s">
        <v>80</v>
      </c>
      <c r="B27" s="97">
        <v>96.526526343188522</v>
      </c>
      <c r="C27" s="97">
        <v>96.526526343188522</v>
      </c>
      <c r="D27" s="97"/>
      <c r="E27" s="97">
        <f t="shared" si="0"/>
        <v>0</v>
      </c>
      <c r="F27" s="97"/>
      <c r="G27" s="97">
        <v>0.42161882706020604</v>
      </c>
      <c r="H27" s="97">
        <v>0.42161882706020609</v>
      </c>
      <c r="J27" s="97">
        <f t="shared" si="1"/>
        <v>0</v>
      </c>
      <c r="L27" s="1"/>
      <c r="M27" s="1"/>
    </row>
    <row r="28" spans="1:13" s="60" customFormat="1" ht="15.75" x14ac:dyDescent="0.25">
      <c r="A28" s="61" t="s">
        <v>82</v>
      </c>
      <c r="B28" s="98">
        <v>103.08469844133198</v>
      </c>
      <c r="C28" s="98">
        <v>103.07855268513767</v>
      </c>
      <c r="D28" s="98"/>
      <c r="E28" s="98">
        <f t="shared" si="0"/>
        <v>-5.9618510673598024E-3</v>
      </c>
      <c r="F28" s="98"/>
      <c r="G28" s="98">
        <v>2.0698866041423152</v>
      </c>
      <c r="H28" s="98">
        <v>2.0697632005857129</v>
      </c>
      <c r="I28" s="108"/>
      <c r="J28" s="98">
        <f t="shared" si="1"/>
        <v>-1.2340355660223068E-4</v>
      </c>
      <c r="L28" s="1"/>
      <c r="M28" s="1"/>
    </row>
    <row r="29" spans="1:13" ht="15.75" x14ac:dyDescent="0.25">
      <c r="A29" s="38" t="s">
        <v>158</v>
      </c>
      <c r="B29" s="97">
        <v>60.042927092511697</v>
      </c>
      <c r="C29" s="97">
        <v>60.042927092511697</v>
      </c>
      <c r="D29" s="97"/>
      <c r="E29" s="97">
        <f t="shared" si="0"/>
        <v>0</v>
      </c>
      <c r="F29" s="97"/>
      <c r="G29" s="97">
        <v>0.14071343247041285</v>
      </c>
      <c r="H29" s="97">
        <v>0.14071343247041285</v>
      </c>
      <c r="J29" s="97">
        <f t="shared" si="1"/>
        <v>0</v>
      </c>
      <c r="L29" s="1"/>
      <c r="M29" s="1"/>
    </row>
    <row r="30" spans="1:13" s="60" customFormat="1" ht="15.75" x14ac:dyDescent="0.25">
      <c r="A30" s="64" t="s">
        <v>83</v>
      </c>
      <c r="B30" s="98">
        <v>98.828454423569525</v>
      </c>
      <c r="C30" s="98">
        <v>98.828454423569525</v>
      </c>
      <c r="D30" s="98"/>
      <c r="E30" s="98">
        <f t="shared" si="0"/>
        <v>0</v>
      </c>
      <c r="F30" s="98"/>
      <c r="G30" s="98">
        <v>0.63857201237225814</v>
      </c>
      <c r="H30" s="98">
        <v>0.63857201237225825</v>
      </c>
      <c r="I30" s="108"/>
      <c r="J30" s="98">
        <f t="shared" si="1"/>
        <v>0</v>
      </c>
      <c r="L30" s="1"/>
      <c r="M30" s="1"/>
    </row>
    <row r="31" spans="1:13" ht="15.75" x14ac:dyDescent="0.25">
      <c r="A31" s="38" t="s">
        <v>159</v>
      </c>
      <c r="B31" s="97">
        <v>98.828454423569525</v>
      </c>
      <c r="C31" s="97">
        <v>98.828454423569525</v>
      </c>
      <c r="D31" s="97"/>
      <c r="E31" s="97">
        <f t="shared" si="0"/>
        <v>0</v>
      </c>
      <c r="F31" s="97"/>
      <c r="G31" s="97">
        <v>0.63857201237225814</v>
      </c>
      <c r="H31" s="97">
        <v>0.63857201237225825</v>
      </c>
      <c r="J31" s="97">
        <f t="shared" si="1"/>
        <v>0</v>
      </c>
      <c r="L31" s="1"/>
      <c r="M31" s="1"/>
    </row>
    <row r="32" spans="1:13" s="60" customFormat="1" ht="15.75" x14ac:dyDescent="0.25">
      <c r="A32" s="58" t="s">
        <v>129</v>
      </c>
      <c r="B32" s="99">
        <v>113.384854136572</v>
      </c>
      <c r="C32" s="99">
        <v>113.51806565959235</v>
      </c>
      <c r="D32" s="99"/>
      <c r="E32" s="99">
        <f t="shared" si="0"/>
        <v>0.11748617047202536</v>
      </c>
      <c r="F32" s="99"/>
      <c r="G32" s="99">
        <v>37.704197195123676</v>
      </c>
      <c r="H32" s="99">
        <v>37.748494412515448</v>
      </c>
      <c r="I32" s="108"/>
      <c r="J32" s="99">
        <f t="shared" si="1"/>
        <v>4.4297217391772392E-2</v>
      </c>
      <c r="L32" s="1"/>
      <c r="M32" s="1"/>
    </row>
    <row r="33" spans="1:13" ht="15.75" x14ac:dyDescent="0.25">
      <c r="A33" s="37" t="s">
        <v>149</v>
      </c>
      <c r="B33" s="97">
        <v>119.36822448691221</v>
      </c>
      <c r="C33" s="97">
        <v>119.44444940676338</v>
      </c>
      <c r="D33" s="97"/>
      <c r="E33" s="97">
        <f t="shared" si="0"/>
        <v>6.3856960408692487E-2</v>
      </c>
      <c r="F33" s="97"/>
      <c r="G33" s="97">
        <v>28.666436625139113</v>
      </c>
      <c r="H33" s="97">
        <v>28.684742140225413</v>
      </c>
      <c r="J33" s="97">
        <f t="shared" si="1"/>
        <v>1.8305515086300517E-2</v>
      </c>
      <c r="L33" s="1"/>
      <c r="M33" s="1"/>
    </row>
    <row r="34" spans="1:13" s="60" customFormat="1" ht="15.75" x14ac:dyDescent="0.25">
      <c r="A34" s="61" t="s">
        <v>160</v>
      </c>
      <c r="B34" s="98">
        <v>119.36822448691221</v>
      </c>
      <c r="C34" s="98">
        <v>119.44444940676338</v>
      </c>
      <c r="D34" s="98"/>
      <c r="E34" s="98">
        <f t="shared" si="0"/>
        <v>6.3856960408692487E-2</v>
      </c>
      <c r="F34" s="98"/>
      <c r="G34" s="98">
        <v>28.666436625139113</v>
      </c>
      <c r="H34" s="98">
        <v>28.684742140225413</v>
      </c>
      <c r="I34" s="108"/>
      <c r="J34" s="98">
        <f t="shared" si="1"/>
        <v>1.8305515086300517E-2</v>
      </c>
      <c r="L34" s="1"/>
      <c r="M34" s="1"/>
    </row>
    <row r="35" spans="1:13" ht="15.75" x14ac:dyDescent="0.25">
      <c r="A35" s="37" t="s">
        <v>148</v>
      </c>
      <c r="B35" s="97">
        <v>109.68955787467563</v>
      </c>
      <c r="C35" s="97">
        <v>109.68955787467563</v>
      </c>
      <c r="D35" s="97"/>
      <c r="E35" s="97">
        <f t="shared" si="0"/>
        <v>0</v>
      </c>
      <c r="F35" s="97"/>
      <c r="G35" s="97">
        <v>1.3392214984124207</v>
      </c>
      <c r="H35" s="97">
        <v>1.3392214984124207</v>
      </c>
      <c r="J35" s="97">
        <f t="shared" si="1"/>
        <v>0</v>
      </c>
      <c r="L35" s="1"/>
      <c r="M35" s="1"/>
    </row>
    <row r="36" spans="1:13" s="60" customFormat="1" ht="15.75" x14ac:dyDescent="0.25">
      <c r="A36" s="61" t="s">
        <v>161</v>
      </c>
      <c r="B36" s="98">
        <v>97.658957426064902</v>
      </c>
      <c r="C36" s="98">
        <v>97.658957426064902</v>
      </c>
      <c r="D36" s="98"/>
      <c r="E36" s="98">
        <f t="shared" si="0"/>
        <v>0</v>
      </c>
      <c r="F36" s="98"/>
      <c r="G36" s="98">
        <v>0.58055342809008381</v>
      </c>
      <c r="H36" s="98">
        <v>0.58055342809008392</v>
      </c>
      <c r="I36" s="108"/>
      <c r="J36" s="98">
        <f t="shared" si="1"/>
        <v>0</v>
      </c>
      <c r="L36" s="1"/>
      <c r="M36" s="1"/>
    </row>
    <row r="37" spans="1:13" ht="15.75" x14ac:dyDescent="0.25">
      <c r="A37" s="38" t="s">
        <v>162</v>
      </c>
      <c r="B37" s="97">
        <v>121.10601416389966</v>
      </c>
      <c r="C37" s="97">
        <v>121.10601416389966</v>
      </c>
      <c r="D37" s="97"/>
      <c r="E37" s="97">
        <f t="shared" si="0"/>
        <v>0</v>
      </c>
      <c r="F37" s="97"/>
      <c r="G37" s="97">
        <v>0.75866807032233674</v>
      </c>
      <c r="H37" s="97">
        <v>0.75866807032233685</v>
      </c>
      <c r="J37" s="97">
        <f t="shared" si="1"/>
        <v>0</v>
      </c>
      <c r="L37" s="1"/>
      <c r="M37" s="1"/>
    </row>
    <row r="38" spans="1:13" s="60" customFormat="1" ht="15.75" x14ac:dyDescent="0.25">
      <c r="A38" s="64" t="s">
        <v>147</v>
      </c>
      <c r="B38" s="98">
        <v>101.33458127757973</v>
      </c>
      <c r="C38" s="98">
        <v>101.33458127757973</v>
      </c>
      <c r="D38" s="98"/>
      <c r="E38" s="98">
        <f t="shared" si="0"/>
        <v>0</v>
      </c>
      <c r="F38" s="98"/>
      <c r="G38" s="98">
        <v>3.0910336413052319</v>
      </c>
      <c r="H38" s="98">
        <v>3.0910336413052328</v>
      </c>
      <c r="I38" s="108"/>
      <c r="J38" s="98">
        <f t="shared" si="1"/>
        <v>0</v>
      </c>
      <c r="L38" s="1"/>
      <c r="M38" s="1"/>
    </row>
    <row r="39" spans="1:13" ht="15.75" x14ac:dyDescent="0.25">
      <c r="A39" s="38" t="s">
        <v>84</v>
      </c>
      <c r="B39" s="97">
        <v>100.00000000000001</v>
      </c>
      <c r="C39" s="97">
        <v>100.00000000000001</v>
      </c>
      <c r="D39" s="97"/>
      <c r="E39" s="97">
        <f t="shared" si="0"/>
        <v>0</v>
      </c>
      <c r="F39" s="97"/>
      <c r="G39" s="97">
        <v>2.7871770751551543</v>
      </c>
      <c r="H39" s="97">
        <v>2.7871770751551548</v>
      </c>
      <c r="J39" s="97">
        <f t="shared" si="1"/>
        <v>0</v>
      </c>
      <c r="L39" s="1"/>
      <c r="M39" s="1"/>
    </row>
    <row r="40" spans="1:13" s="60" customFormat="1" ht="15.75" x14ac:dyDescent="0.25">
      <c r="A40" s="61" t="s">
        <v>86</v>
      </c>
      <c r="B40" s="98">
        <v>115.47005383792515</v>
      </c>
      <c r="C40" s="98">
        <v>115.47005383792515</v>
      </c>
      <c r="D40" s="98"/>
      <c r="E40" s="98">
        <f t="shared" si="0"/>
        <v>0</v>
      </c>
      <c r="F40" s="98"/>
      <c r="G40" s="98">
        <v>0.30385656615007756</v>
      </c>
      <c r="H40" s="98">
        <v>0.30385656615007761</v>
      </c>
      <c r="I40" s="108"/>
      <c r="J40" s="98">
        <f t="shared" si="1"/>
        <v>0</v>
      </c>
      <c r="L40" s="1"/>
      <c r="M40" s="1"/>
    </row>
    <row r="41" spans="1:13" ht="15.75" x14ac:dyDescent="0.25">
      <c r="A41" s="37" t="s">
        <v>146</v>
      </c>
      <c r="B41" s="97">
        <v>92.763905279470663</v>
      </c>
      <c r="C41" s="97">
        <v>93.287201854419564</v>
      </c>
      <c r="D41" s="97"/>
      <c r="E41" s="97">
        <f t="shared" si="0"/>
        <v>0.56411658540287402</v>
      </c>
      <c r="F41" s="97"/>
      <c r="G41" s="97">
        <v>4.607505430266909</v>
      </c>
      <c r="H41" s="97">
        <v>4.6334971325723826</v>
      </c>
      <c r="J41" s="97">
        <f t="shared" si="1"/>
        <v>2.5991702305473652E-2</v>
      </c>
      <c r="L41" s="1"/>
      <c r="M41" s="1"/>
    </row>
    <row r="42" spans="1:13" s="60" customFormat="1" ht="15.75" x14ac:dyDescent="0.25">
      <c r="A42" s="61" t="s">
        <v>17</v>
      </c>
      <c r="B42" s="98">
        <v>83.687982854216401</v>
      </c>
      <c r="C42" s="98">
        <v>84.522124753762313</v>
      </c>
      <c r="D42" s="98"/>
      <c r="E42" s="98">
        <f t="shared" si="0"/>
        <v>0.99672840842510713</v>
      </c>
      <c r="F42" s="98"/>
      <c r="G42" s="98">
        <v>2.6077015650173556</v>
      </c>
      <c r="H42" s="98">
        <v>2.6336932673228302</v>
      </c>
      <c r="I42" s="108"/>
      <c r="J42" s="98">
        <f t="shared" si="1"/>
        <v>2.599170230547454E-2</v>
      </c>
      <c r="L42" s="1"/>
      <c r="M42" s="1"/>
    </row>
    <row r="43" spans="1:13" ht="15.75" x14ac:dyDescent="0.25">
      <c r="A43" s="38" t="s">
        <v>88</v>
      </c>
      <c r="B43" s="97">
        <v>88.888888888888886</v>
      </c>
      <c r="C43" s="97">
        <v>88.888888888888886</v>
      </c>
      <c r="D43" s="97"/>
      <c r="E43" s="97">
        <f t="shared" si="0"/>
        <v>0</v>
      </c>
      <c r="F43" s="97"/>
      <c r="G43" s="97">
        <v>0.98966613960571148</v>
      </c>
      <c r="H43" s="97">
        <v>0.98966613960571159</v>
      </c>
      <c r="J43" s="97">
        <f t="shared" si="1"/>
        <v>0</v>
      </c>
      <c r="L43" s="1"/>
      <c r="M43" s="1"/>
    </row>
    <row r="44" spans="1:13" s="60" customFormat="1" ht="15.75" x14ac:dyDescent="0.25">
      <c r="A44" s="61" t="s">
        <v>90</v>
      </c>
      <c r="B44" s="98">
        <v>136.95652173913044</v>
      </c>
      <c r="C44" s="98">
        <v>136.95652173913044</v>
      </c>
      <c r="D44" s="98"/>
      <c r="E44" s="98">
        <f t="shared" si="0"/>
        <v>0</v>
      </c>
      <c r="F44" s="98"/>
      <c r="G44" s="98">
        <v>1.0101377256438411</v>
      </c>
      <c r="H44" s="98">
        <v>1.0101377256438413</v>
      </c>
      <c r="I44" s="108"/>
      <c r="J44" s="98">
        <f t="shared" si="1"/>
        <v>0</v>
      </c>
      <c r="L44" s="1"/>
      <c r="M44" s="1"/>
    </row>
    <row r="45" spans="1:13" ht="15.75" x14ac:dyDescent="0.25">
      <c r="A45" s="36" t="s">
        <v>250</v>
      </c>
      <c r="B45" s="100">
        <v>98.789309782355332</v>
      </c>
      <c r="C45" s="100">
        <v>98.503101100687942</v>
      </c>
      <c r="D45" s="100"/>
      <c r="E45" s="100">
        <f t="shared" si="0"/>
        <v>-0.28971624794013051</v>
      </c>
      <c r="F45" s="100"/>
      <c r="G45" s="100">
        <v>7.2894032268934863</v>
      </c>
      <c r="H45" s="100">
        <v>7.2682846413673046</v>
      </c>
      <c r="J45" s="100">
        <f t="shared" si="1"/>
        <v>-2.1118585526181732E-2</v>
      </c>
      <c r="L45" s="1"/>
      <c r="M45" s="1"/>
    </row>
    <row r="46" spans="1:13" s="60" customFormat="1" ht="15.75" x14ac:dyDescent="0.25">
      <c r="A46" s="64" t="s">
        <v>145</v>
      </c>
      <c r="B46" s="98">
        <v>100.24014749758653</v>
      </c>
      <c r="C46" s="98">
        <v>100.24014749758653</v>
      </c>
      <c r="D46" s="98"/>
      <c r="E46" s="98">
        <f t="shared" si="0"/>
        <v>0</v>
      </c>
      <c r="F46" s="98"/>
      <c r="G46" s="98">
        <v>2.1926550119092751</v>
      </c>
      <c r="H46" s="98">
        <v>2.1926550119092756</v>
      </c>
      <c r="I46" s="108"/>
      <c r="J46" s="98">
        <f t="shared" si="1"/>
        <v>0</v>
      </c>
      <c r="L46" s="1"/>
      <c r="M46" s="1"/>
    </row>
    <row r="47" spans="1:13" ht="15.75" x14ac:dyDescent="0.25">
      <c r="A47" s="38" t="s">
        <v>163</v>
      </c>
      <c r="B47" s="97">
        <v>100.24014749758653</v>
      </c>
      <c r="C47" s="97">
        <v>100.24014749758653</v>
      </c>
      <c r="D47" s="97"/>
      <c r="E47" s="97">
        <f t="shared" si="0"/>
        <v>0</v>
      </c>
      <c r="F47" s="97"/>
      <c r="G47" s="97">
        <v>2.1926550119092751</v>
      </c>
      <c r="H47" s="97">
        <v>2.1926550119092756</v>
      </c>
      <c r="J47" s="97">
        <f t="shared" si="1"/>
        <v>0</v>
      </c>
      <c r="L47" s="1"/>
      <c r="M47" s="1"/>
    </row>
    <row r="48" spans="1:13" s="60" customFormat="1" ht="15.75" x14ac:dyDescent="0.25">
      <c r="A48" s="64" t="s">
        <v>92</v>
      </c>
      <c r="B48" s="98">
        <v>94.783309373362087</v>
      </c>
      <c r="C48" s="98">
        <v>94.971935051247854</v>
      </c>
      <c r="D48" s="98"/>
      <c r="E48" s="98">
        <f t="shared" si="0"/>
        <v>0.19900727156798581</v>
      </c>
      <c r="F48" s="98"/>
      <c r="G48" s="98">
        <v>0.30290041047875538</v>
      </c>
      <c r="H48" s="98">
        <v>0.30350320432121747</v>
      </c>
      <c r="I48" s="108"/>
      <c r="J48" s="98">
        <f t="shared" si="1"/>
        <v>6.0279384246209045E-4</v>
      </c>
      <c r="L48" s="1"/>
      <c r="M48" s="1"/>
    </row>
    <row r="49" spans="1:13" ht="15.75" x14ac:dyDescent="0.25">
      <c r="A49" s="38" t="s">
        <v>93</v>
      </c>
      <c r="B49" s="97">
        <v>94.783309373362087</v>
      </c>
      <c r="C49" s="97">
        <v>94.971935051247854</v>
      </c>
      <c r="D49" s="97"/>
      <c r="E49" s="97">
        <f t="shared" si="0"/>
        <v>0.19900727156798581</v>
      </c>
      <c r="F49" s="97"/>
      <c r="G49" s="97">
        <v>0.30290041047875538</v>
      </c>
      <c r="H49" s="97">
        <v>0.30350320432121747</v>
      </c>
      <c r="J49" s="97">
        <f t="shared" si="1"/>
        <v>6.0279384246209045E-4</v>
      </c>
      <c r="L49" s="1"/>
      <c r="M49" s="1"/>
    </row>
    <row r="50" spans="1:13" s="60" customFormat="1" ht="15.75" x14ac:dyDescent="0.25">
      <c r="A50" s="64" t="s">
        <v>94</v>
      </c>
      <c r="B50" s="98">
        <v>82.501633193398234</v>
      </c>
      <c r="C50" s="98">
        <v>81.621604392691779</v>
      </c>
      <c r="D50" s="98"/>
      <c r="E50" s="98">
        <f t="shared" si="0"/>
        <v>-1.0666804603049695</v>
      </c>
      <c r="F50" s="98"/>
      <c r="G50" s="98">
        <v>1.6791924938380394</v>
      </c>
      <c r="H50" s="98">
        <v>1.6612808756153614</v>
      </c>
      <c r="I50" s="108"/>
      <c r="J50" s="98">
        <f t="shared" si="1"/>
        <v>-1.791161822267795E-2</v>
      </c>
      <c r="L50" s="1"/>
      <c r="M50" s="1"/>
    </row>
    <row r="51" spans="1:13" ht="15.75" x14ac:dyDescent="0.25">
      <c r="A51" s="38" t="s">
        <v>164</v>
      </c>
      <c r="B51" s="97">
        <v>81.865617782263143</v>
      </c>
      <c r="C51" s="97">
        <v>80.904321934332501</v>
      </c>
      <c r="D51" s="97"/>
      <c r="E51" s="97">
        <f t="shared" si="0"/>
        <v>-1.1742363570594327</v>
      </c>
      <c r="F51" s="97"/>
      <c r="G51" s="97">
        <v>1.5253844011041533</v>
      </c>
      <c r="H51" s="97">
        <v>1.5074727828814753</v>
      </c>
      <c r="J51" s="97">
        <f t="shared" si="1"/>
        <v>-1.791161822267795E-2</v>
      </c>
      <c r="L51" s="1"/>
      <c r="M51" s="1"/>
    </row>
    <row r="52" spans="1:13" s="60" customFormat="1" ht="15.75" x14ac:dyDescent="0.25">
      <c r="A52" s="61" t="s">
        <v>97</v>
      </c>
      <c r="B52" s="98">
        <v>89.388949745555934</v>
      </c>
      <c r="C52" s="98">
        <v>89.388949745555934</v>
      </c>
      <c r="D52" s="98"/>
      <c r="E52" s="98">
        <f t="shared" si="0"/>
        <v>0</v>
      </c>
      <c r="F52" s="98"/>
      <c r="G52" s="98">
        <v>0.15380809273388601</v>
      </c>
      <c r="H52" s="98">
        <v>0.15380809273388601</v>
      </c>
      <c r="I52" s="108"/>
      <c r="J52" s="98">
        <f t="shared" si="1"/>
        <v>0</v>
      </c>
      <c r="L52" s="1"/>
      <c r="M52" s="1"/>
    </row>
    <row r="53" spans="1:13" ht="15.75" x14ac:dyDescent="0.25">
      <c r="A53" s="37" t="s">
        <v>144</v>
      </c>
      <c r="B53" s="97">
        <v>109.37243381004266</v>
      </c>
      <c r="C53" s="97">
        <v>109.37243381004266</v>
      </c>
      <c r="D53" s="97"/>
      <c r="E53" s="97">
        <f t="shared" si="0"/>
        <v>0</v>
      </c>
      <c r="F53" s="97"/>
      <c r="G53" s="97">
        <v>0.83037861952090297</v>
      </c>
      <c r="H53" s="97">
        <v>0.83037861952090319</v>
      </c>
      <c r="J53" s="97">
        <f t="shared" si="1"/>
        <v>0</v>
      </c>
      <c r="L53" s="1"/>
      <c r="M53" s="1"/>
    </row>
    <row r="54" spans="1:13" s="60" customFormat="1" ht="15.75" x14ac:dyDescent="0.25">
      <c r="A54" s="61" t="s">
        <v>165</v>
      </c>
      <c r="B54" s="98">
        <v>109.37243381004266</v>
      </c>
      <c r="C54" s="98">
        <v>109.37243381004266</v>
      </c>
      <c r="D54" s="98"/>
      <c r="E54" s="98">
        <f t="shared" si="0"/>
        <v>0</v>
      </c>
      <c r="F54" s="98"/>
      <c r="G54" s="98">
        <v>0.83037861952090297</v>
      </c>
      <c r="H54" s="98">
        <v>0.83037861952090319</v>
      </c>
      <c r="I54" s="108"/>
      <c r="J54" s="98">
        <f t="shared" si="1"/>
        <v>0</v>
      </c>
      <c r="L54" s="1"/>
      <c r="M54" s="1"/>
    </row>
    <row r="55" spans="1:13" ht="15.75" x14ac:dyDescent="0.25">
      <c r="A55" s="37" t="s">
        <v>143</v>
      </c>
      <c r="B55" s="97">
        <v>96.012044718019368</v>
      </c>
      <c r="C55" s="97">
        <v>96.012044718019368</v>
      </c>
      <c r="D55" s="97"/>
      <c r="E55" s="97">
        <f t="shared" si="0"/>
        <v>0</v>
      </c>
      <c r="F55" s="97"/>
      <c r="G55" s="97">
        <v>0.26896423662767915</v>
      </c>
      <c r="H55" s="97">
        <v>0.26896423662767921</v>
      </c>
      <c r="J55" s="97">
        <f t="shared" si="1"/>
        <v>0</v>
      </c>
      <c r="L55" s="1"/>
      <c r="M55" s="1"/>
    </row>
    <row r="56" spans="1:13" s="60" customFormat="1" ht="15.75" x14ac:dyDescent="0.25">
      <c r="A56" s="61" t="s">
        <v>166</v>
      </c>
      <c r="B56" s="98">
        <v>96.012044718019368</v>
      </c>
      <c r="C56" s="98">
        <v>96.012044718019368</v>
      </c>
      <c r="D56" s="98"/>
      <c r="E56" s="98">
        <f t="shared" si="0"/>
        <v>0</v>
      </c>
      <c r="F56" s="98"/>
      <c r="G56" s="98">
        <v>0.26896423662767915</v>
      </c>
      <c r="H56" s="98">
        <v>0.26896423662767921</v>
      </c>
      <c r="I56" s="108"/>
      <c r="J56" s="98">
        <f t="shared" si="1"/>
        <v>0</v>
      </c>
      <c r="L56" s="1"/>
      <c r="M56" s="1"/>
    </row>
    <row r="57" spans="1:13" ht="15.75" x14ac:dyDescent="0.25">
      <c r="A57" s="37" t="s">
        <v>142</v>
      </c>
      <c r="B57" s="97">
        <v>112.14486187792846</v>
      </c>
      <c r="C57" s="97">
        <v>111.93286242516658</v>
      </c>
      <c r="D57" s="97"/>
      <c r="E57" s="97">
        <f t="shared" si="0"/>
        <v>-0.18904071859542348</v>
      </c>
      <c r="F57" s="97"/>
      <c r="G57" s="97">
        <v>2.0153124545188335</v>
      </c>
      <c r="H57" s="97">
        <v>2.0115026933728686</v>
      </c>
      <c r="J57" s="97">
        <f t="shared" si="1"/>
        <v>-3.8097611459648739E-3</v>
      </c>
      <c r="L57" s="1"/>
      <c r="M57" s="1"/>
    </row>
    <row r="58" spans="1:13" s="60" customFormat="1" ht="15.75" x14ac:dyDescent="0.25">
      <c r="A58" s="61" t="s">
        <v>99</v>
      </c>
      <c r="B58" s="98">
        <v>99.99848821699139</v>
      </c>
      <c r="C58" s="98">
        <v>99.634485870135364</v>
      </c>
      <c r="D58" s="98"/>
      <c r="E58" s="98">
        <f t="shared" si="0"/>
        <v>-0.36400784986484469</v>
      </c>
      <c r="F58" s="98"/>
      <c r="G58" s="98">
        <v>1.0466151066192395</v>
      </c>
      <c r="H58" s="98">
        <v>1.0428053454732744</v>
      </c>
      <c r="I58" s="108"/>
      <c r="J58" s="98">
        <f t="shared" si="1"/>
        <v>-3.809761145965096E-3</v>
      </c>
      <c r="L58" s="1"/>
      <c r="M58" s="1"/>
    </row>
    <row r="59" spans="1:13" ht="15.75" x14ac:dyDescent="0.25">
      <c r="A59" s="38" t="s">
        <v>167</v>
      </c>
      <c r="B59" s="97">
        <v>129.0854904396779</v>
      </c>
      <c r="C59" s="97">
        <v>129.0854904396779</v>
      </c>
      <c r="D59" s="97"/>
      <c r="E59" s="97">
        <f t="shared" si="0"/>
        <v>0</v>
      </c>
      <c r="F59" s="97"/>
      <c r="G59" s="97">
        <v>0.96869734789959416</v>
      </c>
      <c r="H59" s="97">
        <v>0.96869734789959439</v>
      </c>
      <c r="J59" s="97">
        <f t="shared" si="1"/>
        <v>0</v>
      </c>
      <c r="L59" s="1"/>
      <c r="M59" s="1"/>
    </row>
    <row r="60" spans="1:13" s="66" customFormat="1" ht="15.75" x14ac:dyDescent="0.25">
      <c r="A60" s="58" t="s">
        <v>2</v>
      </c>
      <c r="B60" s="99">
        <v>128.93059545265342</v>
      </c>
      <c r="C60" s="99">
        <v>129.05057630644723</v>
      </c>
      <c r="D60" s="99"/>
      <c r="E60" s="99">
        <f t="shared" si="0"/>
        <v>9.3058481094088208E-2</v>
      </c>
      <c r="F60" s="99"/>
      <c r="G60" s="99">
        <v>4.3119340316074828</v>
      </c>
      <c r="H60" s="99">
        <v>4.3159466519230767</v>
      </c>
      <c r="I60" s="109"/>
      <c r="J60" s="99">
        <f t="shared" si="1"/>
        <v>4.0126203155939066E-3</v>
      </c>
      <c r="L60" s="1"/>
      <c r="M60" s="1"/>
    </row>
    <row r="61" spans="1:13" ht="15.75" x14ac:dyDescent="0.25">
      <c r="A61" s="37" t="s">
        <v>141</v>
      </c>
      <c r="B61" s="97">
        <v>102.16940591668626</v>
      </c>
      <c r="C61" s="97">
        <v>102.38234983196099</v>
      </c>
      <c r="D61" s="97"/>
      <c r="E61" s="97">
        <f t="shared" si="0"/>
        <v>0.20842238766503041</v>
      </c>
      <c r="F61" s="97"/>
      <c r="G61" s="97">
        <v>1.9252347890966819</v>
      </c>
      <c r="H61" s="97">
        <v>1.9292474094122756</v>
      </c>
      <c r="J61" s="97">
        <f t="shared" si="1"/>
        <v>4.0126203155936846E-3</v>
      </c>
      <c r="L61" s="1"/>
      <c r="M61" s="1"/>
    </row>
    <row r="62" spans="1:13" s="60" customFormat="1" ht="15.75" x14ac:dyDescent="0.25">
      <c r="A62" s="61" t="s">
        <v>102</v>
      </c>
      <c r="B62" s="98">
        <v>107.62617080245609</v>
      </c>
      <c r="C62" s="98">
        <v>107.95002501739431</v>
      </c>
      <c r="D62" s="98"/>
      <c r="E62" s="98">
        <f t="shared" si="0"/>
        <v>0.3009065662408883</v>
      </c>
      <c r="F62" s="98"/>
      <c r="G62" s="98">
        <v>1.3335103868690206</v>
      </c>
      <c r="H62" s="98">
        <v>1.3375230071846138</v>
      </c>
      <c r="I62" s="108"/>
      <c r="J62" s="98">
        <f t="shared" si="1"/>
        <v>4.0126203155932405E-3</v>
      </c>
      <c r="L62" s="1"/>
      <c r="M62" s="1"/>
    </row>
    <row r="63" spans="1:13" ht="15.75" x14ac:dyDescent="0.25">
      <c r="A63" s="38" t="s">
        <v>168</v>
      </c>
      <c r="B63" s="97">
        <v>91.692607251142078</v>
      </c>
      <c r="C63" s="97">
        <v>91.692607251142078</v>
      </c>
      <c r="D63" s="97"/>
      <c r="E63" s="97">
        <f t="shared" si="0"/>
        <v>0</v>
      </c>
      <c r="F63" s="97"/>
      <c r="G63" s="97">
        <v>0.59172440222766132</v>
      </c>
      <c r="H63" s="97">
        <v>0.59172440222766132</v>
      </c>
      <c r="J63" s="97">
        <f t="shared" si="1"/>
        <v>0</v>
      </c>
      <c r="L63" s="1"/>
      <c r="M63" s="1"/>
    </row>
    <row r="64" spans="1:13" s="60" customFormat="1" ht="15.75" x14ac:dyDescent="0.25">
      <c r="A64" s="64" t="s">
        <v>104</v>
      </c>
      <c r="B64" s="98">
        <v>163.46937158495564</v>
      </c>
      <c r="C64" s="98">
        <v>163.46937158495564</v>
      </c>
      <c r="D64" s="98"/>
      <c r="E64" s="98">
        <f t="shared" si="0"/>
        <v>0</v>
      </c>
      <c r="F64" s="98"/>
      <c r="G64" s="98">
        <v>2.3866992425108009</v>
      </c>
      <c r="H64" s="98">
        <v>2.3866992425108013</v>
      </c>
      <c r="I64" s="108"/>
      <c r="J64" s="98">
        <f t="shared" si="1"/>
        <v>0</v>
      </c>
      <c r="L64" s="1"/>
      <c r="M64" s="1"/>
    </row>
    <row r="65" spans="1:13" ht="15.75" x14ac:dyDescent="0.25">
      <c r="A65" s="38" t="s">
        <v>19</v>
      </c>
      <c r="B65" s="97">
        <v>169.42514348606315</v>
      </c>
      <c r="C65" s="97">
        <v>169.42514348606315</v>
      </c>
      <c r="D65" s="97"/>
      <c r="E65" s="97">
        <f t="shared" si="0"/>
        <v>0</v>
      </c>
      <c r="F65" s="97"/>
      <c r="G65" s="97">
        <v>2.0171197944637966</v>
      </c>
      <c r="H65" s="97">
        <v>2.0171197944637971</v>
      </c>
      <c r="J65" s="97">
        <f t="shared" si="1"/>
        <v>0</v>
      </c>
      <c r="L65" s="1"/>
      <c r="M65" s="1"/>
    </row>
    <row r="66" spans="1:13" s="60" customFormat="1" ht="15.75" x14ac:dyDescent="0.25">
      <c r="A66" s="61" t="s">
        <v>106</v>
      </c>
      <c r="B66" s="98">
        <v>146.66666666666663</v>
      </c>
      <c r="C66" s="98">
        <v>146.66666666666663</v>
      </c>
      <c r="D66" s="98"/>
      <c r="E66" s="98">
        <f t="shared" si="0"/>
        <v>0</v>
      </c>
      <c r="F66" s="98"/>
      <c r="G66" s="98">
        <v>0.13728657167136601</v>
      </c>
      <c r="H66" s="98">
        <v>0.13728657167136601</v>
      </c>
      <c r="I66" s="108"/>
      <c r="J66" s="98">
        <f t="shared" si="1"/>
        <v>0</v>
      </c>
      <c r="L66" s="1"/>
      <c r="M66" s="1"/>
    </row>
    <row r="67" spans="1:13" ht="15.75" x14ac:dyDescent="0.25">
      <c r="A67" s="38" t="s">
        <v>108</v>
      </c>
      <c r="B67" s="97">
        <v>132.09195402298852</v>
      </c>
      <c r="C67" s="97">
        <v>132.09195402298852</v>
      </c>
      <c r="D67" s="97"/>
      <c r="E67" s="97">
        <f t="shared" si="0"/>
        <v>0</v>
      </c>
      <c r="F67" s="97"/>
      <c r="G67" s="97">
        <v>0.23229287637563806</v>
      </c>
      <c r="H67" s="97">
        <v>0.23229287637563806</v>
      </c>
      <c r="J67" s="97">
        <f t="shared" si="1"/>
        <v>0</v>
      </c>
      <c r="L67" s="1"/>
      <c r="M67" s="1"/>
    </row>
    <row r="68" spans="1:13" s="60" customFormat="1" ht="15.75" x14ac:dyDescent="0.25">
      <c r="A68" s="58" t="s">
        <v>3</v>
      </c>
      <c r="B68" s="99">
        <v>107.38075972220254</v>
      </c>
      <c r="C68" s="99">
        <v>107.40312300634571</v>
      </c>
      <c r="D68" s="99"/>
      <c r="E68" s="99">
        <f t="shared" si="0"/>
        <v>2.0826155636277655E-2</v>
      </c>
      <c r="F68" s="99"/>
      <c r="G68" s="99">
        <v>5.3956219643503891</v>
      </c>
      <c r="H68" s="99">
        <v>5.3967456649782308</v>
      </c>
      <c r="I68" s="108"/>
      <c r="J68" s="99">
        <f t="shared" si="1"/>
        <v>1.1237006278417283E-3</v>
      </c>
      <c r="L68" s="1"/>
      <c r="M68" s="1"/>
    </row>
    <row r="69" spans="1:13" ht="15.75" x14ac:dyDescent="0.25">
      <c r="A69" s="37" t="s">
        <v>150</v>
      </c>
      <c r="B69" s="97">
        <v>102.52330302642137</v>
      </c>
      <c r="C69" s="97">
        <v>102.56266887343217</v>
      </c>
      <c r="D69" s="97"/>
      <c r="E69" s="97">
        <f t="shared" ref="E69:E115" si="2">((C69/B69-1)*100)</f>
        <v>3.8396974979093557E-2</v>
      </c>
      <c r="F69" s="97"/>
      <c r="G69" s="97">
        <v>2.9265342607136633</v>
      </c>
      <c r="H69" s="97">
        <v>2.9276579613415041</v>
      </c>
      <c r="J69" s="97">
        <f t="shared" si="1"/>
        <v>1.1237006278408401E-3</v>
      </c>
      <c r="L69" s="1"/>
      <c r="M69" s="1"/>
    </row>
    <row r="70" spans="1:13" s="60" customFormat="1" ht="15.75" x14ac:dyDescent="0.25">
      <c r="A70" s="61" t="s">
        <v>109</v>
      </c>
      <c r="B70" s="98">
        <v>102.27560468880655</v>
      </c>
      <c r="C70" s="98">
        <v>102.27560468880655</v>
      </c>
      <c r="D70" s="98"/>
      <c r="E70" s="98">
        <f t="shared" si="2"/>
        <v>0</v>
      </c>
      <c r="F70" s="98"/>
      <c r="G70" s="98">
        <v>2.3323992450591819</v>
      </c>
      <c r="H70" s="98">
        <v>2.3323992450591819</v>
      </c>
      <c r="I70" s="108"/>
      <c r="J70" s="98">
        <f t="shared" si="1"/>
        <v>0</v>
      </c>
      <c r="L70" s="1"/>
      <c r="M70" s="1"/>
    </row>
    <row r="71" spans="1:13" ht="15.75" x14ac:dyDescent="0.25">
      <c r="A71" s="38" t="s">
        <v>169</v>
      </c>
      <c r="B71" s="97">
        <v>58.577205646101383</v>
      </c>
      <c r="C71" s="97">
        <v>60.314072639355636</v>
      </c>
      <c r="D71" s="97"/>
      <c r="E71" s="97">
        <f t="shared" si="2"/>
        <v>2.9650902157191794</v>
      </c>
      <c r="F71" s="97"/>
      <c r="G71" s="97">
        <v>3.789768762796257E-2</v>
      </c>
      <c r="H71" s="97">
        <v>3.9021388255803112E-2</v>
      </c>
      <c r="J71" s="97">
        <f t="shared" si="1"/>
        <v>1.1237006278405418E-3</v>
      </c>
      <c r="L71" s="1"/>
      <c r="M71" s="1"/>
    </row>
    <row r="72" spans="1:13" s="60" customFormat="1" ht="15.75" x14ac:dyDescent="0.25">
      <c r="A72" s="61" t="s">
        <v>170</v>
      </c>
      <c r="B72" s="98">
        <v>109.21488126207966</v>
      </c>
      <c r="C72" s="98">
        <v>109.21488126207966</v>
      </c>
      <c r="D72" s="98"/>
      <c r="E72" s="98">
        <f t="shared" si="2"/>
        <v>0</v>
      </c>
      <c r="F72" s="98"/>
      <c r="G72" s="98">
        <v>0.55623732802651893</v>
      </c>
      <c r="H72" s="98">
        <v>0.55623732802651904</v>
      </c>
      <c r="I72" s="108"/>
      <c r="J72" s="98">
        <f t="shared" ref="J72:J115" si="3">H72-G72</f>
        <v>0</v>
      </c>
      <c r="L72" s="1"/>
      <c r="M72" s="1"/>
    </row>
    <row r="73" spans="1:13" ht="15.75" x14ac:dyDescent="0.25">
      <c r="A73" s="37" t="s">
        <v>111</v>
      </c>
      <c r="B73" s="97">
        <v>113.76971914829386</v>
      </c>
      <c r="C73" s="97">
        <v>113.76971914829386</v>
      </c>
      <c r="D73" s="97"/>
      <c r="E73" s="97">
        <f t="shared" si="2"/>
        <v>0</v>
      </c>
      <c r="F73" s="97"/>
      <c r="G73" s="97">
        <v>2.4690877036367267</v>
      </c>
      <c r="H73" s="97">
        <v>2.4690877036367271</v>
      </c>
      <c r="J73" s="97">
        <f t="shared" si="3"/>
        <v>0</v>
      </c>
      <c r="L73" s="1"/>
      <c r="M73" s="1"/>
    </row>
    <row r="74" spans="1:13" s="60" customFormat="1" ht="15.75" x14ac:dyDescent="0.25">
      <c r="A74" s="61" t="s">
        <v>171</v>
      </c>
      <c r="B74" s="98">
        <v>122.09635610194326</v>
      </c>
      <c r="C74" s="98">
        <v>122.09635610194326</v>
      </c>
      <c r="D74" s="98"/>
      <c r="E74" s="98">
        <f t="shared" si="2"/>
        <v>0</v>
      </c>
      <c r="F74" s="98"/>
      <c r="G74" s="98">
        <v>0.90627837124632526</v>
      </c>
      <c r="H74" s="98">
        <v>0.90627837124632549</v>
      </c>
      <c r="I74" s="108"/>
      <c r="J74" s="98">
        <f t="shared" si="3"/>
        <v>0</v>
      </c>
      <c r="L74" s="1"/>
      <c r="M74" s="1"/>
    </row>
    <row r="75" spans="1:13" ht="15.75" x14ac:dyDescent="0.25">
      <c r="A75" s="38" t="s">
        <v>172</v>
      </c>
      <c r="B75" s="97">
        <v>105.39652721250954</v>
      </c>
      <c r="C75" s="97">
        <v>105.39652721250954</v>
      </c>
      <c r="D75" s="97"/>
      <c r="E75" s="97">
        <f t="shared" si="2"/>
        <v>0</v>
      </c>
      <c r="F75" s="97"/>
      <c r="G75" s="97">
        <v>0.41108581679925316</v>
      </c>
      <c r="H75" s="97">
        <v>0.41108581679925321</v>
      </c>
      <c r="J75" s="97">
        <f t="shared" si="3"/>
        <v>0</v>
      </c>
      <c r="L75" s="1"/>
      <c r="M75" s="1"/>
    </row>
    <row r="76" spans="1:13" s="60" customFormat="1" ht="15.75" x14ac:dyDescent="0.25">
      <c r="A76" s="61" t="s">
        <v>173</v>
      </c>
      <c r="B76" s="98">
        <v>110.96157043944844</v>
      </c>
      <c r="C76" s="98">
        <v>110.96157043944844</v>
      </c>
      <c r="D76" s="98"/>
      <c r="E76" s="98">
        <f t="shared" si="2"/>
        <v>0</v>
      </c>
      <c r="F76" s="98"/>
      <c r="G76" s="98">
        <v>1.1517235155911481</v>
      </c>
      <c r="H76" s="98">
        <v>1.1517235155911481</v>
      </c>
      <c r="I76" s="108"/>
      <c r="J76" s="98">
        <f t="shared" si="3"/>
        <v>0</v>
      </c>
      <c r="L76" s="1"/>
      <c r="M76" s="1"/>
    </row>
    <row r="77" spans="1:13" ht="15.75" x14ac:dyDescent="0.25">
      <c r="A77" s="36" t="s">
        <v>4</v>
      </c>
      <c r="B77" s="100">
        <v>95.746365973594948</v>
      </c>
      <c r="C77" s="100">
        <v>95.746365973594948</v>
      </c>
      <c r="D77" s="100"/>
      <c r="E77" s="100">
        <f t="shared" si="2"/>
        <v>0</v>
      </c>
      <c r="F77" s="100"/>
      <c r="G77" s="100">
        <v>4.739381463030143</v>
      </c>
      <c r="H77" s="100">
        <v>4.7393814630301438</v>
      </c>
      <c r="J77" s="100">
        <f t="shared" si="3"/>
        <v>0</v>
      </c>
      <c r="L77" s="1"/>
      <c r="M77" s="1"/>
    </row>
    <row r="78" spans="1:13" s="60" customFormat="1" ht="15.75" x14ac:dyDescent="0.25">
      <c r="A78" s="64" t="s">
        <v>140</v>
      </c>
      <c r="B78" s="98">
        <v>67.034874246153493</v>
      </c>
      <c r="C78" s="98">
        <v>67.034874246153493</v>
      </c>
      <c r="D78" s="98"/>
      <c r="E78" s="98">
        <f t="shared" si="2"/>
        <v>0</v>
      </c>
      <c r="F78" s="98"/>
      <c r="G78" s="98">
        <v>0.90138280018030759</v>
      </c>
      <c r="H78" s="98">
        <v>0.9013828001803077</v>
      </c>
      <c r="I78" s="108"/>
      <c r="J78" s="98">
        <f t="shared" si="3"/>
        <v>0</v>
      </c>
      <c r="L78" s="1"/>
      <c r="M78" s="1"/>
    </row>
    <row r="79" spans="1:13" ht="15.75" x14ac:dyDescent="0.25">
      <c r="A79" s="38" t="s">
        <v>174</v>
      </c>
      <c r="B79" s="97">
        <v>67.034874246153493</v>
      </c>
      <c r="C79" s="97">
        <v>67.034874246153493</v>
      </c>
      <c r="D79" s="97"/>
      <c r="E79" s="97">
        <f t="shared" si="2"/>
        <v>0</v>
      </c>
      <c r="F79" s="97"/>
      <c r="G79" s="97">
        <v>0.90138280018030759</v>
      </c>
      <c r="H79" s="97">
        <v>0.9013828001803077</v>
      </c>
      <c r="J79" s="97">
        <f t="shared" si="3"/>
        <v>0</v>
      </c>
      <c r="L79" s="1"/>
      <c r="M79" s="1"/>
    </row>
    <row r="80" spans="1:13" s="60" customFormat="1" ht="15.75" x14ac:dyDescent="0.25">
      <c r="A80" s="64" t="s">
        <v>139</v>
      </c>
      <c r="B80" s="98">
        <v>106.45476405536553</v>
      </c>
      <c r="C80" s="98">
        <v>106.45476405536553</v>
      </c>
      <c r="D80" s="98"/>
      <c r="E80" s="98">
        <f t="shared" si="2"/>
        <v>0</v>
      </c>
      <c r="F80" s="98"/>
      <c r="G80" s="98">
        <v>3.8379986628498348</v>
      </c>
      <c r="H80" s="98">
        <v>3.8379986628498362</v>
      </c>
      <c r="I80" s="108"/>
      <c r="J80" s="98">
        <f t="shared" si="3"/>
        <v>0</v>
      </c>
      <c r="L80" s="1"/>
      <c r="M80" s="1"/>
    </row>
    <row r="81" spans="1:13" ht="15.75" x14ac:dyDescent="0.25">
      <c r="A81" s="38" t="s">
        <v>175</v>
      </c>
      <c r="B81" s="97">
        <v>106.45476405536553</v>
      </c>
      <c r="C81" s="97">
        <v>106.45476405536553</v>
      </c>
      <c r="D81" s="97"/>
      <c r="E81" s="97">
        <f t="shared" si="2"/>
        <v>0</v>
      </c>
      <c r="F81" s="97"/>
      <c r="G81" s="97">
        <v>3.8379986628498348</v>
      </c>
      <c r="H81" s="97">
        <v>3.8379986628498362</v>
      </c>
      <c r="J81" s="97">
        <f t="shared" si="3"/>
        <v>0</v>
      </c>
      <c r="L81" s="1"/>
      <c r="M81" s="1"/>
    </row>
    <row r="82" spans="1:13" s="60" customFormat="1" ht="15.75" x14ac:dyDescent="0.25">
      <c r="A82" s="58" t="s">
        <v>130</v>
      </c>
      <c r="B82" s="99">
        <v>101.25221618022775</v>
      </c>
      <c r="C82" s="99">
        <v>102.48197574553998</v>
      </c>
      <c r="D82" s="99"/>
      <c r="E82" s="99">
        <f t="shared" si="2"/>
        <v>1.2145507641267539</v>
      </c>
      <c r="F82" s="99"/>
      <c r="G82" s="99">
        <v>3.9245336265389703</v>
      </c>
      <c r="H82" s="99">
        <v>3.972199079688512</v>
      </c>
      <c r="I82" s="108"/>
      <c r="J82" s="99">
        <f t="shared" si="3"/>
        <v>4.7665453149541737E-2</v>
      </c>
      <c r="L82" s="1"/>
      <c r="M82" s="1"/>
    </row>
    <row r="83" spans="1:13" ht="15.75" x14ac:dyDescent="0.25">
      <c r="A83" s="37" t="s">
        <v>138</v>
      </c>
      <c r="B83" s="97">
        <v>94.257401135375574</v>
      </c>
      <c r="C83" s="97">
        <v>94.257401135375574</v>
      </c>
      <c r="D83" s="97"/>
      <c r="E83" s="97">
        <f t="shared" si="2"/>
        <v>0</v>
      </c>
      <c r="F83" s="97"/>
      <c r="G83" s="97">
        <v>1.9517752635012573</v>
      </c>
      <c r="H83" s="97">
        <v>1.9517752635012573</v>
      </c>
      <c r="J83" s="97">
        <f t="shared" si="3"/>
        <v>0</v>
      </c>
      <c r="L83" s="1"/>
      <c r="M83" s="1"/>
    </row>
    <row r="84" spans="1:13" s="60" customFormat="1" ht="15.75" x14ac:dyDescent="0.25">
      <c r="A84" s="61" t="s">
        <v>176</v>
      </c>
      <c r="B84" s="98">
        <v>81.740187779980687</v>
      </c>
      <c r="C84" s="98">
        <v>81.740187779980687</v>
      </c>
      <c r="D84" s="98"/>
      <c r="E84" s="98">
        <f t="shared" si="2"/>
        <v>0</v>
      </c>
      <c r="F84" s="98"/>
      <c r="G84" s="98">
        <v>0.71657682380845811</v>
      </c>
      <c r="H84" s="98">
        <v>0.71657682380845822</v>
      </c>
      <c r="I84" s="108"/>
      <c r="J84" s="98">
        <f t="shared" si="3"/>
        <v>0</v>
      </c>
      <c r="L84" s="1"/>
      <c r="M84" s="1"/>
    </row>
    <row r="85" spans="1:13" ht="15.75" x14ac:dyDescent="0.25">
      <c r="A85" s="38" t="s">
        <v>177</v>
      </c>
      <c r="B85" s="97">
        <v>99.262187476460795</v>
      </c>
      <c r="C85" s="97">
        <v>99.262187476460795</v>
      </c>
      <c r="D85" s="97"/>
      <c r="E85" s="97">
        <f t="shared" si="2"/>
        <v>0</v>
      </c>
      <c r="F85" s="97"/>
      <c r="G85" s="97">
        <v>0.17182709087528872</v>
      </c>
      <c r="H85" s="97">
        <v>0.17182709087528875</v>
      </c>
      <c r="J85" s="97">
        <f t="shared" si="3"/>
        <v>0</v>
      </c>
      <c r="L85" s="1"/>
      <c r="M85" s="1"/>
    </row>
    <row r="86" spans="1:13" s="60" customFormat="1" ht="15.75" x14ac:dyDescent="0.25">
      <c r="A86" s="61" t="s">
        <v>112</v>
      </c>
      <c r="B86" s="98">
        <v>96.809263820244652</v>
      </c>
      <c r="C86" s="98">
        <v>96.809263820244652</v>
      </c>
      <c r="D86" s="98"/>
      <c r="E86" s="98">
        <f t="shared" si="2"/>
        <v>0</v>
      </c>
      <c r="F86" s="98"/>
      <c r="G86" s="98">
        <v>0.87468480531947856</v>
      </c>
      <c r="H86" s="98">
        <v>0.87468480531947879</v>
      </c>
      <c r="I86" s="108"/>
      <c r="J86" s="98">
        <f t="shared" si="3"/>
        <v>0</v>
      </c>
      <c r="L86" s="1"/>
      <c r="M86" s="1"/>
    </row>
    <row r="87" spans="1:13" ht="15.75" x14ac:dyDescent="0.25">
      <c r="A87" s="38" t="s">
        <v>178</v>
      </c>
      <c r="B87" s="97">
        <v>160.69798195713369</v>
      </c>
      <c r="C87" s="97">
        <v>160.69798195713369</v>
      </c>
      <c r="D87" s="97"/>
      <c r="E87" s="97">
        <f t="shared" si="2"/>
        <v>0</v>
      </c>
      <c r="F87" s="97"/>
      <c r="G87" s="97">
        <v>0.18868654349803168</v>
      </c>
      <c r="H87" s="97">
        <v>0.18868654349803171</v>
      </c>
      <c r="J87" s="97">
        <f t="shared" si="3"/>
        <v>0</v>
      </c>
      <c r="L87" s="1"/>
      <c r="M87" s="1"/>
    </row>
    <row r="88" spans="1:13" s="60" customFormat="1" ht="15.75" x14ac:dyDescent="0.25">
      <c r="A88" s="64" t="s">
        <v>137</v>
      </c>
      <c r="B88" s="98">
        <v>111.50561142510205</v>
      </c>
      <c r="C88" s="98">
        <v>111.50561142510205</v>
      </c>
      <c r="D88" s="98"/>
      <c r="E88" s="98">
        <f t="shared" si="2"/>
        <v>0</v>
      </c>
      <c r="F88" s="98"/>
      <c r="G88" s="98">
        <v>0.51790337017018184</v>
      </c>
      <c r="H88" s="98">
        <v>0.51790337017018195</v>
      </c>
      <c r="I88" s="108"/>
      <c r="J88" s="98">
        <f t="shared" si="3"/>
        <v>0</v>
      </c>
      <c r="L88" s="1"/>
      <c r="M88" s="1"/>
    </row>
    <row r="89" spans="1:13" ht="15.75" x14ac:dyDescent="0.25">
      <c r="A89" s="38" t="s">
        <v>179</v>
      </c>
      <c r="B89" s="97">
        <v>111.50561142510205</v>
      </c>
      <c r="C89" s="97">
        <v>111.50561142510205</v>
      </c>
      <c r="D89" s="97"/>
      <c r="E89" s="97">
        <f t="shared" si="2"/>
        <v>0</v>
      </c>
      <c r="F89" s="97"/>
      <c r="G89" s="97">
        <v>0.51790337017018184</v>
      </c>
      <c r="H89" s="97">
        <v>0.51790337017018195</v>
      </c>
      <c r="J89" s="97">
        <f t="shared" si="3"/>
        <v>0</v>
      </c>
      <c r="L89" s="1"/>
      <c r="M89" s="1"/>
    </row>
    <row r="90" spans="1:13" s="60" customFormat="1" ht="15.75" x14ac:dyDescent="0.25">
      <c r="A90" s="64" t="s">
        <v>136</v>
      </c>
      <c r="B90" s="98">
        <v>115.20391032718963</v>
      </c>
      <c r="C90" s="98">
        <v>121.72430619846665</v>
      </c>
      <c r="D90" s="98"/>
      <c r="E90" s="98">
        <f t="shared" si="2"/>
        <v>5.6598737427909329</v>
      </c>
      <c r="F90" s="98"/>
      <c r="G90" s="98">
        <v>0.84216460146753025</v>
      </c>
      <c r="H90" s="98">
        <v>0.8898300546170711</v>
      </c>
      <c r="I90" s="108"/>
      <c r="J90" s="98">
        <f t="shared" si="3"/>
        <v>4.7665453149540848E-2</v>
      </c>
      <c r="L90" s="1"/>
      <c r="M90" s="1"/>
    </row>
    <row r="91" spans="1:13" ht="15.75" x14ac:dyDescent="0.25">
      <c r="A91" s="38" t="s">
        <v>180</v>
      </c>
      <c r="B91" s="97">
        <v>137.2098666307476</v>
      </c>
      <c r="C91" s="97">
        <v>148.50950270622093</v>
      </c>
      <c r="D91" s="97"/>
      <c r="E91" s="97">
        <f t="shared" si="2"/>
        <v>8.2352941176470509</v>
      </c>
      <c r="F91" s="97"/>
      <c r="G91" s="97">
        <v>0.25478321665192805</v>
      </c>
      <c r="H91" s="97">
        <v>0.27576536390561618</v>
      </c>
      <c r="J91" s="97">
        <f t="shared" si="3"/>
        <v>2.0982147253688133E-2</v>
      </c>
      <c r="L91" s="1"/>
      <c r="M91" s="1"/>
    </row>
    <row r="92" spans="1:13" s="60" customFormat="1" ht="15.75" x14ac:dyDescent="0.25">
      <c r="A92" s="61" t="s">
        <v>114</v>
      </c>
      <c r="B92" s="98">
        <v>107.71075699438761</v>
      </c>
      <c r="C92" s="98">
        <v>112.60379438279131</v>
      </c>
      <c r="D92" s="98"/>
      <c r="E92" s="98">
        <f t="shared" si="2"/>
        <v>4.5427564757145378</v>
      </c>
      <c r="F92" s="98"/>
      <c r="G92" s="98">
        <v>0.58738138481560231</v>
      </c>
      <c r="H92" s="98">
        <v>0.61406469071145486</v>
      </c>
      <c r="I92" s="108"/>
      <c r="J92" s="98">
        <f t="shared" si="3"/>
        <v>2.6683305895852549E-2</v>
      </c>
      <c r="L92" s="1"/>
      <c r="M92" s="1"/>
    </row>
    <row r="93" spans="1:13" ht="15.75" x14ac:dyDescent="0.25">
      <c r="A93" s="37" t="s">
        <v>151</v>
      </c>
      <c r="B93" s="97">
        <v>100.46962830637797</v>
      </c>
      <c r="C93" s="97">
        <v>100.46962830637797</v>
      </c>
      <c r="D93" s="97"/>
      <c r="E93" s="97">
        <f t="shared" si="2"/>
        <v>0</v>
      </c>
      <c r="F93" s="97"/>
      <c r="G93" s="97">
        <v>0.6126903914000017</v>
      </c>
      <c r="H93" s="97">
        <v>0.6126903914000017</v>
      </c>
      <c r="J93" s="97">
        <f t="shared" si="3"/>
        <v>0</v>
      </c>
      <c r="L93" s="1"/>
      <c r="M93" s="1"/>
    </row>
    <row r="94" spans="1:13" s="60" customFormat="1" ht="15.75" x14ac:dyDescent="0.25">
      <c r="A94" s="61" t="s">
        <v>116</v>
      </c>
      <c r="B94" s="98">
        <v>99.110843992442682</v>
      </c>
      <c r="C94" s="98">
        <v>99.110843992442682</v>
      </c>
      <c r="D94" s="98"/>
      <c r="E94" s="98">
        <f t="shared" si="2"/>
        <v>0</v>
      </c>
      <c r="F94" s="98"/>
      <c r="G94" s="98">
        <v>0.186107154269751</v>
      </c>
      <c r="H94" s="98">
        <v>0.18610715426975102</v>
      </c>
      <c r="I94" s="108"/>
      <c r="J94" s="98">
        <f t="shared" si="3"/>
        <v>0</v>
      </c>
      <c r="L94" s="1"/>
      <c r="M94" s="1"/>
    </row>
    <row r="95" spans="1:13" ht="15.75" x14ac:dyDescent="0.25">
      <c r="A95" s="38" t="s">
        <v>181</v>
      </c>
      <c r="B95" s="97">
        <v>101.07417358278701</v>
      </c>
      <c r="C95" s="97">
        <v>101.07417358278701</v>
      </c>
      <c r="D95" s="97"/>
      <c r="E95" s="97">
        <f t="shared" si="2"/>
        <v>0</v>
      </c>
      <c r="F95" s="97"/>
      <c r="G95" s="97">
        <v>0.42658323713025065</v>
      </c>
      <c r="H95" s="97">
        <v>0.42658323713025065</v>
      </c>
      <c r="J95" s="97">
        <f t="shared" si="3"/>
        <v>0</v>
      </c>
      <c r="L95" s="1"/>
      <c r="M95" s="1"/>
    </row>
    <row r="96" spans="1:13" s="60" customFormat="1" ht="15.75" x14ac:dyDescent="0.25">
      <c r="A96" s="58" t="s">
        <v>117</v>
      </c>
      <c r="B96" s="99">
        <v>125.51210025739101</v>
      </c>
      <c r="C96" s="99">
        <v>127.7970169576827</v>
      </c>
      <c r="D96" s="99"/>
      <c r="E96" s="99">
        <f t="shared" si="2"/>
        <v>1.8204752335479579</v>
      </c>
      <c r="F96" s="99"/>
      <c r="G96" s="99">
        <v>3.950552564362015</v>
      </c>
      <c r="H96" s="99">
        <v>4.0224713953845201</v>
      </c>
      <c r="I96" s="108"/>
      <c r="J96" s="99">
        <f t="shared" si="3"/>
        <v>7.1918831022505181E-2</v>
      </c>
      <c r="L96" s="1"/>
      <c r="M96" s="1"/>
    </row>
    <row r="97" spans="1:13" ht="15.75" x14ac:dyDescent="0.25">
      <c r="A97" s="37" t="s">
        <v>135</v>
      </c>
      <c r="B97" s="97">
        <v>146.63602035335904</v>
      </c>
      <c r="C97" s="97">
        <v>146.63602035335904</v>
      </c>
      <c r="D97" s="97"/>
      <c r="E97" s="97">
        <f t="shared" si="2"/>
        <v>0</v>
      </c>
      <c r="F97" s="97"/>
      <c r="G97" s="97">
        <v>1.0635968537962694</v>
      </c>
      <c r="H97" s="97">
        <v>1.0635968537962697</v>
      </c>
      <c r="J97" s="97">
        <f t="shared" si="3"/>
        <v>0</v>
      </c>
      <c r="L97" s="1"/>
      <c r="M97" s="1"/>
    </row>
    <row r="98" spans="1:13" s="60" customFormat="1" ht="15.75" x14ac:dyDescent="0.25">
      <c r="A98" s="61" t="s">
        <v>182</v>
      </c>
      <c r="B98" s="98">
        <v>146.63602035335904</v>
      </c>
      <c r="C98" s="98">
        <v>146.63602035335904</v>
      </c>
      <c r="D98" s="98"/>
      <c r="E98" s="98">
        <f t="shared" si="2"/>
        <v>0</v>
      </c>
      <c r="F98" s="98"/>
      <c r="G98" s="98">
        <v>1.0635968537962694</v>
      </c>
      <c r="H98" s="98">
        <v>1.0635968537962697</v>
      </c>
      <c r="I98" s="108"/>
      <c r="J98" s="98">
        <f t="shared" si="3"/>
        <v>0</v>
      </c>
      <c r="L98" s="1"/>
      <c r="M98" s="1"/>
    </row>
    <row r="99" spans="1:13" ht="15.75" x14ac:dyDescent="0.25">
      <c r="A99" s="37" t="s">
        <v>118</v>
      </c>
      <c r="B99" s="97">
        <v>117.96022131494277</v>
      </c>
      <c r="C99" s="97">
        <v>121.06598345610905</v>
      </c>
      <c r="D99" s="97"/>
      <c r="E99" s="97">
        <f t="shared" si="2"/>
        <v>2.6328893813060805</v>
      </c>
      <c r="F99" s="97"/>
      <c r="G99" s="97">
        <v>2.7315553601734543</v>
      </c>
      <c r="H99" s="97">
        <v>2.8034741911959591</v>
      </c>
      <c r="J99" s="97">
        <f t="shared" si="3"/>
        <v>7.1918831022504737E-2</v>
      </c>
      <c r="L99" s="1"/>
      <c r="M99" s="1"/>
    </row>
    <row r="100" spans="1:13" s="60" customFormat="1" ht="15.75" x14ac:dyDescent="0.25">
      <c r="A100" s="61" t="s">
        <v>119</v>
      </c>
      <c r="B100" s="98">
        <v>117.96022131494277</v>
      </c>
      <c r="C100" s="98">
        <v>121.06598345610905</v>
      </c>
      <c r="D100" s="98"/>
      <c r="E100" s="98">
        <f t="shared" si="2"/>
        <v>2.6328893813060805</v>
      </c>
      <c r="F100" s="98"/>
      <c r="G100" s="98">
        <v>2.7315553601734543</v>
      </c>
      <c r="H100" s="98">
        <v>2.8034741911959591</v>
      </c>
      <c r="I100" s="108"/>
      <c r="J100" s="98">
        <f t="shared" si="3"/>
        <v>7.1918831022504737E-2</v>
      </c>
      <c r="L100" s="1"/>
      <c r="M100" s="1"/>
    </row>
    <row r="101" spans="1:13" ht="15.75" x14ac:dyDescent="0.25">
      <c r="A101" s="37" t="s">
        <v>120</v>
      </c>
      <c r="B101" s="97">
        <v>145.83654765374885</v>
      </c>
      <c r="C101" s="97">
        <v>145.83654765374885</v>
      </c>
      <c r="D101" s="97"/>
      <c r="E101" s="97">
        <f t="shared" si="2"/>
        <v>0</v>
      </c>
      <c r="F101" s="97"/>
      <c r="G101" s="97">
        <v>0.15540035039229164</v>
      </c>
      <c r="H101" s="97">
        <v>0.15540035039229164</v>
      </c>
      <c r="J101" s="97">
        <f t="shared" si="3"/>
        <v>0</v>
      </c>
      <c r="L101" s="1"/>
      <c r="M101" s="1"/>
    </row>
    <row r="102" spans="1:13" s="60" customFormat="1" ht="15.75" x14ac:dyDescent="0.25">
      <c r="A102" s="61" t="s">
        <v>121</v>
      </c>
      <c r="B102" s="98">
        <v>145.83654765374885</v>
      </c>
      <c r="C102" s="98">
        <v>145.83654765374885</v>
      </c>
      <c r="D102" s="98"/>
      <c r="E102" s="98">
        <f t="shared" si="2"/>
        <v>0</v>
      </c>
      <c r="F102" s="98"/>
      <c r="G102" s="98">
        <v>0.15540035039229164</v>
      </c>
      <c r="H102" s="98">
        <v>0.15540035039229164</v>
      </c>
      <c r="I102" s="108"/>
      <c r="J102" s="98">
        <f t="shared" si="3"/>
        <v>0</v>
      </c>
      <c r="L102" s="1"/>
      <c r="M102" s="1"/>
    </row>
    <row r="103" spans="1:13" ht="15.75" x14ac:dyDescent="0.25">
      <c r="A103" s="36" t="s">
        <v>131</v>
      </c>
      <c r="B103" s="100">
        <v>127.47143766897098</v>
      </c>
      <c r="C103" s="100">
        <v>127.46890844032582</v>
      </c>
      <c r="D103" s="100"/>
      <c r="E103" s="100">
        <f t="shared" si="2"/>
        <v>-1.984153227896357E-3</v>
      </c>
      <c r="F103" s="100"/>
      <c r="G103" s="100">
        <v>5.2158717946712194</v>
      </c>
      <c r="H103" s="100">
        <v>5.2157683037826432</v>
      </c>
      <c r="J103" s="100">
        <f t="shared" si="3"/>
        <v>-1.0349088857619648E-4</v>
      </c>
      <c r="L103" s="1"/>
      <c r="M103" s="1"/>
    </row>
    <row r="104" spans="1:13" s="60" customFormat="1" ht="15.75" x14ac:dyDescent="0.25">
      <c r="A104" s="64" t="s">
        <v>122</v>
      </c>
      <c r="B104" s="98">
        <v>127.59980257242411</v>
      </c>
      <c r="C104" s="98">
        <v>127.59720114014944</v>
      </c>
      <c r="D104" s="98"/>
      <c r="E104" s="98">
        <f t="shared" si="2"/>
        <v>-2.038743181598246E-3</v>
      </c>
      <c r="F104" s="98"/>
      <c r="G104" s="98">
        <v>5.0762101627537657</v>
      </c>
      <c r="H104" s="98">
        <v>5.0761066718651904</v>
      </c>
      <c r="I104" s="108"/>
      <c r="J104" s="98">
        <f t="shared" si="3"/>
        <v>-1.034908885753083E-4</v>
      </c>
      <c r="L104" s="1"/>
      <c r="M104" s="1"/>
    </row>
    <row r="105" spans="1:13" ht="15.75" x14ac:dyDescent="0.25">
      <c r="A105" s="38" t="s">
        <v>183</v>
      </c>
      <c r="B105" s="97">
        <v>127.59980257242411</v>
      </c>
      <c r="C105" s="97">
        <v>127.59720114014944</v>
      </c>
      <c r="D105" s="97"/>
      <c r="E105" s="97">
        <f t="shared" si="2"/>
        <v>-2.038743181598246E-3</v>
      </c>
      <c r="F105" s="97"/>
      <c r="G105" s="97">
        <v>5.0762101627537657</v>
      </c>
      <c r="H105" s="97">
        <v>5.0761066718651904</v>
      </c>
      <c r="J105" s="97">
        <f t="shared" si="3"/>
        <v>-1.034908885753083E-4</v>
      </c>
      <c r="L105" s="1"/>
      <c r="M105" s="1"/>
    </row>
    <row r="106" spans="1:13" s="60" customFormat="1" ht="15.75" x14ac:dyDescent="0.25">
      <c r="A106" s="64" t="s">
        <v>123</v>
      </c>
      <c r="B106" s="98">
        <v>122.97492976527282</v>
      </c>
      <c r="C106" s="98">
        <v>122.97492976527282</v>
      </c>
      <c r="D106" s="98"/>
      <c r="E106" s="98">
        <f t="shared" si="2"/>
        <v>0</v>
      </c>
      <c r="F106" s="98"/>
      <c r="G106" s="98">
        <v>0.13966163191745345</v>
      </c>
      <c r="H106" s="98">
        <v>0.13966163191745348</v>
      </c>
      <c r="I106" s="108"/>
      <c r="J106" s="98">
        <f t="shared" si="3"/>
        <v>0</v>
      </c>
      <c r="L106" s="1"/>
      <c r="M106" s="1"/>
    </row>
    <row r="107" spans="1:13" ht="15.75" x14ac:dyDescent="0.25">
      <c r="A107" s="38" t="s">
        <v>124</v>
      </c>
      <c r="B107" s="97">
        <v>122.97492976527282</v>
      </c>
      <c r="C107" s="97">
        <v>122.97492976527282</v>
      </c>
      <c r="D107" s="97"/>
      <c r="E107" s="97">
        <f t="shared" si="2"/>
        <v>0</v>
      </c>
      <c r="F107" s="97"/>
      <c r="G107" s="97">
        <v>0.13966163191745345</v>
      </c>
      <c r="H107" s="97">
        <v>0.13966163191745348</v>
      </c>
      <c r="J107" s="97">
        <f t="shared" si="3"/>
        <v>0</v>
      </c>
      <c r="L107" s="1"/>
      <c r="M107" s="1"/>
    </row>
    <row r="108" spans="1:13" s="60" customFormat="1" ht="15.75" x14ac:dyDescent="0.25">
      <c r="A108" s="58" t="s">
        <v>132</v>
      </c>
      <c r="B108" s="99">
        <v>98.210724613069402</v>
      </c>
      <c r="C108" s="99">
        <v>98.485916505342814</v>
      </c>
      <c r="D108" s="99"/>
      <c r="E108" s="99">
        <f t="shared" si="2"/>
        <v>0.28020554105228079</v>
      </c>
      <c r="F108" s="99"/>
      <c r="G108" s="99">
        <v>6.4515424099623884</v>
      </c>
      <c r="H108" s="99">
        <v>6.4696199892784412</v>
      </c>
      <c r="I108" s="108"/>
      <c r="J108" s="99">
        <f t="shared" si="3"/>
        <v>1.8077579316052805E-2</v>
      </c>
      <c r="L108" s="1"/>
      <c r="M108" s="1"/>
    </row>
    <row r="109" spans="1:13" ht="15.75" x14ac:dyDescent="0.25">
      <c r="A109" s="37" t="s">
        <v>125</v>
      </c>
      <c r="B109" s="97">
        <v>99.1366275308242</v>
      </c>
      <c r="C109" s="97">
        <v>99.535912132287521</v>
      </c>
      <c r="D109" s="97"/>
      <c r="E109" s="97">
        <f t="shared" si="2"/>
        <v>0.40276193714494646</v>
      </c>
      <c r="F109" s="97"/>
      <c r="G109" s="97">
        <v>4.4884031108299078</v>
      </c>
      <c r="H109" s="97">
        <v>4.5064806901459606</v>
      </c>
      <c r="J109" s="97">
        <f t="shared" si="3"/>
        <v>1.8077579316052805E-2</v>
      </c>
      <c r="L109" s="1"/>
      <c r="M109" s="1"/>
    </row>
    <row r="110" spans="1:13" s="60" customFormat="1" ht="15.75" x14ac:dyDescent="0.25">
      <c r="A110" s="61" t="s">
        <v>184</v>
      </c>
      <c r="B110" s="98">
        <v>119.03936600643362</v>
      </c>
      <c r="C110" s="98">
        <v>119.03936600643362</v>
      </c>
      <c r="D110" s="98"/>
      <c r="E110" s="98">
        <f t="shared" si="2"/>
        <v>0</v>
      </c>
      <c r="F110" s="98"/>
      <c r="G110" s="98">
        <v>0.19088997706404648</v>
      </c>
      <c r="H110" s="98">
        <v>0.19088997706404651</v>
      </c>
      <c r="I110" s="108"/>
      <c r="J110" s="98">
        <f t="shared" si="3"/>
        <v>0</v>
      </c>
      <c r="L110" s="1"/>
      <c r="M110" s="1"/>
    </row>
    <row r="111" spans="1:13" ht="15.75" x14ac:dyDescent="0.25">
      <c r="A111" s="38" t="s">
        <v>185</v>
      </c>
      <c r="B111" s="97">
        <v>98.405810120027382</v>
      </c>
      <c r="C111" s="97">
        <v>98.819756228447119</v>
      </c>
      <c r="D111" s="97"/>
      <c r="E111" s="97">
        <f t="shared" si="2"/>
        <v>0.42065210165420641</v>
      </c>
      <c r="F111" s="97"/>
      <c r="G111" s="97">
        <v>4.297513133765861</v>
      </c>
      <c r="H111" s="97">
        <v>4.3155907130819138</v>
      </c>
      <c r="J111" s="97">
        <f t="shared" si="3"/>
        <v>1.8077579316052805E-2</v>
      </c>
      <c r="L111" s="1"/>
      <c r="M111" s="1"/>
    </row>
    <row r="112" spans="1:13" s="60" customFormat="1" ht="15.75" x14ac:dyDescent="0.25">
      <c r="A112" s="64" t="s">
        <v>134</v>
      </c>
      <c r="B112" s="98">
        <v>81.678738890388757</v>
      </c>
      <c r="C112" s="98">
        <v>81.678738890388757</v>
      </c>
      <c r="D112" s="98"/>
      <c r="E112" s="98">
        <f t="shared" si="2"/>
        <v>0</v>
      </c>
      <c r="F112" s="98"/>
      <c r="G112" s="98">
        <v>0.34974031066832661</v>
      </c>
      <c r="H112" s="98">
        <v>0.34974031066832673</v>
      </c>
      <c r="I112" s="108"/>
      <c r="J112" s="98">
        <f t="shared" si="3"/>
        <v>0</v>
      </c>
      <c r="L112" s="1"/>
      <c r="M112" s="1"/>
    </row>
    <row r="113" spans="1:13" ht="15.75" x14ac:dyDescent="0.25">
      <c r="A113" s="38" t="s">
        <v>126</v>
      </c>
      <c r="B113" s="97">
        <v>81.678738890388757</v>
      </c>
      <c r="C113" s="97">
        <v>81.678738890388757</v>
      </c>
      <c r="D113" s="97"/>
      <c r="E113" s="97">
        <f t="shared" si="2"/>
        <v>0</v>
      </c>
      <c r="F113" s="97"/>
      <c r="G113" s="97">
        <v>0.34974031066832661</v>
      </c>
      <c r="H113" s="97">
        <v>0.34974031066832673</v>
      </c>
      <c r="J113" s="97">
        <f t="shared" si="3"/>
        <v>0</v>
      </c>
      <c r="L113" s="1"/>
      <c r="M113" s="1"/>
    </row>
    <row r="114" spans="1:13" s="60" customFormat="1" ht="15.75" x14ac:dyDescent="0.25">
      <c r="A114" s="64" t="s">
        <v>133</v>
      </c>
      <c r="B114" s="98">
        <v>100.00000000000001</v>
      </c>
      <c r="C114" s="98">
        <v>100.00000000000001</v>
      </c>
      <c r="D114" s="98"/>
      <c r="E114" s="98">
        <f t="shared" si="2"/>
        <v>0</v>
      </c>
      <c r="F114" s="98"/>
      <c r="G114" s="98">
        <v>1.6133989884641544</v>
      </c>
      <c r="H114" s="98">
        <v>1.6133989884641546</v>
      </c>
      <c r="I114" s="108"/>
      <c r="J114" s="98">
        <f t="shared" si="3"/>
        <v>0</v>
      </c>
      <c r="L114" s="1"/>
      <c r="M114" s="1"/>
    </row>
    <row r="115" spans="1:13" ht="15.75" x14ac:dyDescent="0.25">
      <c r="A115" s="38" t="s">
        <v>186</v>
      </c>
      <c r="B115" s="97">
        <v>100.00000000000001</v>
      </c>
      <c r="C115" s="97">
        <v>100.00000000000001</v>
      </c>
      <c r="D115" s="97"/>
      <c r="E115" s="97">
        <f t="shared" si="2"/>
        <v>0</v>
      </c>
      <c r="F115" s="97"/>
      <c r="G115" s="97">
        <v>1.6133989884641544</v>
      </c>
      <c r="H115" s="97">
        <v>1.6133989884641546</v>
      </c>
      <c r="J115" s="97">
        <f t="shared" si="3"/>
        <v>0</v>
      </c>
      <c r="L115" s="1"/>
      <c r="M115" s="1"/>
    </row>
    <row r="116" spans="1:13" ht="21.75" customHeight="1" x14ac:dyDescent="0.25">
      <c r="A116" s="47"/>
      <c r="B116" s="93"/>
      <c r="C116" s="93"/>
      <c r="D116" s="93"/>
      <c r="E116" s="93"/>
      <c r="F116" s="93"/>
      <c r="G116" s="93"/>
      <c r="H116" s="93"/>
      <c r="I116" s="88"/>
      <c r="J116" s="93"/>
    </row>
    <row r="117" spans="1:13" x14ac:dyDescent="0.25">
      <c r="A117" s="151" t="s">
        <v>54</v>
      </c>
      <c r="B117" s="152"/>
      <c r="C117" s="152"/>
    </row>
    <row r="118" spans="1:13" x14ac:dyDescent="0.25">
      <c r="A118" s="23"/>
      <c r="B118" s="101"/>
      <c r="C118" s="101"/>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activeCell="M14" sqref="M14"/>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268</v>
      </c>
      <c r="B1" s="86"/>
      <c r="C1" s="86"/>
      <c r="D1" s="44"/>
      <c r="I1" s="44"/>
    </row>
    <row r="2" spans="1:14" ht="7.5" customHeight="1" x14ac:dyDescent="0.25">
      <c r="A2" s="45"/>
      <c r="B2" s="46"/>
      <c r="C2" s="46"/>
      <c r="D2" s="31"/>
      <c r="E2" s="31"/>
      <c r="F2" s="31"/>
      <c r="G2" s="31"/>
      <c r="H2" s="31"/>
      <c r="I2" s="31"/>
      <c r="J2" s="31"/>
    </row>
    <row r="3" spans="1:14" ht="57" customHeight="1" x14ac:dyDescent="0.25">
      <c r="A3" s="148" t="s">
        <v>56</v>
      </c>
      <c r="B3" s="153" t="s">
        <v>242</v>
      </c>
      <c r="C3" s="153"/>
      <c r="D3" s="82"/>
      <c r="E3" s="132" t="s">
        <v>243</v>
      </c>
      <c r="F3" s="83"/>
      <c r="G3" s="154" t="s">
        <v>244</v>
      </c>
      <c r="H3" s="154"/>
      <c r="I3" s="82"/>
      <c r="J3" s="132" t="s">
        <v>245</v>
      </c>
    </row>
    <row r="4" spans="1:14" ht="30" x14ac:dyDescent="0.25">
      <c r="A4" s="149"/>
      <c r="B4" s="87">
        <v>42707</v>
      </c>
      <c r="C4" s="120">
        <v>42738</v>
      </c>
      <c r="D4" s="88"/>
      <c r="E4" s="89" t="s">
        <v>269</v>
      </c>
      <c r="F4" s="88"/>
      <c r="G4" s="87">
        <v>42707</v>
      </c>
      <c r="H4" s="120">
        <v>42738</v>
      </c>
      <c r="I4" s="88"/>
      <c r="J4" s="89" t="s">
        <v>269</v>
      </c>
      <c r="K4" s="90"/>
    </row>
    <row r="5" spans="1:14" s="60" customFormat="1" ht="15.75" x14ac:dyDescent="0.25">
      <c r="A5" s="65" t="s">
        <v>241</v>
      </c>
      <c r="B5" s="96">
        <v>108.4214695631963</v>
      </c>
      <c r="C5" s="96">
        <v>109.07169817685147</v>
      </c>
      <c r="D5" s="59"/>
      <c r="E5" s="59">
        <f>((C5/B5-1)*100)</f>
        <v>0.59972311413485357</v>
      </c>
      <c r="F5" s="59"/>
      <c r="G5" s="96">
        <v>108.4214695631963</v>
      </c>
      <c r="H5" s="96">
        <v>109.07169817685147</v>
      </c>
      <c r="I5" s="59"/>
      <c r="J5" s="59">
        <f>H5-G5</f>
        <v>0.65022861365517315</v>
      </c>
    </row>
    <row r="6" spans="1:14" ht="10.5" customHeight="1" x14ac:dyDescent="0.25">
      <c r="A6" s="42"/>
      <c r="B6" s="41"/>
      <c r="C6" s="41"/>
      <c r="D6" s="41"/>
      <c r="E6" s="41"/>
      <c r="F6" s="41"/>
      <c r="G6" s="41"/>
      <c r="H6" s="41"/>
      <c r="I6" s="41"/>
      <c r="J6" s="41"/>
    </row>
    <row r="7" spans="1:14" ht="15.75" x14ac:dyDescent="0.25">
      <c r="A7" s="36" t="s">
        <v>127</v>
      </c>
      <c r="B7" s="41">
        <v>113.8955973023195</v>
      </c>
      <c r="C7" s="41">
        <v>114.85704629519229</v>
      </c>
      <c r="D7" s="41"/>
      <c r="E7" s="41">
        <f t="shared" ref="E7:E70" si="0">((C7/B7-1)*100)</f>
        <v>0.84414939264136901</v>
      </c>
      <c r="F7" s="41"/>
      <c r="G7" s="41">
        <v>36.917630115501154</v>
      </c>
      <c r="H7" s="41">
        <v>37.229270065898746</v>
      </c>
      <c r="I7" s="41"/>
      <c r="J7" s="41">
        <f>H7-G7</f>
        <v>0.31163995039759129</v>
      </c>
      <c r="L7" s="1"/>
      <c r="N7" s="1"/>
    </row>
    <row r="8" spans="1:14" s="60" customFormat="1" ht="15.75" x14ac:dyDescent="0.25">
      <c r="A8" s="64" t="s">
        <v>57</v>
      </c>
      <c r="B8" s="62">
        <v>114.63802052507232</v>
      </c>
      <c r="C8" s="62">
        <v>115.66045827256644</v>
      </c>
      <c r="D8" s="62"/>
      <c r="E8" s="62">
        <f t="shared" si="0"/>
        <v>0.89188363756727007</v>
      </c>
      <c r="F8" s="62"/>
      <c r="G8" s="62">
        <v>34.356585055198394</v>
      </c>
      <c r="H8" s="62">
        <v>34.663005815732596</v>
      </c>
      <c r="I8" s="62"/>
      <c r="J8" s="62">
        <f t="shared" ref="J8:J71" si="1">H8-G8</f>
        <v>0.30642076053420197</v>
      </c>
      <c r="L8" s="1"/>
      <c r="N8" s="1"/>
    </row>
    <row r="9" spans="1:14" ht="15.75" x14ac:dyDescent="0.25">
      <c r="A9" s="38" t="s">
        <v>58</v>
      </c>
      <c r="B9" s="28">
        <v>143.85940864355067</v>
      </c>
      <c r="C9" s="28">
        <v>144.12699256714839</v>
      </c>
      <c r="D9" s="28"/>
      <c r="E9" s="28">
        <f t="shared" si="0"/>
        <v>0.18600377001460888</v>
      </c>
      <c r="F9" s="28"/>
      <c r="G9" s="28">
        <v>7.338635289739619</v>
      </c>
      <c r="H9" s="28">
        <v>7.3522854280461578</v>
      </c>
      <c r="I9" s="28"/>
      <c r="J9" s="28">
        <f t="shared" si="1"/>
        <v>1.3650138306538828E-2</v>
      </c>
      <c r="L9" s="1"/>
      <c r="N9" s="1"/>
    </row>
    <row r="10" spans="1:14" s="60" customFormat="1" ht="15.75" x14ac:dyDescent="0.25">
      <c r="A10" s="61" t="s">
        <v>62</v>
      </c>
      <c r="B10" s="62">
        <v>90.655909843371106</v>
      </c>
      <c r="C10" s="62">
        <v>90.5110891566258</v>
      </c>
      <c r="D10" s="62"/>
      <c r="E10" s="62">
        <f t="shared" si="0"/>
        <v>-0.15974765130647439</v>
      </c>
      <c r="F10" s="62"/>
      <c r="G10" s="62">
        <v>0.75095462517087508</v>
      </c>
      <c r="H10" s="62">
        <v>0.74975499279478719</v>
      </c>
      <c r="I10" s="62"/>
      <c r="J10" s="62">
        <f t="shared" si="1"/>
        <v>-1.1996323760878891E-3</v>
      </c>
      <c r="L10" s="1"/>
      <c r="N10" s="1"/>
    </row>
    <row r="11" spans="1:14" ht="15.75" x14ac:dyDescent="0.25">
      <c r="A11" s="38" t="s">
        <v>63</v>
      </c>
      <c r="B11" s="28">
        <v>105.57471743298811</v>
      </c>
      <c r="C11" s="28">
        <v>108.51981867032163</v>
      </c>
      <c r="D11" s="28"/>
      <c r="E11" s="28">
        <f t="shared" si="0"/>
        <v>2.7895895048953179</v>
      </c>
      <c r="F11" s="28"/>
      <c r="G11" s="28">
        <v>10.034431687440096</v>
      </c>
      <c r="H11" s="28">
        <v>10.314351140668816</v>
      </c>
      <c r="I11" s="28"/>
      <c r="J11" s="28">
        <f t="shared" si="1"/>
        <v>0.27991945322871992</v>
      </c>
      <c r="L11" s="1"/>
      <c r="N11" s="1"/>
    </row>
    <row r="12" spans="1:14" s="60" customFormat="1" ht="15.75" x14ac:dyDescent="0.25">
      <c r="A12" s="61" t="s">
        <v>152</v>
      </c>
      <c r="B12" s="62">
        <v>103.07635346886761</v>
      </c>
      <c r="C12" s="62">
        <v>103.20057706166034</v>
      </c>
      <c r="D12" s="62"/>
      <c r="E12" s="62">
        <f t="shared" si="0"/>
        <v>0.12051609182144318</v>
      </c>
      <c r="F12" s="62"/>
      <c r="G12" s="62">
        <v>6.1845587658546322</v>
      </c>
      <c r="H12" s="62">
        <v>6.1920121543756403</v>
      </c>
      <c r="I12" s="62"/>
      <c r="J12" s="62">
        <f t="shared" si="1"/>
        <v>7.4533885210081863E-3</v>
      </c>
      <c r="L12" s="1"/>
      <c r="N12" s="1"/>
    </row>
    <row r="13" spans="1:14" ht="15.75" x14ac:dyDescent="0.25">
      <c r="A13" s="38" t="s">
        <v>153</v>
      </c>
      <c r="B13" s="28">
        <v>84.733620372642761</v>
      </c>
      <c r="C13" s="28">
        <v>84.761242390970267</v>
      </c>
      <c r="D13" s="28"/>
      <c r="E13" s="28">
        <f t="shared" si="0"/>
        <v>3.2598652348414525E-2</v>
      </c>
      <c r="F13" s="28"/>
      <c r="G13" s="28">
        <v>1.0525554343453152</v>
      </c>
      <c r="H13" s="28">
        <v>1.052898553232132</v>
      </c>
      <c r="I13" s="28"/>
      <c r="J13" s="28">
        <f t="shared" si="1"/>
        <v>3.4311888681681779E-4</v>
      </c>
      <c r="L13" s="1"/>
      <c r="N13" s="1"/>
    </row>
    <row r="14" spans="1:14" s="60" customFormat="1" ht="15.75" x14ac:dyDescent="0.25">
      <c r="A14" s="61" t="s">
        <v>69</v>
      </c>
      <c r="B14" s="62">
        <v>100.77876362436184</v>
      </c>
      <c r="C14" s="62">
        <v>102.82404104880307</v>
      </c>
      <c r="D14" s="62"/>
      <c r="E14" s="62">
        <f t="shared" si="0"/>
        <v>2.0294726298337062</v>
      </c>
      <c r="F14" s="62"/>
      <c r="G14" s="62">
        <v>2.0424173204539597</v>
      </c>
      <c r="H14" s="62">
        <v>2.0838676209595564</v>
      </c>
      <c r="I14" s="62"/>
      <c r="J14" s="62">
        <f t="shared" si="1"/>
        <v>4.1450300505596616E-2</v>
      </c>
      <c r="L14" s="1"/>
      <c r="N14" s="1"/>
    </row>
    <row r="15" spans="1:14" ht="15.75" x14ac:dyDescent="0.25">
      <c r="A15" s="38" t="s">
        <v>72</v>
      </c>
      <c r="B15" s="28">
        <v>125.04925305995305</v>
      </c>
      <c r="C15" s="28">
        <v>126.0626552519262</v>
      </c>
      <c r="D15" s="28"/>
      <c r="E15" s="28">
        <f t="shared" si="0"/>
        <v>0.81040243518071264</v>
      </c>
      <c r="F15" s="28"/>
      <c r="G15" s="28">
        <v>2.2997754469670748</v>
      </c>
      <c r="H15" s="28">
        <v>2.3184128831929836</v>
      </c>
      <c r="I15" s="28"/>
      <c r="J15" s="28">
        <f t="shared" si="1"/>
        <v>1.8637436225908743E-2</v>
      </c>
      <c r="L15" s="1"/>
      <c r="N15" s="1"/>
    </row>
    <row r="16" spans="1:14" s="60" customFormat="1" ht="15.75" x14ac:dyDescent="0.25">
      <c r="A16" s="61" t="s">
        <v>154</v>
      </c>
      <c r="B16" s="62">
        <v>157.76230138565461</v>
      </c>
      <c r="C16" s="62">
        <v>158.35995543822713</v>
      </c>
      <c r="D16" s="62"/>
      <c r="E16" s="62">
        <f t="shared" si="0"/>
        <v>0.37883198160981735</v>
      </c>
      <c r="F16" s="62"/>
      <c r="G16" s="62">
        <v>2.1721974608781061</v>
      </c>
      <c r="H16" s="62">
        <v>2.1804264395636292</v>
      </c>
      <c r="I16" s="62"/>
      <c r="J16" s="62">
        <f t="shared" si="1"/>
        <v>8.2289786855231917E-3</v>
      </c>
      <c r="L16" s="1"/>
      <c r="N16" s="1"/>
    </row>
    <row r="17" spans="1:14" ht="15.75" x14ac:dyDescent="0.25">
      <c r="A17" s="38" t="s">
        <v>155</v>
      </c>
      <c r="B17" s="28">
        <v>120.9887349510776</v>
      </c>
      <c r="C17" s="28">
        <v>117.96226367992938</v>
      </c>
      <c r="D17" s="28"/>
      <c r="E17" s="28">
        <f t="shared" si="0"/>
        <v>-2.5014488103971</v>
      </c>
      <c r="F17" s="28"/>
      <c r="G17" s="28">
        <v>2.4810590243487147</v>
      </c>
      <c r="H17" s="28">
        <v>2.4189966028988938</v>
      </c>
      <c r="I17" s="28"/>
      <c r="J17" s="28">
        <f t="shared" si="1"/>
        <v>-6.2062421449820881E-2</v>
      </c>
      <c r="L17" s="1"/>
      <c r="N17" s="1"/>
    </row>
    <row r="18" spans="1:14" s="60" customFormat="1" ht="15.75" x14ac:dyDescent="0.25">
      <c r="A18" s="64" t="s">
        <v>76</v>
      </c>
      <c r="B18" s="62">
        <v>104.79140730846424</v>
      </c>
      <c r="C18" s="62">
        <v>105.00496319597009</v>
      </c>
      <c r="D18" s="62"/>
      <c r="E18" s="62">
        <f>((C18/B18-1)*100)</f>
        <v>0.2037914109476846</v>
      </c>
      <c r="F18" s="62"/>
      <c r="G18" s="62">
        <v>2.5610450603027513</v>
      </c>
      <c r="H18" s="62">
        <v>2.5662642501661486</v>
      </c>
      <c r="I18" s="62"/>
      <c r="J18" s="62">
        <f t="shared" si="1"/>
        <v>5.2191898633973111E-3</v>
      </c>
      <c r="L18" s="1"/>
      <c r="N18" s="1"/>
    </row>
    <row r="19" spans="1:14" ht="15.75" x14ac:dyDescent="0.25">
      <c r="A19" s="38" t="s">
        <v>156</v>
      </c>
      <c r="B19" s="28">
        <v>105.52661339300653</v>
      </c>
      <c r="C19" s="28">
        <v>105.6844846617427</v>
      </c>
      <c r="D19" s="28"/>
      <c r="E19" s="28">
        <f t="shared" si="0"/>
        <v>0.14960327415058927</v>
      </c>
      <c r="F19" s="28"/>
      <c r="G19" s="28">
        <v>0.79631789211201853</v>
      </c>
      <c r="H19" s="28">
        <v>0.79750920975126505</v>
      </c>
      <c r="I19" s="28"/>
      <c r="J19" s="28">
        <f t="shared" si="1"/>
        <v>1.1913176392465141E-3</v>
      </c>
      <c r="L19" s="1"/>
      <c r="N19" s="1"/>
    </row>
    <row r="20" spans="1:14" s="60" customFormat="1" ht="15.75" x14ac:dyDescent="0.25">
      <c r="A20" s="61" t="s">
        <v>157</v>
      </c>
      <c r="B20" s="62">
        <v>104.46299572261358</v>
      </c>
      <c r="C20" s="62">
        <v>104.70142555273516</v>
      </c>
      <c r="D20" s="62"/>
      <c r="E20" s="62">
        <f t="shared" si="0"/>
        <v>0.22824333963644694</v>
      </c>
      <c r="F20" s="62"/>
      <c r="G20" s="62">
        <v>1.7647271681907331</v>
      </c>
      <c r="H20" s="62">
        <v>1.7687550404148833</v>
      </c>
      <c r="I20" s="62"/>
      <c r="J20" s="62">
        <f t="shared" si="1"/>
        <v>4.0278722241502418E-3</v>
      </c>
      <c r="L20" s="1"/>
      <c r="N20" s="1"/>
    </row>
    <row r="21" spans="1:14" ht="15.75" x14ac:dyDescent="0.25">
      <c r="A21" s="36" t="s">
        <v>247</v>
      </c>
      <c r="B21" s="40">
        <v>123.36762513175572</v>
      </c>
      <c r="C21" s="40">
        <v>123.55132498806739</v>
      </c>
      <c r="D21" s="40"/>
      <c r="E21" s="40">
        <f t="shared" si="0"/>
        <v>0.14890442781523294</v>
      </c>
      <c r="F21" s="40"/>
      <c r="G21" s="40">
        <v>3.8350891102396325</v>
      </c>
      <c r="H21" s="40">
        <v>3.8407997277354395</v>
      </c>
      <c r="I21" s="40"/>
      <c r="J21" s="40">
        <f t="shared" si="1"/>
        <v>5.7106174958070355E-3</v>
      </c>
      <c r="L21" s="1"/>
      <c r="N21" s="1"/>
    </row>
    <row r="22" spans="1:14" s="60" customFormat="1" ht="15.75" x14ac:dyDescent="0.25">
      <c r="A22" s="64" t="s">
        <v>1</v>
      </c>
      <c r="B22" s="62">
        <v>122.68138282325579</v>
      </c>
      <c r="C22" s="62">
        <v>122.68138282325579</v>
      </c>
      <c r="D22" s="62"/>
      <c r="E22" s="62">
        <f t="shared" si="0"/>
        <v>0</v>
      </c>
      <c r="F22" s="62"/>
      <c r="G22" s="62">
        <v>2.8788161102674459</v>
      </c>
      <c r="H22" s="62">
        <v>2.8788161102674463</v>
      </c>
      <c r="I22" s="62"/>
      <c r="J22" s="62">
        <f t="shared" si="1"/>
        <v>0</v>
      </c>
      <c r="L22" s="1"/>
      <c r="N22" s="1"/>
    </row>
    <row r="23" spans="1:14" ht="15.75" x14ac:dyDescent="0.25">
      <c r="A23" s="38" t="s">
        <v>78</v>
      </c>
      <c r="B23" s="28">
        <v>122.68138282325579</v>
      </c>
      <c r="C23" s="28">
        <v>122.68138282325579</v>
      </c>
      <c r="D23" s="28"/>
      <c r="E23" s="28">
        <f t="shared" si="0"/>
        <v>0</v>
      </c>
      <c r="F23" s="28"/>
      <c r="G23" s="28">
        <v>2.8788161102674459</v>
      </c>
      <c r="H23" s="28">
        <v>2.8788161102674463</v>
      </c>
      <c r="I23" s="28"/>
      <c r="J23" s="28">
        <f t="shared" si="1"/>
        <v>0</v>
      </c>
      <c r="L23" s="1"/>
      <c r="N23" s="1"/>
    </row>
    <row r="24" spans="1:14" s="60" customFormat="1" ht="15.75" x14ac:dyDescent="0.25">
      <c r="A24" s="61" t="s">
        <v>16</v>
      </c>
      <c r="B24" s="62">
        <v>125.4806648923232</v>
      </c>
      <c r="C24" s="62">
        <v>126.23000329290586</v>
      </c>
      <c r="D24" s="62"/>
      <c r="E24" s="62">
        <f t="shared" si="0"/>
        <v>0.59717439433850661</v>
      </c>
      <c r="F24" s="62"/>
      <c r="G24" s="62">
        <v>0.95627299997218629</v>
      </c>
      <c r="H24" s="62">
        <v>0.96198361746799299</v>
      </c>
      <c r="I24" s="62"/>
      <c r="J24" s="62">
        <f t="shared" si="1"/>
        <v>5.7106174958067024E-3</v>
      </c>
      <c r="L24" s="1"/>
      <c r="N24" s="1"/>
    </row>
    <row r="25" spans="1:14" ht="15.75" x14ac:dyDescent="0.25">
      <c r="A25" s="36" t="s">
        <v>128</v>
      </c>
      <c r="B25" s="40">
        <v>102.20640522172113</v>
      </c>
      <c r="C25" s="40">
        <v>102.14061491595783</v>
      </c>
      <c r="D25" s="40"/>
      <c r="E25" s="40">
        <f t="shared" si="0"/>
        <v>-6.437004179981054E-2</v>
      </c>
      <c r="F25" s="40"/>
      <c r="G25" s="40">
        <v>4.4701398644653567</v>
      </c>
      <c r="H25" s="40">
        <v>4.4672624335660904</v>
      </c>
      <c r="I25" s="40"/>
      <c r="J25" s="40">
        <f t="shared" si="1"/>
        <v>-2.8774308992662867E-3</v>
      </c>
      <c r="L25" s="1"/>
      <c r="N25" s="1"/>
    </row>
    <row r="26" spans="1:14" s="60" customFormat="1" ht="15.75" x14ac:dyDescent="0.25">
      <c r="A26" s="64" t="s">
        <v>79</v>
      </c>
      <c r="B26" s="62">
        <v>102.41566499978218</v>
      </c>
      <c r="C26" s="62">
        <v>102.19527221985639</v>
      </c>
      <c r="D26" s="62"/>
      <c r="E26" s="62">
        <f t="shared" si="0"/>
        <v>-0.21519440402624213</v>
      </c>
      <c r="F26" s="62"/>
      <c r="G26" s="62">
        <v>3.3422361118941537</v>
      </c>
      <c r="H26" s="62">
        <v>3.3350438068120138</v>
      </c>
      <c r="I26" s="62"/>
      <c r="J26" s="62">
        <f t="shared" si="1"/>
        <v>-7.1923050821398604E-3</v>
      </c>
      <c r="L26" s="1"/>
      <c r="N26" s="1"/>
    </row>
    <row r="27" spans="1:14" ht="15.75" x14ac:dyDescent="0.25">
      <c r="A27" s="38" t="s">
        <v>80</v>
      </c>
      <c r="B27" s="28">
        <v>97.236043577290772</v>
      </c>
      <c r="C27" s="28">
        <v>97.126712351361292</v>
      </c>
      <c r="D27" s="28"/>
      <c r="E27" s="28">
        <f t="shared" si="0"/>
        <v>-0.11243899063270169</v>
      </c>
      <c r="F27" s="28"/>
      <c r="G27" s="28">
        <v>0.57175469031909187</v>
      </c>
      <c r="H27" s="28">
        <v>0.57111181511640186</v>
      </c>
      <c r="I27" s="28"/>
      <c r="J27" s="28">
        <f t="shared" si="1"/>
        <v>-6.4287520269001863E-4</v>
      </c>
      <c r="L27" s="1"/>
      <c r="N27" s="1"/>
    </row>
    <row r="28" spans="1:14" s="60" customFormat="1" ht="15.75" x14ac:dyDescent="0.25">
      <c r="A28" s="61" t="s">
        <v>82</v>
      </c>
      <c r="B28" s="62">
        <v>104.49617474310649</v>
      </c>
      <c r="C28" s="62">
        <v>104.20984519104734</v>
      </c>
      <c r="D28" s="62"/>
      <c r="E28" s="62">
        <f t="shared" si="0"/>
        <v>-0.27400960156012122</v>
      </c>
      <c r="F28" s="62"/>
      <c r="G28" s="62">
        <v>2.3902191171988836</v>
      </c>
      <c r="H28" s="62">
        <v>2.3836696873194332</v>
      </c>
      <c r="I28" s="62"/>
      <c r="J28" s="62">
        <f t="shared" si="1"/>
        <v>-6.5494298794503969E-3</v>
      </c>
      <c r="L28" s="1"/>
      <c r="N28" s="1"/>
    </row>
    <row r="29" spans="1:14" ht="15.75" x14ac:dyDescent="0.25">
      <c r="A29" s="38" t="s">
        <v>158</v>
      </c>
      <c r="B29" s="28">
        <v>98.000311799345909</v>
      </c>
      <c r="C29" s="28">
        <v>98.000311799345909</v>
      </c>
      <c r="D29" s="28"/>
      <c r="E29" s="28">
        <f t="shared" si="0"/>
        <v>0</v>
      </c>
      <c r="F29" s="28"/>
      <c r="G29" s="28">
        <v>0.38026230437617842</v>
      </c>
      <c r="H29" s="28">
        <v>0.38026230437617847</v>
      </c>
      <c r="I29" s="28"/>
      <c r="J29" s="28">
        <f t="shared" si="1"/>
        <v>0</v>
      </c>
      <c r="L29" s="1"/>
      <c r="N29" s="1"/>
    </row>
    <row r="30" spans="1:14" s="60" customFormat="1" ht="15.75" x14ac:dyDescent="0.25">
      <c r="A30" s="64" t="s">
        <v>83</v>
      </c>
      <c r="B30" s="62">
        <v>101.59131188070336</v>
      </c>
      <c r="C30" s="62">
        <v>101.97995650382751</v>
      </c>
      <c r="D30" s="62"/>
      <c r="E30" s="62">
        <f t="shared" si="0"/>
        <v>0.38255694894513415</v>
      </c>
      <c r="F30" s="62"/>
      <c r="G30" s="62">
        <v>1.1279037525712026</v>
      </c>
      <c r="H30" s="62">
        <v>1.1322186267540766</v>
      </c>
      <c r="I30" s="62"/>
      <c r="J30" s="62">
        <f t="shared" si="1"/>
        <v>4.3148741828740178E-3</v>
      </c>
      <c r="L30" s="1"/>
      <c r="N30" s="1"/>
    </row>
    <row r="31" spans="1:14" ht="15.75" x14ac:dyDescent="0.25">
      <c r="A31" s="38" t="s">
        <v>159</v>
      </c>
      <c r="B31" s="28">
        <v>101.59131188070336</v>
      </c>
      <c r="C31" s="28">
        <v>101.97995650382751</v>
      </c>
      <c r="D31" s="28"/>
      <c r="E31" s="28">
        <f t="shared" si="0"/>
        <v>0.38255694894513415</v>
      </c>
      <c r="F31" s="28"/>
      <c r="G31" s="28">
        <v>1.1279037525712026</v>
      </c>
      <c r="H31" s="28">
        <v>1.1322186267540766</v>
      </c>
      <c r="I31" s="28"/>
      <c r="J31" s="28">
        <f t="shared" si="1"/>
        <v>4.3148741828740178E-3</v>
      </c>
      <c r="L31" s="1"/>
      <c r="N31" s="1"/>
    </row>
    <row r="32" spans="1:14" s="60" customFormat="1" ht="15.75" x14ac:dyDescent="0.25">
      <c r="A32" s="58" t="s">
        <v>129</v>
      </c>
      <c r="B32" s="63">
        <v>101.87410887331316</v>
      </c>
      <c r="C32" s="63">
        <v>103.17903513778771</v>
      </c>
      <c r="D32" s="63"/>
      <c r="E32" s="63">
        <f t="shared" si="0"/>
        <v>1.2809204212007375</v>
      </c>
      <c r="F32" s="63"/>
      <c r="G32" s="63">
        <v>15.04578994438255</v>
      </c>
      <c r="H32" s="63">
        <v>15.238514540311114</v>
      </c>
      <c r="I32" s="63"/>
      <c r="J32" s="63">
        <f>H32-G32</f>
        <v>0.1927245959285635</v>
      </c>
      <c r="L32" s="1"/>
      <c r="N32" s="1"/>
    </row>
    <row r="33" spans="1:14" ht="15.75" x14ac:dyDescent="0.25">
      <c r="A33" s="37" t="s">
        <v>149</v>
      </c>
      <c r="B33" s="28">
        <v>106.8532425139463</v>
      </c>
      <c r="C33" s="28">
        <v>106.8532425139463</v>
      </c>
      <c r="D33" s="28"/>
      <c r="E33" s="28">
        <f t="shared" si="0"/>
        <v>0</v>
      </c>
      <c r="F33" s="28"/>
      <c r="G33" s="28">
        <v>1.2076282274368089</v>
      </c>
      <c r="H33" s="28">
        <v>1.2076282274368091</v>
      </c>
      <c r="I33" s="28"/>
      <c r="J33" s="28">
        <f t="shared" si="1"/>
        <v>0</v>
      </c>
      <c r="L33" s="1"/>
      <c r="N33" s="1"/>
    </row>
    <row r="34" spans="1:14" s="60" customFormat="1" ht="15.75" x14ac:dyDescent="0.25">
      <c r="A34" s="61" t="s">
        <v>160</v>
      </c>
      <c r="B34" s="62">
        <v>106.8532425139463</v>
      </c>
      <c r="C34" s="62">
        <v>106.8532425139463</v>
      </c>
      <c r="D34" s="62"/>
      <c r="E34" s="62">
        <f t="shared" si="0"/>
        <v>0</v>
      </c>
      <c r="F34" s="62"/>
      <c r="G34" s="62">
        <v>1.2076282274368089</v>
      </c>
      <c r="H34" s="62">
        <v>1.2076282274368091</v>
      </c>
      <c r="I34" s="62"/>
      <c r="J34" s="62">
        <f t="shared" si="1"/>
        <v>0</v>
      </c>
      <c r="L34" s="1"/>
      <c r="N34" s="1"/>
    </row>
    <row r="35" spans="1:14" ht="15.75" x14ac:dyDescent="0.25">
      <c r="A35" s="37" t="s">
        <v>148</v>
      </c>
      <c r="B35" s="28">
        <v>107.35887505349496</v>
      </c>
      <c r="C35" s="28">
        <v>107.45066329671907</v>
      </c>
      <c r="D35" s="28"/>
      <c r="E35" s="28">
        <f t="shared" si="0"/>
        <v>8.5496651467686924E-2</v>
      </c>
      <c r="F35" s="28"/>
      <c r="G35" s="28">
        <v>5.0741497546792758</v>
      </c>
      <c r="H35" s="28">
        <v>5.0784879828099827</v>
      </c>
      <c r="I35" s="28"/>
      <c r="J35" s="28">
        <f t="shared" si="1"/>
        <v>4.3382281307069448E-3</v>
      </c>
      <c r="L35" s="1"/>
      <c r="N35" s="1"/>
    </row>
    <row r="36" spans="1:14" s="60" customFormat="1" ht="15.75" x14ac:dyDescent="0.25">
      <c r="A36" s="61" t="s">
        <v>161</v>
      </c>
      <c r="B36" s="62">
        <v>105.1609915835341</v>
      </c>
      <c r="C36" s="62">
        <v>105.26623118160538</v>
      </c>
      <c r="D36" s="62"/>
      <c r="E36" s="62">
        <f t="shared" si="0"/>
        <v>0.10007474871296385</v>
      </c>
      <c r="F36" s="62"/>
      <c r="G36" s="62">
        <v>4.3349877831328518</v>
      </c>
      <c r="H36" s="62">
        <v>4.3393260112635605</v>
      </c>
      <c r="I36" s="62"/>
      <c r="J36" s="62">
        <f t="shared" si="1"/>
        <v>4.3382281307087212E-3</v>
      </c>
      <c r="L36" s="1"/>
      <c r="N36" s="1"/>
    </row>
    <row r="37" spans="1:14" ht="15.75" x14ac:dyDescent="0.25">
      <c r="A37" s="38" t="s">
        <v>162</v>
      </c>
      <c r="B37" s="28">
        <v>122.35661058360637</v>
      </c>
      <c r="C37" s="28">
        <v>122.35661058360637</v>
      </c>
      <c r="D37" s="28"/>
      <c r="E37" s="28">
        <f t="shared" si="0"/>
        <v>0</v>
      </c>
      <c r="F37" s="28"/>
      <c r="G37" s="28">
        <v>0.73916197154642294</v>
      </c>
      <c r="H37" s="28">
        <v>0.73916197154642305</v>
      </c>
      <c r="I37" s="28"/>
      <c r="J37" s="28">
        <f t="shared" si="1"/>
        <v>0</v>
      </c>
      <c r="L37" s="1"/>
      <c r="N37" s="1"/>
    </row>
    <row r="38" spans="1:14" s="60" customFormat="1" ht="15.75" x14ac:dyDescent="0.25">
      <c r="A38" s="64" t="s">
        <v>147</v>
      </c>
      <c r="B38" s="62">
        <v>107.12407773123068</v>
      </c>
      <c r="C38" s="62">
        <v>107.12407773123068</v>
      </c>
      <c r="D38" s="62"/>
      <c r="E38" s="62">
        <f t="shared" si="0"/>
        <v>0</v>
      </c>
      <c r="F38" s="62"/>
      <c r="G38" s="62">
        <v>0.34803438901130335</v>
      </c>
      <c r="H38" s="62">
        <v>0.3480343890113034</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0.20600390916610051</v>
      </c>
      <c r="H39" s="28">
        <v>0.20600390916610051</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0.14203047984520295</v>
      </c>
      <c r="H40" s="62">
        <v>0.14203047984520295</v>
      </c>
      <c r="I40" s="62"/>
      <c r="J40" s="62">
        <f t="shared" si="1"/>
        <v>0</v>
      </c>
      <c r="L40" s="1"/>
      <c r="N40" s="1"/>
    </row>
    <row r="41" spans="1:14" ht="15.75" x14ac:dyDescent="0.25">
      <c r="A41" s="37" t="s">
        <v>146</v>
      </c>
      <c r="B41" s="28">
        <v>98.0015649034479</v>
      </c>
      <c r="C41" s="28">
        <v>100.19526833123938</v>
      </c>
      <c r="D41" s="28"/>
      <c r="E41" s="28">
        <f t="shared" si="0"/>
        <v>2.2384371412361936</v>
      </c>
      <c r="F41" s="28"/>
      <c r="G41" s="28">
        <v>8.415977573255164</v>
      </c>
      <c r="H41" s="28">
        <v>8.6043639410530179</v>
      </c>
      <c r="I41" s="28"/>
      <c r="J41" s="28">
        <f t="shared" si="1"/>
        <v>0.18838636779785389</v>
      </c>
      <c r="L41" s="1"/>
      <c r="N41" s="1"/>
    </row>
    <row r="42" spans="1:14" s="60" customFormat="1" ht="15.75" x14ac:dyDescent="0.25">
      <c r="A42" s="61" t="s">
        <v>17</v>
      </c>
      <c r="B42" s="62">
        <v>92.67453546054054</v>
      </c>
      <c r="C42" s="62">
        <v>95.993945578202542</v>
      </c>
      <c r="D42" s="62"/>
      <c r="E42" s="62">
        <f t="shared" si="0"/>
        <v>3.5817931011646209</v>
      </c>
      <c r="F42" s="62"/>
      <c r="G42" s="62">
        <v>5.2595547112031538</v>
      </c>
      <c r="H42" s="62">
        <v>5.4479410790010077</v>
      </c>
      <c r="I42" s="62"/>
      <c r="J42" s="62">
        <f t="shared" si="1"/>
        <v>0.18838636779785389</v>
      </c>
      <c r="L42" s="1"/>
      <c r="N42" s="1"/>
    </row>
    <row r="43" spans="1:14" ht="15.75" x14ac:dyDescent="0.25">
      <c r="A43" s="38" t="s">
        <v>88</v>
      </c>
      <c r="B43" s="28">
        <v>101.37911846308744</v>
      </c>
      <c r="C43" s="28">
        <v>101.37911846308744</v>
      </c>
      <c r="D43" s="28"/>
      <c r="E43" s="28">
        <f t="shared" si="0"/>
        <v>0</v>
      </c>
      <c r="F43" s="28"/>
      <c r="G43" s="28">
        <v>2.3209005235199505</v>
      </c>
      <c r="H43" s="28">
        <v>2.3209005235199505</v>
      </c>
      <c r="I43" s="28"/>
      <c r="J43" s="28">
        <f t="shared" si="1"/>
        <v>0</v>
      </c>
      <c r="L43" s="1"/>
      <c r="N43" s="1"/>
    </row>
    <row r="44" spans="1:14" s="60" customFormat="1" ht="15.75" x14ac:dyDescent="0.25">
      <c r="A44" s="61" t="s">
        <v>90</v>
      </c>
      <c r="B44" s="62">
        <v>134.11907242766719</v>
      </c>
      <c r="C44" s="62">
        <v>134.11907242766719</v>
      </c>
      <c r="D44" s="62"/>
      <c r="E44" s="62">
        <f t="shared" si="0"/>
        <v>0</v>
      </c>
      <c r="F44" s="62"/>
      <c r="G44" s="62">
        <v>0.83552233853205959</v>
      </c>
      <c r="H44" s="62">
        <v>0.83552233853205959</v>
      </c>
      <c r="I44" s="62"/>
      <c r="J44" s="62">
        <f t="shared" si="1"/>
        <v>0</v>
      </c>
      <c r="L44" s="1"/>
      <c r="N44" s="1"/>
    </row>
    <row r="45" spans="1:14" ht="15.75" x14ac:dyDescent="0.25">
      <c r="A45" s="36" t="s">
        <v>250</v>
      </c>
      <c r="B45" s="40">
        <v>100.24499689562496</v>
      </c>
      <c r="C45" s="40">
        <v>100.12183832201163</v>
      </c>
      <c r="D45" s="40"/>
      <c r="E45" s="40">
        <f t="shared" si="0"/>
        <v>-0.12285757636519845</v>
      </c>
      <c r="F45" s="40"/>
      <c r="G45" s="40">
        <v>9.8805397605352159</v>
      </c>
      <c r="H45" s="40">
        <v>9.8684007688536237</v>
      </c>
      <c r="I45" s="40"/>
      <c r="J45" s="40">
        <f t="shared" si="1"/>
        <v>-1.2138991681592159E-2</v>
      </c>
      <c r="L45" s="1"/>
      <c r="N45" s="1"/>
    </row>
    <row r="46" spans="1:14" s="60" customFormat="1" ht="15.75" x14ac:dyDescent="0.25">
      <c r="A46" s="64" t="s">
        <v>145</v>
      </c>
      <c r="B46" s="62">
        <v>103.62294577494707</v>
      </c>
      <c r="C46" s="62">
        <v>103.66441749938421</v>
      </c>
      <c r="D46" s="62"/>
      <c r="E46" s="62">
        <f t="shared" si="0"/>
        <v>4.0021757851982365E-2</v>
      </c>
      <c r="F46" s="62"/>
      <c r="G46" s="62">
        <v>2.0398469555735765</v>
      </c>
      <c r="H46" s="62">
        <v>2.0406633381826875</v>
      </c>
      <c r="I46" s="62"/>
      <c r="J46" s="62">
        <f t="shared" si="1"/>
        <v>8.1638260911098826E-4</v>
      </c>
      <c r="L46" s="1"/>
      <c r="N46" s="1"/>
    </row>
    <row r="47" spans="1:14" ht="15.75" x14ac:dyDescent="0.25">
      <c r="A47" s="38" t="s">
        <v>163</v>
      </c>
      <c r="B47" s="28">
        <v>103.62294577494707</v>
      </c>
      <c r="C47" s="28">
        <v>103.66441749938421</v>
      </c>
      <c r="D47" s="28"/>
      <c r="E47" s="28">
        <f t="shared" si="0"/>
        <v>4.0021757851982365E-2</v>
      </c>
      <c r="F47" s="28"/>
      <c r="G47" s="28">
        <v>2.0398469555735765</v>
      </c>
      <c r="H47" s="28">
        <v>2.0406633381826875</v>
      </c>
      <c r="I47" s="28"/>
      <c r="J47" s="28">
        <f t="shared" si="1"/>
        <v>8.1638260911098826E-4</v>
      </c>
      <c r="L47" s="1"/>
      <c r="N47" s="1"/>
    </row>
    <row r="48" spans="1:14" s="60" customFormat="1" ht="15.75" x14ac:dyDescent="0.25">
      <c r="A48" s="64" t="s">
        <v>92</v>
      </c>
      <c r="B48" s="62">
        <v>98.332445097329483</v>
      </c>
      <c r="C48" s="62">
        <v>98.332445097329483</v>
      </c>
      <c r="D48" s="62"/>
      <c r="E48" s="62">
        <f t="shared" si="0"/>
        <v>0</v>
      </c>
      <c r="F48" s="62"/>
      <c r="G48" s="62">
        <v>0.30153395110688813</v>
      </c>
      <c r="H48" s="62">
        <v>0.30153395110688819</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0.30153395110688813</v>
      </c>
      <c r="H49" s="28">
        <v>0.30153395110688819</v>
      </c>
      <c r="I49" s="28"/>
      <c r="J49" s="28">
        <f t="shared" si="1"/>
        <v>0</v>
      </c>
      <c r="L49" s="1"/>
      <c r="N49" s="1"/>
    </row>
    <row r="50" spans="1:14" s="60" customFormat="1" ht="15.75" x14ac:dyDescent="0.25">
      <c r="A50" s="64" t="s">
        <v>94</v>
      </c>
      <c r="B50" s="62">
        <v>90.976871146155503</v>
      </c>
      <c r="C50" s="62">
        <v>90.953376626693299</v>
      </c>
      <c r="D50" s="62"/>
      <c r="E50" s="62">
        <f t="shared" si="0"/>
        <v>-2.5824716948619209E-2</v>
      </c>
      <c r="F50" s="62"/>
      <c r="G50" s="62">
        <v>2.5734604706507525</v>
      </c>
      <c r="H50" s="62">
        <v>2.5727958817684224</v>
      </c>
      <c r="I50" s="62"/>
      <c r="J50" s="62">
        <f t="shared" si="1"/>
        <v>-6.6458888233000835E-4</v>
      </c>
      <c r="L50" s="1"/>
      <c r="N50" s="1"/>
    </row>
    <row r="51" spans="1:14" ht="15.75" x14ac:dyDescent="0.25">
      <c r="A51" s="38" t="s">
        <v>164</v>
      </c>
      <c r="B51" s="28">
        <v>89.63076721050092</v>
      </c>
      <c r="C51" s="28">
        <v>89.604427731790011</v>
      </c>
      <c r="D51" s="28"/>
      <c r="E51" s="28">
        <f t="shared" si="0"/>
        <v>-2.9386648726381637E-2</v>
      </c>
      <c r="F51" s="28"/>
      <c r="G51" s="28">
        <v>2.2615334212403062</v>
      </c>
      <c r="H51" s="28">
        <v>2.2608688323579766</v>
      </c>
      <c r="I51" s="28"/>
      <c r="J51" s="28">
        <f t="shared" si="1"/>
        <v>-6.6458888232956426E-4</v>
      </c>
      <c r="L51" s="1"/>
      <c r="N51" s="1"/>
    </row>
    <row r="52" spans="1:14" s="60" customFormat="1" ht="15.75" x14ac:dyDescent="0.25">
      <c r="A52" s="61" t="s">
        <v>97</v>
      </c>
      <c r="B52" s="62">
        <v>102.09339772857541</v>
      </c>
      <c r="C52" s="62">
        <v>102.09339772857541</v>
      </c>
      <c r="D52" s="62"/>
      <c r="E52" s="62">
        <f t="shared" si="0"/>
        <v>0</v>
      </c>
      <c r="F52" s="62"/>
      <c r="G52" s="62">
        <v>0.31192704941044602</v>
      </c>
      <c r="H52" s="62">
        <v>0.31192704941044602</v>
      </c>
      <c r="I52" s="62"/>
      <c r="J52" s="62">
        <f t="shared" si="1"/>
        <v>0</v>
      </c>
      <c r="L52" s="1"/>
      <c r="N52" s="1"/>
    </row>
    <row r="53" spans="1:14" ht="15.75" x14ac:dyDescent="0.25">
      <c r="A53" s="37" t="s">
        <v>144</v>
      </c>
      <c r="B53" s="28">
        <v>101.44448167830397</v>
      </c>
      <c r="C53" s="28">
        <v>101.44448167830397</v>
      </c>
      <c r="D53" s="28"/>
      <c r="E53" s="28">
        <f t="shared" si="0"/>
        <v>0</v>
      </c>
      <c r="F53" s="28"/>
      <c r="G53" s="28">
        <v>1.0112347396223298</v>
      </c>
      <c r="H53" s="28">
        <v>1.0112347396223296</v>
      </c>
      <c r="I53" s="28"/>
      <c r="J53" s="28">
        <f t="shared" si="1"/>
        <v>0</v>
      </c>
      <c r="L53" s="1"/>
      <c r="N53" s="1"/>
    </row>
    <row r="54" spans="1:14" s="60" customFormat="1" ht="15.75" x14ac:dyDescent="0.25">
      <c r="A54" s="61" t="s">
        <v>165</v>
      </c>
      <c r="B54" s="62">
        <v>101.44448167830397</v>
      </c>
      <c r="C54" s="62">
        <v>101.44448167830397</v>
      </c>
      <c r="D54" s="62"/>
      <c r="E54" s="62">
        <f t="shared" si="0"/>
        <v>0</v>
      </c>
      <c r="F54" s="62"/>
      <c r="G54" s="62">
        <v>1.0112347396223298</v>
      </c>
      <c r="H54" s="62">
        <v>1.0112347396223296</v>
      </c>
      <c r="I54" s="62"/>
      <c r="J54" s="62">
        <f t="shared" si="1"/>
        <v>0</v>
      </c>
      <c r="L54" s="1"/>
      <c r="N54" s="1"/>
    </row>
    <row r="55" spans="1:14" ht="15.75" x14ac:dyDescent="0.25">
      <c r="A55" s="37" t="s">
        <v>143</v>
      </c>
      <c r="B55" s="28">
        <v>100.56262732975843</v>
      </c>
      <c r="C55" s="28">
        <v>100.56262732975843</v>
      </c>
      <c r="D55" s="28"/>
      <c r="E55" s="28">
        <f t="shared" si="0"/>
        <v>0</v>
      </c>
      <c r="F55" s="28"/>
      <c r="G55" s="28">
        <v>0.79385002500548463</v>
      </c>
      <c r="H55" s="28">
        <v>0.79385002500548474</v>
      </c>
      <c r="I55" s="28"/>
      <c r="J55" s="28">
        <f t="shared" si="1"/>
        <v>0</v>
      </c>
      <c r="L55" s="1"/>
      <c r="N55" s="1"/>
    </row>
    <row r="56" spans="1:14" s="60" customFormat="1" ht="15.75" x14ac:dyDescent="0.25">
      <c r="A56" s="61" t="s">
        <v>166</v>
      </c>
      <c r="B56" s="62">
        <v>100.56262732975843</v>
      </c>
      <c r="C56" s="62">
        <v>100.56262732975843</v>
      </c>
      <c r="D56" s="62"/>
      <c r="E56" s="62">
        <f t="shared" si="0"/>
        <v>0</v>
      </c>
      <c r="F56" s="62"/>
      <c r="G56" s="62">
        <v>0.79385002500548463</v>
      </c>
      <c r="H56" s="62">
        <v>0.79385002500548474</v>
      </c>
      <c r="I56" s="62"/>
      <c r="J56" s="62">
        <f t="shared" si="1"/>
        <v>0</v>
      </c>
      <c r="L56" s="1"/>
      <c r="N56" s="1"/>
    </row>
    <row r="57" spans="1:14" ht="15.75" x14ac:dyDescent="0.25">
      <c r="A57" s="37" t="s">
        <v>142</v>
      </c>
      <c r="B57" s="28">
        <v>106.55162367777855</v>
      </c>
      <c r="C57" s="28">
        <v>106.13727276381658</v>
      </c>
      <c r="D57" s="28"/>
      <c r="E57" s="28">
        <f t="shared" si="0"/>
        <v>-0.38887339268991461</v>
      </c>
      <c r="F57" s="28"/>
      <c r="G57" s="28">
        <v>3.1606136185761859</v>
      </c>
      <c r="H57" s="28">
        <v>3.1483228331678097</v>
      </c>
      <c r="I57" s="28"/>
      <c r="J57" s="28">
        <f t="shared" si="1"/>
        <v>-1.2290785408376248E-2</v>
      </c>
      <c r="L57" s="1"/>
      <c r="N57" s="1"/>
    </row>
    <row r="58" spans="1:14" s="60" customFormat="1" ht="15.75" x14ac:dyDescent="0.25">
      <c r="A58" s="61" t="s">
        <v>99</v>
      </c>
      <c r="B58" s="62">
        <v>100.34952607137846</v>
      </c>
      <c r="C58" s="62">
        <v>99.814544593546358</v>
      </c>
      <c r="D58" s="62"/>
      <c r="E58" s="62">
        <f t="shared" si="0"/>
        <v>-0.53311809111242781</v>
      </c>
      <c r="F58" s="62"/>
      <c r="G58" s="62">
        <v>2.3054526967430125</v>
      </c>
      <c r="H58" s="62">
        <v>2.2931619113346366</v>
      </c>
      <c r="I58" s="62"/>
      <c r="J58" s="62">
        <f t="shared" si="1"/>
        <v>-1.2290785408375804E-2</v>
      </c>
      <c r="L58" s="1"/>
      <c r="N58" s="1"/>
    </row>
    <row r="59" spans="1:14" ht="15.75" x14ac:dyDescent="0.25">
      <c r="A59" s="38" t="s">
        <v>167</v>
      </c>
      <c r="B59" s="28">
        <v>127.85505399631232</v>
      </c>
      <c r="C59" s="28">
        <v>127.85505399631232</v>
      </c>
      <c r="D59" s="28"/>
      <c r="E59" s="28">
        <f t="shared" si="0"/>
        <v>0</v>
      </c>
      <c r="F59" s="28"/>
      <c r="G59" s="28">
        <v>0.85516092183317327</v>
      </c>
      <c r="H59" s="28">
        <v>0.85516092183317338</v>
      </c>
      <c r="I59" s="28"/>
      <c r="J59" s="28">
        <f t="shared" si="1"/>
        <v>0</v>
      </c>
      <c r="L59" s="1"/>
      <c r="N59" s="1"/>
    </row>
    <row r="60" spans="1:14" s="66" customFormat="1" ht="15.75" x14ac:dyDescent="0.25">
      <c r="A60" s="58" t="s">
        <v>2</v>
      </c>
      <c r="B60" s="63">
        <v>124.83764857848361</v>
      </c>
      <c r="C60" s="63">
        <v>124.10859043895114</v>
      </c>
      <c r="D60" s="63"/>
      <c r="E60" s="63">
        <f t="shared" si="0"/>
        <v>-0.58400502399251764</v>
      </c>
      <c r="F60" s="63"/>
      <c r="G60" s="63">
        <v>8.9818515650760453</v>
      </c>
      <c r="H60" s="63">
        <v>8.9293971006884512</v>
      </c>
      <c r="I60" s="63"/>
      <c r="J60" s="63">
        <f t="shared" si="1"/>
        <v>-5.2454464387594157E-2</v>
      </c>
      <c r="L60" s="1"/>
      <c r="N60" s="1"/>
    </row>
    <row r="61" spans="1:14" ht="15.75" x14ac:dyDescent="0.25">
      <c r="A61" s="37" t="s">
        <v>141</v>
      </c>
      <c r="B61" s="28">
        <v>104.93189542713348</v>
      </c>
      <c r="C61" s="28">
        <v>103.71671950317923</v>
      </c>
      <c r="D61" s="28"/>
      <c r="E61" s="28">
        <f t="shared" si="0"/>
        <v>-1.1580615398280814</v>
      </c>
      <c r="F61" s="28"/>
      <c r="G61" s="28">
        <v>4.5295057804423857</v>
      </c>
      <c r="H61" s="28">
        <v>4.4770513160547933</v>
      </c>
      <c r="I61" s="28"/>
      <c r="J61" s="28">
        <f t="shared" si="1"/>
        <v>-5.2454464387592381E-2</v>
      </c>
      <c r="L61" s="1"/>
      <c r="N61" s="1"/>
    </row>
    <row r="62" spans="1:14" s="60" customFormat="1" ht="15.75" x14ac:dyDescent="0.25">
      <c r="A62" s="61" t="s">
        <v>102</v>
      </c>
      <c r="B62" s="62">
        <v>107.60686491923312</v>
      </c>
      <c r="C62" s="62">
        <v>106.08470726069069</v>
      </c>
      <c r="D62" s="62"/>
      <c r="E62" s="62">
        <f t="shared" si="0"/>
        <v>-1.4145544149854361</v>
      </c>
      <c r="F62" s="62"/>
      <c r="G62" s="62">
        <v>3.7081970005468716</v>
      </c>
      <c r="H62" s="62">
        <v>3.6557425361592784</v>
      </c>
      <c r="I62" s="62"/>
      <c r="J62" s="62">
        <f t="shared" si="1"/>
        <v>-5.2454464387593269E-2</v>
      </c>
      <c r="L62" s="1"/>
      <c r="N62" s="1"/>
    </row>
    <row r="63" spans="1:14" ht="15.75" x14ac:dyDescent="0.25">
      <c r="A63" s="38" t="s">
        <v>168</v>
      </c>
      <c r="B63" s="28">
        <v>94.343126917917772</v>
      </c>
      <c r="C63" s="28">
        <v>94.343126917917772</v>
      </c>
      <c r="D63" s="28"/>
      <c r="E63" s="28">
        <f t="shared" si="0"/>
        <v>0</v>
      </c>
      <c r="F63" s="28"/>
      <c r="G63" s="28">
        <v>0.82130877989551443</v>
      </c>
      <c r="H63" s="28">
        <v>0.82130877989551443</v>
      </c>
      <c r="I63" s="28"/>
      <c r="J63" s="28">
        <f t="shared" si="1"/>
        <v>0</v>
      </c>
      <c r="L63" s="1"/>
      <c r="N63" s="1"/>
    </row>
    <row r="64" spans="1:14" s="60" customFormat="1" ht="15.75" x14ac:dyDescent="0.25">
      <c r="A64" s="64" t="s">
        <v>104</v>
      </c>
      <c r="B64" s="62">
        <v>154.69142439904226</v>
      </c>
      <c r="C64" s="62">
        <v>154.69142439904226</v>
      </c>
      <c r="D64" s="62"/>
      <c r="E64" s="62">
        <f t="shared" si="0"/>
        <v>0</v>
      </c>
      <c r="F64" s="62"/>
      <c r="G64" s="62">
        <v>4.4523457846336578</v>
      </c>
      <c r="H64" s="62">
        <v>4.4523457846336578</v>
      </c>
      <c r="I64" s="62"/>
      <c r="J64" s="62">
        <f t="shared" si="1"/>
        <v>0</v>
      </c>
      <c r="L64" s="1"/>
      <c r="N64" s="1"/>
    </row>
    <row r="65" spans="1:14" ht="15.75" x14ac:dyDescent="0.25">
      <c r="A65" s="38" t="s">
        <v>19</v>
      </c>
      <c r="B65" s="28">
        <v>160.90089003441557</v>
      </c>
      <c r="C65" s="28">
        <v>160.90089003441557</v>
      </c>
      <c r="D65" s="28"/>
      <c r="E65" s="28">
        <f t="shared" si="0"/>
        <v>0</v>
      </c>
      <c r="F65" s="28"/>
      <c r="G65" s="28">
        <v>3.5920135893946692</v>
      </c>
      <c r="H65" s="28">
        <v>3.5920135893946692</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7.3648347879621101E-2</v>
      </c>
      <c r="H66" s="62">
        <v>7.3648347879621115E-2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0.78668384735936758</v>
      </c>
      <c r="H67" s="28">
        <v>0.78668384735936747</v>
      </c>
      <c r="I67" s="28"/>
      <c r="J67" s="28">
        <f t="shared" si="1"/>
        <v>0</v>
      </c>
      <c r="L67" s="1"/>
      <c r="N67" s="1"/>
    </row>
    <row r="68" spans="1:14" s="60" customFormat="1" ht="15.75" x14ac:dyDescent="0.25">
      <c r="A68" s="58" t="s">
        <v>3</v>
      </c>
      <c r="B68" s="63">
        <v>99.613388626672801</v>
      </c>
      <c r="C68" s="63">
        <v>100.29413140619782</v>
      </c>
      <c r="D68" s="63"/>
      <c r="E68" s="63">
        <f t="shared" si="0"/>
        <v>0.6833848229742312</v>
      </c>
      <c r="F68" s="63"/>
      <c r="G68" s="63">
        <v>5.7688314512379897</v>
      </c>
      <c r="H68" s="63">
        <v>5.8082547698387135</v>
      </c>
      <c r="I68" s="63"/>
      <c r="J68" s="63">
        <f t="shared" si="1"/>
        <v>3.9423318600723789E-2</v>
      </c>
      <c r="L68" s="1"/>
      <c r="N68" s="1"/>
    </row>
    <row r="69" spans="1:14" ht="15.75" x14ac:dyDescent="0.25">
      <c r="A69" s="37" t="s">
        <v>150</v>
      </c>
      <c r="B69" s="28">
        <v>85.683388272686784</v>
      </c>
      <c r="C69" s="28">
        <v>87.371460710929156</v>
      </c>
      <c r="D69" s="28"/>
      <c r="E69" s="28">
        <f t="shared" si="0"/>
        <v>1.9701280169618141</v>
      </c>
      <c r="F69" s="28"/>
      <c r="G69" s="28">
        <v>2.001053650387667</v>
      </c>
      <c r="H69" s="28">
        <v>2.0404769689883921</v>
      </c>
      <c r="I69" s="28"/>
      <c r="J69" s="28">
        <f t="shared" si="1"/>
        <v>3.9423318600725121E-2</v>
      </c>
      <c r="L69" s="1"/>
      <c r="N69" s="1"/>
    </row>
    <row r="70" spans="1:14" s="60" customFormat="1" ht="15.75" x14ac:dyDescent="0.25">
      <c r="A70" s="61" t="s">
        <v>109</v>
      </c>
      <c r="B70" s="62">
        <v>99.812714584785027</v>
      </c>
      <c r="C70" s="62">
        <v>99.812714584785027</v>
      </c>
      <c r="D70" s="62"/>
      <c r="E70" s="62">
        <f t="shared" si="0"/>
        <v>0</v>
      </c>
      <c r="F70" s="62"/>
      <c r="G70" s="62">
        <v>1.2615831638002935</v>
      </c>
      <c r="H70" s="62">
        <v>1.2615831638002937</v>
      </c>
      <c r="I70" s="62"/>
      <c r="J70" s="62">
        <f t="shared" si="1"/>
        <v>0</v>
      </c>
      <c r="L70" s="1"/>
      <c r="N70" s="1"/>
    </row>
    <row r="71" spans="1:14" ht="15.75" x14ac:dyDescent="0.25">
      <c r="A71" s="38" t="s">
        <v>169</v>
      </c>
      <c r="B71" s="28">
        <v>62.787388847538431</v>
      </c>
      <c r="C71" s="28">
        <v>66.426987648900607</v>
      </c>
      <c r="D71" s="28"/>
      <c r="E71" s="28">
        <f t="shared" ref="E71:E115" si="2">((C71/B71-1)*100)</f>
        <v>5.7967035549127965</v>
      </c>
      <c r="F71" s="28"/>
      <c r="G71" s="28">
        <v>0.56692133016072055</v>
      </c>
      <c r="H71" s="28">
        <v>0.59978407905970588</v>
      </c>
      <c r="I71" s="28"/>
      <c r="J71" s="28">
        <f t="shared" si="1"/>
        <v>3.2862748898985328E-2</v>
      </c>
      <c r="L71" s="1"/>
      <c r="N71" s="1"/>
    </row>
    <row r="72" spans="1:14" s="60" customFormat="1" ht="15.75" x14ac:dyDescent="0.25">
      <c r="A72" s="61" t="s">
        <v>170</v>
      </c>
      <c r="B72" s="62">
        <v>102.38374659391093</v>
      </c>
      <c r="C72" s="62">
        <v>106.27652543887797</v>
      </c>
      <c r="D72" s="62"/>
      <c r="E72" s="62">
        <f t="shared" si="2"/>
        <v>3.8021453350473022</v>
      </c>
      <c r="F72" s="62"/>
      <c r="G72" s="62">
        <v>0.17254915642665306</v>
      </c>
      <c r="H72" s="62">
        <v>0.17910972612839254</v>
      </c>
      <c r="I72" s="62"/>
      <c r="J72" s="62">
        <f t="shared" ref="J72:J115" si="3">H72-G72</f>
        <v>6.5605697017394882E-3</v>
      </c>
      <c r="L72" s="1"/>
      <c r="N72" s="1"/>
    </row>
    <row r="73" spans="1:14" ht="15.75" x14ac:dyDescent="0.25">
      <c r="A73" s="37" t="s">
        <v>111</v>
      </c>
      <c r="B73" s="28">
        <v>109.02713622925158</v>
      </c>
      <c r="C73" s="28">
        <v>109.02713622925158</v>
      </c>
      <c r="D73" s="28"/>
      <c r="E73" s="28">
        <f t="shared" si="2"/>
        <v>0</v>
      </c>
      <c r="F73" s="28"/>
      <c r="G73" s="28">
        <v>3.7677778008503213</v>
      </c>
      <c r="H73" s="28">
        <v>3.7677778008503218</v>
      </c>
      <c r="I73" s="28"/>
      <c r="J73" s="28">
        <f t="shared" si="3"/>
        <v>0</v>
      </c>
      <c r="L73" s="1"/>
      <c r="N73" s="1"/>
    </row>
    <row r="74" spans="1:14" s="60" customFormat="1" ht="15.75" x14ac:dyDescent="0.25">
      <c r="A74" s="61" t="s">
        <v>171</v>
      </c>
      <c r="B74" s="62">
        <v>103.98277170353322</v>
      </c>
      <c r="C74" s="62">
        <v>103.98277170353322</v>
      </c>
      <c r="D74" s="62"/>
      <c r="E74" s="62">
        <f t="shared" si="2"/>
        <v>0</v>
      </c>
      <c r="F74" s="62"/>
      <c r="G74" s="62">
        <v>1.2238495241934984</v>
      </c>
      <c r="H74" s="62">
        <v>1.2238495241934984</v>
      </c>
      <c r="I74" s="62"/>
      <c r="J74" s="62">
        <f t="shared" si="3"/>
        <v>0</v>
      </c>
      <c r="L74" s="1"/>
      <c r="N74" s="1"/>
    </row>
    <row r="75" spans="1:14" ht="15.75" x14ac:dyDescent="0.25">
      <c r="A75" s="38" t="s">
        <v>172</v>
      </c>
      <c r="B75" s="28">
        <v>103.61823797634641</v>
      </c>
      <c r="C75" s="28">
        <v>103.61823797634641</v>
      </c>
      <c r="D75" s="28"/>
      <c r="E75" s="28">
        <f t="shared" si="2"/>
        <v>0</v>
      </c>
      <c r="F75" s="28"/>
      <c r="G75" s="28">
        <v>0.44375477838892624</v>
      </c>
      <c r="H75" s="28">
        <v>0.44375477838892624</v>
      </c>
      <c r="I75" s="28"/>
      <c r="J75" s="28">
        <f t="shared" si="3"/>
        <v>0</v>
      </c>
      <c r="L75" s="1"/>
      <c r="N75" s="1"/>
    </row>
    <row r="76" spans="1:14" s="60" customFormat="1" ht="15.75" x14ac:dyDescent="0.25">
      <c r="A76" s="61" t="s">
        <v>173</v>
      </c>
      <c r="B76" s="62">
        <v>113.48707675862873</v>
      </c>
      <c r="C76" s="62">
        <v>113.48707675862873</v>
      </c>
      <c r="D76" s="62"/>
      <c r="E76" s="62">
        <f t="shared" si="2"/>
        <v>0</v>
      </c>
      <c r="F76" s="62"/>
      <c r="G76" s="62">
        <v>2.1001734982678966</v>
      </c>
      <c r="H76" s="62">
        <v>2.1001734982678966</v>
      </c>
      <c r="I76" s="62"/>
      <c r="J76" s="62">
        <f t="shared" si="3"/>
        <v>0</v>
      </c>
      <c r="L76" s="1"/>
      <c r="N76" s="1"/>
    </row>
    <row r="77" spans="1:14" ht="15.75" x14ac:dyDescent="0.25">
      <c r="A77" s="36" t="s">
        <v>4</v>
      </c>
      <c r="B77" s="40">
        <v>102.5011130507078</v>
      </c>
      <c r="C77" s="40">
        <v>102.5011130507078</v>
      </c>
      <c r="D77" s="40"/>
      <c r="E77" s="40">
        <f t="shared" si="2"/>
        <v>0</v>
      </c>
      <c r="F77" s="40"/>
      <c r="G77" s="40">
        <v>4.6954774977698257</v>
      </c>
      <c r="H77" s="40">
        <v>4.6954774977698257</v>
      </c>
      <c r="I77" s="40"/>
      <c r="J77" s="40">
        <f t="shared" si="3"/>
        <v>0</v>
      </c>
      <c r="L77" s="1"/>
      <c r="N77" s="1"/>
    </row>
    <row r="78" spans="1:14" s="60" customFormat="1" ht="15.75" x14ac:dyDescent="0.25">
      <c r="A78" s="64" t="s">
        <v>140</v>
      </c>
      <c r="B78" s="62">
        <v>89.328793733949823</v>
      </c>
      <c r="C78" s="62">
        <v>89.328793733949823</v>
      </c>
      <c r="D78" s="62"/>
      <c r="E78" s="62">
        <f t="shared" si="2"/>
        <v>0</v>
      </c>
      <c r="F78" s="62"/>
      <c r="G78" s="62">
        <v>0.89413093624743301</v>
      </c>
      <c r="H78" s="62">
        <v>0.89413093624743301</v>
      </c>
      <c r="I78" s="62"/>
      <c r="J78" s="62">
        <f t="shared" si="3"/>
        <v>0</v>
      </c>
      <c r="L78" s="1"/>
      <c r="N78" s="1"/>
    </row>
    <row r="79" spans="1:14" ht="15.75" x14ac:dyDescent="0.25">
      <c r="A79" s="38" t="s">
        <v>174</v>
      </c>
      <c r="B79" s="28">
        <v>89.328793733949823</v>
      </c>
      <c r="C79" s="28">
        <v>89.328793733949823</v>
      </c>
      <c r="D79" s="28"/>
      <c r="E79" s="28">
        <f t="shared" si="2"/>
        <v>0</v>
      </c>
      <c r="F79" s="28"/>
      <c r="G79" s="28">
        <v>0.89413093624743301</v>
      </c>
      <c r="H79" s="28">
        <v>0.89413093624743301</v>
      </c>
      <c r="I79" s="28"/>
      <c r="J79" s="28">
        <f t="shared" si="3"/>
        <v>0</v>
      </c>
      <c r="L79" s="1"/>
      <c r="N79" s="1"/>
    </row>
    <row r="80" spans="1:14" s="60" customFormat="1" ht="15.75" x14ac:dyDescent="0.25">
      <c r="A80" s="64" t="s">
        <v>139</v>
      </c>
      <c r="B80" s="62">
        <v>106.18404506983349</v>
      </c>
      <c r="C80" s="62">
        <v>106.18404506983349</v>
      </c>
      <c r="D80" s="62"/>
      <c r="E80" s="62">
        <f t="shared" si="2"/>
        <v>0</v>
      </c>
      <c r="F80" s="62"/>
      <c r="G80" s="62">
        <v>3.8013465615223923</v>
      </c>
      <c r="H80" s="62">
        <v>3.8013465615223927</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3.8013465615223923</v>
      </c>
      <c r="H81" s="28">
        <v>3.8013465615223927</v>
      </c>
      <c r="I81" s="28"/>
      <c r="J81" s="28">
        <f t="shared" si="3"/>
        <v>0</v>
      </c>
      <c r="L81" s="1"/>
      <c r="N81" s="1"/>
    </row>
    <row r="82" spans="1:14" s="60" customFormat="1" ht="15.75" x14ac:dyDescent="0.25">
      <c r="A82" s="58" t="s">
        <v>130</v>
      </c>
      <c r="B82" s="63">
        <v>101.48633518594936</v>
      </c>
      <c r="C82" s="63">
        <v>101.36860484761949</v>
      </c>
      <c r="D82" s="63"/>
      <c r="E82" s="63">
        <f t="shared" si="2"/>
        <v>-0.11600609886459612</v>
      </c>
      <c r="F82" s="63"/>
      <c r="G82" s="63">
        <v>6.2443095116741976</v>
      </c>
      <c r="H82" s="63">
        <v>6.2370657318086735</v>
      </c>
      <c r="I82" s="63"/>
      <c r="J82" s="63">
        <f t="shared" si="3"/>
        <v>-7.2437798655240471E-3</v>
      </c>
      <c r="L82" s="1"/>
      <c r="N82" s="1"/>
    </row>
    <row r="83" spans="1:14" ht="15.75" x14ac:dyDescent="0.25">
      <c r="A83" s="37" t="s">
        <v>138</v>
      </c>
      <c r="B83" s="28">
        <v>89.238381532784231</v>
      </c>
      <c r="C83" s="28">
        <v>89.238381532784231</v>
      </c>
      <c r="D83" s="28"/>
      <c r="E83" s="28">
        <f t="shared" si="2"/>
        <v>0</v>
      </c>
      <c r="F83" s="28"/>
      <c r="G83" s="28">
        <v>2.9086162468656354</v>
      </c>
      <c r="H83" s="28">
        <v>2.9086162468656358</v>
      </c>
      <c r="I83" s="28"/>
      <c r="J83" s="28">
        <f t="shared" si="3"/>
        <v>0</v>
      </c>
      <c r="L83" s="1"/>
      <c r="N83" s="1"/>
    </row>
    <row r="84" spans="1:14" s="60" customFormat="1" ht="15.75" x14ac:dyDescent="0.25">
      <c r="A84" s="61" t="s">
        <v>176</v>
      </c>
      <c r="B84" s="62">
        <v>71.824146501743755</v>
      </c>
      <c r="C84" s="62">
        <v>71.824146501743755</v>
      </c>
      <c r="D84" s="62"/>
      <c r="E84" s="62">
        <f t="shared" si="2"/>
        <v>0</v>
      </c>
      <c r="F84" s="62"/>
      <c r="G84" s="62">
        <v>0.95561945947300697</v>
      </c>
      <c r="H84" s="62">
        <v>0.95561945947300686</v>
      </c>
      <c r="I84" s="62"/>
      <c r="J84" s="62">
        <f t="shared" si="3"/>
        <v>0</v>
      </c>
      <c r="L84" s="1"/>
      <c r="N84" s="1"/>
    </row>
    <row r="85" spans="1:14" ht="15.75" x14ac:dyDescent="0.25">
      <c r="A85" s="38" t="s">
        <v>177</v>
      </c>
      <c r="B85" s="28">
        <v>99.262187476460824</v>
      </c>
      <c r="C85" s="28">
        <v>99.262187476460824</v>
      </c>
      <c r="D85" s="28"/>
      <c r="E85" s="28">
        <f t="shared" si="2"/>
        <v>0</v>
      </c>
      <c r="F85" s="28"/>
      <c r="G85" s="28">
        <v>0.13008285012995835</v>
      </c>
      <c r="H85" s="28">
        <v>0.13008285012995835</v>
      </c>
      <c r="I85" s="28"/>
      <c r="J85" s="28">
        <f t="shared" si="3"/>
        <v>0</v>
      </c>
      <c r="L85" s="1"/>
      <c r="N85" s="1"/>
    </row>
    <row r="86" spans="1:14" s="60" customFormat="1" ht="15.75" x14ac:dyDescent="0.25">
      <c r="A86" s="61" t="s">
        <v>112</v>
      </c>
      <c r="B86" s="62">
        <v>101.47373662419359</v>
      </c>
      <c r="C86" s="62">
        <v>101.47373662419359</v>
      </c>
      <c r="D86" s="62"/>
      <c r="E86" s="62">
        <f t="shared" si="2"/>
        <v>0</v>
      </c>
      <c r="F86" s="62"/>
      <c r="G86" s="62">
        <v>1.7808359979079782</v>
      </c>
      <c r="H86" s="62">
        <v>1.780835997907978</v>
      </c>
      <c r="I86" s="62"/>
      <c r="J86" s="62">
        <f t="shared" si="3"/>
        <v>0</v>
      </c>
      <c r="L86" s="1"/>
      <c r="N86" s="1"/>
    </row>
    <row r="87" spans="1:14" ht="15.75" x14ac:dyDescent="0.25">
      <c r="A87" s="38" t="s">
        <v>178</v>
      </c>
      <c r="B87" s="28">
        <v>98.181892359425817</v>
      </c>
      <c r="C87" s="28">
        <v>98.181892359425817</v>
      </c>
      <c r="D87" s="28"/>
      <c r="E87" s="28">
        <f t="shared" si="2"/>
        <v>0</v>
      </c>
      <c r="F87" s="28"/>
      <c r="G87" s="28">
        <v>4.2077939354692173E-2</v>
      </c>
      <c r="H87" s="28">
        <v>4.2077939354692173E-2</v>
      </c>
      <c r="I87" s="28"/>
      <c r="J87" s="28">
        <f t="shared" si="3"/>
        <v>0</v>
      </c>
      <c r="L87" s="1"/>
      <c r="N87" s="1"/>
    </row>
    <row r="88" spans="1:14" s="60" customFormat="1" ht="15.75" x14ac:dyDescent="0.25">
      <c r="A88" s="64" t="s">
        <v>137</v>
      </c>
      <c r="B88" s="62">
        <v>112.45262386481691</v>
      </c>
      <c r="C88" s="62">
        <v>112.45262386481691</v>
      </c>
      <c r="D88" s="62"/>
      <c r="E88" s="62">
        <f t="shared" si="2"/>
        <v>0</v>
      </c>
      <c r="F88" s="62"/>
      <c r="G88" s="62">
        <v>0.9755698527172364</v>
      </c>
      <c r="H88" s="62">
        <v>0.97556985271723651</v>
      </c>
      <c r="I88" s="62"/>
      <c r="J88" s="62">
        <f t="shared" si="3"/>
        <v>0</v>
      </c>
      <c r="L88" s="1"/>
      <c r="N88" s="1"/>
    </row>
    <row r="89" spans="1:14" ht="15.75" x14ac:dyDescent="0.25">
      <c r="A89" s="38" t="s">
        <v>179</v>
      </c>
      <c r="B89" s="28">
        <v>112.45262386481691</v>
      </c>
      <c r="C89" s="28">
        <v>112.45262386481691</v>
      </c>
      <c r="D89" s="28"/>
      <c r="E89" s="28">
        <f t="shared" si="2"/>
        <v>0</v>
      </c>
      <c r="F89" s="28"/>
      <c r="G89" s="28">
        <v>0.9755698527172364</v>
      </c>
      <c r="H89" s="28">
        <v>0.97556985271723651</v>
      </c>
      <c r="I89" s="28"/>
      <c r="J89" s="28">
        <f t="shared" si="3"/>
        <v>0</v>
      </c>
      <c r="L89" s="1"/>
      <c r="N89" s="1"/>
    </row>
    <row r="90" spans="1:14" s="60" customFormat="1" ht="15.75" x14ac:dyDescent="0.25">
      <c r="A90" s="64" t="s">
        <v>136</v>
      </c>
      <c r="B90" s="62">
        <v>124.32880323467771</v>
      </c>
      <c r="C90" s="62">
        <v>124.32880323467771</v>
      </c>
      <c r="D90" s="62"/>
      <c r="E90" s="62">
        <f t="shared" si="2"/>
        <v>0</v>
      </c>
      <c r="F90" s="62"/>
      <c r="G90" s="62">
        <v>1.2496276051925734</v>
      </c>
      <c r="H90" s="62">
        <v>1.2496276051925737</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8.4353585272818013E-2</v>
      </c>
      <c r="H91" s="28">
        <v>8.4353585272818013E-2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1.1652740199197553</v>
      </c>
      <c r="H92" s="62">
        <v>1.1652740199197553</v>
      </c>
      <c r="I92" s="62"/>
      <c r="J92" s="62">
        <f t="shared" si="3"/>
        <v>0</v>
      </c>
      <c r="L92" s="1"/>
      <c r="N92" s="1"/>
    </row>
    <row r="93" spans="1:14" ht="15.75" x14ac:dyDescent="0.25">
      <c r="A93" s="37" t="s">
        <v>151</v>
      </c>
      <c r="B93" s="28">
        <v>108.7823639732583</v>
      </c>
      <c r="C93" s="28">
        <v>108.07277507343692</v>
      </c>
      <c r="D93" s="28"/>
      <c r="E93" s="28">
        <f t="shared" si="2"/>
        <v>-0.65230141532484076</v>
      </c>
      <c r="F93" s="28"/>
      <c r="G93" s="28">
        <v>1.1104958068987512</v>
      </c>
      <c r="H93" s="28">
        <v>1.1032520270332278</v>
      </c>
      <c r="I93" s="28"/>
      <c r="J93" s="28">
        <f t="shared" si="3"/>
        <v>-7.2437798655233809E-3</v>
      </c>
      <c r="L93" s="1"/>
      <c r="N93" s="1"/>
    </row>
    <row r="94" spans="1:14" s="60" customFormat="1" ht="15.75" x14ac:dyDescent="0.25">
      <c r="A94" s="61" t="s">
        <v>116</v>
      </c>
      <c r="B94" s="62">
        <v>111.36062953757882</v>
      </c>
      <c r="C94" s="62">
        <v>111.46882889677229</v>
      </c>
      <c r="D94" s="62"/>
      <c r="E94" s="62">
        <f t="shared" si="2"/>
        <v>9.7161231615494614E-2</v>
      </c>
      <c r="F94" s="62"/>
      <c r="G94" s="62">
        <v>0.38338287245107394</v>
      </c>
      <c r="H94" s="62">
        <v>0.38375537197175025</v>
      </c>
      <c r="I94" s="62"/>
      <c r="J94" s="62">
        <f t="shared" si="3"/>
        <v>3.7249952067630598E-4</v>
      </c>
      <c r="L94" s="1"/>
      <c r="N94" s="1"/>
    </row>
    <row r="95" spans="1:14" ht="15.75" x14ac:dyDescent="0.25">
      <c r="A95" s="38" t="s">
        <v>181</v>
      </c>
      <c r="B95" s="28">
        <v>107.47041861305605</v>
      </c>
      <c r="C95" s="28">
        <v>106.34469976646362</v>
      </c>
      <c r="D95" s="28"/>
      <c r="E95" s="28">
        <f t="shared" si="2"/>
        <v>-1.047468560298026</v>
      </c>
      <c r="F95" s="28"/>
      <c r="G95" s="28">
        <v>0.72711293444767733</v>
      </c>
      <c r="H95" s="28">
        <v>0.71949665506147764</v>
      </c>
      <c r="I95" s="28"/>
      <c r="J95" s="28">
        <f t="shared" si="3"/>
        <v>-7.6162793861996869E-3</v>
      </c>
      <c r="L95" s="1"/>
      <c r="N95" s="1"/>
    </row>
    <row r="96" spans="1:14" s="60" customFormat="1" ht="15.75" x14ac:dyDescent="0.25">
      <c r="A96" s="58" t="s">
        <v>117</v>
      </c>
      <c r="B96" s="63">
        <v>124.00208409719309</v>
      </c>
      <c r="C96" s="63">
        <v>133.23816424501564</v>
      </c>
      <c r="D96" s="63"/>
      <c r="E96" s="63">
        <f t="shared" si="2"/>
        <v>7.4483265463371584</v>
      </c>
      <c r="F96" s="63"/>
      <c r="G96" s="63">
        <v>2.409443931055792</v>
      </c>
      <c r="H96" s="63">
        <v>2.5889071829917301</v>
      </c>
      <c r="I96" s="63"/>
      <c r="J96" s="63">
        <f t="shared" si="3"/>
        <v>0.17946325193593804</v>
      </c>
      <c r="L96" s="1"/>
      <c r="N96" s="1"/>
    </row>
    <row r="97" spans="1:14" ht="15.75" x14ac:dyDescent="0.25">
      <c r="A97" s="37" t="s">
        <v>135</v>
      </c>
      <c r="B97" s="28">
        <v>123.25389080531031</v>
      </c>
      <c r="C97" s="28">
        <v>123.25389080531031</v>
      </c>
      <c r="D97" s="28"/>
      <c r="E97" s="28">
        <f>((C97/B97-1)*100)</f>
        <v>0</v>
      </c>
      <c r="F97" s="28"/>
      <c r="G97" s="28">
        <v>0.76188066361603457</v>
      </c>
      <c r="H97" s="28">
        <v>0.76188066361603479</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0.76188066361603457</v>
      </c>
      <c r="H98" s="62">
        <v>0.76188066361603479</v>
      </c>
      <c r="I98" s="62"/>
      <c r="J98" s="62">
        <f t="shared" si="3"/>
        <v>0</v>
      </c>
      <c r="L98" s="1"/>
      <c r="N98" s="1"/>
    </row>
    <row r="99" spans="1:14" ht="15.75" x14ac:dyDescent="0.25">
      <c r="A99" s="37" t="s">
        <v>118</v>
      </c>
      <c r="B99" s="28">
        <v>125.09447818612115</v>
      </c>
      <c r="C99" s="28">
        <v>139.88714267147293</v>
      </c>
      <c r="D99" s="28"/>
      <c r="E99" s="28">
        <f t="shared" si="2"/>
        <v>11.82519380539131</v>
      </c>
      <c r="F99" s="28"/>
      <c r="G99" s="28">
        <v>1.5176347626042124</v>
      </c>
      <c r="H99" s="28">
        <v>1.6970980145401509</v>
      </c>
      <c r="I99" s="28"/>
      <c r="J99" s="28">
        <f t="shared" si="3"/>
        <v>0.17946325193593848</v>
      </c>
      <c r="L99" s="1"/>
      <c r="N99" s="1"/>
    </row>
    <row r="100" spans="1:14" s="60" customFormat="1" ht="15.75" x14ac:dyDescent="0.25">
      <c r="A100" s="61" t="s">
        <v>119</v>
      </c>
      <c r="B100" s="62">
        <v>125.09447818612115</v>
      </c>
      <c r="C100" s="62">
        <v>139.88714267147293</v>
      </c>
      <c r="D100" s="62"/>
      <c r="E100" s="62">
        <f t="shared" si="2"/>
        <v>11.82519380539131</v>
      </c>
      <c r="F100" s="62"/>
      <c r="G100" s="62">
        <v>1.5176347626042124</v>
      </c>
      <c r="H100" s="62">
        <v>1.6970980145401509</v>
      </c>
      <c r="I100" s="62"/>
      <c r="J100" s="62">
        <f t="shared" si="3"/>
        <v>0.17946325193593848</v>
      </c>
      <c r="L100" s="1"/>
      <c r="N100" s="1"/>
    </row>
    <row r="101" spans="1:14" ht="15.75" x14ac:dyDescent="0.25">
      <c r="A101" s="37" t="s">
        <v>120</v>
      </c>
      <c r="B101" s="28">
        <v>116.28043992448846</v>
      </c>
      <c r="C101" s="28">
        <v>116.28043992448846</v>
      </c>
      <c r="D101" s="28"/>
      <c r="E101" s="28">
        <f t="shared" si="2"/>
        <v>0</v>
      </c>
      <c r="F101" s="28"/>
      <c r="G101" s="28">
        <v>0.12992850483554472</v>
      </c>
      <c r="H101" s="28">
        <v>0.12992850483554472</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0.12992850483554472</v>
      </c>
      <c r="H102" s="62">
        <v>0.12992850483554472</v>
      </c>
      <c r="I102" s="62"/>
      <c r="J102" s="62">
        <f t="shared" si="3"/>
        <v>0</v>
      </c>
      <c r="L102" s="1"/>
      <c r="N102" s="1"/>
    </row>
    <row r="103" spans="1:14" ht="15.75" x14ac:dyDescent="0.25">
      <c r="A103" s="36" t="s">
        <v>131</v>
      </c>
      <c r="B103" s="40">
        <v>121.79577182544507</v>
      </c>
      <c r="C103" s="40">
        <v>121.79577182544507</v>
      </c>
      <c r="D103" s="40"/>
      <c r="E103" s="40">
        <f t="shared" si="2"/>
        <v>0</v>
      </c>
      <c r="F103" s="40"/>
      <c r="G103" s="40">
        <v>2.5715106943567965</v>
      </c>
      <c r="H103" s="40">
        <v>2.5715106943567965</v>
      </c>
      <c r="I103" s="40"/>
      <c r="J103" s="40">
        <f t="shared" si="3"/>
        <v>0</v>
      </c>
      <c r="L103" s="1"/>
      <c r="N103" s="1"/>
    </row>
    <row r="104" spans="1:14" s="60" customFormat="1" ht="15.75" x14ac:dyDescent="0.25">
      <c r="A104" s="64" t="s">
        <v>122</v>
      </c>
      <c r="B104" s="62">
        <v>121.74951318765251</v>
      </c>
      <c r="C104" s="62">
        <v>121.74951318765251</v>
      </c>
      <c r="D104" s="62"/>
      <c r="E104" s="62">
        <f t="shared" si="2"/>
        <v>0</v>
      </c>
      <c r="F104" s="62"/>
      <c r="G104" s="62">
        <v>2.4734981204089941</v>
      </c>
      <c r="H104" s="62">
        <v>2.4734981204089945</v>
      </c>
      <c r="I104" s="62"/>
      <c r="J104" s="62">
        <f t="shared" si="3"/>
        <v>0</v>
      </c>
      <c r="L104" s="1"/>
      <c r="N104" s="1"/>
    </row>
    <row r="105" spans="1:14" ht="15.75" x14ac:dyDescent="0.25">
      <c r="A105" s="38" t="s">
        <v>183</v>
      </c>
      <c r="B105" s="28">
        <v>121.74951318765251</v>
      </c>
      <c r="C105" s="28">
        <v>121.74951318765251</v>
      </c>
      <c r="D105" s="28"/>
      <c r="E105" s="28">
        <f t="shared" si="2"/>
        <v>0</v>
      </c>
      <c r="F105" s="28"/>
      <c r="G105" s="28">
        <v>2.4734981204089941</v>
      </c>
      <c r="H105" s="28">
        <v>2.4734981204089945</v>
      </c>
      <c r="I105" s="28"/>
      <c r="J105" s="28">
        <f t="shared" si="3"/>
        <v>0</v>
      </c>
      <c r="L105" s="1"/>
      <c r="N105" s="1"/>
    </row>
    <row r="106" spans="1:14" s="60" customFormat="1" ht="15.75" x14ac:dyDescent="0.25">
      <c r="A106" s="64" t="s">
        <v>123</v>
      </c>
      <c r="B106" s="62">
        <v>122.97492976527282</v>
      </c>
      <c r="C106" s="62">
        <v>122.97492976527282</v>
      </c>
      <c r="D106" s="62"/>
      <c r="E106" s="62">
        <f>((C106/B106-1)*100)</f>
        <v>0</v>
      </c>
      <c r="F106" s="62"/>
      <c r="G106" s="62">
        <v>9.8012573947802661E-2</v>
      </c>
      <c r="H106" s="62">
        <v>9.8012573947802675E-2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9.8012573947802661E-2</v>
      </c>
      <c r="H107" s="28">
        <v>9.8012573947802675E-2</v>
      </c>
      <c r="I107" s="28"/>
      <c r="J107" s="28">
        <f t="shared" si="3"/>
        <v>0</v>
      </c>
      <c r="L107" s="1"/>
      <c r="N107" s="1"/>
    </row>
    <row r="108" spans="1:14" s="60" customFormat="1" ht="15.75" x14ac:dyDescent="0.25">
      <c r="A108" s="58" t="s">
        <v>132</v>
      </c>
      <c r="B108" s="63">
        <v>98.654481466863956</v>
      </c>
      <c r="C108" s="63">
        <v>98.602324383938466</v>
      </c>
      <c r="D108" s="63"/>
      <c r="E108" s="63">
        <f t="shared" si="2"/>
        <v>-5.2868437550912528E-2</v>
      </c>
      <c r="F108" s="63"/>
      <c r="G108" s="63">
        <v>7.6008561169017677</v>
      </c>
      <c r="H108" s="63">
        <v>7.5968376630322698</v>
      </c>
      <c r="I108" s="63"/>
      <c r="J108" s="63">
        <f t="shared" si="3"/>
        <v>-4.01845386949784E-3</v>
      </c>
      <c r="L108" s="1"/>
      <c r="N108" s="1"/>
    </row>
    <row r="109" spans="1:14" ht="15.75" x14ac:dyDescent="0.25">
      <c r="A109" s="37" t="s">
        <v>125</v>
      </c>
      <c r="B109" s="28">
        <v>98.492098966675343</v>
      </c>
      <c r="C109" s="28">
        <v>98.418989626282922</v>
      </c>
      <c r="D109" s="28"/>
      <c r="E109" s="28">
        <f t="shared" si="2"/>
        <v>-7.4228634742723454E-2</v>
      </c>
      <c r="F109" s="28"/>
      <c r="G109" s="28">
        <v>5.7688135697475023</v>
      </c>
      <c r="H109" s="28">
        <v>5.7645314581938258</v>
      </c>
      <c r="I109" s="28"/>
      <c r="J109" s="28">
        <f t="shared" si="3"/>
        <v>-4.2821115536764154E-3</v>
      </c>
      <c r="L109" s="1"/>
      <c r="N109" s="1"/>
    </row>
    <row r="110" spans="1:14" s="60" customFormat="1" ht="15.75" x14ac:dyDescent="0.25">
      <c r="A110" s="61" t="s">
        <v>184</v>
      </c>
      <c r="B110" s="62">
        <v>121.92711574326775</v>
      </c>
      <c r="C110" s="62">
        <v>121.92711574326775</v>
      </c>
      <c r="D110" s="62"/>
      <c r="E110" s="62">
        <f t="shared" si="2"/>
        <v>0</v>
      </c>
      <c r="F110" s="62"/>
      <c r="G110" s="62">
        <v>9.5948105722564E-2</v>
      </c>
      <c r="H110" s="62">
        <v>9.5948105722564014E-2</v>
      </c>
      <c r="I110" s="62"/>
      <c r="J110" s="62">
        <f t="shared" si="3"/>
        <v>0</v>
      </c>
      <c r="L110" s="1"/>
      <c r="N110" s="1"/>
    </row>
    <row r="111" spans="1:14" ht="15.75" x14ac:dyDescent="0.25">
      <c r="A111" s="38" t="s">
        <v>185</v>
      </c>
      <c r="B111" s="28">
        <v>98.172951986562182</v>
      </c>
      <c r="C111" s="28">
        <v>98.098847015339771</v>
      </c>
      <c r="D111" s="28"/>
      <c r="E111" s="28">
        <f t="shared" si="2"/>
        <v>-7.5484102008616105E-2</v>
      </c>
      <c r="F111" s="28"/>
      <c r="G111" s="28">
        <v>5.6728654640249374</v>
      </c>
      <c r="H111" s="28">
        <v>5.6685833524712619</v>
      </c>
      <c r="I111" s="28"/>
      <c r="J111" s="28">
        <f t="shared" si="3"/>
        <v>-4.2821115536755272E-3</v>
      </c>
      <c r="L111" s="1"/>
      <c r="N111" s="1"/>
    </row>
    <row r="112" spans="1:14" s="60" customFormat="1" ht="15.75" x14ac:dyDescent="0.25">
      <c r="A112" s="64" t="s">
        <v>134</v>
      </c>
      <c r="B112" s="62">
        <v>96.942397183681138</v>
      </c>
      <c r="C112" s="62">
        <v>96.994929485630422</v>
      </c>
      <c r="D112" s="62"/>
      <c r="E112" s="62">
        <f t="shared" si="2"/>
        <v>5.4189192216647086E-2</v>
      </c>
      <c r="F112" s="62"/>
      <c r="G112" s="62">
        <v>0.48655031269594068</v>
      </c>
      <c r="H112" s="62">
        <v>0.48681397038011825</v>
      </c>
      <c r="I112" s="62"/>
      <c r="J112" s="62">
        <f t="shared" si="3"/>
        <v>2.6365768417757618E-4</v>
      </c>
      <c r="L112" s="1"/>
      <c r="N112" s="1"/>
    </row>
    <row r="113" spans="1:14" ht="15.75" x14ac:dyDescent="0.25">
      <c r="A113" s="38" t="s">
        <v>126</v>
      </c>
      <c r="B113" s="28">
        <v>96.942397183681138</v>
      </c>
      <c r="C113" s="28">
        <v>96.994929485630422</v>
      </c>
      <c r="D113" s="28"/>
      <c r="E113" s="28">
        <f t="shared" si="2"/>
        <v>5.4189192216647086E-2</v>
      </c>
      <c r="F113" s="28"/>
      <c r="G113" s="28">
        <v>0.48655031269594068</v>
      </c>
      <c r="H113" s="28">
        <v>0.48681397038011825</v>
      </c>
      <c r="I113" s="28"/>
      <c r="J113" s="28">
        <f t="shared" si="3"/>
        <v>2.6365768417757618E-4</v>
      </c>
      <c r="L113" s="1"/>
      <c r="N113" s="1"/>
    </row>
    <row r="114" spans="1:14" s="60" customFormat="1" ht="15.75" x14ac:dyDescent="0.25">
      <c r="A114" s="64" t="s">
        <v>133</v>
      </c>
      <c r="B114" s="62">
        <v>100</v>
      </c>
      <c r="C114" s="62">
        <v>100</v>
      </c>
      <c r="D114" s="62"/>
      <c r="E114" s="62">
        <f t="shared" si="2"/>
        <v>0</v>
      </c>
      <c r="F114" s="62"/>
      <c r="G114" s="62">
        <v>1.3454922344583251</v>
      </c>
      <c r="H114" s="62">
        <v>1.3454922344583253</v>
      </c>
      <c r="I114" s="62"/>
      <c r="J114" s="62">
        <f t="shared" si="3"/>
        <v>0</v>
      </c>
      <c r="L114" s="1"/>
      <c r="N114" s="1"/>
    </row>
    <row r="115" spans="1:14" ht="15.75" x14ac:dyDescent="0.25">
      <c r="A115" s="38" t="s">
        <v>186</v>
      </c>
      <c r="B115" s="28">
        <v>100</v>
      </c>
      <c r="C115" s="28">
        <v>100</v>
      </c>
      <c r="D115" s="28"/>
      <c r="E115" s="28">
        <f t="shared" si="2"/>
        <v>0</v>
      </c>
      <c r="F115" s="28"/>
      <c r="G115" s="28">
        <v>1.3454922344583251</v>
      </c>
      <c r="H115" s="28">
        <v>1.3454922344583253</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51" t="s">
        <v>54</v>
      </c>
      <c r="B117" s="152"/>
      <c r="C117" s="152"/>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227"/>
  <sheetViews>
    <sheetView view="pageBreakPreview" zoomScaleSheetLayoutView="100" workbookViewId="0">
      <selection activeCell="R9" sqref="R9"/>
    </sheetView>
  </sheetViews>
  <sheetFormatPr defaultRowHeight="15" x14ac:dyDescent="0.25"/>
  <cols>
    <col min="1" max="1" width="62.7109375" style="4" customWidth="1"/>
    <col min="2" max="2" width="9.7109375" style="4" customWidth="1"/>
    <col min="3" max="4" width="9.7109375" style="3" bestFit="1" customWidth="1"/>
    <col min="5" max="5" width="1.85546875" customWidth="1"/>
    <col min="6" max="7" width="12" customWidth="1"/>
    <col min="8" max="8" width="1.85546875" customWidth="1"/>
    <col min="9" max="10" width="9.7109375" bestFit="1" customWidth="1"/>
    <col min="11" max="11" width="1.85546875" customWidth="1"/>
    <col min="12" max="12" width="12.5703125" customWidth="1"/>
  </cols>
  <sheetData>
    <row r="1" spans="1:20" ht="15.75" x14ac:dyDescent="0.25">
      <c r="A1" s="56" t="s">
        <v>255</v>
      </c>
      <c r="B1" s="138"/>
      <c r="C1" s="86"/>
      <c r="D1" s="86"/>
      <c r="E1" s="44"/>
    </row>
    <row r="2" spans="1:20" ht="6" customHeight="1" x14ac:dyDescent="0.25">
      <c r="A2" s="45"/>
      <c r="B2" s="45"/>
      <c r="C2" s="46"/>
      <c r="D2" s="46"/>
      <c r="E2" s="31"/>
      <c r="F2" s="31"/>
      <c r="G2" s="31"/>
      <c r="H2" s="31"/>
      <c r="I2" s="31"/>
      <c r="J2" s="31"/>
      <c r="K2" s="31"/>
      <c r="L2" s="31"/>
    </row>
    <row r="3" spans="1:20" ht="47.25" customHeight="1" x14ac:dyDescent="0.25">
      <c r="A3" s="148" t="s">
        <v>56</v>
      </c>
      <c r="B3" s="130"/>
      <c r="C3" s="153" t="s">
        <v>242</v>
      </c>
      <c r="D3" s="153"/>
      <c r="E3" s="82"/>
      <c r="F3" s="132" t="s">
        <v>243</v>
      </c>
      <c r="G3" s="132"/>
      <c r="H3" s="83"/>
      <c r="I3" s="154" t="s">
        <v>244</v>
      </c>
      <c r="J3" s="154"/>
      <c r="K3" s="83"/>
      <c r="L3" s="84" t="s">
        <v>245</v>
      </c>
    </row>
    <row r="4" spans="1:20" ht="30" x14ac:dyDescent="0.25">
      <c r="A4" s="149"/>
      <c r="B4" s="87">
        <v>42372</v>
      </c>
      <c r="C4" s="87">
        <v>42707</v>
      </c>
      <c r="D4" s="120">
        <v>42738</v>
      </c>
      <c r="E4" s="88"/>
      <c r="F4" s="89" t="s">
        <v>269</v>
      </c>
      <c r="G4" s="89" t="s">
        <v>270</v>
      </c>
      <c r="H4" s="88"/>
      <c r="I4" s="87">
        <v>42707</v>
      </c>
      <c r="J4" s="120">
        <v>42738</v>
      </c>
      <c r="K4" s="88"/>
      <c r="L4" s="89" t="s">
        <v>269</v>
      </c>
      <c r="M4" s="90"/>
    </row>
    <row r="5" spans="1:20" s="60" customFormat="1" ht="15.75" x14ac:dyDescent="0.25">
      <c r="A5" s="65" t="s">
        <v>241</v>
      </c>
      <c r="B5" s="139">
        <v>106.40071755950871</v>
      </c>
      <c r="C5" s="96">
        <v>108.97152391399352</v>
      </c>
      <c r="D5" s="96">
        <v>109.49980955008905</v>
      </c>
      <c r="E5" s="59"/>
      <c r="F5" s="59">
        <f t="shared" ref="F5:F68" si="0">((D5/C5-1)*100)</f>
        <v>0.48479237246648044</v>
      </c>
      <c r="G5" s="59">
        <f>((D5/B5-1)*100)</f>
        <v>2.9126607993475773</v>
      </c>
      <c r="H5" s="59"/>
      <c r="I5" s="96">
        <v>108.97152391399352</v>
      </c>
      <c r="J5" s="96">
        <v>109.49980955008905</v>
      </c>
      <c r="L5" s="59">
        <f>J5-I5</f>
        <v>0.52828563609553214</v>
      </c>
      <c r="M5"/>
      <c r="N5" s="1"/>
      <c r="O5" s="1"/>
      <c r="P5" s="1"/>
      <c r="R5" s="1"/>
      <c r="S5" s="1"/>
      <c r="T5" s="1"/>
    </row>
    <row r="6" spans="1:20" ht="6" customHeight="1" x14ac:dyDescent="0.25">
      <c r="A6" s="42"/>
      <c r="B6" s="5"/>
      <c r="C6"/>
      <c r="D6"/>
    </row>
    <row r="7" spans="1:20" ht="15.75" x14ac:dyDescent="0.25">
      <c r="A7" s="36" t="s">
        <v>127</v>
      </c>
      <c r="B7" s="140">
        <v>105.48100556258261</v>
      </c>
      <c r="C7" s="41">
        <v>111.88934518706554</v>
      </c>
      <c r="D7" s="41">
        <v>112.83893956125075</v>
      </c>
      <c r="E7" s="41"/>
      <c r="F7" s="41">
        <f t="shared" si="0"/>
        <v>0.84869061714285543</v>
      </c>
      <c r="G7" s="41">
        <f>((D7/B7-1)*100)</f>
        <v>6.975600924000136</v>
      </c>
      <c r="H7" s="41"/>
      <c r="I7" s="41">
        <v>31.816063294569854</v>
      </c>
      <c r="J7" s="41">
        <v>32.0860832384951</v>
      </c>
      <c r="L7" s="41">
        <f>J7-I7</f>
        <v>0.27001994392524509</v>
      </c>
      <c r="N7" s="1"/>
      <c r="O7" s="1"/>
      <c r="P7" s="1"/>
      <c r="R7" s="1"/>
      <c r="S7" s="1"/>
      <c r="T7" s="1"/>
    </row>
    <row r="8" spans="1:20" s="60" customFormat="1" ht="15.75" x14ac:dyDescent="0.25">
      <c r="A8" s="64" t="s">
        <v>57</v>
      </c>
      <c r="B8" s="141">
        <v>105.55726658911662</v>
      </c>
      <c r="C8" s="62">
        <v>112.48999874055805</v>
      </c>
      <c r="D8" s="62">
        <v>113.52339642986252</v>
      </c>
      <c r="E8" s="62"/>
      <c r="F8" s="62">
        <f t="shared" si="0"/>
        <v>0.91865739254548551</v>
      </c>
      <c r="G8" s="62">
        <f t="shared" ref="G8:G71" si="1">((D8/B8-1)*100)</f>
        <v>7.5467375180850338</v>
      </c>
      <c r="H8" s="62"/>
      <c r="I8" s="62">
        <v>29.384809739565416</v>
      </c>
      <c r="J8" s="62">
        <v>29.654755466523355</v>
      </c>
      <c r="L8" s="62">
        <f t="shared" ref="L8:L71" si="2">J8-I8</f>
        <v>0.26994572695793906</v>
      </c>
      <c r="M8"/>
      <c r="N8" s="1"/>
      <c r="O8" s="1"/>
      <c r="P8" s="1"/>
      <c r="R8" s="1"/>
      <c r="S8" s="1"/>
      <c r="T8" s="1"/>
    </row>
    <row r="9" spans="1:20" ht="15.75" x14ac:dyDescent="0.25">
      <c r="A9" s="38" t="s">
        <v>58</v>
      </c>
      <c r="B9" s="13">
        <v>104.90161916616128</v>
      </c>
      <c r="C9" s="28">
        <v>137.2314912581148</v>
      </c>
      <c r="D9" s="28">
        <v>137.52319608778959</v>
      </c>
      <c r="E9" s="28"/>
      <c r="F9" s="28">
        <f t="shared" si="0"/>
        <v>0.2125640601879919</v>
      </c>
      <c r="G9" s="28">
        <f t="shared" si="1"/>
        <v>31.097305438113999</v>
      </c>
      <c r="H9" s="28"/>
      <c r="I9" s="28">
        <v>5.6190670953058062</v>
      </c>
      <c r="J9" s="28">
        <v>5.6310112124682759</v>
      </c>
      <c r="L9" s="28">
        <f t="shared" si="2"/>
        <v>1.1944117162469681E-2</v>
      </c>
      <c r="N9" s="1"/>
      <c r="O9" s="1"/>
      <c r="P9" s="1"/>
      <c r="R9" s="1"/>
      <c r="S9" s="1"/>
      <c r="T9" s="1"/>
    </row>
    <row r="10" spans="1:20" s="60" customFormat="1" ht="15.75" x14ac:dyDescent="0.25">
      <c r="A10" s="67" t="s">
        <v>6</v>
      </c>
      <c r="B10" s="141">
        <v>102.60624385268156</v>
      </c>
      <c r="C10" s="62">
        <v>175.69033160680334</v>
      </c>
      <c r="D10" s="62">
        <v>175.61870243003324</v>
      </c>
      <c r="E10" s="62"/>
      <c r="F10" s="62">
        <f t="shared" si="0"/>
        <v>-4.0770130100509228E-2</v>
      </c>
      <c r="G10" s="62">
        <f t="shared" si="1"/>
        <v>71.157909924254128</v>
      </c>
      <c r="H10" s="62"/>
      <c r="I10" s="62">
        <v>2.1876158797472467</v>
      </c>
      <c r="J10" s="62">
        <v>2.1867239859069749</v>
      </c>
      <c r="L10" s="62">
        <f t="shared" si="2"/>
        <v>-8.9189384027177354E-4</v>
      </c>
      <c r="N10" s="1"/>
      <c r="O10" s="1"/>
      <c r="P10" s="1"/>
      <c r="R10" s="1"/>
      <c r="S10" s="1"/>
      <c r="T10" s="1"/>
    </row>
    <row r="11" spans="1:20" ht="15.75" x14ac:dyDescent="0.25">
      <c r="A11" s="39" t="s">
        <v>7</v>
      </c>
      <c r="B11" s="13">
        <v>103.08497846477697</v>
      </c>
      <c r="C11" s="28">
        <v>111.50444390122435</v>
      </c>
      <c r="D11" s="28">
        <v>111.5623287349699</v>
      </c>
      <c r="E11" s="28"/>
      <c r="F11" s="28">
        <f t="shared" si="0"/>
        <v>5.1912580091273419E-2</v>
      </c>
      <c r="G11" s="28">
        <f t="shared" si="1"/>
        <v>8.2236523656931801</v>
      </c>
      <c r="H11" s="28"/>
      <c r="I11" s="28">
        <v>0.33438083678929043</v>
      </c>
      <c r="J11" s="28">
        <v>0.33455442250899847</v>
      </c>
      <c r="L11" s="28">
        <f t="shared" si="2"/>
        <v>1.7358571970804704E-4</v>
      </c>
      <c r="N11" s="1"/>
      <c r="O11" s="1"/>
      <c r="P11" s="1"/>
      <c r="R11" s="1"/>
      <c r="S11" s="1"/>
      <c r="T11" s="1"/>
    </row>
    <row r="12" spans="1:20" s="60" customFormat="1" ht="15.75" x14ac:dyDescent="0.25">
      <c r="A12" s="67" t="s">
        <v>59</v>
      </c>
      <c r="B12" s="141">
        <v>108.28932538732843</v>
      </c>
      <c r="C12" s="62">
        <v>107.922796954425</v>
      </c>
      <c r="D12" s="62">
        <v>107.94345174778361</v>
      </c>
      <c r="E12" s="62"/>
      <c r="F12" s="62">
        <f t="shared" si="0"/>
        <v>1.9138489681047588E-2</v>
      </c>
      <c r="G12" s="62">
        <f t="shared" si="1"/>
        <v>-0.3193977230051992</v>
      </c>
      <c r="H12" s="62"/>
      <c r="I12" s="62">
        <v>0.48426985834675285</v>
      </c>
      <c r="J12" s="62">
        <v>0.48436254028362091</v>
      </c>
      <c r="L12" s="62">
        <f t="shared" si="2"/>
        <v>9.2681936868066472E-5</v>
      </c>
      <c r="N12" s="1"/>
      <c r="O12" s="1"/>
      <c r="P12" s="1"/>
      <c r="R12" s="1"/>
      <c r="S12" s="1"/>
      <c r="T12" s="1"/>
    </row>
    <row r="13" spans="1:20" ht="15.75" x14ac:dyDescent="0.25">
      <c r="A13" s="39" t="s">
        <v>60</v>
      </c>
      <c r="B13" s="13">
        <v>96.185007692975674</v>
      </c>
      <c r="C13" s="28">
        <v>99.755110632862198</v>
      </c>
      <c r="D13" s="28">
        <v>99.985975351202612</v>
      </c>
      <c r="E13" s="28"/>
      <c r="F13" s="28">
        <f t="shared" si="0"/>
        <v>0.23143146940118875</v>
      </c>
      <c r="G13" s="28">
        <f t="shared" si="1"/>
        <v>3.9517256892671826</v>
      </c>
      <c r="H13" s="28"/>
      <c r="I13" s="28">
        <v>0.35684397477474394</v>
      </c>
      <c r="J13" s="28">
        <v>0.35766982402903474</v>
      </c>
      <c r="L13" s="28">
        <f t="shared" si="2"/>
        <v>8.2584925429080025E-4</v>
      </c>
      <c r="N13" s="1"/>
      <c r="O13" s="1"/>
      <c r="P13" s="1"/>
      <c r="R13" s="1"/>
      <c r="S13" s="1"/>
      <c r="T13" s="1"/>
    </row>
    <row r="14" spans="1:20" s="60" customFormat="1" ht="15.75" x14ac:dyDescent="0.25">
      <c r="A14" s="67" t="s">
        <v>61</v>
      </c>
      <c r="B14" s="141">
        <v>107.77053460106445</v>
      </c>
      <c r="C14" s="62">
        <v>129.42092315413038</v>
      </c>
      <c r="D14" s="62">
        <v>130.09465315913738</v>
      </c>
      <c r="E14" s="62"/>
      <c r="F14" s="62">
        <f t="shared" si="0"/>
        <v>0.5205727084828693</v>
      </c>
      <c r="G14" s="62">
        <f t="shared" si="1"/>
        <v>20.71449180493574</v>
      </c>
      <c r="H14" s="62"/>
      <c r="I14" s="62">
        <v>2.2559565456477721</v>
      </c>
      <c r="J14" s="62">
        <v>2.267700439739647</v>
      </c>
      <c r="L14" s="62">
        <f t="shared" si="2"/>
        <v>1.1743894091874818E-2</v>
      </c>
      <c r="N14" s="1"/>
      <c r="O14" s="1"/>
      <c r="P14" s="1"/>
      <c r="R14" s="1"/>
      <c r="S14" s="1"/>
      <c r="T14" s="1"/>
    </row>
    <row r="15" spans="1:20" ht="15.75" x14ac:dyDescent="0.25">
      <c r="A15" s="38" t="s">
        <v>62</v>
      </c>
      <c r="B15" s="13">
        <v>99.68875348767267</v>
      </c>
      <c r="C15" s="28">
        <v>96.032293675798599</v>
      </c>
      <c r="D15" s="28">
        <v>96.044067036413423</v>
      </c>
      <c r="E15" s="28"/>
      <c r="F15" s="28">
        <f t="shared" si="0"/>
        <v>1.2259793205160463E-2</v>
      </c>
      <c r="G15" s="28">
        <f t="shared" si="1"/>
        <v>-3.6560658286392766</v>
      </c>
      <c r="H15" s="28"/>
      <c r="I15" s="28">
        <v>1.0020063440194311</v>
      </c>
      <c r="J15" s="28">
        <v>1.0021291879251104</v>
      </c>
      <c r="L15" s="28">
        <f t="shared" si="2"/>
        <v>1.2284390567929293E-4</v>
      </c>
      <c r="N15" s="1"/>
      <c r="O15" s="1"/>
      <c r="P15" s="1"/>
      <c r="R15" s="1"/>
      <c r="S15" s="1"/>
      <c r="T15" s="1"/>
    </row>
    <row r="16" spans="1:20" s="60" customFormat="1" ht="15.75" x14ac:dyDescent="0.25">
      <c r="A16" s="67" t="s">
        <v>188</v>
      </c>
      <c r="B16" s="141">
        <v>124.13571097365738</v>
      </c>
      <c r="C16" s="62">
        <v>120.97595266304873</v>
      </c>
      <c r="D16" s="62">
        <v>122.48987694554967</v>
      </c>
      <c r="E16" s="62"/>
      <c r="F16" s="62">
        <f t="shared" si="0"/>
        <v>1.2514257992393141</v>
      </c>
      <c r="G16" s="62">
        <f t="shared" si="1"/>
        <v>-1.3258344558537027</v>
      </c>
      <c r="H16" s="62"/>
      <c r="I16" s="62">
        <v>0.10814806660496576</v>
      </c>
      <c r="J16" s="62">
        <v>0.10950145941183882</v>
      </c>
      <c r="L16" s="62">
        <f t="shared" si="2"/>
        <v>1.3533928068730633E-3</v>
      </c>
      <c r="N16" s="1"/>
      <c r="O16" s="1"/>
      <c r="P16" s="1"/>
      <c r="R16" s="1"/>
      <c r="S16" s="1"/>
      <c r="T16" s="1"/>
    </row>
    <row r="17" spans="1:20" ht="15.75" x14ac:dyDescent="0.25">
      <c r="A17" s="39" t="s">
        <v>187</v>
      </c>
      <c r="B17" s="13">
        <v>96.147524691402609</v>
      </c>
      <c r="C17" s="28">
        <v>93.415621737508701</v>
      </c>
      <c r="D17" s="28">
        <v>93.468783129281775</v>
      </c>
      <c r="E17" s="28"/>
      <c r="F17" s="28">
        <f t="shared" si="0"/>
        <v>5.6908460045845821E-2</v>
      </c>
      <c r="G17" s="28">
        <f t="shared" si="1"/>
        <v>-2.7860743900777307</v>
      </c>
      <c r="H17" s="28"/>
      <c r="I17" s="28">
        <v>0.65578547712465318</v>
      </c>
      <c r="J17" s="28">
        <v>0.65615867454088894</v>
      </c>
      <c r="L17" s="28">
        <f t="shared" si="2"/>
        <v>3.7319741623575986E-4</v>
      </c>
      <c r="N17" s="1"/>
      <c r="O17" s="1"/>
      <c r="P17" s="1"/>
      <c r="R17" s="1"/>
      <c r="S17" s="1"/>
      <c r="T17" s="1"/>
    </row>
    <row r="18" spans="1:20" s="60" customFormat="1" ht="15.75" x14ac:dyDescent="0.25">
      <c r="A18" s="67" t="s">
        <v>189</v>
      </c>
      <c r="B18" s="141">
        <v>100.88122476613471</v>
      </c>
      <c r="C18" s="62">
        <v>94.472989497293014</v>
      </c>
      <c r="D18" s="62">
        <v>93.836584545452993</v>
      </c>
      <c r="E18" s="62"/>
      <c r="F18" s="62">
        <f t="shared" si="0"/>
        <v>-0.67363693604536312</v>
      </c>
      <c r="G18" s="62">
        <f t="shared" si="1"/>
        <v>-6.9831033842152168</v>
      </c>
      <c r="H18" s="62"/>
      <c r="I18" s="62">
        <v>0.23807280028981231</v>
      </c>
      <c r="J18" s="62">
        <v>0.2364690539723826</v>
      </c>
      <c r="L18" s="62">
        <f t="shared" si="2"/>
        <v>-1.6037463174297106E-3</v>
      </c>
      <c r="N18" s="1"/>
      <c r="O18" s="1"/>
      <c r="P18" s="1"/>
      <c r="R18" s="1"/>
      <c r="S18" s="1"/>
      <c r="T18" s="1"/>
    </row>
    <row r="19" spans="1:20" ht="15.75" x14ac:dyDescent="0.25">
      <c r="A19" s="38" t="s">
        <v>63</v>
      </c>
      <c r="B19" s="13">
        <v>103.28434949897733</v>
      </c>
      <c r="C19" s="28">
        <v>103.17573367667575</v>
      </c>
      <c r="D19" s="28">
        <v>104.48662294347504</v>
      </c>
      <c r="E19" s="28"/>
      <c r="F19" s="28">
        <f t="shared" si="0"/>
        <v>1.2705402909052754</v>
      </c>
      <c r="G19" s="28">
        <f t="shared" si="1"/>
        <v>1.1640422293695218</v>
      </c>
      <c r="H19" s="28"/>
      <c r="I19" s="28">
        <v>8.9209184595975302</v>
      </c>
      <c r="J19" s="28">
        <v>9.0342623229455228</v>
      </c>
      <c r="L19" s="28">
        <f t="shared" si="2"/>
        <v>0.11334386334799262</v>
      </c>
      <c r="N19" s="1"/>
      <c r="O19" s="1"/>
      <c r="P19" s="1"/>
      <c r="R19" s="1"/>
      <c r="S19" s="1"/>
      <c r="T19" s="1"/>
    </row>
    <row r="20" spans="1:20" s="60" customFormat="1" ht="15.75" x14ac:dyDescent="0.25">
      <c r="A20" s="67" t="s">
        <v>190</v>
      </c>
      <c r="B20" s="141">
        <v>106.77082199406485</v>
      </c>
      <c r="C20" s="62">
        <v>107.03857548778896</v>
      </c>
      <c r="D20" s="62">
        <v>110.00620366139228</v>
      </c>
      <c r="E20" s="62"/>
      <c r="F20" s="62">
        <f t="shared" si="0"/>
        <v>2.7724847421403354</v>
      </c>
      <c r="G20" s="62">
        <f t="shared" si="1"/>
        <v>3.0302114443843786</v>
      </c>
      <c r="H20" s="62"/>
      <c r="I20" s="62">
        <v>4.1573401695621959</v>
      </c>
      <c r="J20" s="62">
        <v>4.2726017914421792</v>
      </c>
      <c r="L20" s="62">
        <f t="shared" si="2"/>
        <v>0.11526162187998334</v>
      </c>
      <c r="N20" s="1"/>
      <c r="O20" s="1"/>
      <c r="P20" s="1"/>
      <c r="R20" s="1"/>
      <c r="S20" s="1"/>
      <c r="T20" s="1"/>
    </row>
    <row r="21" spans="1:20" ht="15.75" x14ac:dyDescent="0.25">
      <c r="A21" s="39" t="s">
        <v>191</v>
      </c>
      <c r="B21" s="13">
        <v>106.8246392642891</v>
      </c>
      <c r="C21" s="28">
        <v>111.28913865127089</v>
      </c>
      <c r="D21" s="28">
        <v>110.49036454577545</v>
      </c>
      <c r="E21" s="28"/>
      <c r="F21" s="28">
        <f t="shared" si="0"/>
        <v>-0.71774668685182785</v>
      </c>
      <c r="G21" s="28">
        <f t="shared" si="1"/>
        <v>3.4315353711770191</v>
      </c>
      <c r="H21" s="28"/>
      <c r="I21" s="28">
        <v>0.79232583841981896</v>
      </c>
      <c r="J21" s="28">
        <v>0.78663894596548967</v>
      </c>
      <c r="L21" s="28">
        <f t="shared" si="2"/>
        <v>-5.6868924543292954E-3</v>
      </c>
      <c r="N21" s="1"/>
      <c r="O21" s="1"/>
      <c r="P21" s="1"/>
      <c r="R21" s="1"/>
      <c r="S21" s="1"/>
      <c r="T21" s="1"/>
    </row>
    <row r="22" spans="1:20" s="60" customFormat="1" ht="15.75" x14ac:dyDescent="0.25">
      <c r="A22" s="67" t="s">
        <v>192</v>
      </c>
      <c r="B22" s="141">
        <v>99.318868076635468</v>
      </c>
      <c r="C22" s="62">
        <v>98.045521318330017</v>
      </c>
      <c r="D22" s="62">
        <v>98.138576772456062</v>
      </c>
      <c r="E22" s="62"/>
      <c r="F22" s="62">
        <f t="shared" si="0"/>
        <v>9.4910458810160137E-2</v>
      </c>
      <c r="G22" s="62">
        <f t="shared" si="1"/>
        <v>-1.188385779093537</v>
      </c>
      <c r="H22" s="62"/>
      <c r="I22" s="62">
        <v>3.9712524516155163</v>
      </c>
      <c r="J22" s="62">
        <v>3.9750215855378546</v>
      </c>
      <c r="L22" s="62">
        <f t="shared" si="2"/>
        <v>3.7691339223382414E-3</v>
      </c>
      <c r="N22" s="1"/>
      <c r="O22" s="1"/>
      <c r="P22" s="1"/>
      <c r="R22" s="1"/>
      <c r="S22" s="1"/>
      <c r="T22" s="1"/>
    </row>
    <row r="23" spans="1:20" ht="15.75" x14ac:dyDescent="0.25">
      <c r="A23" s="38" t="s">
        <v>152</v>
      </c>
      <c r="B23" s="13">
        <v>104.31332036964493</v>
      </c>
      <c r="C23" s="28">
        <v>102.74684750780554</v>
      </c>
      <c r="D23" s="28">
        <v>102.64360860571409</v>
      </c>
      <c r="E23" s="28"/>
      <c r="F23" s="28">
        <f t="shared" si="0"/>
        <v>-0.10047889993277659</v>
      </c>
      <c r="G23" s="28">
        <f t="shared" si="1"/>
        <v>-1.6006697495718147</v>
      </c>
      <c r="H23" s="28"/>
      <c r="I23" s="28">
        <v>5.0217099917306145</v>
      </c>
      <c r="J23" s="28">
        <v>5.0166642327731088</v>
      </c>
      <c r="L23" s="28">
        <f t="shared" si="2"/>
        <v>-5.0457589575056971E-3</v>
      </c>
      <c r="N23" s="1"/>
      <c r="O23" s="1"/>
      <c r="P23" s="1"/>
      <c r="R23" s="1"/>
      <c r="S23" s="1"/>
      <c r="T23" s="1"/>
    </row>
    <row r="24" spans="1:20" s="60" customFormat="1" ht="15.75" x14ac:dyDescent="0.25">
      <c r="A24" s="67" t="s">
        <v>64</v>
      </c>
      <c r="B24" s="141">
        <v>101.92201771598519</v>
      </c>
      <c r="C24" s="62">
        <v>99.541469741282114</v>
      </c>
      <c r="D24" s="62">
        <v>100.56504957367594</v>
      </c>
      <c r="E24" s="62"/>
      <c r="F24" s="62">
        <f t="shared" si="0"/>
        <v>1.0282948755470533</v>
      </c>
      <c r="G24" s="62">
        <f t="shared" si="1"/>
        <v>-1.3313788057950027</v>
      </c>
      <c r="H24" s="62"/>
      <c r="I24" s="62">
        <v>8.7852879834777214E-2</v>
      </c>
      <c r="J24" s="62">
        <v>8.8756266496138742E-2</v>
      </c>
      <c r="L24" s="62">
        <f t="shared" si="2"/>
        <v>9.0338666136152712E-4</v>
      </c>
      <c r="N24" s="1"/>
      <c r="O24" s="1"/>
      <c r="P24" s="1"/>
      <c r="R24" s="1"/>
      <c r="S24" s="1"/>
      <c r="T24" s="1"/>
    </row>
    <row r="25" spans="1:20" ht="15.75" x14ac:dyDescent="0.25">
      <c r="A25" s="39" t="s">
        <v>65</v>
      </c>
      <c r="B25" s="13">
        <v>104.21226576739826</v>
      </c>
      <c r="C25" s="28">
        <v>102.63658422297492</v>
      </c>
      <c r="D25" s="28">
        <v>102.1754534254636</v>
      </c>
      <c r="E25" s="28"/>
      <c r="F25" s="28">
        <f t="shared" si="0"/>
        <v>-0.44928501956916778</v>
      </c>
      <c r="G25" s="28">
        <f t="shared" si="1"/>
        <v>-1.9544842700962128</v>
      </c>
      <c r="H25" s="28"/>
      <c r="I25" s="28">
        <v>3.2209201107196961</v>
      </c>
      <c r="J25" s="28">
        <v>3.2064489991699414</v>
      </c>
      <c r="L25" s="28">
        <f t="shared" si="2"/>
        <v>-1.4471111549754667E-2</v>
      </c>
      <c r="N25" s="1"/>
      <c r="O25" s="1"/>
      <c r="P25" s="1"/>
      <c r="R25" s="1"/>
      <c r="S25" s="1"/>
      <c r="T25" s="1"/>
    </row>
    <row r="26" spans="1:20" s="60" customFormat="1" ht="15.75" x14ac:dyDescent="0.25">
      <c r="A26" s="67" t="s">
        <v>193</v>
      </c>
      <c r="B26" s="141">
        <v>102.80356970689708</v>
      </c>
      <c r="C26" s="62">
        <v>99.405042457749104</v>
      </c>
      <c r="D26" s="62">
        <v>99.844622599721163</v>
      </c>
      <c r="E26" s="62"/>
      <c r="F26" s="62">
        <f t="shared" si="0"/>
        <v>0.44221111032560767</v>
      </c>
      <c r="G26" s="62">
        <f t="shared" si="1"/>
        <v>-2.8782532703992336</v>
      </c>
      <c r="H26" s="62"/>
      <c r="I26" s="62">
        <v>0.25395632496632853</v>
      </c>
      <c r="J26" s="62">
        <v>0.2550793480507042</v>
      </c>
      <c r="L26" s="62">
        <f t="shared" si="2"/>
        <v>1.1230230843756739E-3</v>
      </c>
      <c r="N26" s="1"/>
      <c r="O26" s="1"/>
      <c r="P26" s="1"/>
      <c r="R26" s="1"/>
      <c r="S26" s="1"/>
      <c r="T26" s="1"/>
    </row>
    <row r="27" spans="1:20" ht="15.75" x14ac:dyDescent="0.25">
      <c r="A27" s="39" t="s">
        <v>194</v>
      </c>
      <c r="B27" s="13">
        <v>100.65489141387295</v>
      </c>
      <c r="C27" s="28">
        <v>101.77173287738889</v>
      </c>
      <c r="D27" s="28">
        <v>102.83881930234632</v>
      </c>
      <c r="E27" s="28"/>
      <c r="F27" s="28">
        <f t="shared" si="0"/>
        <v>1.048509635031003</v>
      </c>
      <c r="G27" s="28">
        <f t="shared" si="1"/>
        <v>2.1697185877370906</v>
      </c>
      <c r="H27" s="28"/>
      <c r="I27" s="28">
        <v>2.9087841531285116E-2</v>
      </c>
      <c r="J27" s="28">
        <v>2.9392830352363189E-2</v>
      </c>
      <c r="L27" s="28">
        <f t="shared" si="2"/>
        <v>3.0498882107807268E-4</v>
      </c>
      <c r="N27" s="1"/>
      <c r="O27" s="1"/>
      <c r="P27" s="1"/>
      <c r="R27" s="1"/>
      <c r="S27" s="1"/>
      <c r="T27" s="1"/>
    </row>
    <row r="28" spans="1:20" s="60" customFormat="1" ht="15.75" x14ac:dyDescent="0.25">
      <c r="A28" s="67" t="s">
        <v>66</v>
      </c>
      <c r="B28" s="141">
        <v>99.648940774591551</v>
      </c>
      <c r="C28" s="62">
        <v>100.12633153789643</v>
      </c>
      <c r="D28" s="62">
        <v>100.55837175712009</v>
      </c>
      <c r="E28" s="62"/>
      <c r="F28" s="62">
        <f t="shared" si="0"/>
        <v>0.43149510482178854</v>
      </c>
      <c r="G28" s="62">
        <f t="shared" si="1"/>
        <v>0.912634871439022</v>
      </c>
      <c r="H28" s="62"/>
      <c r="I28" s="62">
        <v>0.81846899724262911</v>
      </c>
      <c r="J28" s="62">
        <v>0.82200065090021512</v>
      </c>
      <c r="L28" s="62">
        <f t="shared" si="2"/>
        <v>3.5316536575860091E-3</v>
      </c>
      <c r="N28" s="1"/>
      <c r="O28" s="1"/>
      <c r="P28" s="1"/>
      <c r="R28" s="1"/>
      <c r="S28" s="1"/>
      <c r="T28" s="1"/>
    </row>
    <row r="29" spans="1:20" ht="15.75" x14ac:dyDescent="0.25">
      <c r="A29" s="39" t="s">
        <v>8</v>
      </c>
      <c r="B29" s="13">
        <v>112.94788479490137</v>
      </c>
      <c r="C29" s="28">
        <v>109.27494318492471</v>
      </c>
      <c r="D29" s="28">
        <v>109.91160493487639</v>
      </c>
      <c r="E29" s="28"/>
      <c r="F29" s="28">
        <f t="shared" si="0"/>
        <v>0.58262373001125578</v>
      </c>
      <c r="G29" s="28">
        <f t="shared" si="1"/>
        <v>-2.6882131219530758</v>
      </c>
      <c r="H29" s="28"/>
      <c r="I29" s="28">
        <v>0.61142383743589934</v>
      </c>
      <c r="J29" s="28">
        <v>0.61498613780374622</v>
      </c>
      <c r="L29" s="28">
        <f t="shared" si="2"/>
        <v>3.5623003678468823E-3</v>
      </c>
      <c r="N29" s="1"/>
      <c r="O29" s="1"/>
      <c r="P29" s="1"/>
      <c r="R29" s="1"/>
      <c r="S29" s="1"/>
      <c r="T29" s="1"/>
    </row>
    <row r="30" spans="1:20" s="60" customFormat="1" ht="15.75" x14ac:dyDescent="0.25">
      <c r="A30" s="61" t="s">
        <v>153</v>
      </c>
      <c r="B30" s="141">
        <v>90.376733217569893</v>
      </c>
      <c r="C30" s="62">
        <v>85.629644805476715</v>
      </c>
      <c r="D30" s="62">
        <v>85.85324676279491</v>
      </c>
      <c r="E30" s="62"/>
      <c r="F30" s="62">
        <f t="shared" si="0"/>
        <v>0.26112680699090784</v>
      </c>
      <c r="G30" s="62">
        <f t="shared" si="1"/>
        <v>-5.0051449014928417</v>
      </c>
      <c r="H30" s="62"/>
      <c r="I30" s="62">
        <v>0.80514044454845002</v>
      </c>
      <c r="J30" s="62">
        <v>0.80724288208309181</v>
      </c>
      <c r="L30" s="62">
        <f t="shared" si="2"/>
        <v>2.1024375346417878E-3</v>
      </c>
      <c r="N30" s="1"/>
      <c r="O30" s="1"/>
      <c r="P30" s="1"/>
      <c r="R30" s="1"/>
      <c r="S30" s="1"/>
      <c r="T30" s="1"/>
    </row>
    <row r="31" spans="1:20" ht="15.75" x14ac:dyDescent="0.25">
      <c r="A31" s="39" t="s">
        <v>195</v>
      </c>
      <c r="B31" s="13">
        <v>98.112652561629446</v>
      </c>
      <c r="C31" s="28">
        <v>94.179871626510248</v>
      </c>
      <c r="D31" s="28">
        <v>94.650637376653577</v>
      </c>
      <c r="E31" s="28"/>
      <c r="F31" s="28">
        <f t="shared" si="0"/>
        <v>0.49985813530331047</v>
      </c>
      <c r="G31" s="28">
        <f t="shared" si="1"/>
        <v>-3.5286123599616359</v>
      </c>
      <c r="H31" s="28"/>
      <c r="I31" s="28">
        <v>3.1715141233842552E-2</v>
      </c>
      <c r="J31" s="28">
        <v>3.1873671947422841E-2</v>
      </c>
      <c r="L31" s="28">
        <f t="shared" si="2"/>
        <v>1.5853071358028908E-4</v>
      </c>
      <c r="N31" s="1"/>
      <c r="O31" s="1"/>
      <c r="P31" s="1"/>
      <c r="R31" s="1"/>
      <c r="S31" s="1"/>
      <c r="T31" s="1"/>
    </row>
    <row r="32" spans="1:20" s="60" customFormat="1" ht="15.75" x14ac:dyDescent="0.25">
      <c r="A32" s="67" t="s">
        <v>67</v>
      </c>
      <c r="B32" s="141">
        <v>133.07701730676902</v>
      </c>
      <c r="C32" s="62">
        <v>125.97950991021246</v>
      </c>
      <c r="D32" s="62">
        <v>126.7987810561188</v>
      </c>
      <c r="E32" s="62"/>
      <c r="F32" s="62">
        <f t="shared" si="0"/>
        <v>0.65032095020074454</v>
      </c>
      <c r="G32" s="62">
        <f t="shared" si="1"/>
        <v>-4.7177464431575338</v>
      </c>
      <c r="H32" s="62"/>
      <c r="I32" s="62">
        <v>2.5111932210137217E-2</v>
      </c>
      <c r="J32" s="62">
        <v>2.527524036629995E-2</v>
      </c>
      <c r="L32" s="62">
        <f t="shared" si="2"/>
        <v>1.6330815616273295E-4</v>
      </c>
      <c r="N32" s="1"/>
      <c r="O32" s="1"/>
      <c r="P32" s="1"/>
      <c r="R32" s="1"/>
      <c r="S32" s="1"/>
      <c r="T32" s="1"/>
    </row>
    <row r="33" spans="1:20" ht="15.75" x14ac:dyDescent="0.25">
      <c r="A33" s="39" t="s">
        <v>68</v>
      </c>
      <c r="B33" s="13">
        <v>89.122950460523185</v>
      </c>
      <c r="C33" s="28">
        <v>84.397775812466492</v>
      </c>
      <c r="D33" s="28">
        <v>84.598598853634797</v>
      </c>
      <c r="E33" s="28"/>
      <c r="F33" s="28">
        <f t="shared" si="0"/>
        <v>0.23794826254015522</v>
      </c>
      <c r="G33" s="28">
        <f t="shared" si="1"/>
        <v>-5.076528081161813</v>
      </c>
      <c r="H33" s="28"/>
      <c r="I33" s="28">
        <v>0.74831337110447038</v>
      </c>
      <c r="J33" s="28">
        <v>0.75009396976936904</v>
      </c>
      <c r="L33" s="28">
        <f t="shared" si="2"/>
        <v>1.7805986648986583E-3</v>
      </c>
      <c r="N33" s="1"/>
      <c r="O33" s="1"/>
      <c r="P33" s="1"/>
      <c r="R33" s="1"/>
      <c r="S33" s="1"/>
      <c r="T33" s="1"/>
    </row>
    <row r="34" spans="1:20" s="60" customFormat="1" ht="15.75" x14ac:dyDescent="0.25">
      <c r="A34" s="61" t="s">
        <v>69</v>
      </c>
      <c r="B34" s="141">
        <v>105.54507709988097</v>
      </c>
      <c r="C34" s="62">
        <v>108.78378086268836</v>
      </c>
      <c r="D34" s="62">
        <v>112.88154263251577</v>
      </c>
      <c r="E34" s="62"/>
      <c r="F34" s="62">
        <f t="shared" si="0"/>
        <v>3.7668866970157922</v>
      </c>
      <c r="G34" s="62">
        <f t="shared" si="1"/>
        <v>6.9510257931708619</v>
      </c>
      <c r="H34" s="62"/>
      <c r="I34" s="62">
        <v>1.81262277443366</v>
      </c>
      <c r="J34" s="62">
        <v>1.8809022205908801</v>
      </c>
      <c r="L34" s="62">
        <f t="shared" si="2"/>
        <v>6.8279446157220036E-2</v>
      </c>
      <c r="N34" s="1"/>
      <c r="O34" s="1"/>
      <c r="P34" s="1"/>
      <c r="R34" s="1"/>
      <c r="S34" s="1"/>
      <c r="T34" s="1"/>
    </row>
    <row r="35" spans="1:20" ht="15.75" x14ac:dyDescent="0.25">
      <c r="A35" s="39" t="s">
        <v>70</v>
      </c>
      <c r="B35" s="13">
        <v>104.17402039516878</v>
      </c>
      <c r="C35" s="28">
        <v>94.340132130565095</v>
      </c>
      <c r="D35" s="28">
        <v>105.35293379132673</v>
      </c>
      <c r="E35" s="28"/>
      <c r="F35" s="28">
        <f t="shared" si="0"/>
        <v>11.673506716653858</v>
      </c>
      <c r="G35" s="28">
        <f t="shared" si="1"/>
        <v>1.1316769686779082</v>
      </c>
      <c r="H35" s="28"/>
      <c r="I35" s="28">
        <v>0.22685615673542603</v>
      </c>
      <c r="J35" s="28">
        <v>0.2533382254290788</v>
      </c>
      <c r="L35" s="28">
        <f t="shared" si="2"/>
        <v>2.6482068693652772E-2</v>
      </c>
      <c r="N35" s="1"/>
      <c r="O35" s="1"/>
      <c r="P35" s="1"/>
      <c r="R35" s="1"/>
      <c r="S35" s="1"/>
      <c r="T35" s="1"/>
    </row>
    <row r="36" spans="1:20" s="60" customFormat="1" ht="15.75" x14ac:dyDescent="0.25">
      <c r="A36" s="67" t="s">
        <v>9</v>
      </c>
      <c r="B36" s="141">
        <v>113.34267029962575</v>
      </c>
      <c r="C36" s="62">
        <v>115.45875551731424</v>
      </c>
      <c r="D36" s="62">
        <v>112.24298389450747</v>
      </c>
      <c r="E36" s="62"/>
      <c r="F36" s="62">
        <f t="shared" si="0"/>
        <v>-2.7852124409261769</v>
      </c>
      <c r="G36" s="62">
        <f t="shared" si="1"/>
        <v>-0.97023160140061737</v>
      </c>
      <c r="H36" s="62"/>
      <c r="I36" s="62">
        <v>0.3176518645442386</v>
      </c>
      <c r="J36" s="62">
        <v>0.30880458529411853</v>
      </c>
      <c r="L36" s="62">
        <f t="shared" si="2"/>
        <v>-8.847279250120077E-3</v>
      </c>
      <c r="N36" s="1"/>
      <c r="O36" s="1"/>
      <c r="P36" s="1"/>
      <c r="R36" s="1"/>
      <c r="S36" s="1"/>
      <c r="T36" s="1"/>
    </row>
    <row r="37" spans="1:20" ht="15.75" x14ac:dyDescent="0.25">
      <c r="A37" s="39" t="s">
        <v>10</v>
      </c>
      <c r="B37" s="13">
        <v>102.09086718739857</v>
      </c>
      <c r="C37" s="28">
        <v>103.89812624589634</v>
      </c>
      <c r="D37" s="28">
        <v>106.291939948051</v>
      </c>
      <c r="E37" s="28"/>
      <c r="F37" s="28">
        <f t="shared" si="0"/>
        <v>2.3040008406784995</v>
      </c>
      <c r="G37" s="28">
        <f t="shared" si="1"/>
        <v>4.1150328882415099</v>
      </c>
      <c r="H37" s="28"/>
      <c r="I37" s="28">
        <v>0.16392359009608595</v>
      </c>
      <c r="J37" s="28">
        <v>0.16770039098997017</v>
      </c>
      <c r="L37" s="28">
        <f t="shared" si="2"/>
        <v>3.7768008938842135E-3</v>
      </c>
      <c r="N37" s="1"/>
      <c r="O37" s="1"/>
      <c r="P37" s="1"/>
      <c r="R37" s="1"/>
      <c r="S37" s="1"/>
      <c r="T37" s="1"/>
    </row>
    <row r="38" spans="1:20" s="60" customFormat="1" ht="15.75" x14ac:dyDescent="0.25">
      <c r="A38" s="67" t="s">
        <v>196</v>
      </c>
      <c r="B38" s="141">
        <v>82.126584043139047</v>
      </c>
      <c r="C38" s="62">
        <v>95.3775852366294</v>
      </c>
      <c r="D38" s="62">
        <v>109.44594547826412</v>
      </c>
      <c r="E38" s="62"/>
      <c r="F38" s="62">
        <f t="shared" si="0"/>
        <v>14.750174484635426</v>
      </c>
      <c r="G38" s="62">
        <f t="shared" si="1"/>
        <v>33.264943079545219</v>
      </c>
      <c r="H38" s="62"/>
      <c r="I38" s="62">
        <v>0.41943118797976903</v>
      </c>
      <c r="J38" s="62">
        <v>0.48129802004976419</v>
      </c>
      <c r="L38" s="62">
        <f t="shared" si="2"/>
        <v>6.1866832069995159E-2</v>
      </c>
      <c r="N38" s="1"/>
      <c r="O38" s="1"/>
      <c r="P38" s="1"/>
      <c r="R38" s="1"/>
      <c r="S38" s="1"/>
      <c r="T38" s="1"/>
    </row>
    <row r="39" spans="1:20" ht="15.75" x14ac:dyDescent="0.25">
      <c r="A39" s="39" t="s">
        <v>71</v>
      </c>
      <c r="B39" s="13">
        <v>131.04861443140192</v>
      </c>
      <c r="C39" s="28">
        <v>130.40678508103167</v>
      </c>
      <c r="D39" s="28">
        <v>126.76335097665583</v>
      </c>
      <c r="E39" s="28"/>
      <c r="F39" s="28">
        <f t="shared" si="0"/>
        <v>-2.7938991840891547</v>
      </c>
      <c r="G39" s="28">
        <f t="shared" si="1"/>
        <v>-3.2699799790628314</v>
      </c>
      <c r="H39" s="28"/>
      <c r="I39" s="28">
        <v>0.539916239878792</v>
      </c>
      <c r="J39" s="28">
        <v>0.52483152445805348</v>
      </c>
      <c r="L39" s="28">
        <f t="shared" si="2"/>
        <v>-1.5084715420738526E-2</v>
      </c>
      <c r="N39" s="1"/>
      <c r="O39" s="1"/>
      <c r="P39" s="1"/>
      <c r="R39" s="1"/>
      <c r="S39" s="1"/>
      <c r="T39" s="1"/>
    </row>
    <row r="40" spans="1:20" s="60" customFormat="1" ht="15.75" x14ac:dyDescent="0.25">
      <c r="A40" s="67" t="s">
        <v>197</v>
      </c>
      <c r="B40" s="141">
        <v>94.538424701701416</v>
      </c>
      <c r="C40" s="62">
        <v>104.11607839931445</v>
      </c>
      <c r="D40" s="62">
        <v>104.17770913667552</v>
      </c>
      <c r="E40" s="62"/>
      <c r="F40" s="62">
        <f t="shared" si="0"/>
        <v>5.9194255400885076E-2</v>
      </c>
      <c r="G40" s="62">
        <f t="shared" si="1"/>
        <v>10.196155124637517</v>
      </c>
      <c r="H40" s="62"/>
      <c r="I40" s="62">
        <v>0.14484373519934868</v>
      </c>
      <c r="J40" s="62">
        <v>0.14492947436989476</v>
      </c>
      <c r="L40" s="62">
        <f t="shared" si="2"/>
        <v>8.5739170546078602E-5</v>
      </c>
      <c r="N40" s="1"/>
      <c r="O40" s="1"/>
      <c r="P40" s="1"/>
      <c r="R40" s="1"/>
      <c r="S40" s="1"/>
      <c r="T40" s="1"/>
    </row>
    <row r="41" spans="1:20" ht="15.75" x14ac:dyDescent="0.25">
      <c r="A41" s="38" t="s">
        <v>72</v>
      </c>
      <c r="B41" s="13">
        <v>132.76130824095398</v>
      </c>
      <c r="C41" s="28">
        <v>116.09592630866571</v>
      </c>
      <c r="D41" s="28">
        <v>122.63418866580332</v>
      </c>
      <c r="E41" s="28"/>
      <c r="F41" s="28">
        <f t="shared" si="0"/>
        <v>5.6317758641713622</v>
      </c>
      <c r="G41" s="28">
        <f t="shared" si="1"/>
        <v>-7.6280655179824963</v>
      </c>
      <c r="H41" s="28"/>
      <c r="I41" s="28">
        <v>1.9691686627081582</v>
      </c>
      <c r="J41" s="28">
        <v>2.0800678281793821</v>
      </c>
      <c r="L41" s="28">
        <f t="shared" si="2"/>
        <v>0.11089916547122391</v>
      </c>
      <c r="N41" s="1"/>
      <c r="O41" s="1"/>
      <c r="P41" s="1"/>
      <c r="R41" s="1"/>
      <c r="S41" s="1"/>
      <c r="T41" s="1"/>
    </row>
    <row r="42" spans="1:20" s="60" customFormat="1" ht="15.75" x14ac:dyDescent="0.25">
      <c r="A42" s="67" t="s">
        <v>11</v>
      </c>
      <c r="B42" s="141">
        <v>97.973051511104714</v>
      </c>
      <c r="C42" s="62">
        <v>91.719909888906074</v>
      </c>
      <c r="D42" s="62">
        <v>87.33271688599018</v>
      </c>
      <c r="E42" s="62"/>
      <c r="F42" s="62">
        <f t="shared" si="0"/>
        <v>-4.7832504504526803</v>
      </c>
      <c r="G42" s="62">
        <f t="shared" si="1"/>
        <v>-10.860470773341701</v>
      </c>
      <c r="H42" s="62"/>
      <c r="I42" s="62">
        <v>4.6022628337810685E-2</v>
      </c>
      <c r="J42" s="62">
        <v>4.3821250760532185E-2</v>
      </c>
      <c r="L42" s="62">
        <f t="shared" si="2"/>
        <v>-2.2013775772785002E-3</v>
      </c>
      <c r="N42" s="1"/>
      <c r="O42" s="1"/>
      <c r="P42" s="1"/>
      <c r="R42" s="1"/>
      <c r="S42" s="1"/>
      <c r="T42" s="1"/>
    </row>
    <row r="43" spans="1:20" ht="15.75" x14ac:dyDescent="0.25">
      <c r="A43" s="39" t="s">
        <v>198</v>
      </c>
      <c r="B43" s="13">
        <v>114.29090251367614</v>
      </c>
      <c r="C43" s="28">
        <v>116.30425390650024</v>
      </c>
      <c r="D43" s="28">
        <v>114.57308288881967</v>
      </c>
      <c r="E43" s="28"/>
      <c r="F43" s="28">
        <f t="shared" si="0"/>
        <v>-1.4884846938378549</v>
      </c>
      <c r="G43" s="28">
        <f t="shared" si="1"/>
        <v>0.24689661988603895</v>
      </c>
      <c r="H43" s="28"/>
      <c r="I43" s="28">
        <v>0.45919096480794158</v>
      </c>
      <c r="J43" s="28">
        <v>0.45235597758128898</v>
      </c>
      <c r="L43" s="28">
        <f t="shared" si="2"/>
        <v>-6.8349872266526002E-3</v>
      </c>
      <c r="N43" s="1"/>
      <c r="O43" s="1"/>
      <c r="P43" s="1"/>
      <c r="R43" s="1"/>
      <c r="S43" s="1"/>
      <c r="T43" s="1"/>
    </row>
    <row r="44" spans="1:20" s="60" customFormat="1" ht="15.75" x14ac:dyDescent="0.25">
      <c r="A44" s="67" t="s">
        <v>199</v>
      </c>
      <c r="B44" s="141">
        <v>158.12350567263223</v>
      </c>
      <c r="C44" s="62">
        <v>125.5977483206194</v>
      </c>
      <c r="D44" s="62">
        <v>140.07439208908147</v>
      </c>
      <c r="E44" s="62"/>
      <c r="F44" s="62">
        <f t="shared" si="0"/>
        <v>11.526196896067621</v>
      </c>
      <c r="G44" s="62">
        <f t="shared" si="1"/>
        <v>-11.414567054260971</v>
      </c>
      <c r="H44" s="62"/>
      <c r="I44" s="62">
        <v>0.97006359252633634</v>
      </c>
      <c r="J44" s="62">
        <v>1.0818750322179891</v>
      </c>
      <c r="L44" s="62">
        <f t="shared" si="2"/>
        <v>0.11181143969165275</v>
      </c>
      <c r="N44" s="1"/>
      <c r="O44" s="1"/>
      <c r="P44" s="1"/>
      <c r="R44" s="1"/>
      <c r="S44" s="1"/>
      <c r="T44" s="1"/>
    </row>
    <row r="45" spans="1:20" ht="15.75" x14ac:dyDescent="0.25">
      <c r="A45" s="39" t="s">
        <v>73</v>
      </c>
      <c r="B45" s="13">
        <v>109.83617882917652</v>
      </c>
      <c r="C45" s="28">
        <v>106.39385266665698</v>
      </c>
      <c r="D45" s="28">
        <v>110.53684746251203</v>
      </c>
      <c r="E45" s="28"/>
      <c r="F45" s="28">
        <f t="shared" si="0"/>
        <v>3.8940170808885677</v>
      </c>
      <c r="G45" s="28">
        <f t="shared" si="1"/>
        <v>0.63792153077832925</v>
      </c>
      <c r="H45" s="28"/>
      <c r="I45" s="28">
        <v>7.5867641411876324E-2</v>
      </c>
      <c r="J45" s="28">
        <v>7.8821940327322065E-2</v>
      </c>
      <c r="L45" s="28">
        <f t="shared" si="2"/>
        <v>2.9542989154457411E-3</v>
      </c>
      <c r="N45" s="1"/>
      <c r="O45" s="1"/>
      <c r="P45" s="1"/>
      <c r="R45" s="1"/>
      <c r="S45" s="1"/>
      <c r="T45" s="1"/>
    </row>
    <row r="46" spans="1:20" s="60" customFormat="1" ht="15.75" x14ac:dyDescent="0.25">
      <c r="A46" s="67" t="s">
        <v>240</v>
      </c>
      <c r="B46" s="141">
        <v>100.66662138128075</v>
      </c>
      <c r="C46" s="62">
        <v>99.597461980301773</v>
      </c>
      <c r="D46" s="62">
        <v>99.468051931504874</v>
      </c>
      <c r="E46" s="62"/>
      <c r="F46" s="62">
        <f t="shared" si="0"/>
        <v>-0.12993307883939487</v>
      </c>
      <c r="G46" s="62">
        <f t="shared" si="1"/>
        <v>-1.1906324393626155</v>
      </c>
      <c r="H46" s="62"/>
      <c r="I46" s="62">
        <v>0.2870928608356953</v>
      </c>
      <c r="J46" s="62">
        <v>0.28671983224248337</v>
      </c>
      <c r="L46" s="62">
        <f t="shared" si="2"/>
        <v>-3.730285932119215E-4</v>
      </c>
      <c r="N46" s="1"/>
      <c r="O46" s="1"/>
      <c r="P46" s="1"/>
      <c r="R46" s="1"/>
      <c r="S46" s="1"/>
      <c r="T46" s="1"/>
    </row>
    <row r="47" spans="1:20" ht="15.75" x14ac:dyDescent="0.25">
      <c r="A47" s="39" t="s">
        <v>12</v>
      </c>
      <c r="B47" s="13">
        <v>135.5750078229172</v>
      </c>
      <c r="C47" s="28">
        <v>109.80317330297372</v>
      </c>
      <c r="D47" s="28">
        <v>114.4515710921022</v>
      </c>
      <c r="E47" s="28"/>
      <c r="F47" s="28">
        <f t="shared" si="0"/>
        <v>4.2333911209491371</v>
      </c>
      <c r="G47" s="28">
        <f t="shared" si="1"/>
        <v>-15.580627336865515</v>
      </c>
      <c r="H47" s="28"/>
      <c r="I47" s="28">
        <v>0.13093097478849799</v>
      </c>
      <c r="J47" s="28">
        <v>0.13647379504976642</v>
      </c>
      <c r="L47" s="28">
        <f t="shared" si="2"/>
        <v>5.5428202612684274E-3</v>
      </c>
      <c r="N47" s="1"/>
      <c r="O47" s="1"/>
      <c r="P47" s="1"/>
      <c r="R47" s="1"/>
      <c r="S47" s="1"/>
      <c r="T47" s="1"/>
    </row>
    <row r="48" spans="1:20" s="60" customFormat="1" ht="15.75" x14ac:dyDescent="0.25">
      <c r="A48" s="61" t="s">
        <v>154</v>
      </c>
      <c r="B48" s="141">
        <v>101.94609886003211</v>
      </c>
      <c r="C48" s="62">
        <v>148.22358476879643</v>
      </c>
      <c r="D48" s="62">
        <v>148.5615355064688</v>
      </c>
      <c r="E48" s="62"/>
      <c r="F48" s="62">
        <f t="shared" si="0"/>
        <v>0.22800065063837138</v>
      </c>
      <c r="G48" s="62">
        <f t="shared" si="1"/>
        <v>45.72557181460941</v>
      </c>
      <c r="H48" s="62"/>
      <c r="I48" s="62">
        <v>1.6384567859510488</v>
      </c>
      <c r="J48" s="62">
        <v>1.6421924780834454</v>
      </c>
      <c r="L48" s="62">
        <f t="shared" si="2"/>
        <v>3.7356921323965508E-3</v>
      </c>
      <c r="N48" s="1"/>
      <c r="O48" s="1"/>
      <c r="P48" s="1"/>
      <c r="R48" s="1"/>
      <c r="S48" s="1"/>
      <c r="T48" s="1"/>
    </row>
    <row r="49" spans="1:20" ht="15.75" x14ac:dyDescent="0.25">
      <c r="A49" s="39" t="s">
        <v>239</v>
      </c>
      <c r="B49" s="13">
        <v>101.00012269058467</v>
      </c>
      <c r="C49" s="28">
        <v>185.97509152503832</v>
      </c>
      <c r="D49" s="28">
        <v>186.25800678924912</v>
      </c>
      <c r="E49" s="28"/>
      <c r="F49" s="28">
        <f t="shared" si="0"/>
        <v>0.15212535285817896</v>
      </c>
      <c r="G49" s="28">
        <f t="shared" si="1"/>
        <v>84.413644090169271</v>
      </c>
      <c r="H49" s="28"/>
      <c r="I49" s="28">
        <v>1.1082998904162471</v>
      </c>
      <c r="J49" s="28">
        <v>1.1099858955352695</v>
      </c>
      <c r="L49" s="28">
        <f t="shared" si="2"/>
        <v>1.6860051190223935E-3</v>
      </c>
      <c r="N49" s="1"/>
      <c r="O49" s="1"/>
      <c r="P49" s="1"/>
      <c r="R49" s="1"/>
      <c r="S49" s="1"/>
      <c r="T49" s="1"/>
    </row>
    <row r="50" spans="1:20" s="60" customFormat="1" ht="15.75" x14ac:dyDescent="0.25">
      <c r="A50" s="67" t="s">
        <v>238</v>
      </c>
      <c r="B50" s="141">
        <v>102.86282669463546</v>
      </c>
      <c r="C50" s="62">
        <v>104.35896121805999</v>
      </c>
      <c r="D50" s="62">
        <v>104.17194535130135</v>
      </c>
      <c r="E50" s="62"/>
      <c r="F50" s="62">
        <f t="shared" si="0"/>
        <v>-0.17920441577400359</v>
      </c>
      <c r="G50" s="62">
        <f t="shared" si="1"/>
        <v>1.272683921619433</v>
      </c>
      <c r="H50" s="62"/>
      <c r="I50" s="62">
        <v>3.0114715465814918E-2</v>
      </c>
      <c r="J50" s="62">
        <v>3.0060748565902396E-2</v>
      </c>
      <c r="L50" s="62">
        <f t="shared" si="2"/>
        <v>-5.3966899912522015E-5</v>
      </c>
      <c r="N50" s="1"/>
      <c r="O50" s="1"/>
      <c r="P50" s="1"/>
      <c r="R50" s="1"/>
      <c r="S50" s="1"/>
      <c r="T50" s="1"/>
    </row>
    <row r="51" spans="1:20" ht="15.75" x14ac:dyDescent="0.25">
      <c r="A51" s="39" t="s">
        <v>237</v>
      </c>
      <c r="B51" s="13">
        <v>101.8080106876731</v>
      </c>
      <c r="C51" s="28">
        <v>102.69983136577517</v>
      </c>
      <c r="D51" s="28">
        <v>103.92572515673496</v>
      </c>
      <c r="E51" s="28"/>
      <c r="F51" s="28">
        <f t="shared" si="0"/>
        <v>1.1936668002828998</v>
      </c>
      <c r="G51" s="28">
        <f t="shared" si="1"/>
        <v>2.0801059315053161</v>
      </c>
      <c r="H51" s="28"/>
      <c r="I51" s="28">
        <v>0.14800977205861807</v>
      </c>
      <c r="J51" s="28">
        <v>0.14977651556885616</v>
      </c>
      <c r="L51" s="28">
        <f t="shared" si="2"/>
        <v>1.7667435102380891E-3</v>
      </c>
      <c r="N51" s="1"/>
      <c r="O51" s="1"/>
      <c r="P51" s="1"/>
      <c r="R51" s="1"/>
      <c r="S51" s="1"/>
      <c r="T51" s="1"/>
    </row>
    <row r="52" spans="1:20" s="60" customFormat="1" ht="15.75" x14ac:dyDescent="0.25">
      <c r="A52" s="67" t="s">
        <v>74</v>
      </c>
      <c r="B52" s="141">
        <v>102.50731600780304</v>
      </c>
      <c r="C52" s="62">
        <v>102.95234426840719</v>
      </c>
      <c r="D52" s="62">
        <v>102.76522999854873</v>
      </c>
      <c r="E52" s="62"/>
      <c r="F52" s="62">
        <f t="shared" si="0"/>
        <v>-0.1817484304880268</v>
      </c>
      <c r="G52" s="62">
        <f t="shared" si="1"/>
        <v>0.25160544709419419</v>
      </c>
      <c r="H52" s="62"/>
      <c r="I52" s="62">
        <v>0.12344108970409759</v>
      </c>
      <c r="J52" s="62">
        <v>0.12321673746098309</v>
      </c>
      <c r="L52" s="62">
        <f t="shared" si="2"/>
        <v>-2.2435224311449786E-4</v>
      </c>
      <c r="N52" s="1"/>
      <c r="O52" s="1"/>
      <c r="P52" s="1"/>
      <c r="R52" s="1"/>
      <c r="S52" s="1"/>
      <c r="T52" s="1"/>
    </row>
    <row r="53" spans="1:20" ht="15.75" x14ac:dyDescent="0.25">
      <c r="A53" s="39" t="s">
        <v>236</v>
      </c>
      <c r="B53" s="13">
        <v>101.52621250882095</v>
      </c>
      <c r="C53" s="28">
        <v>99.781804272517306</v>
      </c>
      <c r="D53" s="28">
        <v>99.680304411650283</v>
      </c>
      <c r="E53" s="28"/>
      <c r="F53" s="28">
        <f t="shared" si="0"/>
        <v>-0.10172181351804088</v>
      </c>
      <c r="G53" s="28">
        <f t="shared" si="1"/>
        <v>-1.8181591251720142</v>
      </c>
      <c r="H53" s="28"/>
      <c r="I53" s="28">
        <v>0.14479802257849461</v>
      </c>
      <c r="J53" s="28">
        <v>0.14465073140398951</v>
      </c>
      <c r="L53" s="28">
        <f t="shared" si="2"/>
        <v>-1.4729117450509865E-4</v>
      </c>
      <c r="N53" s="1"/>
      <c r="O53" s="1"/>
      <c r="P53" s="1"/>
      <c r="R53" s="1"/>
      <c r="S53" s="1"/>
      <c r="T53" s="1"/>
    </row>
    <row r="54" spans="1:20" s="60" customFormat="1" ht="15.75" x14ac:dyDescent="0.25">
      <c r="A54" s="67" t="s">
        <v>75</v>
      </c>
      <c r="B54" s="141">
        <v>109.65394275864766</v>
      </c>
      <c r="C54" s="62">
        <v>117.2524730905446</v>
      </c>
      <c r="D54" s="62">
        <v>118.24395680137791</v>
      </c>
      <c r="E54" s="62"/>
      <c r="F54" s="62">
        <f t="shared" si="0"/>
        <v>0.84559726946455971</v>
      </c>
      <c r="G54" s="62">
        <f t="shared" si="1"/>
        <v>7.8337484513777866</v>
      </c>
      <c r="H54" s="62"/>
      <c r="I54" s="62">
        <v>8.3793295727776274E-2</v>
      </c>
      <c r="J54" s="62">
        <v>8.4501849548444724E-2</v>
      </c>
      <c r="L54" s="62">
        <f t="shared" si="2"/>
        <v>7.0855382066845052E-4</v>
      </c>
      <c r="N54" s="1"/>
      <c r="O54" s="1"/>
      <c r="P54" s="1"/>
      <c r="R54" s="1"/>
      <c r="S54" s="1"/>
      <c r="T54" s="1"/>
    </row>
    <row r="55" spans="1:20" ht="15.75" x14ac:dyDescent="0.25">
      <c r="A55" s="38" t="s">
        <v>155</v>
      </c>
      <c r="B55" s="13">
        <v>108.82975832492535</v>
      </c>
      <c r="C55" s="28">
        <v>127.0983667775521</v>
      </c>
      <c r="D55" s="28">
        <v>125.36325309515126</v>
      </c>
      <c r="E55" s="28"/>
      <c r="F55" s="28">
        <f t="shared" si="0"/>
        <v>-1.3651738620981901</v>
      </c>
      <c r="G55" s="28">
        <f t="shared" si="1"/>
        <v>15.192071566366083</v>
      </c>
      <c r="H55" s="28"/>
      <c r="I55" s="28">
        <v>2.5957191812707117</v>
      </c>
      <c r="J55" s="28">
        <v>2.5602831014745346</v>
      </c>
      <c r="L55" s="28">
        <f t="shared" si="2"/>
        <v>-3.5436079796177022E-2</v>
      </c>
      <c r="N55" s="1"/>
      <c r="O55" s="1"/>
      <c r="P55" s="1"/>
      <c r="R55" s="1"/>
      <c r="S55" s="1"/>
      <c r="T55" s="1"/>
    </row>
    <row r="56" spans="1:20" s="60" customFormat="1" ht="15.75" x14ac:dyDescent="0.25">
      <c r="A56" s="67" t="s">
        <v>235</v>
      </c>
      <c r="B56" s="141">
        <v>106.52415985055899</v>
      </c>
      <c r="C56" s="62">
        <v>110.40341214806695</v>
      </c>
      <c r="D56" s="62">
        <v>109.7569453202194</v>
      </c>
      <c r="E56" s="62"/>
      <c r="F56" s="62">
        <f t="shared" si="0"/>
        <v>-0.58554968118244011</v>
      </c>
      <c r="G56" s="62">
        <f t="shared" si="1"/>
        <v>3.0347908626509046</v>
      </c>
      <c r="H56" s="62"/>
      <c r="I56" s="62">
        <v>0.65327455509722043</v>
      </c>
      <c r="J56" s="62">
        <v>0.6494493080226027</v>
      </c>
      <c r="L56" s="62">
        <f t="shared" si="2"/>
        <v>-3.8252470746177325E-3</v>
      </c>
      <c r="N56" s="1"/>
      <c r="O56" s="1"/>
      <c r="P56" s="1"/>
      <c r="R56" s="1"/>
      <c r="S56" s="1"/>
      <c r="T56" s="1"/>
    </row>
    <row r="57" spans="1:20" ht="15.75" x14ac:dyDescent="0.25">
      <c r="A57" s="39" t="s">
        <v>234</v>
      </c>
      <c r="B57" s="13">
        <v>109.77025344968693</v>
      </c>
      <c r="C57" s="28">
        <v>133.90853932568388</v>
      </c>
      <c r="D57" s="28">
        <v>131.72934699269513</v>
      </c>
      <c r="E57" s="28"/>
      <c r="F57" s="28">
        <f t="shared" si="0"/>
        <v>-1.6273736865194621</v>
      </c>
      <c r="G57" s="28">
        <f t="shared" si="1"/>
        <v>20.004594006948452</v>
      </c>
      <c r="H57" s="28"/>
      <c r="I57" s="28">
        <v>1.9424446261734909</v>
      </c>
      <c r="J57" s="28">
        <v>1.9108337934519319</v>
      </c>
      <c r="L57" s="28">
        <f t="shared" si="2"/>
        <v>-3.1610832721558957E-2</v>
      </c>
      <c r="N57" s="1"/>
      <c r="O57" s="1"/>
      <c r="P57" s="1"/>
      <c r="R57" s="1"/>
      <c r="S57" s="1"/>
      <c r="T57" s="1"/>
    </row>
    <row r="58" spans="1:20" s="60" customFormat="1" ht="15.75" x14ac:dyDescent="0.25">
      <c r="A58" s="64" t="s">
        <v>76</v>
      </c>
      <c r="B58" s="141">
        <v>104.61979430158588</v>
      </c>
      <c r="C58" s="62">
        <v>105.10620014252457</v>
      </c>
      <c r="D58" s="62">
        <v>105.10940863692603</v>
      </c>
      <c r="E58" s="62"/>
      <c r="F58" s="62">
        <f t="shared" si="0"/>
        <v>3.0526214410908636E-3</v>
      </c>
      <c r="G58" s="62">
        <f t="shared" si="1"/>
        <v>0.46799397629166961</v>
      </c>
      <c r="H58" s="62"/>
      <c r="I58" s="62">
        <v>2.4312535550044396</v>
      </c>
      <c r="J58" s="62">
        <v>2.431327771971747</v>
      </c>
      <c r="L58" s="62">
        <f t="shared" si="2"/>
        <v>7.4216967307361159E-5</v>
      </c>
      <c r="N58" s="1"/>
      <c r="O58" s="1"/>
      <c r="P58" s="1"/>
      <c r="R58" s="1"/>
      <c r="S58" s="1"/>
      <c r="T58" s="1"/>
    </row>
    <row r="59" spans="1:20" ht="15.75" x14ac:dyDescent="0.25">
      <c r="A59" s="38" t="s">
        <v>156</v>
      </c>
      <c r="B59" s="13">
        <v>105.17336662296292</v>
      </c>
      <c r="C59" s="28">
        <v>105.82025237354816</v>
      </c>
      <c r="D59" s="28">
        <v>105.97631232264132</v>
      </c>
      <c r="E59" s="28"/>
      <c r="F59" s="28">
        <f t="shared" si="0"/>
        <v>0.14747644764847578</v>
      </c>
      <c r="G59" s="28">
        <f t="shared" si="1"/>
        <v>0.76344965028731782</v>
      </c>
      <c r="H59" s="28"/>
      <c r="I59" s="28">
        <v>0.66941655596669547</v>
      </c>
      <c r="J59" s="28">
        <v>0.67040378772340581</v>
      </c>
      <c r="L59" s="28">
        <f t="shared" si="2"/>
        <v>9.8723175671033836E-4</v>
      </c>
      <c r="N59" s="1"/>
      <c r="O59" s="1"/>
      <c r="P59" s="1"/>
      <c r="R59" s="1"/>
      <c r="S59" s="1"/>
      <c r="T59" s="1"/>
    </row>
    <row r="60" spans="1:20" s="60" customFormat="1" ht="15.75" x14ac:dyDescent="0.25">
      <c r="A60" s="67" t="s">
        <v>13</v>
      </c>
      <c r="B60" s="141">
        <v>107.28032858489188</v>
      </c>
      <c r="C60" s="62">
        <v>108.17866642423319</v>
      </c>
      <c r="D60" s="62">
        <v>108.5106826273544</v>
      </c>
      <c r="E60" s="62"/>
      <c r="F60" s="62">
        <f t="shared" si="0"/>
        <v>0.30691467559711416</v>
      </c>
      <c r="G60" s="62">
        <f t="shared" si="1"/>
        <v>1.1468589430064347</v>
      </c>
      <c r="H60" s="62"/>
      <c r="I60" s="62">
        <v>0.52316474114664513</v>
      </c>
      <c r="J60" s="62">
        <v>0.52477041051477369</v>
      </c>
      <c r="L60" s="62">
        <f t="shared" si="2"/>
        <v>1.6056693681285594E-3</v>
      </c>
      <c r="N60" s="1"/>
      <c r="O60" s="1"/>
      <c r="P60" s="1"/>
      <c r="R60" s="1"/>
      <c r="S60" s="1"/>
      <c r="T60" s="1"/>
    </row>
    <row r="61" spans="1:20" ht="15.75" x14ac:dyDescent="0.25">
      <c r="A61" s="39" t="s">
        <v>14</v>
      </c>
      <c r="B61" s="13">
        <v>98.33412384765569</v>
      </c>
      <c r="C61" s="28">
        <v>98.164790837563146</v>
      </c>
      <c r="D61" s="28">
        <v>97.749693090942614</v>
      </c>
      <c r="E61" s="28"/>
      <c r="F61" s="28">
        <f t="shared" si="0"/>
        <v>-0.42285807678988929</v>
      </c>
      <c r="G61" s="28">
        <f t="shared" si="1"/>
        <v>-0.59433158485096005</v>
      </c>
      <c r="H61" s="28"/>
      <c r="I61" s="28">
        <v>0.14625181482005042</v>
      </c>
      <c r="J61" s="28">
        <v>0.14563337720863206</v>
      </c>
      <c r="L61" s="28">
        <f t="shared" si="2"/>
        <v>-6.1843761141835984E-4</v>
      </c>
      <c r="N61" s="1"/>
      <c r="O61" s="1"/>
      <c r="P61" s="1"/>
      <c r="R61" s="1"/>
      <c r="S61" s="1"/>
      <c r="T61" s="1"/>
    </row>
    <row r="62" spans="1:20" s="60" customFormat="1" ht="15.75" x14ac:dyDescent="0.25">
      <c r="A62" s="61" t="s">
        <v>157</v>
      </c>
      <c r="B62" s="141">
        <v>104.4114159521281</v>
      </c>
      <c r="C62" s="62">
        <v>104.83741317543561</v>
      </c>
      <c r="D62" s="62">
        <v>104.78308459182419</v>
      </c>
      <c r="E62" s="62"/>
      <c r="F62" s="62">
        <f t="shared" si="0"/>
        <v>-5.1821751382308268E-2</v>
      </c>
      <c r="G62" s="62">
        <f t="shared" si="1"/>
        <v>0.35596551996430748</v>
      </c>
      <c r="H62" s="62"/>
      <c r="I62" s="62">
        <v>1.7618369990377443</v>
      </c>
      <c r="J62" s="62">
        <v>1.7609239842483411</v>
      </c>
      <c r="L62" s="62">
        <f t="shared" si="2"/>
        <v>-9.1301478940319925E-4</v>
      </c>
      <c r="N62" s="1"/>
      <c r="O62" s="1"/>
      <c r="P62" s="1"/>
      <c r="R62" s="1"/>
      <c r="S62" s="1"/>
      <c r="T62" s="1"/>
    </row>
    <row r="63" spans="1:20" ht="15.75" x14ac:dyDescent="0.25">
      <c r="A63" s="39" t="s">
        <v>233</v>
      </c>
      <c r="B63" s="13">
        <v>106.8295568659794</v>
      </c>
      <c r="C63" s="28">
        <v>109.46060200945605</v>
      </c>
      <c r="D63" s="28">
        <v>108.94636117200106</v>
      </c>
      <c r="E63" s="28"/>
      <c r="F63" s="28">
        <f t="shared" si="0"/>
        <v>-0.46979536747894235</v>
      </c>
      <c r="G63" s="28">
        <f t="shared" si="1"/>
        <v>1.9814781303242324</v>
      </c>
      <c r="H63" s="28"/>
      <c r="I63" s="28">
        <v>0.67489687608017668</v>
      </c>
      <c r="J63" s="28">
        <v>0.67172624182109186</v>
      </c>
      <c r="L63" s="28">
        <f t="shared" si="2"/>
        <v>-3.1706342590848147E-3</v>
      </c>
      <c r="N63" s="1"/>
      <c r="O63" s="1"/>
      <c r="P63" s="1"/>
      <c r="R63" s="1"/>
      <c r="S63" s="1"/>
      <c r="T63" s="1"/>
    </row>
    <row r="64" spans="1:20" s="60" customFormat="1" ht="15.75" x14ac:dyDescent="0.25">
      <c r="A64" s="67" t="s">
        <v>77</v>
      </c>
      <c r="B64" s="141">
        <v>102.17394919000193</v>
      </c>
      <c r="C64" s="62">
        <v>102.44964465217244</v>
      </c>
      <c r="D64" s="62">
        <v>102.66170425622288</v>
      </c>
      <c r="E64" s="62"/>
      <c r="F64" s="62">
        <f t="shared" si="0"/>
        <v>0.20698910647314328</v>
      </c>
      <c r="G64" s="62">
        <f t="shared" si="1"/>
        <v>0.47737712997069082</v>
      </c>
      <c r="H64" s="62"/>
      <c r="I64" s="62">
        <v>0.42384903334405982</v>
      </c>
      <c r="J64" s="62">
        <v>0.4247263546709738</v>
      </c>
      <c r="L64" s="62">
        <f t="shared" si="2"/>
        <v>8.7732132691398235E-4</v>
      </c>
      <c r="N64" s="1"/>
      <c r="O64" s="1"/>
      <c r="P64" s="1"/>
      <c r="R64" s="1"/>
      <c r="S64" s="1"/>
      <c r="T64" s="1"/>
    </row>
    <row r="65" spans="1:20" ht="15.75" x14ac:dyDescent="0.25">
      <c r="A65" s="39" t="s">
        <v>232</v>
      </c>
      <c r="B65" s="13">
        <v>103.54211814754018</v>
      </c>
      <c r="C65" s="28">
        <v>101.9729562240727</v>
      </c>
      <c r="D65" s="28">
        <v>102.18522431859749</v>
      </c>
      <c r="E65" s="28"/>
      <c r="F65" s="28">
        <f t="shared" si="0"/>
        <v>0.20816116584709832</v>
      </c>
      <c r="G65" s="28">
        <f t="shared" si="1"/>
        <v>-1.3104752473860115</v>
      </c>
      <c r="H65" s="28"/>
      <c r="I65" s="28">
        <v>0.66309108961350749</v>
      </c>
      <c r="J65" s="28">
        <v>0.66447138775627512</v>
      </c>
      <c r="L65" s="28">
        <f t="shared" si="2"/>
        <v>1.3802981427676331E-3</v>
      </c>
      <c r="N65" s="1"/>
      <c r="O65" s="1"/>
      <c r="P65" s="1"/>
      <c r="R65" s="1"/>
      <c r="S65" s="1"/>
      <c r="T65" s="1"/>
    </row>
    <row r="66" spans="1:20" s="60" customFormat="1" ht="15.75" x14ac:dyDescent="0.25">
      <c r="A66" s="58" t="s">
        <v>247</v>
      </c>
      <c r="B66" s="142">
        <v>121.88718960216394</v>
      </c>
      <c r="C66" s="63">
        <v>122.56535686752591</v>
      </c>
      <c r="D66" s="63">
        <v>122.67340574770263</v>
      </c>
      <c r="E66" s="63"/>
      <c r="F66" s="63">
        <f t="shared" si="0"/>
        <v>8.8156133950234583E-2</v>
      </c>
      <c r="G66" s="63">
        <f t="shared" si="1"/>
        <v>0.6450359123915117</v>
      </c>
      <c r="H66" s="63"/>
      <c r="I66" s="63">
        <v>2.7628242285268918</v>
      </c>
      <c r="J66" s="63">
        <v>2.7652598275546016</v>
      </c>
      <c r="L66" s="63">
        <f t="shared" si="2"/>
        <v>2.4355990277098449E-3</v>
      </c>
      <c r="N66" s="1"/>
      <c r="O66" s="1"/>
      <c r="P66" s="1"/>
      <c r="R66" s="1"/>
      <c r="S66" s="1"/>
      <c r="T66" s="1"/>
    </row>
    <row r="67" spans="1:20" ht="15.75" x14ac:dyDescent="0.25">
      <c r="A67" s="37" t="s">
        <v>1</v>
      </c>
      <c r="B67" s="13">
        <v>121.47322101953962</v>
      </c>
      <c r="C67" s="28">
        <v>122.74964574297175</v>
      </c>
      <c r="D67" s="28">
        <v>122.74964574297175</v>
      </c>
      <c r="E67" s="28"/>
      <c r="F67" s="28">
        <f t="shared" si="0"/>
        <v>0</v>
      </c>
      <c r="G67" s="28">
        <f t="shared" si="1"/>
        <v>1.0507869246562551</v>
      </c>
      <c r="H67" s="28"/>
      <c r="I67" s="28">
        <v>2.0447105011246127</v>
      </c>
      <c r="J67" s="28">
        <v>2.0447105011246127</v>
      </c>
      <c r="L67" s="28">
        <f t="shared" si="2"/>
        <v>0</v>
      </c>
      <c r="N67" s="1"/>
      <c r="O67" s="1"/>
      <c r="P67" s="1"/>
      <c r="R67" s="1"/>
      <c r="S67" s="1"/>
      <c r="T67" s="1"/>
    </row>
    <row r="68" spans="1:20" s="60" customFormat="1" ht="15.75" x14ac:dyDescent="0.25">
      <c r="A68" s="61" t="s">
        <v>78</v>
      </c>
      <c r="B68" s="141">
        <v>121.47322101953962</v>
      </c>
      <c r="C68" s="62">
        <v>122.74964574297175</v>
      </c>
      <c r="D68" s="62">
        <v>122.74964574297175</v>
      </c>
      <c r="E68" s="62"/>
      <c r="F68" s="62">
        <f t="shared" si="0"/>
        <v>0</v>
      </c>
      <c r="G68" s="62">
        <f t="shared" si="1"/>
        <v>1.0507869246562551</v>
      </c>
      <c r="H68" s="62"/>
      <c r="I68" s="62">
        <v>2.0447105011246127</v>
      </c>
      <c r="J68" s="62">
        <v>2.0447105011246127</v>
      </c>
      <c r="L68" s="62">
        <f t="shared" si="2"/>
        <v>0</v>
      </c>
      <c r="N68" s="1"/>
      <c r="O68" s="1"/>
      <c r="P68" s="1"/>
      <c r="R68" s="1"/>
      <c r="S68" s="1"/>
      <c r="T68" s="1"/>
    </row>
    <row r="69" spans="1:20" ht="15.75" x14ac:dyDescent="0.25">
      <c r="A69" s="39" t="s">
        <v>15</v>
      </c>
      <c r="B69" s="13">
        <v>121.47322101953962</v>
      </c>
      <c r="C69" s="28">
        <v>122.74964574297175</v>
      </c>
      <c r="D69" s="28">
        <v>122.74964574297175</v>
      </c>
      <c r="E69" s="28"/>
      <c r="F69" s="28">
        <f t="shared" ref="F69:F132" si="3">((D69/C69-1)*100)</f>
        <v>0</v>
      </c>
      <c r="G69" s="28">
        <f t="shared" si="1"/>
        <v>1.0507869246562551</v>
      </c>
      <c r="H69" s="28"/>
      <c r="I69" s="28">
        <v>2.0447105011246127</v>
      </c>
      <c r="J69" s="28">
        <v>2.0447105011246127</v>
      </c>
      <c r="L69" s="28">
        <f t="shared" si="2"/>
        <v>0</v>
      </c>
      <c r="N69" s="1"/>
      <c r="O69" s="1"/>
      <c r="P69" s="1"/>
      <c r="R69" s="1"/>
      <c r="S69" s="1"/>
      <c r="T69" s="1"/>
    </row>
    <row r="70" spans="1:20" s="75" customFormat="1" ht="15.75" x14ac:dyDescent="0.25">
      <c r="A70" s="64" t="s">
        <v>16</v>
      </c>
      <c r="B70" s="141">
        <v>123.05911750710015</v>
      </c>
      <c r="C70" s="62">
        <v>122.04364269700831</v>
      </c>
      <c r="D70" s="62">
        <v>122.4575734800421</v>
      </c>
      <c r="E70" s="62"/>
      <c r="F70" s="62">
        <f t="shared" si="3"/>
        <v>0.33916619816194427</v>
      </c>
      <c r="G70" s="62">
        <f t="shared" si="1"/>
        <v>-0.48882524045676945</v>
      </c>
      <c r="H70" s="62"/>
      <c r="I70" s="62">
        <v>0.71811372740227952</v>
      </c>
      <c r="J70" s="62">
        <v>0.72054932642998881</v>
      </c>
      <c r="K70" s="60"/>
      <c r="L70" s="62">
        <f t="shared" si="2"/>
        <v>2.4355990277092898E-3</v>
      </c>
      <c r="N70" s="1"/>
      <c r="O70" s="1"/>
      <c r="P70" s="1"/>
      <c r="R70" s="1"/>
      <c r="S70" s="1"/>
      <c r="T70" s="1"/>
    </row>
    <row r="71" spans="1:20" s="60" customFormat="1" ht="15.75" x14ac:dyDescent="0.25">
      <c r="A71" s="38" t="s">
        <v>16</v>
      </c>
      <c r="B71" s="13">
        <v>123.05911750710015</v>
      </c>
      <c r="C71" s="28">
        <v>122.04364269700831</v>
      </c>
      <c r="D71" s="28">
        <v>122.4575734800421</v>
      </c>
      <c r="E71" s="28"/>
      <c r="F71" s="28">
        <f t="shared" si="3"/>
        <v>0.33916619816194427</v>
      </c>
      <c r="G71" s="28">
        <f t="shared" si="1"/>
        <v>-0.48882524045676945</v>
      </c>
      <c r="H71" s="28"/>
      <c r="I71" s="28">
        <v>0.71811372740227952</v>
      </c>
      <c r="J71" s="28">
        <v>0.72054932642998881</v>
      </c>
      <c r="K71"/>
      <c r="L71" s="28">
        <f t="shared" si="2"/>
        <v>2.4355990277092898E-3</v>
      </c>
      <c r="N71" s="1"/>
      <c r="O71" s="1"/>
      <c r="P71" s="1"/>
      <c r="R71" s="1"/>
      <c r="S71" s="1"/>
      <c r="T71" s="1"/>
    </row>
    <row r="72" spans="1:20" s="4" customFormat="1" ht="15.75" x14ac:dyDescent="0.25">
      <c r="A72" s="67" t="s">
        <v>16</v>
      </c>
      <c r="B72" s="141">
        <v>123.05911750710015</v>
      </c>
      <c r="C72" s="62">
        <v>122.04364269700831</v>
      </c>
      <c r="D72" s="62">
        <v>122.4575734800421</v>
      </c>
      <c r="E72" s="62"/>
      <c r="F72" s="62">
        <f t="shared" si="3"/>
        <v>0.33916619816194427</v>
      </c>
      <c r="G72" s="62">
        <f t="shared" ref="G72:G135" si="4">((D72/B72-1)*100)</f>
        <v>-0.48882524045676945</v>
      </c>
      <c r="H72" s="62"/>
      <c r="I72" s="62">
        <v>0.71811372740227952</v>
      </c>
      <c r="J72" s="62">
        <v>0.72054932642998881</v>
      </c>
      <c r="K72" s="60"/>
      <c r="L72" s="62">
        <f t="shared" ref="L72:L135" si="5">J72-I72</f>
        <v>2.4355990277092898E-3</v>
      </c>
      <c r="N72" s="1"/>
      <c r="O72" s="1"/>
      <c r="P72" s="1"/>
      <c r="R72" s="1"/>
      <c r="S72" s="1"/>
      <c r="T72" s="1"/>
    </row>
    <row r="73" spans="1:20" s="60" customFormat="1" ht="15.75" x14ac:dyDescent="0.25">
      <c r="A73" s="36" t="s">
        <v>128</v>
      </c>
      <c r="B73" s="143">
        <v>101.09010951860198</v>
      </c>
      <c r="C73" s="40">
        <v>100.69180322746162</v>
      </c>
      <c r="D73" s="40">
        <v>100.65047510964997</v>
      </c>
      <c r="E73" s="40"/>
      <c r="F73" s="40">
        <f t="shared" si="3"/>
        <v>-4.104417289884088E-2</v>
      </c>
      <c r="G73" s="40">
        <f t="shared" si="4"/>
        <v>-0.43489359250432624</v>
      </c>
      <c r="H73" s="40"/>
      <c r="I73" s="40">
        <v>3.9172264357026698</v>
      </c>
      <c r="J73" s="40">
        <v>3.9156186425115602</v>
      </c>
      <c r="K73"/>
      <c r="L73" s="40">
        <f t="shared" si="5"/>
        <v>-1.6077931911095966E-3</v>
      </c>
      <c r="N73" s="1"/>
      <c r="O73" s="1"/>
      <c r="P73" s="1"/>
      <c r="R73" s="1"/>
      <c r="S73" s="1"/>
      <c r="T73" s="1"/>
    </row>
    <row r="74" spans="1:20" s="4" customFormat="1" ht="15.75" x14ac:dyDescent="0.25">
      <c r="A74" s="64" t="s">
        <v>79</v>
      </c>
      <c r="B74" s="141">
        <v>99.409501981561107</v>
      </c>
      <c r="C74" s="62">
        <v>100.69740822437431</v>
      </c>
      <c r="D74" s="62">
        <v>100.56603137586002</v>
      </c>
      <c r="E74" s="62"/>
      <c r="F74" s="62">
        <f t="shared" si="3"/>
        <v>-0.13046696119681789</v>
      </c>
      <c r="G74" s="62">
        <f t="shared" si="4"/>
        <v>1.1633992437799723</v>
      </c>
      <c r="H74" s="62"/>
      <c r="I74" s="62">
        <v>3.0149101417344899</v>
      </c>
      <c r="J74" s="62">
        <v>3.0109766800897537</v>
      </c>
      <c r="K74" s="60"/>
      <c r="L74" s="62">
        <f t="shared" si="5"/>
        <v>-3.9334616447361803E-3</v>
      </c>
      <c r="N74" s="1"/>
      <c r="O74" s="1"/>
      <c r="P74" s="1"/>
      <c r="R74" s="1"/>
      <c r="S74" s="1"/>
      <c r="T74" s="1"/>
    </row>
    <row r="75" spans="1:20" s="60" customFormat="1" ht="15.75" x14ac:dyDescent="0.25">
      <c r="A75" s="38" t="s">
        <v>80</v>
      </c>
      <c r="B75" s="13">
        <v>96.273627300965686</v>
      </c>
      <c r="C75" s="28">
        <v>96.960385187046128</v>
      </c>
      <c r="D75" s="28">
        <v>96.89353082890031</v>
      </c>
      <c r="E75" s="28"/>
      <c r="F75" s="28">
        <f t="shared" si="3"/>
        <v>-6.8950177968918336E-2</v>
      </c>
      <c r="G75" s="28">
        <f t="shared" si="4"/>
        <v>0.64389755046490027</v>
      </c>
      <c r="H75" s="28"/>
      <c r="I75" s="28">
        <v>0.50254036176567907</v>
      </c>
      <c r="J75" s="28">
        <v>0.5021938592918761</v>
      </c>
      <c r="K75"/>
      <c r="L75" s="28">
        <f t="shared" si="5"/>
        <v>-3.4650247380296761E-4</v>
      </c>
      <c r="N75" s="1"/>
      <c r="O75" s="1"/>
      <c r="P75" s="1"/>
      <c r="R75" s="1"/>
      <c r="S75" s="1"/>
      <c r="T75" s="1"/>
    </row>
    <row r="76" spans="1:20" s="4" customFormat="1" ht="15.75" x14ac:dyDescent="0.25">
      <c r="A76" s="67" t="s">
        <v>81</v>
      </c>
      <c r="B76" s="141">
        <v>96.273627300965686</v>
      </c>
      <c r="C76" s="62">
        <v>96.960385187046128</v>
      </c>
      <c r="D76" s="62">
        <v>96.89353082890031</v>
      </c>
      <c r="E76" s="62"/>
      <c r="F76" s="62">
        <f t="shared" si="3"/>
        <v>-6.8950177968918336E-2</v>
      </c>
      <c r="G76" s="62">
        <f t="shared" si="4"/>
        <v>0.64389755046490027</v>
      </c>
      <c r="H76" s="62"/>
      <c r="I76" s="62">
        <v>0.50254036176567907</v>
      </c>
      <c r="J76" s="62">
        <v>0.5021938592918761</v>
      </c>
      <c r="K76" s="60"/>
      <c r="L76" s="62">
        <f t="shared" si="5"/>
        <v>-3.4650247380296761E-4</v>
      </c>
      <c r="N76" s="1"/>
      <c r="O76" s="1"/>
      <c r="P76" s="1"/>
      <c r="R76" s="1"/>
      <c r="S76" s="1"/>
      <c r="T76" s="1"/>
    </row>
    <row r="77" spans="1:20" s="60" customFormat="1" ht="15.75" x14ac:dyDescent="0.25">
      <c r="A77" s="38" t="s">
        <v>82</v>
      </c>
      <c r="B77" s="13">
        <v>102.54900215892265</v>
      </c>
      <c r="C77" s="28">
        <v>103.89086974448587</v>
      </c>
      <c r="D77" s="28">
        <v>103.72469570049743</v>
      </c>
      <c r="E77" s="28"/>
      <c r="F77" s="28">
        <f t="shared" si="3"/>
        <v>-0.15995057544241353</v>
      </c>
      <c r="G77" s="28">
        <f t="shared" si="4"/>
        <v>1.1464699966098113</v>
      </c>
      <c r="H77" s="28"/>
      <c r="I77" s="28">
        <v>2.2425422109369451</v>
      </c>
      <c r="J77" s="28">
        <v>2.2389552517660118</v>
      </c>
      <c r="K77"/>
      <c r="L77" s="28">
        <f t="shared" si="5"/>
        <v>-3.5869591709332127E-3</v>
      </c>
      <c r="N77" s="1"/>
      <c r="O77" s="1"/>
      <c r="P77" s="1"/>
      <c r="R77" s="1"/>
      <c r="S77" s="1"/>
      <c r="T77" s="1"/>
    </row>
    <row r="78" spans="1:20" s="4" customFormat="1" ht="15.75" x14ac:dyDescent="0.25">
      <c r="A78" s="67" t="s">
        <v>231</v>
      </c>
      <c r="B78" s="141">
        <v>99.19461190085687</v>
      </c>
      <c r="C78" s="62">
        <v>100.55107816119612</v>
      </c>
      <c r="D78" s="62">
        <v>100.55107816119612</v>
      </c>
      <c r="E78" s="62"/>
      <c r="F78" s="62">
        <f t="shared" si="3"/>
        <v>0</v>
      </c>
      <c r="G78" s="62">
        <f t="shared" si="4"/>
        <v>1.3674797797434968</v>
      </c>
      <c r="H78" s="62"/>
      <c r="I78" s="62">
        <v>0.99065809866897936</v>
      </c>
      <c r="J78" s="62">
        <v>0.99065809866897936</v>
      </c>
      <c r="K78" s="60"/>
      <c r="L78" s="62">
        <f t="shared" si="5"/>
        <v>0</v>
      </c>
      <c r="N78" s="1"/>
      <c r="O78" s="1"/>
      <c r="P78" s="1"/>
      <c r="R78" s="1"/>
      <c r="S78" s="1"/>
      <c r="T78" s="1"/>
    </row>
    <row r="79" spans="1:20" s="60" customFormat="1" ht="15.75" x14ac:dyDescent="0.25">
      <c r="A79" s="39" t="s">
        <v>230</v>
      </c>
      <c r="B79" s="13">
        <v>106.48782751357072</v>
      </c>
      <c r="C79" s="28">
        <v>108.19487453459701</v>
      </c>
      <c r="D79" s="28">
        <v>108.18187805431108</v>
      </c>
      <c r="E79" s="28"/>
      <c r="F79" s="28">
        <f t="shared" si="3"/>
        <v>-1.2012103477010427E-2</v>
      </c>
      <c r="G79" s="28">
        <f t="shared" si="4"/>
        <v>1.590839610775685</v>
      </c>
      <c r="H79" s="28"/>
      <c r="I79" s="28">
        <v>0.71876087849451242</v>
      </c>
      <c r="J79" s="28">
        <v>0.71867454019403532</v>
      </c>
      <c r="K79"/>
      <c r="L79" s="28">
        <f t="shared" si="5"/>
        <v>-8.6338300477106777E-5</v>
      </c>
      <c r="N79" s="1"/>
      <c r="O79" s="1"/>
      <c r="P79" s="1"/>
      <c r="R79" s="1"/>
      <c r="S79" s="1"/>
      <c r="T79" s="1"/>
    </row>
    <row r="80" spans="1:20" s="4" customFormat="1" ht="15.75" x14ac:dyDescent="0.25">
      <c r="A80" s="67" t="s">
        <v>229</v>
      </c>
      <c r="B80" s="141">
        <v>103.90104572402115</v>
      </c>
      <c r="C80" s="62">
        <v>104.73804866635675</v>
      </c>
      <c r="D80" s="62">
        <v>104.05031236850847</v>
      </c>
      <c r="E80" s="62"/>
      <c r="F80" s="62">
        <f t="shared" si="3"/>
        <v>-0.65662508191178803</v>
      </c>
      <c r="G80" s="62">
        <f t="shared" si="4"/>
        <v>0.14366231200770851</v>
      </c>
      <c r="H80" s="62"/>
      <c r="I80" s="62">
        <v>0.53312323377345305</v>
      </c>
      <c r="J80" s="62">
        <v>0.52962261290299739</v>
      </c>
      <c r="K80" s="60"/>
      <c r="L80" s="62">
        <f t="shared" si="5"/>
        <v>-3.5006208704556618E-3</v>
      </c>
      <c r="N80" s="1"/>
      <c r="O80" s="1"/>
      <c r="P80" s="1"/>
      <c r="R80" s="1"/>
      <c r="S80" s="1"/>
      <c r="T80" s="1"/>
    </row>
    <row r="81" spans="1:20" s="60" customFormat="1" ht="15.75" x14ac:dyDescent="0.25">
      <c r="A81" s="38" t="s">
        <v>158</v>
      </c>
      <c r="B81" s="13">
        <v>83.16797040222562</v>
      </c>
      <c r="C81" s="28">
        <v>85.070964962947357</v>
      </c>
      <c r="D81" s="28">
        <v>85.070964962947357</v>
      </c>
      <c r="E81" s="28"/>
      <c r="F81" s="28">
        <f t="shared" si="3"/>
        <v>0</v>
      </c>
      <c r="G81" s="28">
        <f t="shared" si="4"/>
        <v>2.2881339432936354</v>
      </c>
      <c r="H81" s="28"/>
      <c r="I81" s="28">
        <v>0.26982756903186533</v>
      </c>
      <c r="J81" s="28">
        <v>0.26982756903186533</v>
      </c>
      <c r="K81"/>
      <c r="L81" s="28">
        <f t="shared" si="5"/>
        <v>0</v>
      </c>
      <c r="N81" s="1"/>
      <c r="O81" s="1"/>
      <c r="P81" s="1"/>
      <c r="R81" s="1"/>
      <c r="S81" s="1"/>
      <c r="T81" s="1"/>
    </row>
    <row r="82" spans="1:20" s="4" customFormat="1" ht="15.75" x14ac:dyDescent="0.25">
      <c r="A82" s="67" t="s">
        <v>228</v>
      </c>
      <c r="B82" s="141">
        <v>83.16797040222562</v>
      </c>
      <c r="C82" s="62">
        <v>85.070964962947357</v>
      </c>
      <c r="D82" s="62">
        <v>85.070964962947357</v>
      </c>
      <c r="E82" s="62"/>
      <c r="F82" s="62">
        <f t="shared" si="3"/>
        <v>0</v>
      </c>
      <c r="G82" s="62">
        <f t="shared" si="4"/>
        <v>2.2881339432936354</v>
      </c>
      <c r="H82" s="62"/>
      <c r="I82" s="62">
        <v>0.26982756903186533</v>
      </c>
      <c r="J82" s="62">
        <v>0.26982756903186533</v>
      </c>
      <c r="K82" s="60"/>
      <c r="L82" s="62">
        <f t="shared" si="5"/>
        <v>0</v>
      </c>
      <c r="N82" s="1"/>
      <c r="O82" s="1"/>
      <c r="P82" s="1"/>
      <c r="R82" s="1"/>
      <c r="S82" s="1"/>
      <c r="T82" s="1"/>
    </row>
    <row r="83" spans="1:20" s="60" customFormat="1" ht="15.75" x14ac:dyDescent="0.25">
      <c r="A83" s="37" t="s">
        <v>83</v>
      </c>
      <c r="B83" s="13">
        <v>106.7041681200562</v>
      </c>
      <c r="C83" s="28">
        <v>100.67307977154775</v>
      </c>
      <c r="D83" s="28">
        <v>100.93255885589905</v>
      </c>
      <c r="E83" s="28"/>
      <c r="F83" s="28">
        <f t="shared" si="3"/>
        <v>0.25774425987574734</v>
      </c>
      <c r="G83" s="28">
        <f t="shared" si="4"/>
        <v>-5.4089820162070197</v>
      </c>
      <c r="H83" s="28"/>
      <c r="I83" s="28">
        <v>0.90231629396818003</v>
      </c>
      <c r="J83" s="28">
        <v>0.90464196242180683</v>
      </c>
      <c r="K83"/>
      <c r="L83" s="28">
        <f t="shared" si="5"/>
        <v>2.3256684536268057E-3</v>
      </c>
      <c r="N83" s="1"/>
      <c r="O83" s="1"/>
      <c r="P83" s="1"/>
      <c r="R83" s="1"/>
      <c r="S83" s="1"/>
      <c r="T83" s="1"/>
    </row>
    <row r="84" spans="1:20" s="4" customFormat="1" ht="15.75" x14ac:dyDescent="0.25">
      <c r="A84" s="61" t="s">
        <v>159</v>
      </c>
      <c r="B84" s="141">
        <v>106.7041681200562</v>
      </c>
      <c r="C84" s="62">
        <v>100.67307977154775</v>
      </c>
      <c r="D84" s="62">
        <v>100.93255885589905</v>
      </c>
      <c r="E84" s="62"/>
      <c r="F84" s="62">
        <f t="shared" si="3"/>
        <v>0.25774425987574734</v>
      </c>
      <c r="G84" s="62">
        <f t="shared" si="4"/>
        <v>-5.4089820162070197</v>
      </c>
      <c r="H84" s="62"/>
      <c r="I84" s="62">
        <v>0.90231629396818003</v>
      </c>
      <c r="J84" s="62">
        <v>0.90464196242180683</v>
      </c>
      <c r="K84" s="60"/>
      <c r="L84" s="62">
        <f t="shared" si="5"/>
        <v>2.3256684536268057E-3</v>
      </c>
      <c r="N84" s="1"/>
      <c r="O84" s="1"/>
      <c r="P84" s="1"/>
      <c r="R84" s="1"/>
      <c r="S84" s="1"/>
      <c r="T84" s="1"/>
    </row>
    <row r="85" spans="1:20" s="60" customFormat="1" ht="15.75" x14ac:dyDescent="0.25">
      <c r="A85" s="39" t="s">
        <v>159</v>
      </c>
      <c r="B85" s="13">
        <v>106.7041681200562</v>
      </c>
      <c r="C85" s="28">
        <v>100.67307977154775</v>
      </c>
      <c r="D85" s="28">
        <v>100.93255885589905</v>
      </c>
      <c r="E85" s="28"/>
      <c r="F85" s="28">
        <f t="shared" si="3"/>
        <v>0.25774425987574734</v>
      </c>
      <c r="G85" s="28">
        <f t="shared" si="4"/>
        <v>-5.4089820162070197</v>
      </c>
      <c r="H85" s="28"/>
      <c r="I85" s="28">
        <v>0.90231629396818003</v>
      </c>
      <c r="J85" s="28">
        <v>0.90464196242180683</v>
      </c>
      <c r="K85"/>
      <c r="L85" s="28">
        <f t="shared" si="5"/>
        <v>2.3256684536268057E-3</v>
      </c>
      <c r="N85" s="1"/>
      <c r="O85" s="1"/>
      <c r="P85" s="1"/>
      <c r="R85" s="1"/>
      <c r="S85" s="1"/>
      <c r="T85" s="1"/>
    </row>
    <row r="86" spans="1:20" s="4" customFormat="1" ht="15.75" x14ac:dyDescent="0.25">
      <c r="A86" s="58" t="s">
        <v>129</v>
      </c>
      <c r="B86" s="142">
        <v>108.36055373462274</v>
      </c>
      <c r="C86" s="63">
        <v>109.45065766871167</v>
      </c>
      <c r="D86" s="63">
        <v>109.98434334798695</v>
      </c>
      <c r="E86" s="63"/>
      <c r="F86" s="63">
        <f t="shared" si="3"/>
        <v>0.48760390356963335</v>
      </c>
      <c r="G86" s="63">
        <f t="shared" si="4"/>
        <v>1.4985061975051339</v>
      </c>
      <c r="H86" s="63"/>
      <c r="I86" s="63">
        <v>25.491571584479818</v>
      </c>
      <c r="J86" s="63">
        <v>25.615869482606989</v>
      </c>
      <c r="K86" s="60"/>
      <c r="L86" s="63">
        <f t="shared" si="5"/>
        <v>0.12429789812717118</v>
      </c>
      <c r="N86" s="1"/>
      <c r="O86" s="1"/>
      <c r="P86" s="1"/>
      <c r="R86" s="1"/>
      <c r="S86" s="1"/>
      <c r="T86" s="1"/>
    </row>
    <row r="87" spans="1:20" s="60" customFormat="1" ht="15.75" x14ac:dyDescent="0.25">
      <c r="A87" s="37" t="s">
        <v>149</v>
      </c>
      <c r="B87" s="13">
        <v>113.97248964002806</v>
      </c>
      <c r="C87" s="28">
        <v>118.71554827023621</v>
      </c>
      <c r="D87" s="28">
        <v>118.78779793927102</v>
      </c>
      <c r="E87" s="28"/>
      <c r="F87" s="28">
        <f t="shared" si="3"/>
        <v>6.0859483098485434E-2</v>
      </c>
      <c r="G87" s="28">
        <f t="shared" si="4"/>
        <v>4.2249742147878688</v>
      </c>
      <c r="H87" s="28"/>
      <c r="I87" s="28">
        <v>13.866449010626937</v>
      </c>
      <c r="J87" s="28">
        <v>13.874888059818915</v>
      </c>
      <c r="K87"/>
      <c r="L87" s="28">
        <f t="shared" si="5"/>
        <v>8.4390491919776878E-3</v>
      </c>
      <c r="N87" s="1"/>
      <c r="O87" s="1"/>
      <c r="P87" s="1"/>
      <c r="R87" s="1"/>
      <c r="S87" s="1"/>
      <c r="T87" s="1"/>
    </row>
    <row r="88" spans="1:20" s="4" customFormat="1" ht="15.75" x14ac:dyDescent="0.25">
      <c r="A88" s="61" t="s">
        <v>160</v>
      </c>
      <c r="B88" s="141">
        <v>113.97248964002806</v>
      </c>
      <c r="C88" s="62">
        <v>118.71554827023621</v>
      </c>
      <c r="D88" s="62">
        <v>118.78779793927102</v>
      </c>
      <c r="E88" s="62"/>
      <c r="F88" s="62">
        <f t="shared" si="3"/>
        <v>6.0859483098485434E-2</v>
      </c>
      <c r="G88" s="62">
        <f t="shared" si="4"/>
        <v>4.2249742147878688</v>
      </c>
      <c r="H88" s="62"/>
      <c r="I88" s="62">
        <v>13.866449010626937</v>
      </c>
      <c r="J88" s="62">
        <v>13.874888059818915</v>
      </c>
      <c r="K88" s="60"/>
      <c r="L88" s="62">
        <f t="shared" si="5"/>
        <v>8.4390491919776878E-3</v>
      </c>
      <c r="N88" s="1"/>
      <c r="O88" s="1"/>
      <c r="P88" s="1"/>
      <c r="R88" s="1"/>
      <c r="S88" s="1"/>
      <c r="T88" s="1"/>
    </row>
    <row r="89" spans="1:20" s="60" customFormat="1" ht="15.75" x14ac:dyDescent="0.25">
      <c r="A89" s="39" t="s">
        <v>160</v>
      </c>
      <c r="B89" s="13">
        <v>113.97248964002806</v>
      </c>
      <c r="C89" s="28">
        <v>118.71554827023621</v>
      </c>
      <c r="D89" s="28">
        <v>118.78779793927102</v>
      </c>
      <c r="E89" s="28"/>
      <c r="F89" s="28">
        <f t="shared" si="3"/>
        <v>6.0859483098485434E-2</v>
      </c>
      <c r="G89" s="28">
        <f t="shared" si="4"/>
        <v>4.2249742147878688</v>
      </c>
      <c r="H89" s="28"/>
      <c r="I89" s="28">
        <v>13.866449010626937</v>
      </c>
      <c r="J89" s="28">
        <v>13.874888059818915</v>
      </c>
      <c r="K89"/>
      <c r="L89" s="28">
        <f t="shared" si="5"/>
        <v>8.4390491919776878E-3</v>
      </c>
      <c r="N89" s="1"/>
      <c r="O89" s="1"/>
      <c r="P89" s="1"/>
      <c r="R89" s="1"/>
      <c r="S89" s="1"/>
      <c r="T89" s="1"/>
    </row>
    <row r="90" spans="1:20" s="4" customFormat="1" ht="15.75" x14ac:dyDescent="0.25">
      <c r="A90" s="64" t="s">
        <v>148</v>
      </c>
      <c r="B90" s="141">
        <v>107.18220643720086</v>
      </c>
      <c r="C90" s="62">
        <v>107.78064832007553</v>
      </c>
      <c r="D90" s="62">
        <v>107.85582605464249</v>
      </c>
      <c r="E90" s="62"/>
      <c r="F90" s="62">
        <f t="shared" si="3"/>
        <v>6.9750679494617884E-2</v>
      </c>
      <c r="G90" s="62">
        <f t="shared" si="4"/>
        <v>0.62848082702637864</v>
      </c>
      <c r="H90" s="62"/>
      <c r="I90" s="62">
        <v>3.3523056473395263</v>
      </c>
      <c r="J90" s="62">
        <v>3.3546439033072817</v>
      </c>
      <c r="K90" s="60"/>
      <c r="L90" s="62">
        <f t="shared" si="5"/>
        <v>2.3382559677553871E-3</v>
      </c>
      <c r="N90" s="1"/>
      <c r="O90" s="1"/>
      <c r="P90" s="1"/>
      <c r="R90" s="1"/>
      <c r="S90" s="1"/>
      <c r="T90" s="1"/>
    </row>
    <row r="91" spans="1:20" s="60" customFormat="1" ht="15.75" x14ac:dyDescent="0.25">
      <c r="A91" s="38" t="s">
        <v>161</v>
      </c>
      <c r="B91" s="13">
        <v>104.35290679015594</v>
      </c>
      <c r="C91" s="28">
        <v>104.33724450319514</v>
      </c>
      <c r="D91" s="28">
        <v>104.43092846051252</v>
      </c>
      <c r="E91" s="28"/>
      <c r="F91" s="28">
        <f t="shared" si="3"/>
        <v>8.9789564372200203E-2</v>
      </c>
      <c r="G91" s="28">
        <f t="shared" si="4"/>
        <v>7.4767127008223966E-2</v>
      </c>
      <c r="H91" s="28"/>
      <c r="I91" s="28">
        <v>2.604151143961162</v>
      </c>
      <c r="J91" s="28">
        <v>2.6064893999289187</v>
      </c>
      <c r="K91"/>
      <c r="L91" s="28">
        <f t="shared" si="5"/>
        <v>2.3382559677567194E-3</v>
      </c>
      <c r="N91" s="1"/>
      <c r="O91" s="1"/>
      <c r="P91" s="1"/>
      <c r="R91" s="1"/>
      <c r="S91" s="1"/>
      <c r="T91" s="1"/>
    </row>
    <row r="92" spans="1:20" s="4" customFormat="1" ht="15.75" x14ac:dyDescent="0.25">
      <c r="A92" s="67" t="s">
        <v>227</v>
      </c>
      <c r="B92" s="141">
        <v>104.35290679015594</v>
      </c>
      <c r="C92" s="62">
        <v>104.33724450319514</v>
      </c>
      <c r="D92" s="62">
        <v>104.43092846051252</v>
      </c>
      <c r="E92" s="62"/>
      <c r="F92" s="62">
        <f t="shared" si="3"/>
        <v>8.9789564372200203E-2</v>
      </c>
      <c r="G92" s="62">
        <f t="shared" si="4"/>
        <v>7.4767127008223966E-2</v>
      </c>
      <c r="H92" s="62"/>
      <c r="I92" s="62">
        <v>2.604151143961162</v>
      </c>
      <c r="J92" s="62">
        <v>2.6064893999289187</v>
      </c>
      <c r="K92" s="60"/>
      <c r="L92" s="62">
        <f t="shared" si="5"/>
        <v>2.3382559677567194E-3</v>
      </c>
      <c r="N92" s="1"/>
      <c r="O92" s="1"/>
      <c r="P92" s="1"/>
      <c r="R92" s="1"/>
      <c r="S92" s="1"/>
      <c r="T92" s="1"/>
    </row>
    <row r="93" spans="1:20" s="60" customFormat="1" ht="15.75" x14ac:dyDescent="0.25">
      <c r="A93" s="38" t="s">
        <v>162</v>
      </c>
      <c r="B93" s="13">
        <v>118.67565600520636</v>
      </c>
      <c r="C93" s="28">
        <v>121.76877013422421</v>
      </c>
      <c r="D93" s="28">
        <v>121.76877013422421</v>
      </c>
      <c r="E93" s="28"/>
      <c r="F93" s="28">
        <f t="shared" si="3"/>
        <v>0</v>
      </c>
      <c r="G93" s="28">
        <f t="shared" si="4"/>
        <v>2.6063594111349619</v>
      </c>
      <c r="H93" s="28"/>
      <c r="I93" s="28">
        <v>0.74815450337836353</v>
      </c>
      <c r="J93" s="28">
        <v>0.74815450337836353</v>
      </c>
      <c r="K93"/>
      <c r="L93" s="28">
        <f t="shared" si="5"/>
        <v>0</v>
      </c>
      <c r="N93" s="1"/>
      <c r="O93" s="1"/>
      <c r="P93" s="1"/>
      <c r="R93" s="1"/>
      <c r="S93" s="1"/>
      <c r="T93" s="1"/>
    </row>
    <row r="94" spans="1:20" s="4" customFormat="1" ht="15.75" x14ac:dyDescent="0.25">
      <c r="A94" s="67" t="s">
        <v>226</v>
      </c>
      <c r="B94" s="141">
        <v>118.67565600520636</v>
      </c>
      <c r="C94" s="62">
        <v>121.76877013422421</v>
      </c>
      <c r="D94" s="62">
        <v>121.76877013422421</v>
      </c>
      <c r="E94" s="62"/>
      <c r="F94" s="62">
        <f t="shared" si="3"/>
        <v>0</v>
      </c>
      <c r="G94" s="62">
        <f t="shared" si="4"/>
        <v>2.6063594111349619</v>
      </c>
      <c r="H94" s="62"/>
      <c r="I94" s="62">
        <v>0.74815450337836353</v>
      </c>
      <c r="J94" s="62">
        <v>0.74815450337836353</v>
      </c>
      <c r="K94" s="60"/>
      <c r="L94" s="62">
        <f t="shared" si="5"/>
        <v>0</v>
      </c>
      <c r="N94" s="1"/>
      <c r="O94" s="1"/>
      <c r="P94" s="1"/>
      <c r="R94" s="1"/>
      <c r="S94" s="1"/>
      <c r="T94" s="1"/>
    </row>
    <row r="95" spans="1:20" s="60" customFormat="1" ht="15.75" x14ac:dyDescent="0.25">
      <c r="A95" s="37" t="s">
        <v>147</v>
      </c>
      <c r="B95" s="13">
        <v>101.97568562812032</v>
      </c>
      <c r="C95" s="28">
        <v>101.97568562812032</v>
      </c>
      <c r="D95" s="28">
        <v>101.97568562812032</v>
      </c>
      <c r="E95" s="28"/>
      <c r="F95" s="28">
        <f t="shared" si="3"/>
        <v>0</v>
      </c>
      <c r="G95" s="28">
        <f t="shared" si="4"/>
        <v>0</v>
      </c>
      <c r="H95" s="28"/>
      <c r="I95" s="28">
        <v>1.6125880229599245</v>
      </c>
      <c r="J95" s="28">
        <v>1.6125880229599245</v>
      </c>
      <c r="K95"/>
      <c r="L95" s="28">
        <f t="shared" si="5"/>
        <v>0</v>
      </c>
      <c r="N95" s="1"/>
      <c r="O95" s="1"/>
      <c r="P95" s="1"/>
      <c r="R95" s="1"/>
      <c r="S95" s="1"/>
      <c r="T95" s="1"/>
    </row>
    <row r="96" spans="1:20" s="4" customFormat="1" ht="15.75" x14ac:dyDescent="0.25">
      <c r="A96" s="61" t="s">
        <v>84</v>
      </c>
      <c r="B96" s="141">
        <v>100</v>
      </c>
      <c r="C96" s="62">
        <v>100</v>
      </c>
      <c r="D96" s="62">
        <v>100</v>
      </c>
      <c r="E96" s="62"/>
      <c r="F96" s="62">
        <f t="shared" si="3"/>
        <v>0</v>
      </c>
      <c r="G96" s="62">
        <f t="shared" si="4"/>
        <v>0</v>
      </c>
      <c r="H96" s="62"/>
      <c r="I96" s="62">
        <v>1.3959538897111059</v>
      </c>
      <c r="J96" s="62">
        <v>1.3959538897111059</v>
      </c>
      <c r="K96" s="60"/>
      <c r="L96" s="62">
        <f t="shared" si="5"/>
        <v>0</v>
      </c>
      <c r="N96" s="1"/>
      <c r="O96" s="1"/>
      <c r="P96" s="1"/>
      <c r="R96" s="1"/>
      <c r="S96" s="1"/>
      <c r="T96" s="1"/>
    </row>
    <row r="97" spans="1:20" s="60" customFormat="1" ht="15.75" x14ac:dyDescent="0.25">
      <c r="A97" s="39" t="s">
        <v>85</v>
      </c>
      <c r="B97" s="13">
        <v>100</v>
      </c>
      <c r="C97" s="28">
        <v>100</v>
      </c>
      <c r="D97" s="28">
        <v>100</v>
      </c>
      <c r="E97" s="28"/>
      <c r="F97" s="28">
        <f t="shared" si="3"/>
        <v>0</v>
      </c>
      <c r="G97" s="28">
        <f t="shared" si="4"/>
        <v>0</v>
      </c>
      <c r="H97" s="28"/>
      <c r="I97" s="28">
        <v>1.3959538897111059</v>
      </c>
      <c r="J97" s="28">
        <v>1.3959538897111059</v>
      </c>
      <c r="K97"/>
      <c r="L97" s="28">
        <f t="shared" si="5"/>
        <v>0</v>
      </c>
      <c r="N97" s="1"/>
      <c r="O97" s="1"/>
      <c r="P97" s="1"/>
      <c r="R97" s="1"/>
      <c r="S97" s="1"/>
      <c r="T97" s="1"/>
    </row>
    <row r="98" spans="1:20" s="4" customFormat="1" ht="15.75" x14ac:dyDescent="0.25">
      <c r="A98" s="61" t="s">
        <v>86</v>
      </c>
      <c r="B98" s="141">
        <v>116.8521111010899</v>
      </c>
      <c r="C98" s="62">
        <v>116.8521111010899</v>
      </c>
      <c r="D98" s="62">
        <v>116.8521111010899</v>
      </c>
      <c r="E98" s="62"/>
      <c r="F98" s="62">
        <f t="shared" si="3"/>
        <v>0</v>
      </c>
      <c r="G98" s="62">
        <f t="shared" si="4"/>
        <v>0</v>
      </c>
      <c r="H98" s="62"/>
      <c r="I98" s="62">
        <v>0.21663413324881828</v>
      </c>
      <c r="J98" s="62">
        <v>0.21663413324881828</v>
      </c>
      <c r="K98" s="60"/>
      <c r="L98" s="62">
        <f t="shared" si="5"/>
        <v>0</v>
      </c>
      <c r="N98" s="1"/>
      <c r="O98" s="1"/>
      <c r="P98" s="1"/>
      <c r="R98" s="1"/>
      <c r="S98" s="1"/>
      <c r="T98" s="1"/>
    </row>
    <row r="99" spans="1:20" s="60" customFormat="1" ht="15.75" x14ac:dyDescent="0.25">
      <c r="A99" s="39" t="s">
        <v>87</v>
      </c>
      <c r="B99" s="13">
        <v>116.8521111010899</v>
      </c>
      <c r="C99" s="28">
        <v>116.8521111010899</v>
      </c>
      <c r="D99" s="28">
        <v>116.8521111010899</v>
      </c>
      <c r="E99" s="28"/>
      <c r="F99" s="28">
        <f t="shared" si="3"/>
        <v>0</v>
      </c>
      <c r="G99" s="28">
        <f t="shared" si="4"/>
        <v>0</v>
      </c>
      <c r="H99" s="28"/>
      <c r="I99" s="28">
        <v>0.21663413324881828</v>
      </c>
      <c r="J99" s="28">
        <v>0.21663413324881828</v>
      </c>
      <c r="K99"/>
      <c r="L99" s="28">
        <f t="shared" si="5"/>
        <v>0</v>
      </c>
      <c r="N99" s="1"/>
      <c r="O99" s="1"/>
      <c r="P99" s="1"/>
      <c r="R99" s="1"/>
      <c r="S99" s="1"/>
      <c r="T99" s="1"/>
    </row>
    <row r="100" spans="1:20" s="4" customFormat="1" ht="15.75" x14ac:dyDescent="0.25">
      <c r="A100" s="64" t="s">
        <v>146</v>
      </c>
      <c r="B100" s="141">
        <v>100.87503871825675</v>
      </c>
      <c r="C100" s="62">
        <v>96.268045655311369</v>
      </c>
      <c r="D100" s="62">
        <v>97.908891005352672</v>
      </c>
      <c r="E100" s="62"/>
      <c r="F100" s="62">
        <f t="shared" si="3"/>
        <v>1.7044548259724346</v>
      </c>
      <c r="G100" s="62">
        <f t="shared" si="4"/>
        <v>-2.9404179176461098</v>
      </c>
      <c r="H100" s="62"/>
      <c r="I100" s="62">
        <v>6.6602289035534374</v>
      </c>
      <c r="J100" s="62">
        <v>6.7737494965208658</v>
      </c>
      <c r="K100" s="60"/>
      <c r="L100" s="62">
        <f t="shared" si="5"/>
        <v>0.11352059296742834</v>
      </c>
      <c r="N100" s="1"/>
      <c r="O100" s="1"/>
      <c r="P100" s="1"/>
      <c r="R100" s="1"/>
      <c r="S100" s="1"/>
      <c r="T100" s="1"/>
    </row>
    <row r="101" spans="1:20" s="60" customFormat="1" ht="15.75" x14ac:dyDescent="0.25">
      <c r="A101" s="38" t="s">
        <v>17</v>
      </c>
      <c r="B101" s="13">
        <v>93.573244334078382</v>
      </c>
      <c r="C101" s="28">
        <v>89.802902713229884</v>
      </c>
      <c r="D101" s="28">
        <v>92.328150941051021</v>
      </c>
      <c r="E101" s="28"/>
      <c r="F101" s="28">
        <f t="shared" si="3"/>
        <v>2.8119895365577241</v>
      </c>
      <c r="G101" s="28">
        <f t="shared" si="4"/>
        <v>-1.3306083399033275</v>
      </c>
      <c r="H101" s="28"/>
      <c r="I101" s="28">
        <v>4.0370204615481713</v>
      </c>
      <c r="J101" s="28">
        <v>4.1505410545156005</v>
      </c>
      <c r="K101"/>
      <c r="L101" s="28">
        <f t="shared" si="5"/>
        <v>0.11352059296742922</v>
      </c>
      <c r="N101" s="1"/>
      <c r="O101" s="1"/>
      <c r="P101" s="1"/>
      <c r="R101" s="1"/>
      <c r="S101" s="1"/>
      <c r="T101" s="1"/>
    </row>
    <row r="102" spans="1:20" s="4" customFormat="1" ht="15.75" x14ac:dyDescent="0.25">
      <c r="A102" s="67" t="s">
        <v>17</v>
      </c>
      <c r="B102" s="141">
        <v>93.573244334078382</v>
      </c>
      <c r="C102" s="62">
        <v>89.802902713229884</v>
      </c>
      <c r="D102" s="62">
        <v>92.328150941051021</v>
      </c>
      <c r="E102" s="62"/>
      <c r="F102" s="62">
        <f t="shared" si="3"/>
        <v>2.8119895365577241</v>
      </c>
      <c r="G102" s="62">
        <f t="shared" si="4"/>
        <v>-1.3306083399033275</v>
      </c>
      <c r="H102" s="62"/>
      <c r="I102" s="62">
        <v>4.0370204615481713</v>
      </c>
      <c r="J102" s="62">
        <v>4.1505410545156005</v>
      </c>
      <c r="K102" s="60"/>
      <c r="L102" s="62">
        <f t="shared" si="5"/>
        <v>0.11352059296742922</v>
      </c>
      <c r="N102" s="1"/>
      <c r="O102" s="1"/>
      <c r="P102" s="1"/>
      <c r="R102" s="1"/>
      <c r="S102" s="1"/>
      <c r="T102" s="1"/>
    </row>
    <row r="103" spans="1:20" s="60" customFormat="1" ht="15.75" x14ac:dyDescent="0.25">
      <c r="A103" s="38" t="s">
        <v>88</v>
      </c>
      <c r="B103" s="13">
        <v>106.09049617465195</v>
      </c>
      <c r="C103" s="28">
        <v>97.709840830703513</v>
      </c>
      <c r="D103" s="28">
        <v>97.709840830703513</v>
      </c>
      <c r="E103" s="28"/>
      <c r="F103" s="28">
        <f t="shared" si="3"/>
        <v>0</v>
      </c>
      <c r="G103" s="28">
        <f t="shared" si="4"/>
        <v>-7.8995344975592801</v>
      </c>
      <c r="H103" s="28"/>
      <c r="I103" s="28">
        <v>1.7071864379589394</v>
      </c>
      <c r="J103" s="28">
        <v>1.7071864379589394</v>
      </c>
      <c r="K103"/>
      <c r="L103" s="28">
        <f t="shared" si="5"/>
        <v>0</v>
      </c>
      <c r="N103" s="1"/>
      <c r="O103" s="1"/>
      <c r="P103" s="1"/>
      <c r="R103" s="1"/>
      <c r="S103" s="1"/>
      <c r="T103" s="1"/>
    </row>
    <row r="104" spans="1:20" s="4" customFormat="1" ht="15.75" x14ac:dyDescent="0.25">
      <c r="A104" s="67" t="s">
        <v>89</v>
      </c>
      <c r="B104" s="141">
        <v>106.09049617465195</v>
      </c>
      <c r="C104" s="62">
        <v>97.709840830703513</v>
      </c>
      <c r="D104" s="62">
        <v>97.709840830703513</v>
      </c>
      <c r="E104" s="62"/>
      <c r="F104" s="62">
        <f t="shared" si="3"/>
        <v>0</v>
      </c>
      <c r="G104" s="62">
        <f t="shared" si="4"/>
        <v>-7.8995344975592801</v>
      </c>
      <c r="H104" s="62"/>
      <c r="I104" s="62">
        <v>1.7071864379589394</v>
      </c>
      <c r="J104" s="62">
        <v>1.7071864379589394</v>
      </c>
      <c r="K104" s="60"/>
      <c r="L104" s="62">
        <f t="shared" si="5"/>
        <v>0</v>
      </c>
      <c r="N104" s="1"/>
      <c r="O104" s="1"/>
      <c r="P104" s="1"/>
      <c r="R104" s="1"/>
      <c r="S104" s="1"/>
      <c r="T104" s="1"/>
    </row>
    <row r="105" spans="1:20" s="60" customFormat="1" ht="15.75" x14ac:dyDescent="0.25">
      <c r="A105" s="38" t="s">
        <v>90</v>
      </c>
      <c r="B105" s="13">
        <v>135.96275407392145</v>
      </c>
      <c r="C105" s="28">
        <v>135.54671882237798</v>
      </c>
      <c r="D105" s="28">
        <v>135.54671882237798</v>
      </c>
      <c r="E105" s="28"/>
      <c r="F105" s="28">
        <f t="shared" si="3"/>
        <v>0</v>
      </c>
      <c r="G105" s="28">
        <f t="shared" si="4"/>
        <v>-0.30599207435683118</v>
      </c>
      <c r="H105" s="28"/>
      <c r="I105" s="28">
        <v>0.91602200404632739</v>
      </c>
      <c r="J105" s="28">
        <v>0.91602200404632739</v>
      </c>
      <c r="K105"/>
      <c r="L105" s="28">
        <f t="shared" si="5"/>
        <v>0</v>
      </c>
      <c r="N105" s="1"/>
      <c r="O105" s="1"/>
      <c r="P105" s="1"/>
      <c r="R105" s="1"/>
      <c r="S105" s="1"/>
      <c r="T105" s="1"/>
    </row>
    <row r="106" spans="1:20" s="4" customFormat="1" ht="15.75" x14ac:dyDescent="0.25">
      <c r="A106" s="67" t="s">
        <v>91</v>
      </c>
      <c r="B106" s="141">
        <v>135.96275407392145</v>
      </c>
      <c r="C106" s="62">
        <v>135.54671882237798</v>
      </c>
      <c r="D106" s="62">
        <v>135.54671882237798</v>
      </c>
      <c r="E106" s="62"/>
      <c r="F106" s="62">
        <f t="shared" si="3"/>
        <v>0</v>
      </c>
      <c r="G106" s="62">
        <f t="shared" si="4"/>
        <v>-0.30599207435683118</v>
      </c>
      <c r="H106" s="62"/>
      <c r="I106" s="62">
        <v>0.91602200404632739</v>
      </c>
      <c r="J106" s="62">
        <v>0.91602200404632739</v>
      </c>
      <c r="K106" s="60"/>
      <c r="L106" s="62">
        <f t="shared" si="5"/>
        <v>0</v>
      </c>
      <c r="N106" s="1"/>
      <c r="O106" s="1"/>
      <c r="P106" s="1"/>
      <c r="R106" s="1"/>
      <c r="S106" s="1"/>
      <c r="T106" s="1"/>
    </row>
    <row r="107" spans="1:20" s="60" customFormat="1" ht="15.75" x14ac:dyDescent="0.25">
      <c r="A107" s="36" t="s">
        <v>250</v>
      </c>
      <c r="B107" s="143">
        <v>96.460774817896521</v>
      </c>
      <c r="C107" s="40">
        <v>99.676751599917182</v>
      </c>
      <c r="D107" s="40">
        <v>99.489944419387044</v>
      </c>
      <c r="E107" s="40"/>
      <c r="F107" s="40">
        <f t="shared" si="3"/>
        <v>-0.18741299002192902</v>
      </c>
      <c r="G107" s="40">
        <f t="shared" si="4"/>
        <v>3.1403123261337429</v>
      </c>
      <c r="H107" s="40"/>
      <c r="I107" s="40">
        <v>8.6859965549789298</v>
      </c>
      <c r="J107" s="40">
        <v>8.6697178691220405</v>
      </c>
      <c r="K107"/>
      <c r="L107" s="40">
        <f t="shared" si="5"/>
        <v>-1.6278685856889297E-2</v>
      </c>
      <c r="N107" s="1"/>
      <c r="O107" s="1"/>
      <c r="P107" s="1"/>
      <c r="R107" s="1"/>
      <c r="S107" s="1"/>
      <c r="T107" s="1"/>
    </row>
    <row r="108" spans="1:20" s="4" customFormat="1" ht="15.75" x14ac:dyDescent="0.25">
      <c r="A108" s="64" t="s">
        <v>145</v>
      </c>
      <c r="B108" s="141">
        <v>101.4903477138606</v>
      </c>
      <c r="C108" s="62">
        <v>101.97453587819673</v>
      </c>
      <c r="D108" s="62">
        <v>101.995798770953</v>
      </c>
      <c r="E108" s="62"/>
      <c r="F108" s="62">
        <f t="shared" si="3"/>
        <v>2.0851178750813659E-2</v>
      </c>
      <c r="G108" s="62">
        <f t="shared" si="4"/>
        <v>0.49802869778066139</v>
      </c>
      <c r="H108" s="62"/>
      <c r="I108" s="62">
        <v>2.1102931953143762</v>
      </c>
      <c r="J108" s="62">
        <v>2.1107332163206975</v>
      </c>
      <c r="K108" s="60"/>
      <c r="L108" s="62">
        <f t="shared" si="5"/>
        <v>4.40021006321345E-4</v>
      </c>
      <c r="N108" s="1"/>
      <c r="O108" s="1"/>
      <c r="P108" s="1"/>
      <c r="R108" s="1"/>
      <c r="S108" s="1"/>
      <c r="T108" s="1"/>
    </row>
    <row r="109" spans="1:20" s="60" customFormat="1" ht="15.75" x14ac:dyDescent="0.25">
      <c r="A109" s="38" t="s">
        <v>163</v>
      </c>
      <c r="B109" s="13">
        <v>101.4903477138606</v>
      </c>
      <c r="C109" s="28">
        <v>101.97453587819673</v>
      </c>
      <c r="D109" s="28">
        <v>101.995798770953</v>
      </c>
      <c r="E109" s="28"/>
      <c r="F109" s="28">
        <f t="shared" si="3"/>
        <v>2.0851178750813659E-2</v>
      </c>
      <c r="G109" s="28">
        <f t="shared" si="4"/>
        <v>0.49802869778066139</v>
      </c>
      <c r="H109" s="28"/>
      <c r="I109" s="28">
        <v>2.1102931953143762</v>
      </c>
      <c r="J109" s="28">
        <v>2.1107332163206975</v>
      </c>
      <c r="K109"/>
      <c r="L109" s="28">
        <f t="shared" si="5"/>
        <v>4.40021006321345E-4</v>
      </c>
      <c r="N109" s="1"/>
      <c r="O109" s="1"/>
      <c r="P109" s="1"/>
      <c r="R109" s="1"/>
      <c r="S109" s="1"/>
      <c r="T109" s="1"/>
    </row>
    <row r="110" spans="1:20" s="4" customFormat="1" ht="15.75" x14ac:dyDescent="0.25">
      <c r="A110" s="67" t="s">
        <v>225</v>
      </c>
      <c r="B110" s="141">
        <v>101.4903477138606</v>
      </c>
      <c r="C110" s="62">
        <v>101.97453587819673</v>
      </c>
      <c r="D110" s="62">
        <v>101.995798770953</v>
      </c>
      <c r="E110" s="62"/>
      <c r="F110" s="62">
        <f t="shared" si="3"/>
        <v>2.0851178750813659E-2</v>
      </c>
      <c r="G110" s="62">
        <f t="shared" si="4"/>
        <v>0.49802869778066139</v>
      </c>
      <c r="H110" s="62"/>
      <c r="I110" s="62">
        <v>2.1102931953143762</v>
      </c>
      <c r="J110" s="62">
        <v>2.1107332163206975</v>
      </c>
      <c r="K110" s="60"/>
      <c r="L110" s="62">
        <f t="shared" si="5"/>
        <v>4.40021006321345E-4</v>
      </c>
      <c r="N110" s="1"/>
      <c r="O110" s="1"/>
      <c r="P110" s="1"/>
      <c r="R110" s="1"/>
      <c r="S110" s="1"/>
      <c r="T110" s="1"/>
    </row>
    <row r="111" spans="1:20" s="60" customFormat="1" ht="15.75" x14ac:dyDescent="0.25">
      <c r="A111" s="37" t="s">
        <v>92</v>
      </c>
      <c r="B111" s="13">
        <v>96.97378495683887</v>
      </c>
      <c r="C111" s="28">
        <v>96.659793665980743</v>
      </c>
      <c r="D111" s="28">
        <v>96.748689959231569</v>
      </c>
      <c r="E111" s="28"/>
      <c r="F111" s="28">
        <f t="shared" si="3"/>
        <v>9.196822161448015E-2</v>
      </c>
      <c r="G111" s="28">
        <f t="shared" si="4"/>
        <v>-0.23211943073840891</v>
      </c>
      <c r="H111" s="28"/>
      <c r="I111" s="28">
        <v>0.30216390430971629</v>
      </c>
      <c r="J111" s="28">
        <v>0.30244179907887081</v>
      </c>
      <c r="K111"/>
      <c r="L111" s="28">
        <f t="shared" si="5"/>
        <v>2.7789476915451861E-4</v>
      </c>
      <c r="N111" s="1"/>
      <c r="O111" s="1"/>
      <c r="P111" s="1"/>
      <c r="R111" s="1"/>
      <c r="S111" s="1"/>
      <c r="T111" s="1"/>
    </row>
    <row r="112" spans="1:20" s="4" customFormat="1" ht="15.75" x14ac:dyDescent="0.25">
      <c r="A112" s="61" t="s">
        <v>93</v>
      </c>
      <c r="B112" s="141">
        <v>96.97378495683887</v>
      </c>
      <c r="C112" s="62">
        <v>96.659793665980743</v>
      </c>
      <c r="D112" s="62">
        <v>96.748689959231569</v>
      </c>
      <c r="E112" s="62"/>
      <c r="F112" s="62">
        <f t="shared" si="3"/>
        <v>9.196822161448015E-2</v>
      </c>
      <c r="G112" s="62">
        <f t="shared" si="4"/>
        <v>-0.23211943073840891</v>
      </c>
      <c r="H112" s="62"/>
      <c r="I112" s="62">
        <v>0.30216390430971629</v>
      </c>
      <c r="J112" s="62">
        <v>0.30244179907887081</v>
      </c>
      <c r="K112" s="60"/>
      <c r="L112" s="62">
        <f t="shared" si="5"/>
        <v>2.7789476915451861E-4</v>
      </c>
      <c r="N112" s="1"/>
      <c r="O112" s="1"/>
      <c r="P112" s="1"/>
      <c r="R112" s="1"/>
      <c r="S112" s="1"/>
      <c r="T112" s="1"/>
    </row>
    <row r="113" spans="1:20" s="60" customFormat="1" ht="15.75" x14ac:dyDescent="0.25">
      <c r="A113" s="39" t="s">
        <v>92</v>
      </c>
      <c r="B113" s="13">
        <v>96.97378495683887</v>
      </c>
      <c r="C113" s="28">
        <v>96.659793665980743</v>
      </c>
      <c r="D113" s="28">
        <v>96.748689959231569</v>
      </c>
      <c r="E113" s="28"/>
      <c r="F113" s="28">
        <f t="shared" si="3"/>
        <v>9.196822161448015E-2</v>
      </c>
      <c r="G113" s="28">
        <f t="shared" si="4"/>
        <v>-0.23211943073840891</v>
      </c>
      <c r="H113" s="28"/>
      <c r="I113" s="28">
        <v>0.30216390430971629</v>
      </c>
      <c r="J113" s="28">
        <v>0.30244179907887081</v>
      </c>
      <c r="K113"/>
      <c r="L113" s="28">
        <f t="shared" si="5"/>
        <v>2.7789476915451861E-4</v>
      </c>
      <c r="N113" s="1"/>
      <c r="O113" s="1"/>
      <c r="P113" s="1"/>
      <c r="R113" s="1"/>
      <c r="S113" s="1"/>
      <c r="T113" s="1"/>
    </row>
    <row r="114" spans="1:20" s="4" customFormat="1" ht="15.75" x14ac:dyDescent="0.25">
      <c r="A114" s="64" t="s">
        <v>94</v>
      </c>
      <c r="B114" s="141">
        <v>83.26108951888277</v>
      </c>
      <c r="C114" s="62">
        <v>87.748040176831211</v>
      </c>
      <c r="D114" s="62">
        <v>87.398229814794988</v>
      </c>
      <c r="E114" s="62"/>
      <c r="F114" s="62">
        <f t="shared" si="3"/>
        <v>-0.39865319080777395</v>
      </c>
      <c r="G114" s="62">
        <f t="shared" si="4"/>
        <v>4.9688760017654543</v>
      </c>
      <c r="H114" s="62"/>
      <c r="I114" s="62">
        <v>2.1611928337359099</v>
      </c>
      <c r="J114" s="62">
        <v>2.1525771695447125</v>
      </c>
      <c r="K114" s="60"/>
      <c r="L114" s="62">
        <f t="shared" si="5"/>
        <v>-8.6156641911974141E-3</v>
      </c>
      <c r="N114" s="1"/>
      <c r="O114" s="1"/>
      <c r="P114" s="1"/>
      <c r="R114" s="1"/>
      <c r="S114" s="1"/>
      <c r="T114" s="1"/>
    </row>
    <row r="115" spans="1:20" s="60" customFormat="1" ht="15.75" x14ac:dyDescent="0.25">
      <c r="A115" s="38" t="s">
        <v>164</v>
      </c>
      <c r="B115" s="13">
        <v>81.69051820075525</v>
      </c>
      <c r="C115" s="28">
        <v>86.624749710404657</v>
      </c>
      <c r="D115" s="28">
        <v>86.236473190600805</v>
      </c>
      <c r="E115" s="28"/>
      <c r="F115" s="28">
        <f t="shared" si="3"/>
        <v>-0.44822815777465497</v>
      </c>
      <c r="G115" s="28">
        <f t="shared" si="4"/>
        <v>5.5648502298318414</v>
      </c>
      <c r="H115" s="28"/>
      <c r="I115" s="28">
        <v>1.9221604091031748</v>
      </c>
      <c r="J115" s="28">
        <v>1.9135447449119776</v>
      </c>
      <c r="K115"/>
      <c r="L115" s="28">
        <f t="shared" si="5"/>
        <v>-8.6156641911971921E-3</v>
      </c>
      <c r="N115" s="1"/>
      <c r="O115" s="1"/>
      <c r="P115" s="1"/>
      <c r="R115" s="1"/>
      <c r="S115" s="1"/>
      <c r="T115" s="1"/>
    </row>
    <row r="116" spans="1:20" s="4" customFormat="1" ht="15.75" x14ac:dyDescent="0.25">
      <c r="A116" s="67" t="s">
        <v>224</v>
      </c>
      <c r="B116" s="141">
        <v>74.871965081647716</v>
      </c>
      <c r="C116" s="62">
        <v>74.843783216032577</v>
      </c>
      <c r="D116" s="62">
        <v>74.843783216032577</v>
      </c>
      <c r="E116" s="62"/>
      <c r="F116" s="62">
        <f t="shared" si="3"/>
        <v>0</v>
      </c>
      <c r="G116" s="62">
        <f t="shared" si="4"/>
        <v>-3.7640077410028283E-2</v>
      </c>
      <c r="H116" s="62"/>
      <c r="I116" s="62">
        <v>0.38906532411903511</v>
      </c>
      <c r="J116" s="62">
        <v>0.38906532411903511</v>
      </c>
      <c r="K116" s="60"/>
      <c r="L116" s="62">
        <f t="shared" si="5"/>
        <v>0</v>
      </c>
      <c r="N116" s="1"/>
      <c r="O116" s="1"/>
      <c r="P116" s="1"/>
      <c r="R116" s="1"/>
      <c r="S116" s="1"/>
      <c r="T116" s="1"/>
    </row>
    <row r="117" spans="1:20" s="60" customFormat="1" ht="15.75" x14ac:dyDescent="0.25">
      <c r="A117" s="39" t="s">
        <v>223</v>
      </c>
      <c r="B117" s="13">
        <v>77.446115788447628</v>
      </c>
      <c r="C117" s="28">
        <v>81.121378521830948</v>
      </c>
      <c r="D117" s="28">
        <v>81.033322254170614</v>
      </c>
      <c r="E117" s="28"/>
      <c r="F117" s="28">
        <f t="shared" si="3"/>
        <v>-0.10854878117811939</v>
      </c>
      <c r="G117" s="28">
        <f t="shared" si="4"/>
        <v>4.6318739541719944</v>
      </c>
      <c r="H117" s="28"/>
      <c r="I117" s="28">
        <v>0.60340511497266569</v>
      </c>
      <c r="J117" s="28">
        <v>0.6027501260747965</v>
      </c>
      <c r="K117"/>
      <c r="L117" s="28">
        <f t="shared" si="5"/>
        <v>-6.549888978691909E-4</v>
      </c>
      <c r="N117" s="1"/>
      <c r="O117" s="1"/>
      <c r="P117" s="1"/>
      <c r="R117" s="1"/>
      <c r="S117" s="1"/>
      <c r="T117" s="1"/>
    </row>
    <row r="118" spans="1:20" s="4" customFormat="1" ht="15.75" x14ac:dyDescent="0.25">
      <c r="A118" s="67" t="s">
        <v>18</v>
      </c>
      <c r="B118" s="141">
        <v>91.00071402985094</v>
      </c>
      <c r="C118" s="62">
        <v>96.855582058986769</v>
      </c>
      <c r="D118" s="62">
        <v>93.564674522127476</v>
      </c>
      <c r="E118" s="62"/>
      <c r="F118" s="62">
        <f t="shared" si="3"/>
        <v>-3.3977468999722427</v>
      </c>
      <c r="G118" s="62">
        <f t="shared" si="4"/>
        <v>2.8175168949064355</v>
      </c>
      <c r="H118" s="62"/>
      <c r="I118" s="62">
        <v>0.24302746886072446</v>
      </c>
      <c r="J118" s="62">
        <v>0.23477001057142818</v>
      </c>
      <c r="K118" s="60"/>
      <c r="L118" s="62">
        <f t="shared" si="5"/>
        <v>-8.2574582892962767E-3</v>
      </c>
      <c r="N118" s="1"/>
      <c r="O118" s="1"/>
      <c r="P118" s="1"/>
      <c r="R118" s="1"/>
      <c r="S118" s="1"/>
      <c r="T118" s="1"/>
    </row>
    <row r="119" spans="1:20" s="60" customFormat="1" ht="15.75" x14ac:dyDescent="0.25">
      <c r="A119" s="39" t="s">
        <v>95</v>
      </c>
      <c r="B119" s="13">
        <v>78.665176308945689</v>
      </c>
      <c r="C119" s="28">
        <v>92.571078900423828</v>
      </c>
      <c r="D119" s="28">
        <v>92.571078900423828</v>
      </c>
      <c r="E119" s="28"/>
      <c r="F119" s="28">
        <f t="shared" si="3"/>
        <v>0</v>
      </c>
      <c r="G119" s="28">
        <f t="shared" si="4"/>
        <v>17.677329720669267</v>
      </c>
      <c r="H119" s="28"/>
      <c r="I119" s="28">
        <v>0.40695131299979603</v>
      </c>
      <c r="J119" s="28">
        <v>0.40695131299979603</v>
      </c>
      <c r="K119"/>
      <c r="L119" s="28">
        <f t="shared" si="5"/>
        <v>0</v>
      </c>
      <c r="N119" s="1"/>
      <c r="O119" s="1"/>
      <c r="P119" s="1"/>
      <c r="R119" s="1"/>
      <c r="S119" s="1"/>
      <c r="T119" s="1"/>
    </row>
    <row r="120" spans="1:20" s="4" customFormat="1" ht="15.75" x14ac:dyDescent="0.25">
      <c r="A120" s="67" t="s">
        <v>96</v>
      </c>
      <c r="B120" s="141">
        <v>103.2027795172668</v>
      </c>
      <c r="C120" s="62">
        <v>105.64818870305236</v>
      </c>
      <c r="D120" s="62">
        <v>105.76028499126024</v>
      </c>
      <c r="E120" s="62"/>
      <c r="F120" s="62">
        <f t="shared" si="3"/>
        <v>0.10610336966869749</v>
      </c>
      <c r="G120" s="62">
        <f t="shared" si="4"/>
        <v>2.4781362342721991</v>
      </c>
      <c r="H120" s="62"/>
      <c r="I120" s="62">
        <v>0.27971118815095336</v>
      </c>
      <c r="J120" s="62">
        <v>0.28000797114692183</v>
      </c>
      <c r="K120" s="60"/>
      <c r="L120" s="62">
        <f t="shared" si="5"/>
        <v>2.967829959684698E-4</v>
      </c>
      <c r="N120" s="1"/>
      <c r="O120" s="1"/>
      <c r="P120" s="1"/>
      <c r="R120" s="1"/>
      <c r="S120" s="1"/>
      <c r="T120" s="1"/>
    </row>
    <row r="121" spans="1:20" s="60" customFormat="1" ht="15.75" x14ac:dyDescent="0.25">
      <c r="A121" s="38" t="s">
        <v>97</v>
      </c>
      <c r="B121" s="13">
        <v>97.543829290207739</v>
      </c>
      <c r="C121" s="28">
        <v>97.963218077003432</v>
      </c>
      <c r="D121" s="28">
        <v>97.963218077003432</v>
      </c>
      <c r="E121" s="28"/>
      <c r="F121" s="28">
        <f t="shared" si="3"/>
        <v>0</v>
      </c>
      <c r="G121" s="28">
        <f t="shared" si="4"/>
        <v>0.42994906991804527</v>
      </c>
      <c r="H121" s="28"/>
      <c r="I121" s="28">
        <v>0.23903242463273466</v>
      </c>
      <c r="J121" s="28">
        <v>0.23903242463273469</v>
      </c>
      <c r="K121"/>
      <c r="L121" s="28">
        <f t="shared" si="5"/>
        <v>0</v>
      </c>
      <c r="N121" s="1"/>
      <c r="O121" s="1"/>
      <c r="P121" s="1"/>
      <c r="R121" s="1"/>
      <c r="S121" s="1"/>
      <c r="T121" s="1"/>
    </row>
    <row r="122" spans="1:20" s="4" customFormat="1" ht="15.75" x14ac:dyDescent="0.25">
      <c r="A122" s="67" t="s">
        <v>98</v>
      </c>
      <c r="B122" s="141">
        <v>97.543829290207739</v>
      </c>
      <c r="C122" s="62">
        <v>97.963218077003432</v>
      </c>
      <c r="D122" s="62">
        <v>97.963218077003432</v>
      </c>
      <c r="E122" s="62"/>
      <c r="F122" s="62">
        <f t="shared" si="3"/>
        <v>0</v>
      </c>
      <c r="G122" s="62">
        <f t="shared" si="4"/>
        <v>0.42994906991804527</v>
      </c>
      <c r="H122" s="62"/>
      <c r="I122" s="62">
        <v>0.23903242463273466</v>
      </c>
      <c r="J122" s="62">
        <v>0.23903242463273469</v>
      </c>
      <c r="K122" s="60"/>
      <c r="L122" s="62">
        <f t="shared" si="5"/>
        <v>0</v>
      </c>
      <c r="N122" s="1"/>
      <c r="O122" s="1"/>
      <c r="P122" s="1"/>
      <c r="R122" s="1"/>
      <c r="S122" s="1"/>
      <c r="T122" s="1"/>
    </row>
    <row r="123" spans="1:20" s="60" customFormat="1" ht="15.75" x14ac:dyDescent="0.25">
      <c r="A123" s="37" t="s">
        <v>144</v>
      </c>
      <c r="B123" s="13">
        <v>103.22709164372809</v>
      </c>
      <c r="C123" s="28">
        <v>104.57181359800182</v>
      </c>
      <c r="D123" s="28">
        <v>104.57181359800182</v>
      </c>
      <c r="E123" s="28"/>
      <c r="F123" s="28">
        <f t="shared" si="3"/>
        <v>0</v>
      </c>
      <c r="G123" s="28">
        <f t="shared" si="4"/>
        <v>1.3026831744081591</v>
      </c>
      <c r="H123" s="28"/>
      <c r="I123" s="28">
        <v>0.92785802571879961</v>
      </c>
      <c r="J123" s="28">
        <v>0.92785802571879972</v>
      </c>
      <c r="K123"/>
      <c r="L123" s="28">
        <f t="shared" si="5"/>
        <v>0</v>
      </c>
      <c r="N123" s="1"/>
      <c r="O123" s="1"/>
      <c r="P123" s="1"/>
      <c r="R123" s="1"/>
      <c r="S123" s="1"/>
      <c r="T123" s="1"/>
    </row>
    <row r="124" spans="1:20" s="4" customFormat="1" ht="15.75" x14ac:dyDescent="0.25">
      <c r="A124" s="61" t="s">
        <v>165</v>
      </c>
      <c r="B124" s="141">
        <v>103.22709164372809</v>
      </c>
      <c r="C124" s="62">
        <v>104.57181359800182</v>
      </c>
      <c r="D124" s="62">
        <v>104.57181359800182</v>
      </c>
      <c r="E124" s="62"/>
      <c r="F124" s="62">
        <f t="shared" si="3"/>
        <v>0</v>
      </c>
      <c r="G124" s="62">
        <f t="shared" si="4"/>
        <v>1.3026831744081591</v>
      </c>
      <c r="H124" s="62"/>
      <c r="I124" s="62">
        <v>0.92785802571879961</v>
      </c>
      <c r="J124" s="62">
        <v>0.92785802571879972</v>
      </c>
      <c r="K124" s="60"/>
      <c r="L124" s="62">
        <f t="shared" si="5"/>
        <v>0</v>
      </c>
      <c r="N124" s="1"/>
      <c r="O124" s="1"/>
      <c r="P124" s="1"/>
      <c r="R124" s="1"/>
      <c r="S124" s="1"/>
      <c r="T124" s="1"/>
    </row>
    <row r="125" spans="1:20" s="60" customFormat="1" ht="15.75" x14ac:dyDescent="0.25">
      <c r="A125" s="39" t="s">
        <v>222</v>
      </c>
      <c r="B125" s="13">
        <v>103.22709164372809</v>
      </c>
      <c r="C125" s="28">
        <v>104.57181359800182</v>
      </c>
      <c r="D125" s="28">
        <v>104.57181359800182</v>
      </c>
      <c r="E125" s="28"/>
      <c r="F125" s="28">
        <f t="shared" si="3"/>
        <v>0</v>
      </c>
      <c r="G125" s="28">
        <f t="shared" si="4"/>
        <v>1.3026831744081591</v>
      </c>
      <c r="H125" s="28"/>
      <c r="I125" s="28">
        <v>0.92785802571879961</v>
      </c>
      <c r="J125" s="28">
        <v>0.92785802571879972</v>
      </c>
      <c r="K125"/>
      <c r="L125" s="28">
        <f t="shared" si="5"/>
        <v>0</v>
      </c>
      <c r="N125" s="1"/>
      <c r="O125" s="1"/>
      <c r="P125" s="1"/>
      <c r="R125" s="1"/>
      <c r="S125" s="1"/>
      <c r="T125" s="1"/>
    </row>
    <row r="126" spans="1:20" s="4" customFormat="1" ht="15.75" x14ac:dyDescent="0.25">
      <c r="A126" s="64" t="s">
        <v>143</v>
      </c>
      <c r="B126" s="141">
        <v>96.743944182024649</v>
      </c>
      <c r="C126" s="62">
        <v>99.503018715632436</v>
      </c>
      <c r="D126" s="62">
        <v>99.503018715632436</v>
      </c>
      <c r="E126" s="62"/>
      <c r="F126" s="62">
        <f t="shared" si="3"/>
        <v>0</v>
      </c>
      <c r="G126" s="62">
        <f t="shared" si="4"/>
        <v>2.8519351334452159</v>
      </c>
      <c r="H126" s="62"/>
      <c r="I126" s="62">
        <v>0.55187174865485855</v>
      </c>
      <c r="J126" s="62">
        <v>0.55187174865485855</v>
      </c>
      <c r="K126" s="60"/>
      <c r="L126" s="62">
        <f t="shared" si="5"/>
        <v>0</v>
      </c>
      <c r="N126" s="1"/>
      <c r="O126" s="1"/>
      <c r="P126" s="1"/>
      <c r="R126" s="1"/>
      <c r="S126" s="1"/>
      <c r="T126" s="1"/>
    </row>
    <row r="127" spans="1:20" s="60" customFormat="1" ht="15.75" x14ac:dyDescent="0.25">
      <c r="A127" s="38" t="s">
        <v>166</v>
      </c>
      <c r="B127" s="13">
        <v>96.743944182024649</v>
      </c>
      <c r="C127" s="28">
        <v>99.503018715632436</v>
      </c>
      <c r="D127" s="28">
        <v>99.503018715632436</v>
      </c>
      <c r="E127" s="28"/>
      <c r="F127" s="28">
        <f t="shared" si="3"/>
        <v>0</v>
      </c>
      <c r="G127" s="28">
        <f t="shared" si="4"/>
        <v>2.8519351334452159</v>
      </c>
      <c r="H127" s="28"/>
      <c r="I127" s="28">
        <v>0.55187174865485855</v>
      </c>
      <c r="J127" s="28">
        <v>0.55187174865485855</v>
      </c>
      <c r="K127"/>
      <c r="L127" s="28">
        <f t="shared" si="5"/>
        <v>0</v>
      </c>
      <c r="N127" s="1"/>
      <c r="O127" s="1"/>
      <c r="P127" s="1"/>
      <c r="R127" s="1"/>
      <c r="S127" s="1"/>
      <c r="T127" s="1"/>
    </row>
    <row r="128" spans="1:20" s="4" customFormat="1" ht="15.75" x14ac:dyDescent="0.25">
      <c r="A128" s="67" t="s">
        <v>221</v>
      </c>
      <c r="B128" s="141">
        <v>96.743944182024649</v>
      </c>
      <c r="C128" s="62">
        <v>99.503018715632436</v>
      </c>
      <c r="D128" s="62">
        <v>99.503018715632436</v>
      </c>
      <c r="E128" s="62"/>
      <c r="F128" s="62">
        <f t="shared" si="3"/>
        <v>0</v>
      </c>
      <c r="G128" s="62">
        <f t="shared" si="4"/>
        <v>2.8519351334452159</v>
      </c>
      <c r="H128" s="62"/>
      <c r="I128" s="62">
        <v>0.55187174865485855</v>
      </c>
      <c r="J128" s="62">
        <v>0.55187174865485855</v>
      </c>
      <c r="K128" s="60"/>
      <c r="L128" s="62">
        <f t="shared" si="5"/>
        <v>0</v>
      </c>
      <c r="N128" s="1"/>
      <c r="O128" s="1"/>
      <c r="P128" s="1"/>
      <c r="R128" s="1"/>
      <c r="S128" s="1"/>
      <c r="T128" s="1"/>
    </row>
    <row r="129" spans="1:20" s="60" customFormat="1" ht="15.75" x14ac:dyDescent="0.25">
      <c r="A129" s="37" t="s">
        <v>142</v>
      </c>
      <c r="B129" s="13">
        <v>102.96224407174709</v>
      </c>
      <c r="C129" s="28">
        <v>108.46069706400131</v>
      </c>
      <c r="D129" s="28">
        <v>108.11541236453205</v>
      </c>
      <c r="E129" s="28"/>
      <c r="F129" s="28">
        <f t="shared" si="3"/>
        <v>-0.31835006487697104</v>
      </c>
      <c r="G129" s="28">
        <f t="shared" si="4"/>
        <v>5.0049106245140473</v>
      </c>
      <c r="H129" s="28"/>
      <c r="I129" s="28">
        <v>2.6326168472452696</v>
      </c>
      <c r="J129" s="28">
        <v>2.6242359098041024</v>
      </c>
      <c r="K129"/>
      <c r="L129" s="28">
        <f t="shared" si="5"/>
        <v>-8.3809374411671911E-3</v>
      </c>
      <c r="N129" s="1"/>
      <c r="O129" s="1"/>
      <c r="P129" s="1"/>
      <c r="R129" s="1"/>
      <c r="S129" s="1"/>
      <c r="T129" s="1"/>
    </row>
    <row r="130" spans="1:20" s="4" customFormat="1" ht="15.75" x14ac:dyDescent="0.25">
      <c r="A130" s="61" t="s">
        <v>99</v>
      </c>
      <c r="B130" s="141">
        <v>99.279650396099612</v>
      </c>
      <c r="C130" s="62">
        <v>100.25109542896352</v>
      </c>
      <c r="D130" s="62">
        <v>99.764056318289875</v>
      </c>
      <c r="E130" s="62"/>
      <c r="F130" s="62">
        <f t="shared" si="3"/>
        <v>-0.48581924076706029</v>
      </c>
      <c r="G130" s="62">
        <f t="shared" si="4"/>
        <v>0.48792065670821838</v>
      </c>
      <c r="H130" s="62"/>
      <c r="I130" s="62">
        <v>1.7251143507478806</v>
      </c>
      <c r="J130" s="62">
        <v>1.7167334133067136</v>
      </c>
      <c r="K130" s="60"/>
      <c r="L130" s="62">
        <f t="shared" si="5"/>
        <v>-8.380937441166969E-3</v>
      </c>
      <c r="N130" s="1"/>
      <c r="O130" s="1"/>
      <c r="P130" s="1"/>
      <c r="R130" s="1"/>
      <c r="S130" s="1"/>
      <c r="T130" s="1"/>
    </row>
    <row r="131" spans="1:20" s="60" customFormat="1" ht="15.75" x14ac:dyDescent="0.25">
      <c r="A131" s="39" t="s">
        <v>220</v>
      </c>
      <c r="B131" s="13">
        <v>98.48335304439783</v>
      </c>
      <c r="C131" s="28">
        <v>97.10361596163284</v>
      </c>
      <c r="D131" s="28">
        <v>96.939360087513407</v>
      </c>
      <c r="E131" s="28"/>
      <c r="F131" s="28">
        <f t="shared" si="3"/>
        <v>-0.16915526007222903</v>
      </c>
      <c r="G131" s="28">
        <f t="shared" si="4"/>
        <v>-1.5677705004503273</v>
      </c>
      <c r="H131" s="28"/>
      <c r="I131" s="28">
        <v>1.2067752926859066</v>
      </c>
      <c r="J131" s="28">
        <v>1.2047339688010763</v>
      </c>
      <c r="K131"/>
      <c r="L131" s="28">
        <f t="shared" si="5"/>
        <v>-2.0413238848302484E-3</v>
      </c>
      <c r="N131" s="1"/>
      <c r="O131" s="1"/>
      <c r="P131" s="1"/>
      <c r="R131" s="1"/>
      <c r="S131" s="1"/>
      <c r="T131" s="1"/>
    </row>
    <row r="132" spans="1:20" s="4" customFormat="1" ht="15.75" x14ac:dyDescent="0.25">
      <c r="A132" s="67" t="s">
        <v>100</v>
      </c>
      <c r="B132" s="141">
        <v>101.3498759096428</v>
      </c>
      <c r="C132" s="62">
        <v>108.43395863037463</v>
      </c>
      <c r="D132" s="62">
        <v>107.10774293543815</v>
      </c>
      <c r="E132" s="62"/>
      <c r="F132" s="62">
        <f t="shared" si="3"/>
        <v>-1.2230630622434679</v>
      </c>
      <c r="G132" s="62">
        <f t="shared" si="4"/>
        <v>5.6811781702907016</v>
      </c>
      <c r="H132" s="62"/>
      <c r="I132" s="62">
        <v>0.51833905806197378</v>
      </c>
      <c r="J132" s="62">
        <v>0.51199944450563706</v>
      </c>
      <c r="K132" s="60"/>
      <c r="L132" s="62">
        <f t="shared" si="5"/>
        <v>-6.3396135563367206E-3</v>
      </c>
      <c r="N132" s="1"/>
      <c r="O132" s="1"/>
      <c r="P132" s="1"/>
      <c r="R132" s="1"/>
      <c r="S132" s="1"/>
      <c r="T132" s="1"/>
    </row>
    <row r="133" spans="1:20" s="60" customFormat="1" ht="15.75" x14ac:dyDescent="0.25">
      <c r="A133" s="38" t="s">
        <v>167</v>
      </c>
      <c r="B133" s="13">
        <v>111.93228768280461</v>
      </c>
      <c r="C133" s="28">
        <v>128.4576044563841</v>
      </c>
      <c r="D133" s="28">
        <v>128.4576044563841</v>
      </c>
      <c r="E133" s="28"/>
      <c r="F133" s="28">
        <f t="shared" ref="F133:F196" si="6">((D133/C133-1)*100)</f>
        <v>0</v>
      </c>
      <c r="G133" s="28">
        <f t="shared" si="4"/>
        <v>14.763672855869059</v>
      </c>
      <c r="H133" s="28"/>
      <c r="I133" s="28">
        <v>0.90750249649738934</v>
      </c>
      <c r="J133" s="28">
        <v>0.90750249649738923</v>
      </c>
      <c r="K133"/>
      <c r="L133" s="28">
        <f t="shared" si="5"/>
        <v>0</v>
      </c>
      <c r="N133" s="1"/>
      <c r="O133" s="1"/>
      <c r="P133" s="1"/>
      <c r="R133" s="1"/>
      <c r="S133" s="1"/>
      <c r="T133" s="1"/>
    </row>
    <row r="134" spans="1:20" s="4" customFormat="1" ht="15.75" x14ac:dyDescent="0.25">
      <c r="A134" s="67" t="s">
        <v>101</v>
      </c>
      <c r="B134" s="141">
        <v>111.93228768280461</v>
      </c>
      <c r="C134" s="62">
        <v>128.4576044563841</v>
      </c>
      <c r="D134" s="62">
        <v>128.4576044563841</v>
      </c>
      <c r="E134" s="62"/>
      <c r="F134" s="62">
        <f t="shared" si="6"/>
        <v>0</v>
      </c>
      <c r="G134" s="62">
        <f t="shared" si="4"/>
        <v>14.763672855869059</v>
      </c>
      <c r="H134" s="62"/>
      <c r="I134" s="62">
        <v>0.90750249649738934</v>
      </c>
      <c r="J134" s="62">
        <v>0.90750249649738923</v>
      </c>
      <c r="K134" s="60"/>
      <c r="L134" s="62">
        <f t="shared" si="5"/>
        <v>0</v>
      </c>
      <c r="N134" s="1"/>
      <c r="O134" s="1"/>
      <c r="P134" s="1"/>
      <c r="R134" s="1"/>
      <c r="S134" s="1"/>
      <c r="T134" s="1"/>
    </row>
    <row r="135" spans="1:20" s="66" customFormat="1" ht="15.75" x14ac:dyDescent="0.25">
      <c r="A135" s="36" t="s">
        <v>2</v>
      </c>
      <c r="B135" s="143">
        <v>125.09902602792579</v>
      </c>
      <c r="C135" s="40">
        <v>126.00200581469828</v>
      </c>
      <c r="D135" s="40">
        <v>125.51448139795777</v>
      </c>
      <c r="E135" s="40"/>
      <c r="F135" s="40">
        <f t="shared" si="6"/>
        <v>-0.38691798085934703</v>
      </c>
      <c r="G135" s="40">
        <f t="shared" si="4"/>
        <v>0.33210120272177956</v>
      </c>
      <c r="H135" s="40"/>
      <c r="I135" s="40">
        <v>6.8289668414475235</v>
      </c>
      <c r="J135" s="40">
        <v>6.80254434083104</v>
      </c>
      <c r="K135" s="2"/>
      <c r="L135" s="40">
        <f t="shared" si="5"/>
        <v>-2.6422500616483546E-2</v>
      </c>
      <c r="N135" s="1"/>
      <c r="O135" s="1"/>
      <c r="P135" s="1"/>
      <c r="R135" s="1"/>
      <c r="S135" s="1"/>
      <c r="T135" s="1"/>
    </row>
    <row r="136" spans="1:20" s="4" customFormat="1" ht="15.75" x14ac:dyDescent="0.25">
      <c r="A136" s="64" t="s">
        <v>141</v>
      </c>
      <c r="B136" s="141">
        <v>102.64927117071028</v>
      </c>
      <c r="C136" s="62">
        <v>104.18085857563878</v>
      </c>
      <c r="D136" s="62">
        <v>103.35394498663837</v>
      </c>
      <c r="E136" s="62"/>
      <c r="F136" s="62">
        <f t="shared" si="6"/>
        <v>-0.79372890596792756</v>
      </c>
      <c r="G136" s="62">
        <f t="shared" ref="G136:G199" si="7">((D136/B136-1)*100)</f>
        <v>0.68648691597252842</v>
      </c>
      <c r="H136" s="62"/>
      <c r="I136" s="62">
        <v>3.3289074415477966</v>
      </c>
      <c r="J136" s="62">
        <v>3.3024849409313148</v>
      </c>
      <c r="K136" s="60"/>
      <c r="L136" s="62">
        <f t="shared" ref="L136:L199" si="8">J136-I136</f>
        <v>-2.642250061648177E-2</v>
      </c>
      <c r="N136" s="1"/>
      <c r="O136" s="1"/>
      <c r="P136" s="1"/>
      <c r="R136" s="1"/>
      <c r="S136" s="1"/>
      <c r="T136" s="1"/>
    </row>
    <row r="137" spans="1:20" s="60" customFormat="1" ht="15.75" x14ac:dyDescent="0.25">
      <c r="A137" s="38" t="s">
        <v>102</v>
      </c>
      <c r="B137" s="13">
        <v>105.68405165750617</v>
      </c>
      <c r="C137" s="28">
        <v>107.61140564821808</v>
      </c>
      <c r="D137" s="28">
        <v>106.52342857201754</v>
      </c>
      <c r="E137" s="28"/>
      <c r="F137" s="28">
        <f t="shared" si="6"/>
        <v>-1.0110239427195467</v>
      </c>
      <c r="G137" s="28">
        <f t="shared" si="7"/>
        <v>0.79423233813136207</v>
      </c>
      <c r="H137" s="28"/>
      <c r="I137" s="28">
        <v>2.6134396526167993</v>
      </c>
      <c r="J137" s="28">
        <v>2.5870171520003167</v>
      </c>
      <c r="K137"/>
      <c r="L137" s="28">
        <f t="shared" si="8"/>
        <v>-2.6422500616482658E-2</v>
      </c>
      <c r="N137" s="1"/>
      <c r="O137" s="1"/>
      <c r="P137" s="1"/>
      <c r="R137" s="1"/>
      <c r="S137" s="1"/>
      <c r="T137" s="1"/>
    </row>
    <row r="138" spans="1:20" s="4" customFormat="1" ht="15.75" x14ac:dyDescent="0.25">
      <c r="A138" s="67" t="s">
        <v>103</v>
      </c>
      <c r="B138" s="141">
        <v>105.68405165750617</v>
      </c>
      <c r="C138" s="62">
        <v>107.61140564821808</v>
      </c>
      <c r="D138" s="62">
        <v>106.52342857201754</v>
      </c>
      <c r="E138" s="62"/>
      <c r="F138" s="62">
        <f t="shared" si="6"/>
        <v>-1.0110239427195467</v>
      </c>
      <c r="G138" s="62">
        <f t="shared" si="7"/>
        <v>0.79423233813136207</v>
      </c>
      <c r="H138" s="62"/>
      <c r="I138" s="62">
        <v>2.6134396526167993</v>
      </c>
      <c r="J138" s="62">
        <v>2.5870171520003167</v>
      </c>
      <c r="K138" s="60"/>
      <c r="L138" s="62">
        <f t="shared" si="8"/>
        <v>-2.6422500616482658E-2</v>
      </c>
      <c r="N138" s="1"/>
      <c r="O138" s="1"/>
      <c r="P138" s="1"/>
      <c r="R138" s="1"/>
      <c r="S138" s="1"/>
      <c r="T138" s="1"/>
    </row>
    <row r="139" spans="1:20" s="60" customFormat="1" ht="15.75" x14ac:dyDescent="0.25">
      <c r="A139" s="38" t="s">
        <v>168</v>
      </c>
      <c r="B139" s="13">
        <v>93.036662180157876</v>
      </c>
      <c r="C139" s="28">
        <v>93.314666514675437</v>
      </c>
      <c r="D139" s="28">
        <v>93.314666514675437</v>
      </c>
      <c r="E139" s="28"/>
      <c r="F139" s="28">
        <f t="shared" si="6"/>
        <v>0</v>
      </c>
      <c r="G139" s="28">
        <f t="shared" si="7"/>
        <v>0.29881159534639323</v>
      </c>
      <c r="H139" s="28"/>
      <c r="I139" s="28">
        <v>0.71546778893099805</v>
      </c>
      <c r="J139" s="28">
        <v>0.71546778893099805</v>
      </c>
      <c r="K139"/>
      <c r="L139" s="28">
        <f t="shared" si="8"/>
        <v>0</v>
      </c>
      <c r="N139" s="1"/>
      <c r="O139" s="1"/>
      <c r="P139" s="1"/>
      <c r="R139" s="1"/>
      <c r="S139" s="1"/>
      <c r="T139" s="1"/>
    </row>
    <row r="140" spans="1:20" s="4" customFormat="1" ht="15.75" x14ac:dyDescent="0.25">
      <c r="A140" s="67" t="s">
        <v>219</v>
      </c>
      <c r="B140" s="141">
        <v>93.036662180157876</v>
      </c>
      <c r="C140" s="62">
        <v>93.314666514675437</v>
      </c>
      <c r="D140" s="62">
        <v>93.314666514675437</v>
      </c>
      <c r="E140" s="62"/>
      <c r="F140" s="62">
        <f t="shared" si="6"/>
        <v>0</v>
      </c>
      <c r="G140" s="62">
        <f t="shared" si="7"/>
        <v>0.29881159534639323</v>
      </c>
      <c r="H140" s="62"/>
      <c r="I140" s="62">
        <v>0.71546778893099805</v>
      </c>
      <c r="J140" s="62">
        <v>0.71546778893099805</v>
      </c>
      <c r="K140" s="60"/>
      <c r="L140" s="62">
        <f t="shared" si="8"/>
        <v>0</v>
      </c>
      <c r="N140" s="1"/>
      <c r="O140" s="1"/>
      <c r="P140" s="1"/>
      <c r="R140" s="1"/>
      <c r="S140" s="1"/>
      <c r="T140" s="1"/>
    </row>
    <row r="141" spans="1:20" s="60" customFormat="1" ht="15.75" x14ac:dyDescent="0.25">
      <c r="A141" s="37" t="s">
        <v>104</v>
      </c>
      <c r="B141" s="13">
        <v>157.34756115310969</v>
      </c>
      <c r="C141" s="28">
        <v>157.34756115310969</v>
      </c>
      <c r="D141" s="28">
        <v>157.34756115310969</v>
      </c>
      <c r="E141" s="28"/>
      <c r="F141" s="28">
        <f t="shared" si="6"/>
        <v>0</v>
      </c>
      <c r="G141" s="28">
        <f t="shared" si="7"/>
        <v>0</v>
      </c>
      <c r="H141" s="28"/>
      <c r="I141" s="28">
        <v>3.5000593998997265</v>
      </c>
      <c r="J141" s="28">
        <v>3.500059399899726</v>
      </c>
      <c r="K141"/>
      <c r="L141" s="28">
        <f t="shared" si="8"/>
        <v>0</v>
      </c>
      <c r="N141" s="1"/>
      <c r="O141" s="1"/>
      <c r="P141" s="1"/>
      <c r="R141" s="1"/>
      <c r="S141" s="1"/>
      <c r="T141" s="1"/>
    </row>
    <row r="142" spans="1:20" s="4" customFormat="1" ht="15.75" x14ac:dyDescent="0.25">
      <c r="A142" s="61" t="s">
        <v>19</v>
      </c>
      <c r="B142" s="141">
        <v>163.57117066583655</v>
      </c>
      <c r="C142" s="62">
        <v>163.57117066583655</v>
      </c>
      <c r="D142" s="62">
        <v>163.57117066583655</v>
      </c>
      <c r="E142" s="62"/>
      <c r="F142" s="62">
        <f t="shared" si="6"/>
        <v>0</v>
      </c>
      <c r="G142" s="62">
        <f t="shared" si="7"/>
        <v>0</v>
      </c>
      <c r="H142" s="62"/>
      <c r="I142" s="62">
        <v>2.8659697635359938</v>
      </c>
      <c r="J142" s="62">
        <v>2.8659697635359933</v>
      </c>
      <c r="K142" s="60"/>
      <c r="L142" s="62">
        <f t="shared" si="8"/>
        <v>0</v>
      </c>
      <c r="N142" s="1"/>
      <c r="O142" s="1"/>
      <c r="P142" s="1"/>
      <c r="R142" s="1"/>
      <c r="S142" s="1"/>
      <c r="T142" s="1"/>
    </row>
    <row r="143" spans="1:20" s="60" customFormat="1" ht="15.75" x14ac:dyDescent="0.25">
      <c r="A143" s="39" t="s">
        <v>105</v>
      </c>
      <c r="B143" s="13">
        <v>163.57117066583655</v>
      </c>
      <c r="C143" s="28">
        <v>163.57117066583655</v>
      </c>
      <c r="D143" s="28">
        <v>163.57117066583655</v>
      </c>
      <c r="E143" s="28"/>
      <c r="F143" s="28">
        <f t="shared" si="6"/>
        <v>0</v>
      </c>
      <c r="G143" s="28">
        <f t="shared" si="7"/>
        <v>0</v>
      </c>
      <c r="H143" s="28"/>
      <c r="I143" s="28">
        <v>2.8659697635359938</v>
      </c>
      <c r="J143" s="28">
        <v>2.8659697635359933</v>
      </c>
      <c r="K143"/>
      <c r="L143" s="28">
        <f t="shared" si="8"/>
        <v>0</v>
      </c>
      <c r="N143" s="1"/>
      <c r="O143" s="1"/>
      <c r="P143" s="1"/>
      <c r="R143" s="1"/>
      <c r="S143" s="1"/>
      <c r="T143" s="1"/>
    </row>
    <row r="144" spans="1:20" s="4" customFormat="1" ht="15.75" x14ac:dyDescent="0.25">
      <c r="A144" s="61" t="s">
        <v>106</v>
      </c>
      <c r="B144" s="141">
        <v>146.66666666666663</v>
      </c>
      <c r="C144" s="62">
        <v>146.66666666666663</v>
      </c>
      <c r="D144" s="62">
        <v>146.66666666666663</v>
      </c>
      <c r="E144" s="62"/>
      <c r="F144" s="62">
        <f t="shared" si="6"/>
        <v>0</v>
      </c>
      <c r="G144" s="62">
        <f t="shared" si="7"/>
        <v>0</v>
      </c>
      <c r="H144" s="62"/>
      <c r="I144" s="62">
        <v>0.1029862877593303</v>
      </c>
      <c r="J144" s="62">
        <v>0.1029862877593303</v>
      </c>
      <c r="K144" s="60"/>
      <c r="L144" s="62">
        <f t="shared" si="8"/>
        <v>0</v>
      </c>
      <c r="N144" s="1"/>
      <c r="O144" s="1"/>
      <c r="P144" s="1"/>
      <c r="R144" s="1"/>
      <c r="S144" s="1"/>
      <c r="T144" s="1"/>
    </row>
    <row r="145" spans="1:20" s="60" customFormat="1" ht="15.75" x14ac:dyDescent="0.25">
      <c r="A145" s="39" t="s">
        <v>107</v>
      </c>
      <c r="B145" s="13">
        <v>146.66666666666663</v>
      </c>
      <c r="C145" s="28">
        <v>146.66666666666663</v>
      </c>
      <c r="D145" s="28">
        <v>146.66666666666663</v>
      </c>
      <c r="E145" s="28"/>
      <c r="F145" s="28">
        <f t="shared" si="6"/>
        <v>0</v>
      </c>
      <c r="G145" s="28">
        <f t="shared" si="7"/>
        <v>0</v>
      </c>
      <c r="H145" s="28"/>
      <c r="I145" s="28">
        <v>0.1029862877593303</v>
      </c>
      <c r="J145" s="28">
        <v>0.1029862877593303</v>
      </c>
      <c r="K145"/>
      <c r="L145" s="28">
        <f t="shared" si="8"/>
        <v>0</v>
      </c>
      <c r="N145" s="1"/>
      <c r="O145" s="1"/>
      <c r="P145" s="1"/>
      <c r="R145" s="1"/>
      <c r="S145" s="1"/>
      <c r="T145" s="1"/>
    </row>
    <row r="146" spans="1:20" s="4" customFormat="1" ht="15.75" x14ac:dyDescent="0.25">
      <c r="A146" s="61" t="s">
        <v>108</v>
      </c>
      <c r="B146" s="141">
        <v>132.09195402298855</v>
      </c>
      <c r="C146" s="62">
        <v>132.09195402298855</v>
      </c>
      <c r="D146" s="62">
        <v>132.09195402298855</v>
      </c>
      <c r="E146" s="62"/>
      <c r="F146" s="62">
        <f t="shared" si="6"/>
        <v>0</v>
      </c>
      <c r="G146" s="62">
        <f t="shared" si="7"/>
        <v>0</v>
      </c>
      <c r="H146" s="62"/>
      <c r="I146" s="62">
        <v>0.53110334860440189</v>
      </c>
      <c r="J146" s="62">
        <v>0.53110334860440189</v>
      </c>
      <c r="K146" s="60"/>
      <c r="L146" s="62">
        <f t="shared" si="8"/>
        <v>0</v>
      </c>
      <c r="N146" s="1"/>
      <c r="O146" s="1"/>
      <c r="P146" s="1"/>
      <c r="R146" s="1"/>
      <c r="S146" s="1"/>
      <c r="T146" s="1"/>
    </row>
    <row r="147" spans="1:20" s="60" customFormat="1" ht="15.75" x14ac:dyDescent="0.25">
      <c r="A147" s="39" t="s">
        <v>218</v>
      </c>
      <c r="B147" s="13">
        <v>132.09195402298855</v>
      </c>
      <c r="C147" s="28">
        <v>132.09195402298855</v>
      </c>
      <c r="D147" s="28">
        <v>132.09195402298855</v>
      </c>
      <c r="E147" s="28"/>
      <c r="F147" s="28">
        <f t="shared" si="6"/>
        <v>0</v>
      </c>
      <c r="G147" s="28">
        <f t="shared" si="7"/>
        <v>0</v>
      </c>
      <c r="H147" s="28"/>
      <c r="I147" s="28">
        <v>0.53110334860440189</v>
      </c>
      <c r="J147" s="28">
        <v>0.53110334860440189</v>
      </c>
      <c r="K147"/>
      <c r="L147" s="28">
        <f t="shared" si="8"/>
        <v>0</v>
      </c>
      <c r="N147" s="1"/>
      <c r="O147" s="1"/>
      <c r="P147" s="1"/>
      <c r="R147" s="1"/>
      <c r="S147" s="1"/>
      <c r="T147" s="1"/>
    </row>
    <row r="148" spans="1:20" s="4" customFormat="1" ht="15.75" x14ac:dyDescent="0.25">
      <c r="A148" s="58" t="s">
        <v>3</v>
      </c>
      <c r="B148" s="142">
        <v>102.24116952558717</v>
      </c>
      <c r="C148" s="63">
        <v>102.92219730325488</v>
      </c>
      <c r="D148" s="63">
        <v>103.32247816586994</v>
      </c>
      <c r="E148" s="63"/>
      <c r="F148" s="63">
        <f t="shared" si="6"/>
        <v>0.38891597060997096</v>
      </c>
      <c r="G148" s="63">
        <f t="shared" si="7"/>
        <v>1.0576058991697668</v>
      </c>
      <c r="H148" s="63"/>
      <c r="I148" s="63">
        <v>5.596777662862678</v>
      </c>
      <c r="J148" s="63">
        <v>5.6185444250330816</v>
      </c>
      <c r="K148" s="60"/>
      <c r="L148" s="63">
        <f t="shared" si="8"/>
        <v>2.1766762170403631E-2</v>
      </c>
      <c r="N148" s="1"/>
      <c r="O148" s="1"/>
      <c r="P148" s="1"/>
      <c r="R148" s="1"/>
      <c r="S148" s="1"/>
      <c r="T148" s="1"/>
    </row>
    <row r="149" spans="1:20" s="60" customFormat="1" ht="15.75" x14ac:dyDescent="0.25">
      <c r="A149" s="37" t="s">
        <v>150</v>
      </c>
      <c r="B149" s="13">
        <v>95.853362153721847</v>
      </c>
      <c r="C149" s="28">
        <v>94.29041382791381</v>
      </c>
      <c r="D149" s="28">
        <v>95.135818118999765</v>
      </c>
      <c r="E149" s="28"/>
      <c r="F149" s="28">
        <f t="shared" si="6"/>
        <v>0.89659622517817006</v>
      </c>
      <c r="G149" s="28">
        <f t="shared" si="7"/>
        <v>-0.74858514985769453</v>
      </c>
      <c r="H149" s="28"/>
      <c r="I149" s="28">
        <v>2.4277106638585986</v>
      </c>
      <c r="J149" s="28">
        <v>2.4494774260290026</v>
      </c>
      <c r="K149"/>
      <c r="L149" s="28">
        <f t="shared" si="8"/>
        <v>2.1766762170404075E-2</v>
      </c>
      <c r="N149" s="1"/>
      <c r="O149" s="1"/>
      <c r="P149" s="1"/>
      <c r="R149" s="1"/>
      <c r="S149" s="1"/>
      <c r="T149" s="1"/>
    </row>
    <row r="150" spans="1:20" s="4" customFormat="1" ht="15.75" x14ac:dyDescent="0.25">
      <c r="A150" s="61" t="s">
        <v>109</v>
      </c>
      <c r="B150" s="141">
        <v>101.87392402394885</v>
      </c>
      <c r="C150" s="62">
        <v>101.30719718668522</v>
      </c>
      <c r="D150" s="62">
        <v>101.30719718668522</v>
      </c>
      <c r="E150" s="62"/>
      <c r="F150" s="62">
        <f t="shared" si="6"/>
        <v>0</v>
      </c>
      <c r="G150" s="62">
        <f t="shared" si="7"/>
        <v>-0.55630215748870837</v>
      </c>
      <c r="H150" s="62"/>
      <c r="I150" s="62">
        <v>1.7552414707481105</v>
      </c>
      <c r="J150" s="62">
        <v>1.7552414707481105</v>
      </c>
      <c r="K150" s="60"/>
      <c r="L150" s="62">
        <f t="shared" si="8"/>
        <v>0</v>
      </c>
      <c r="N150" s="1"/>
      <c r="O150" s="1"/>
      <c r="P150" s="1"/>
      <c r="R150" s="1"/>
      <c r="S150" s="1"/>
      <c r="T150" s="1"/>
    </row>
    <row r="151" spans="1:20" s="60" customFormat="1" ht="15.75" x14ac:dyDescent="0.25">
      <c r="A151" s="39" t="s">
        <v>110</v>
      </c>
      <c r="B151" s="13">
        <v>101.87392402394885</v>
      </c>
      <c r="C151" s="28">
        <v>101.30719718668522</v>
      </c>
      <c r="D151" s="28">
        <v>101.30719718668522</v>
      </c>
      <c r="E151" s="28"/>
      <c r="F151" s="28">
        <f t="shared" si="6"/>
        <v>0</v>
      </c>
      <c r="G151" s="28">
        <f t="shared" si="7"/>
        <v>-0.55630215748870837</v>
      </c>
      <c r="H151" s="28"/>
      <c r="I151" s="28">
        <v>1.7552414707481105</v>
      </c>
      <c r="J151" s="28">
        <v>1.7552414707481105</v>
      </c>
      <c r="K151"/>
      <c r="L151" s="28">
        <f t="shared" si="8"/>
        <v>0</v>
      </c>
      <c r="N151" s="1"/>
      <c r="O151" s="1"/>
      <c r="P151" s="1"/>
      <c r="R151" s="1"/>
      <c r="S151" s="1"/>
      <c r="T151" s="1"/>
    </row>
    <row r="152" spans="1:20" s="4" customFormat="1" ht="15.75" x14ac:dyDescent="0.25">
      <c r="A152" s="61" t="s">
        <v>169</v>
      </c>
      <c r="B152" s="141">
        <v>67.365836779188712</v>
      </c>
      <c r="C152" s="62">
        <v>62.544261453125692</v>
      </c>
      <c r="D152" s="62">
        <v>66.073982321714382</v>
      </c>
      <c r="E152" s="62"/>
      <c r="F152" s="62">
        <f t="shared" si="6"/>
        <v>5.6435567174041523</v>
      </c>
      <c r="G152" s="62">
        <f t="shared" si="7"/>
        <v>-1.9176700227279353</v>
      </c>
      <c r="H152" s="62"/>
      <c r="I152" s="62">
        <v>0.3230354563129319</v>
      </c>
      <c r="J152" s="62">
        <v>0.34126614550727752</v>
      </c>
      <c r="K152" s="60"/>
      <c r="L152" s="62">
        <f t="shared" si="8"/>
        <v>1.8230689194345617E-2</v>
      </c>
      <c r="N152" s="1"/>
      <c r="O152" s="1"/>
      <c r="P152" s="1"/>
      <c r="R152" s="1"/>
      <c r="S152" s="1"/>
      <c r="T152" s="1"/>
    </row>
    <row r="153" spans="1:20" s="60" customFormat="1" ht="15.75" x14ac:dyDescent="0.25">
      <c r="A153" s="39" t="s">
        <v>217</v>
      </c>
      <c r="B153" s="13">
        <v>67.365836779188712</v>
      </c>
      <c r="C153" s="28">
        <v>62.544261453125692</v>
      </c>
      <c r="D153" s="28">
        <v>66.073982321714382</v>
      </c>
      <c r="E153" s="28"/>
      <c r="F153" s="28">
        <f t="shared" si="6"/>
        <v>5.6435567174041523</v>
      </c>
      <c r="G153" s="28">
        <f t="shared" si="7"/>
        <v>-1.9176700227279353</v>
      </c>
      <c r="H153" s="28"/>
      <c r="I153" s="28">
        <v>0.3230354563129319</v>
      </c>
      <c r="J153" s="28">
        <v>0.34126614550727752</v>
      </c>
      <c r="K153"/>
      <c r="L153" s="28">
        <f t="shared" si="8"/>
        <v>1.8230689194345617E-2</v>
      </c>
      <c r="N153" s="1"/>
      <c r="O153" s="1"/>
      <c r="P153" s="1"/>
      <c r="R153" s="1"/>
      <c r="S153" s="1"/>
      <c r="T153" s="1"/>
    </row>
    <row r="154" spans="1:20" s="4" customFormat="1" ht="15.75" x14ac:dyDescent="0.25">
      <c r="A154" s="61" t="s">
        <v>170</v>
      </c>
      <c r="B154" s="141">
        <v>109.00428654911222</v>
      </c>
      <c r="C154" s="62">
        <v>107.30930262755987</v>
      </c>
      <c r="D154" s="62">
        <v>108.39521244433539</v>
      </c>
      <c r="E154" s="62"/>
      <c r="F154" s="62">
        <f t="shared" si="6"/>
        <v>1.0119437832378786</v>
      </c>
      <c r="G154" s="62">
        <f t="shared" si="7"/>
        <v>-0.5587616084275937</v>
      </c>
      <c r="H154" s="62"/>
      <c r="I154" s="62">
        <v>0.34943373679755613</v>
      </c>
      <c r="J154" s="62">
        <v>0.35296980977361481</v>
      </c>
      <c r="K154" s="60"/>
      <c r="L154" s="62">
        <f t="shared" si="8"/>
        <v>3.5360729760586795E-3</v>
      </c>
      <c r="N154" s="1"/>
      <c r="O154" s="1"/>
      <c r="P154" s="1"/>
      <c r="R154" s="1"/>
      <c r="S154" s="1"/>
      <c r="T154" s="1"/>
    </row>
    <row r="155" spans="1:20" s="60" customFormat="1" ht="15.75" x14ac:dyDescent="0.25">
      <c r="A155" s="39" t="s">
        <v>216</v>
      </c>
      <c r="B155" s="13">
        <v>109.00428654911222</v>
      </c>
      <c r="C155" s="28">
        <v>107.30930262755987</v>
      </c>
      <c r="D155" s="28">
        <v>108.39521244433539</v>
      </c>
      <c r="E155" s="28"/>
      <c r="F155" s="28">
        <f t="shared" si="6"/>
        <v>1.0119437832378786</v>
      </c>
      <c r="G155" s="28">
        <f t="shared" si="7"/>
        <v>-0.5587616084275937</v>
      </c>
      <c r="H155" s="28"/>
      <c r="I155" s="28">
        <v>0.34943373679755613</v>
      </c>
      <c r="J155" s="28">
        <v>0.35296980977361481</v>
      </c>
      <c r="K155"/>
      <c r="L155" s="28">
        <f t="shared" si="8"/>
        <v>3.5360729760586795E-3</v>
      </c>
      <c r="N155" s="1"/>
      <c r="O155" s="1"/>
      <c r="P155" s="1"/>
      <c r="R155" s="1"/>
      <c r="S155" s="1"/>
      <c r="T155" s="1"/>
    </row>
    <row r="156" spans="1:20" s="4" customFormat="1" ht="15.75" x14ac:dyDescent="0.25">
      <c r="A156" s="64" t="s">
        <v>111</v>
      </c>
      <c r="B156" s="141">
        <v>107.98545724778747</v>
      </c>
      <c r="C156" s="62">
        <v>110.68439878360643</v>
      </c>
      <c r="D156" s="62">
        <v>110.68439878360643</v>
      </c>
      <c r="E156" s="62"/>
      <c r="F156" s="62">
        <f t="shared" si="6"/>
        <v>0</v>
      </c>
      <c r="G156" s="62">
        <f t="shared" si="7"/>
        <v>2.4993564917041189</v>
      </c>
      <c r="H156" s="62"/>
      <c r="I156" s="62">
        <v>3.1690669990040794</v>
      </c>
      <c r="J156" s="62">
        <v>3.1690669990040794</v>
      </c>
      <c r="K156" s="60"/>
      <c r="L156" s="62">
        <f t="shared" si="8"/>
        <v>0</v>
      </c>
      <c r="N156" s="1"/>
      <c r="O156" s="1"/>
      <c r="P156" s="1"/>
      <c r="R156" s="1"/>
      <c r="S156" s="1"/>
      <c r="T156" s="1"/>
    </row>
    <row r="157" spans="1:20" s="60" customFormat="1" ht="15.75" x14ac:dyDescent="0.25">
      <c r="A157" s="38" t="s">
        <v>171</v>
      </c>
      <c r="B157" s="13">
        <v>110.32982955934074</v>
      </c>
      <c r="C157" s="28">
        <v>110.32982955934074</v>
      </c>
      <c r="D157" s="28">
        <v>110.32982955934074</v>
      </c>
      <c r="E157" s="28"/>
      <c r="F157" s="28">
        <f t="shared" si="6"/>
        <v>0</v>
      </c>
      <c r="G157" s="28">
        <f t="shared" si="7"/>
        <v>0</v>
      </c>
      <c r="H157" s="28"/>
      <c r="I157" s="28">
        <v>1.0774456361279945</v>
      </c>
      <c r="J157" s="28">
        <v>1.0774456361279943</v>
      </c>
      <c r="K157"/>
      <c r="L157" s="28">
        <f t="shared" si="8"/>
        <v>0</v>
      </c>
      <c r="N157" s="1"/>
      <c r="O157" s="1"/>
      <c r="P157" s="1"/>
      <c r="R157" s="1"/>
      <c r="S157" s="1"/>
      <c r="T157" s="1"/>
    </row>
    <row r="158" spans="1:20" s="4" customFormat="1" ht="15.75" x14ac:dyDescent="0.25">
      <c r="A158" s="67" t="s">
        <v>215</v>
      </c>
      <c r="B158" s="141">
        <v>110.32982955934074</v>
      </c>
      <c r="C158" s="62">
        <v>110.32982955934074</v>
      </c>
      <c r="D158" s="62">
        <v>110.32982955934074</v>
      </c>
      <c r="E158" s="62"/>
      <c r="F158" s="62">
        <f t="shared" si="6"/>
        <v>0</v>
      </c>
      <c r="G158" s="62">
        <f t="shared" si="7"/>
        <v>0</v>
      </c>
      <c r="H158" s="62"/>
      <c r="I158" s="62">
        <v>1.0774456361279945</v>
      </c>
      <c r="J158" s="62">
        <v>1.0774456361279943</v>
      </c>
      <c r="K158" s="60"/>
      <c r="L158" s="62">
        <f t="shared" si="8"/>
        <v>0</v>
      </c>
      <c r="N158" s="1"/>
      <c r="O158" s="1"/>
      <c r="P158" s="1"/>
      <c r="R158" s="1"/>
      <c r="S158" s="1"/>
      <c r="T158" s="1"/>
    </row>
    <row r="159" spans="1:20" s="60" customFormat="1" ht="15.75" x14ac:dyDescent="0.25">
      <c r="A159" s="38" t="s">
        <v>172</v>
      </c>
      <c r="B159" s="13">
        <v>106.44790820011893</v>
      </c>
      <c r="C159" s="28">
        <v>104.39692048756122</v>
      </c>
      <c r="D159" s="28">
        <v>104.39692048756122</v>
      </c>
      <c r="E159" s="28"/>
      <c r="F159" s="28">
        <f t="shared" si="6"/>
        <v>0</v>
      </c>
      <c r="G159" s="28">
        <f t="shared" si="7"/>
        <v>-1.9267524813187609</v>
      </c>
      <c r="H159" s="28"/>
      <c r="I159" s="28">
        <v>0.42869401814227254</v>
      </c>
      <c r="J159" s="28">
        <v>0.42869401814227248</v>
      </c>
      <c r="K159"/>
      <c r="L159" s="28">
        <f t="shared" si="8"/>
        <v>0</v>
      </c>
      <c r="N159" s="1"/>
      <c r="O159" s="1"/>
      <c r="P159" s="1"/>
      <c r="R159" s="1"/>
      <c r="S159" s="1"/>
      <c r="T159" s="1"/>
    </row>
    <row r="160" spans="1:20" s="4" customFormat="1" ht="15.75" x14ac:dyDescent="0.25">
      <c r="A160" s="67" t="s">
        <v>214</v>
      </c>
      <c r="B160" s="141">
        <v>106.44790820011893</v>
      </c>
      <c r="C160" s="62">
        <v>104.39692048756122</v>
      </c>
      <c r="D160" s="62">
        <v>104.39692048756122</v>
      </c>
      <c r="E160" s="62"/>
      <c r="F160" s="62">
        <f t="shared" si="6"/>
        <v>0</v>
      </c>
      <c r="G160" s="62">
        <f t="shared" si="7"/>
        <v>-1.9267524813187609</v>
      </c>
      <c r="H160" s="62"/>
      <c r="I160" s="62">
        <v>0.42869401814227254</v>
      </c>
      <c r="J160" s="62">
        <v>0.42869401814227248</v>
      </c>
      <c r="K160" s="60"/>
      <c r="L160" s="62">
        <f t="shared" si="8"/>
        <v>0</v>
      </c>
      <c r="N160" s="1"/>
      <c r="O160" s="1"/>
      <c r="P160" s="1"/>
      <c r="R160" s="1"/>
      <c r="S160" s="1"/>
      <c r="T160" s="1"/>
    </row>
    <row r="161" spans="1:20" s="60" customFormat="1" ht="15.75" x14ac:dyDescent="0.25">
      <c r="A161" s="38" t="s">
        <v>173</v>
      </c>
      <c r="B161" s="13">
        <v>106.86207086032188</v>
      </c>
      <c r="C161" s="28">
        <v>112.66830257545074</v>
      </c>
      <c r="D161" s="28">
        <v>112.66830257545074</v>
      </c>
      <c r="E161" s="28"/>
      <c r="F161" s="28">
        <f t="shared" si="6"/>
        <v>0</v>
      </c>
      <c r="G161" s="28">
        <f t="shared" si="7"/>
        <v>5.4333887303364303</v>
      </c>
      <c r="H161" s="28"/>
      <c r="I161" s="28">
        <v>1.6629273447338122</v>
      </c>
      <c r="J161" s="28">
        <v>1.662927344733812</v>
      </c>
      <c r="K161"/>
      <c r="L161" s="28">
        <f t="shared" si="8"/>
        <v>0</v>
      </c>
      <c r="N161" s="1"/>
      <c r="O161" s="1"/>
      <c r="P161" s="1"/>
      <c r="R161" s="1"/>
      <c r="S161" s="1"/>
      <c r="T161" s="1"/>
    </row>
    <row r="162" spans="1:20" s="4" customFormat="1" ht="15.75" x14ac:dyDescent="0.25">
      <c r="A162" s="67" t="s">
        <v>213</v>
      </c>
      <c r="B162" s="141">
        <v>106.86207086032188</v>
      </c>
      <c r="C162" s="62">
        <v>112.66830257545074</v>
      </c>
      <c r="D162" s="62">
        <v>112.66830257545074</v>
      </c>
      <c r="E162" s="62"/>
      <c r="F162" s="62">
        <f t="shared" si="6"/>
        <v>0</v>
      </c>
      <c r="G162" s="62">
        <f t="shared" si="7"/>
        <v>5.4333887303364303</v>
      </c>
      <c r="H162" s="62"/>
      <c r="I162" s="62">
        <v>1.6629273447338122</v>
      </c>
      <c r="J162" s="62">
        <v>1.662927344733812</v>
      </c>
      <c r="K162" s="60"/>
      <c r="L162" s="62">
        <f t="shared" si="8"/>
        <v>0</v>
      </c>
      <c r="N162" s="1"/>
      <c r="O162" s="1"/>
      <c r="P162" s="1"/>
      <c r="R162" s="1"/>
      <c r="S162" s="1"/>
      <c r="T162" s="1"/>
    </row>
    <row r="163" spans="1:20" s="60" customFormat="1" ht="15.75" x14ac:dyDescent="0.25">
      <c r="A163" s="36" t="s">
        <v>4</v>
      </c>
      <c r="B163" s="143">
        <v>100.4034041194092</v>
      </c>
      <c r="C163" s="40">
        <v>99.25672955425857</v>
      </c>
      <c r="D163" s="40">
        <v>99.25672955425857</v>
      </c>
      <c r="E163" s="40"/>
      <c r="F163" s="40">
        <f t="shared" si="6"/>
        <v>0</v>
      </c>
      <c r="G163" s="40">
        <f t="shared" si="7"/>
        <v>-1.1420674181394252</v>
      </c>
      <c r="H163" s="40"/>
      <c r="I163" s="40">
        <v>4.7157177215935304</v>
      </c>
      <c r="J163" s="40">
        <v>4.7157177215935313</v>
      </c>
      <c r="K163"/>
      <c r="L163" s="40">
        <f t="shared" si="8"/>
        <v>0</v>
      </c>
      <c r="N163" s="1"/>
      <c r="O163" s="1"/>
      <c r="P163" s="1"/>
      <c r="R163" s="1"/>
      <c r="S163" s="1"/>
      <c r="T163" s="1"/>
    </row>
    <row r="164" spans="1:20" s="4" customFormat="1" ht="15.75" x14ac:dyDescent="0.25">
      <c r="A164" s="64" t="s">
        <v>140</v>
      </c>
      <c r="B164" s="141">
        <v>82.107731794645844</v>
      </c>
      <c r="C164" s="62">
        <v>77.408827796194288</v>
      </c>
      <c r="D164" s="62">
        <v>77.408827796194288</v>
      </c>
      <c r="E164" s="62"/>
      <c r="F164" s="62">
        <f t="shared" si="6"/>
        <v>0</v>
      </c>
      <c r="G164" s="62">
        <f t="shared" si="7"/>
        <v>-5.722852033233206</v>
      </c>
      <c r="H164" s="62"/>
      <c r="I164" s="62">
        <v>0.89747412742094446</v>
      </c>
      <c r="J164" s="62">
        <v>0.89747412742094435</v>
      </c>
      <c r="K164" s="60"/>
      <c r="L164" s="62">
        <f t="shared" si="8"/>
        <v>0</v>
      </c>
      <c r="N164" s="1"/>
      <c r="O164" s="1"/>
      <c r="P164" s="1"/>
      <c r="R164" s="1"/>
      <c r="S164" s="1"/>
      <c r="T164" s="1"/>
    </row>
    <row r="165" spans="1:20" s="60" customFormat="1" ht="15.75" x14ac:dyDescent="0.25">
      <c r="A165" s="38" t="s">
        <v>174</v>
      </c>
      <c r="B165" s="13">
        <v>82.107731794645844</v>
      </c>
      <c r="C165" s="28">
        <v>77.408827796194288</v>
      </c>
      <c r="D165" s="28">
        <v>77.408827796194288</v>
      </c>
      <c r="E165" s="28"/>
      <c r="F165" s="28">
        <f t="shared" si="6"/>
        <v>0</v>
      </c>
      <c r="G165" s="28">
        <f t="shared" si="7"/>
        <v>-5.722852033233206</v>
      </c>
      <c r="H165" s="28"/>
      <c r="I165" s="28">
        <v>0.89747412742094446</v>
      </c>
      <c r="J165" s="28">
        <v>0.89747412742094435</v>
      </c>
      <c r="K165"/>
      <c r="L165" s="28">
        <f t="shared" si="8"/>
        <v>0</v>
      </c>
      <c r="N165" s="1"/>
      <c r="O165" s="1"/>
      <c r="P165" s="1"/>
      <c r="R165" s="1"/>
      <c r="S165" s="1"/>
      <c r="T165" s="1"/>
    </row>
    <row r="166" spans="1:20" s="4" customFormat="1" ht="15.75" x14ac:dyDescent="0.25">
      <c r="A166" s="67" t="s">
        <v>140</v>
      </c>
      <c r="B166" s="141">
        <v>82.107731794645844</v>
      </c>
      <c r="C166" s="62">
        <v>77.408827796194288</v>
      </c>
      <c r="D166" s="62">
        <v>77.408827796194288</v>
      </c>
      <c r="E166" s="62"/>
      <c r="F166" s="62">
        <f t="shared" si="6"/>
        <v>0</v>
      </c>
      <c r="G166" s="62">
        <f t="shared" si="7"/>
        <v>-5.722852033233206</v>
      </c>
      <c r="H166" s="62"/>
      <c r="I166" s="62">
        <v>0.89747412742094446</v>
      </c>
      <c r="J166" s="62">
        <v>0.89747412742094435</v>
      </c>
      <c r="K166" s="60"/>
      <c r="L166" s="62">
        <f t="shared" si="8"/>
        <v>0</v>
      </c>
      <c r="N166" s="1"/>
      <c r="O166" s="1"/>
      <c r="P166" s="1"/>
      <c r="R166" s="1"/>
      <c r="S166" s="1"/>
      <c r="T166" s="1"/>
    </row>
    <row r="167" spans="1:20" s="60" customFormat="1" ht="15.75" x14ac:dyDescent="0.25">
      <c r="A167" s="37" t="s">
        <v>139</v>
      </c>
      <c r="B167" s="13">
        <v>106.30932390895443</v>
      </c>
      <c r="C167" s="28">
        <v>106.30932390895443</v>
      </c>
      <c r="D167" s="28">
        <v>106.30932390895443</v>
      </c>
      <c r="E167" s="28"/>
      <c r="F167" s="28">
        <f t="shared" si="6"/>
        <v>0</v>
      </c>
      <c r="G167" s="28">
        <f t="shared" si="7"/>
        <v>0</v>
      </c>
      <c r="H167" s="28"/>
      <c r="I167" s="28">
        <v>3.818243594172587</v>
      </c>
      <c r="J167" s="28">
        <v>3.818243594172587</v>
      </c>
      <c r="K167"/>
      <c r="L167" s="28">
        <f t="shared" si="8"/>
        <v>0</v>
      </c>
      <c r="N167" s="1"/>
      <c r="O167" s="1"/>
      <c r="P167" s="1"/>
      <c r="R167" s="1"/>
      <c r="S167" s="1"/>
      <c r="T167" s="1"/>
    </row>
    <row r="168" spans="1:20" s="4" customFormat="1" ht="15.75" x14ac:dyDescent="0.25">
      <c r="A168" s="61" t="s">
        <v>175</v>
      </c>
      <c r="B168" s="141">
        <v>106.30932390895443</v>
      </c>
      <c r="C168" s="62">
        <v>106.30932390895443</v>
      </c>
      <c r="D168" s="62">
        <v>106.30932390895443</v>
      </c>
      <c r="E168" s="62"/>
      <c r="F168" s="62">
        <f t="shared" si="6"/>
        <v>0</v>
      </c>
      <c r="G168" s="62">
        <f t="shared" si="7"/>
        <v>0</v>
      </c>
      <c r="H168" s="62"/>
      <c r="I168" s="62">
        <v>3.818243594172587</v>
      </c>
      <c r="J168" s="62">
        <v>3.818243594172587</v>
      </c>
      <c r="K168" s="60"/>
      <c r="L168" s="62">
        <f t="shared" si="8"/>
        <v>0</v>
      </c>
      <c r="N168" s="1"/>
      <c r="O168" s="1"/>
      <c r="P168" s="1"/>
      <c r="R168" s="1"/>
      <c r="S168" s="1"/>
      <c r="T168" s="1"/>
    </row>
    <row r="169" spans="1:20" s="60" customFormat="1" ht="15.75" x14ac:dyDescent="0.25">
      <c r="A169" s="39" t="s">
        <v>212</v>
      </c>
      <c r="B169" s="13">
        <v>106.30932390895443</v>
      </c>
      <c r="C169" s="28">
        <v>106.30932390895443</v>
      </c>
      <c r="D169" s="28">
        <v>106.30932390895443</v>
      </c>
      <c r="E169" s="28"/>
      <c r="F169" s="28">
        <f t="shared" si="6"/>
        <v>0</v>
      </c>
      <c r="G169" s="28">
        <f t="shared" si="7"/>
        <v>0</v>
      </c>
      <c r="H169" s="28"/>
      <c r="I169" s="28">
        <v>3.818243594172587</v>
      </c>
      <c r="J169" s="28">
        <v>3.818243594172587</v>
      </c>
      <c r="K169"/>
      <c r="L169" s="28">
        <f t="shared" si="8"/>
        <v>0</v>
      </c>
      <c r="N169" s="1"/>
      <c r="O169" s="1"/>
      <c r="P169" s="1"/>
      <c r="R169" s="1"/>
      <c r="S169" s="1"/>
      <c r="T169" s="1"/>
    </row>
    <row r="170" spans="1:20" s="4" customFormat="1" ht="15.75" x14ac:dyDescent="0.25">
      <c r="A170" s="58" t="s">
        <v>130</v>
      </c>
      <c r="B170" s="142">
        <v>100.17454791868752</v>
      </c>
      <c r="C170" s="63">
        <v>101.40435871574891</v>
      </c>
      <c r="D170" s="63">
        <v>101.75845024250361</v>
      </c>
      <c r="E170" s="63"/>
      <c r="F170" s="63">
        <f t="shared" si="6"/>
        <v>0.34918767914826621</v>
      </c>
      <c r="G170" s="63">
        <f t="shared" si="7"/>
        <v>1.581142472538799</v>
      </c>
      <c r="H170" s="63"/>
      <c r="I170" s="63">
        <v>5.1748666297481787</v>
      </c>
      <c r="J170" s="63">
        <v>5.1929366264316146</v>
      </c>
      <c r="K170" s="60"/>
      <c r="L170" s="63">
        <f t="shared" si="8"/>
        <v>1.8069996683435896E-2</v>
      </c>
      <c r="N170" s="1"/>
      <c r="O170" s="1"/>
      <c r="P170" s="1"/>
      <c r="R170" s="1"/>
      <c r="S170" s="1"/>
      <c r="T170" s="1"/>
    </row>
    <row r="171" spans="1:20" s="60" customFormat="1" ht="15.75" x14ac:dyDescent="0.25">
      <c r="A171" s="37" t="s">
        <v>138</v>
      </c>
      <c r="B171" s="13">
        <v>89.929184337661766</v>
      </c>
      <c r="C171" s="28">
        <v>91.005455645003053</v>
      </c>
      <c r="D171" s="28">
        <v>91.005455645003053</v>
      </c>
      <c r="E171" s="28"/>
      <c r="F171" s="28">
        <f t="shared" si="6"/>
        <v>0</v>
      </c>
      <c r="G171" s="28">
        <f t="shared" si="7"/>
        <v>1.1967986980735423</v>
      </c>
      <c r="H171" s="28"/>
      <c r="I171" s="28">
        <v>2.4675017472490155</v>
      </c>
      <c r="J171" s="28">
        <v>2.4675017472490155</v>
      </c>
      <c r="K171"/>
      <c r="L171" s="28">
        <f t="shared" si="8"/>
        <v>0</v>
      </c>
      <c r="N171" s="1"/>
      <c r="O171" s="1"/>
      <c r="P171" s="1"/>
      <c r="R171" s="1"/>
      <c r="S171" s="1"/>
      <c r="T171" s="1"/>
    </row>
    <row r="172" spans="1:20" s="4" customFormat="1" ht="15.75" x14ac:dyDescent="0.25">
      <c r="A172" s="61" t="s">
        <v>176</v>
      </c>
      <c r="B172" s="141">
        <v>83.011717634101743</v>
      </c>
      <c r="C172" s="62">
        <v>75.398246670947628</v>
      </c>
      <c r="D172" s="62">
        <v>75.398246670947628</v>
      </c>
      <c r="E172" s="62"/>
      <c r="F172" s="62">
        <f t="shared" si="6"/>
        <v>0</v>
      </c>
      <c r="G172" s="62">
        <f t="shared" si="7"/>
        <v>-9.1715617748240099</v>
      </c>
      <c r="H172" s="62"/>
      <c r="I172" s="62">
        <v>0.84541810475318047</v>
      </c>
      <c r="J172" s="62">
        <v>0.84541810475318047</v>
      </c>
      <c r="K172" s="60"/>
      <c r="L172" s="62">
        <f t="shared" si="8"/>
        <v>0</v>
      </c>
      <c r="N172" s="1"/>
      <c r="O172" s="1"/>
      <c r="P172" s="1"/>
      <c r="R172" s="1"/>
      <c r="S172" s="1"/>
      <c r="T172" s="1"/>
    </row>
    <row r="173" spans="1:20" s="60" customFormat="1" ht="15.75" x14ac:dyDescent="0.25">
      <c r="A173" s="39" t="s">
        <v>211</v>
      </c>
      <c r="B173" s="13">
        <v>85.567612303875023</v>
      </c>
      <c r="C173" s="28">
        <v>81.967638186577346</v>
      </c>
      <c r="D173" s="28">
        <v>81.967638186577346</v>
      </c>
      <c r="E173" s="28"/>
      <c r="F173" s="28">
        <f t="shared" si="6"/>
        <v>0</v>
      </c>
      <c r="G173" s="28">
        <f t="shared" si="7"/>
        <v>-4.207169068260475</v>
      </c>
      <c r="H173" s="28"/>
      <c r="I173" s="28">
        <v>0.16180396962286536</v>
      </c>
      <c r="J173" s="28">
        <v>0.16180396962286533</v>
      </c>
      <c r="K173"/>
      <c r="L173" s="28">
        <f t="shared" si="8"/>
        <v>0</v>
      </c>
      <c r="N173" s="1"/>
      <c r="O173" s="1"/>
      <c r="P173" s="1"/>
      <c r="R173" s="1"/>
      <c r="S173" s="1"/>
      <c r="T173" s="1"/>
    </row>
    <row r="174" spans="1:20" s="4" customFormat="1" ht="15.75" x14ac:dyDescent="0.25">
      <c r="A174" s="67" t="s">
        <v>210</v>
      </c>
      <c r="B174" s="141">
        <v>82.465609508899789</v>
      </c>
      <c r="C174" s="62">
        <v>73.994590203118179</v>
      </c>
      <c r="D174" s="62">
        <v>73.994590203118179</v>
      </c>
      <c r="E174" s="62"/>
      <c r="F174" s="62">
        <f t="shared" si="6"/>
        <v>0</v>
      </c>
      <c r="G174" s="62">
        <f t="shared" si="7"/>
        <v>-10.272184194391244</v>
      </c>
      <c r="H174" s="62"/>
      <c r="I174" s="62">
        <v>0.6836141351303151</v>
      </c>
      <c r="J174" s="62">
        <v>0.6836141351303151</v>
      </c>
      <c r="K174" s="60"/>
      <c r="L174" s="62">
        <f t="shared" si="8"/>
        <v>0</v>
      </c>
      <c r="N174" s="1"/>
      <c r="O174" s="1"/>
      <c r="P174" s="1"/>
      <c r="R174" s="1"/>
      <c r="S174" s="1"/>
      <c r="T174" s="1"/>
    </row>
    <row r="175" spans="1:20" s="60" customFormat="1" ht="15.75" x14ac:dyDescent="0.25">
      <c r="A175" s="38" t="s">
        <v>177</v>
      </c>
      <c r="B175" s="13">
        <v>103.1122759868037</v>
      </c>
      <c r="C175" s="28">
        <v>99.262187476460838</v>
      </c>
      <c r="D175" s="28">
        <v>99.262187476460838</v>
      </c>
      <c r="E175" s="28"/>
      <c r="F175" s="28">
        <f t="shared" si="6"/>
        <v>0</v>
      </c>
      <c r="G175" s="28">
        <f t="shared" si="7"/>
        <v>-3.7338798639607096</v>
      </c>
      <c r="H175" s="28"/>
      <c r="I175" s="28">
        <v>0.14932741656095094</v>
      </c>
      <c r="J175" s="28">
        <v>0.14932741656095094</v>
      </c>
      <c r="K175"/>
      <c r="L175" s="28">
        <f t="shared" si="8"/>
        <v>0</v>
      </c>
      <c r="N175" s="1"/>
      <c r="O175" s="1"/>
      <c r="P175" s="1"/>
      <c r="R175" s="1"/>
      <c r="S175" s="1"/>
      <c r="T175" s="1"/>
    </row>
    <row r="176" spans="1:20" s="4" customFormat="1" ht="15.75" x14ac:dyDescent="0.25">
      <c r="A176" s="67" t="s">
        <v>209</v>
      </c>
      <c r="B176" s="141">
        <v>103.1122759868037</v>
      </c>
      <c r="C176" s="62">
        <v>99.262187476460838</v>
      </c>
      <c r="D176" s="62">
        <v>99.262187476460838</v>
      </c>
      <c r="E176" s="62"/>
      <c r="F176" s="62">
        <f t="shared" si="6"/>
        <v>0</v>
      </c>
      <c r="G176" s="62">
        <f t="shared" si="7"/>
        <v>-3.7338798639607096</v>
      </c>
      <c r="H176" s="62"/>
      <c r="I176" s="62">
        <v>0.14932741656095094</v>
      </c>
      <c r="J176" s="62">
        <v>0.14932741656095094</v>
      </c>
      <c r="K176" s="60"/>
      <c r="L176" s="62">
        <f t="shared" si="8"/>
        <v>0</v>
      </c>
      <c r="N176" s="1"/>
      <c r="O176" s="1"/>
      <c r="P176" s="1"/>
      <c r="R176" s="1"/>
      <c r="S176" s="1"/>
      <c r="T176" s="1"/>
    </row>
    <row r="177" spans="1:20" s="60" customFormat="1" ht="15.75" x14ac:dyDescent="0.25">
      <c r="A177" s="38" t="s">
        <v>112</v>
      </c>
      <c r="B177" s="13">
        <v>91.253635789710899</v>
      </c>
      <c r="C177" s="28">
        <v>100.04769782417017</v>
      </c>
      <c r="D177" s="28">
        <v>100.04769782417017</v>
      </c>
      <c r="E177" s="28"/>
      <c r="F177" s="28">
        <f t="shared" si="6"/>
        <v>0</v>
      </c>
      <c r="G177" s="28">
        <f t="shared" si="7"/>
        <v>9.6369442799240534</v>
      </c>
      <c r="H177" s="28"/>
      <c r="I177" s="28">
        <v>1.3630900643148918</v>
      </c>
      <c r="J177" s="28">
        <v>1.3630900643148918</v>
      </c>
      <c r="K177"/>
      <c r="L177" s="28">
        <f t="shared" si="8"/>
        <v>0</v>
      </c>
      <c r="N177" s="1"/>
      <c r="O177" s="1"/>
      <c r="P177" s="1"/>
      <c r="R177" s="1"/>
      <c r="S177" s="1"/>
      <c r="T177" s="1"/>
    </row>
    <row r="178" spans="1:20" s="4" customFormat="1" ht="15.75" x14ac:dyDescent="0.25">
      <c r="A178" s="67" t="s">
        <v>113</v>
      </c>
      <c r="B178" s="141">
        <v>91.253635789710899</v>
      </c>
      <c r="C178" s="62">
        <v>100.04769782417017</v>
      </c>
      <c r="D178" s="62">
        <v>100.04769782417017</v>
      </c>
      <c r="E178" s="62"/>
      <c r="F178" s="62">
        <f t="shared" si="6"/>
        <v>0</v>
      </c>
      <c r="G178" s="62">
        <f t="shared" si="7"/>
        <v>9.6369442799240534</v>
      </c>
      <c r="H178" s="62"/>
      <c r="I178" s="62">
        <v>1.3630900643148918</v>
      </c>
      <c r="J178" s="62">
        <v>1.3630900643148918</v>
      </c>
      <c r="K178" s="60"/>
      <c r="L178" s="62">
        <f t="shared" si="8"/>
        <v>0</v>
      </c>
      <c r="N178" s="1"/>
      <c r="O178" s="1"/>
      <c r="P178" s="1"/>
      <c r="R178" s="1"/>
      <c r="S178" s="1"/>
      <c r="T178" s="1"/>
    </row>
    <row r="179" spans="1:20" s="60" customFormat="1" ht="15.75" x14ac:dyDescent="0.25">
      <c r="A179" s="38" t="s">
        <v>178</v>
      </c>
      <c r="B179" s="13">
        <v>141.31638512047454</v>
      </c>
      <c r="C179" s="28">
        <v>141.99941030830831</v>
      </c>
      <c r="D179" s="28">
        <v>141.99941030830831</v>
      </c>
      <c r="E179" s="28"/>
      <c r="F179" s="28">
        <f t="shared" si="6"/>
        <v>0</v>
      </c>
      <c r="G179" s="28">
        <f t="shared" si="7"/>
        <v>0.48333049791182692</v>
      </c>
      <c r="H179" s="28"/>
      <c r="I179" s="28">
        <v>0.10966616161999258</v>
      </c>
      <c r="J179" s="28">
        <v>0.10966616161999257</v>
      </c>
      <c r="K179"/>
      <c r="L179" s="28">
        <f t="shared" si="8"/>
        <v>0</v>
      </c>
      <c r="N179" s="1"/>
      <c r="O179" s="1"/>
      <c r="P179" s="1"/>
      <c r="R179" s="1"/>
      <c r="S179" s="1"/>
      <c r="T179" s="1"/>
    </row>
    <row r="180" spans="1:20" s="4" customFormat="1" ht="15.75" x14ac:dyDescent="0.25">
      <c r="A180" s="67" t="s">
        <v>208</v>
      </c>
      <c r="B180" s="141">
        <v>141.31638512047454</v>
      </c>
      <c r="C180" s="62">
        <v>141.99941030830831</v>
      </c>
      <c r="D180" s="62">
        <v>141.99941030830831</v>
      </c>
      <c r="E180" s="62"/>
      <c r="F180" s="62">
        <f t="shared" si="6"/>
        <v>0</v>
      </c>
      <c r="G180" s="62">
        <f t="shared" si="7"/>
        <v>0.48333049791182692</v>
      </c>
      <c r="H180" s="62"/>
      <c r="I180" s="62">
        <v>0.10966616161999258</v>
      </c>
      <c r="J180" s="62">
        <v>0.10966616161999257</v>
      </c>
      <c r="K180" s="60"/>
      <c r="L180" s="62">
        <f t="shared" si="8"/>
        <v>0</v>
      </c>
      <c r="N180" s="1"/>
      <c r="O180" s="1"/>
      <c r="P180" s="1"/>
      <c r="R180" s="1"/>
      <c r="S180" s="1"/>
      <c r="T180" s="1"/>
    </row>
    <row r="181" spans="1:20" s="60" customFormat="1" ht="15.75" x14ac:dyDescent="0.25">
      <c r="A181" s="37" t="s">
        <v>137</v>
      </c>
      <c r="B181" s="13">
        <v>111.91496287532003</v>
      </c>
      <c r="C181" s="28">
        <v>112.15517289409321</v>
      </c>
      <c r="D181" s="28">
        <v>112.15517289409321</v>
      </c>
      <c r="E181" s="28"/>
      <c r="F181" s="28">
        <f t="shared" si="6"/>
        <v>0</v>
      </c>
      <c r="G181" s="28">
        <f t="shared" si="7"/>
        <v>0.21463619573443005</v>
      </c>
      <c r="H181" s="28"/>
      <c r="I181" s="28">
        <v>0.76458043551000732</v>
      </c>
      <c r="J181" s="28">
        <v>0.76458043551000732</v>
      </c>
      <c r="K181"/>
      <c r="L181" s="28">
        <f t="shared" si="8"/>
        <v>0</v>
      </c>
      <c r="N181" s="1"/>
      <c r="O181" s="1"/>
      <c r="P181" s="1"/>
      <c r="R181" s="1"/>
      <c r="S181" s="1"/>
      <c r="T181" s="1"/>
    </row>
    <row r="182" spans="1:20" s="4" customFormat="1" ht="15.75" x14ac:dyDescent="0.25">
      <c r="A182" s="61" t="s">
        <v>179</v>
      </c>
      <c r="B182" s="141">
        <v>111.91496287532003</v>
      </c>
      <c r="C182" s="62">
        <v>112.15517289409321</v>
      </c>
      <c r="D182" s="62">
        <v>112.15517289409321</v>
      </c>
      <c r="E182" s="62"/>
      <c r="F182" s="62">
        <f t="shared" si="6"/>
        <v>0</v>
      </c>
      <c r="G182" s="62">
        <f t="shared" si="7"/>
        <v>0.21463619573443005</v>
      </c>
      <c r="H182" s="62"/>
      <c r="I182" s="62">
        <v>0.76458043551000732</v>
      </c>
      <c r="J182" s="62">
        <v>0.76458043551000732</v>
      </c>
      <c r="K182" s="60"/>
      <c r="L182" s="62">
        <f t="shared" si="8"/>
        <v>0</v>
      </c>
      <c r="N182" s="1"/>
      <c r="O182" s="1"/>
      <c r="P182" s="1"/>
      <c r="R182" s="1"/>
      <c r="S182" s="1"/>
      <c r="T182" s="1"/>
    </row>
    <row r="183" spans="1:20" s="60" customFormat="1" ht="15.75" x14ac:dyDescent="0.25">
      <c r="A183" s="39" t="s">
        <v>207</v>
      </c>
      <c r="B183" s="13">
        <v>111.91496287532003</v>
      </c>
      <c r="C183" s="28">
        <v>112.15517289409321</v>
      </c>
      <c r="D183" s="28">
        <v>112.15517289409321</v>
      </c>
      <c r="E183" s="28"/>
      <c r="F183" s="28">
        <f t="shared" si="6"/>
        <v>0</v>
      </c>
      <c r="G183" s="28">
        <f t="shared" si="7"/>
        <v>0.21463619573443005</v>
      </c>
      <c r="H183" s="28"/>
      <c r="I183" s="28">
        <v>0.76458043551000732</v>
      </c>
      <c r="J183" s="28">
        <v>0.76458043551000732</v>
      </c>
      <c r="K183"/>
      <c r="L183" s="28">
        <f t="shared" si="8"/>
        <v>0</v>
      </c>
      <c r="N183" s="1"/>
      <c r="O183" s="1"/>
      <c r="P183" s="1"/>
      <c r="R183" s="1"/>
      <c r="S183" s="1"/>
      <c r="T183" s="1"/>
    </row>
    <row r="184" spans="1:20" s="4" customFormat="1" ht="15.75" x14ac:dyDescent="0.25">
      <c r="A184" s="64" t="s">
        <v>136</v>
      </c>
      <c r="B184" s="141">
        <v>117.54722862784728</v>
      </c>
      <c r="C184" s="62">
        <v>120.82930488388975</v>
      </c>
      <c r="D184" s="62">
        <v>123.32994953028259</v>
      </c>
      <c r="E184" s="62"/>
      <c r="F184" s="62">
        <f t="shared" si="6"/>
        <v>2.0695680148088424</v>
      </c>
      <c r="G184" s="62">
        <f t="shared" si="7"/>
        <v>4.919487230739672</v>
      </c>
      <c r="H184" s="62"/>
      <c r="I184" s="62">
        <v>1.0617825587058778</v>
      </c>
      <c r="J184" s="62">
        <v>1.0837568709276735</v>
      </c>
      <c r="K184" s="60"/>
      <c r="L184" s="62">
        <f t="shared" si="8"/>
        <v>2.1974312221795689E-2</v>
      </c>
      <c r="N184" s="1"/>
      <c r="O184" s="1"/>
      <c r="P184" s="1"/>
      <c r="R184" s="1"/>
      <c r="S184" s="1"/>
      <c r="T184" s="1"/>
    </row>
    <row r="185" spans="1:20" s="60" customFormat="1" ht="15.75" x14ac:dyDescent="0.25">
      <c r="A185" s="38" t="s">
        <v>180</v>
      </c>
      <c r="B185" s="13">
        <v>135.50146246810789</v>
      </c>
      <c r="C185" s="28">
        <v>135.50146246810789</v>
      </c>
      <c r="D185" s="28">
        <v>143.54637931897167</v>
      </c>
      <c r="E185" s="28"/>
      <c r="F185" s="28">
        <f t="shared" si="6"/>
        <v>5.937143927695443</v>
      </c>
      <c r="G185" s="28">
        <f t="shared" si="7"/>
        <v>5.937143927695443</v>
      </c>
      <c r="H185" s="28"/>
      <c r="I185" s="28">
        <v>0.16292357012160844</v>
      </c>
      <c r="J185" s="28">
        <v>0.17259657697186814</v>
      </c>
      <c r="K185"/>
      <c r="L185" s="28">
        <f t="shared" si="8"/>
        <v>9.6730068502597077E-3</v>
      </c>
      <c r="N185" s="1"/>
      <c r="O185" s="1"/>
      <c r="P185" s="1"/>
      <c r="R185" s="1"/>
      <c r="S185" s="1"/>
      <c r="T185" s="1"/>
    </row>
    <row r="186" spans="1:20" s="4" customFormat="1" ht="15.75" x14ac:dyDescent="0.25">
      <c r="A186" s="67" t="s">
        <v>206</v>
      </c>
      <c r="B186" s="141">
        <v>135.50146246810789</v>
      </c>
      <c r="C186" s="62">
        <v>135.50146246810789</v>
      </c>
      <c r="D186" s="62">
        <v>143.54637931897167</v>
      </c>
      <c r="E186" s="62"/>
      <c r="F186" s="62">
        <f t="shared" si="6"/>
        <v>5.937143927695443</v>
      </c>
      <c r="G186" s="62">
        <f t="shared" si="7"/>
        <v>5.937143927695443</v>
      </c>
      <c r="H186" s="62"/>
      <c r="I186" s="62">
        <v>0.16292357012160844</v>
      </c>
      <c r="J186" s="62">
        <v>0.17259657697186814</v>
      </c>
      <c r="K186" s="60"/>
      <c r="L186" s="62">
        <f t="shared" si="8"/>
        <v>9.6730068502597077E-3</v>
      </c>
      <c r="N186" s="1"/>
      <c r="O186" s="1"/>
      <c r="P186" s="1"/>
      <c r="R186" s="1"/>
      <c r="S186" s="1"/>
      <c r="T186" s="1"/>
    </row>
    <row r="187" spans="1:20" s="60" customFormat="1" ht="15.75" x14ac:dyDescent="0.25">
      <c r="A187" s="38" t="s">
        <v>114</v>
      </c>
      <c r="B187" s="13">
        <v>114.70115310883131</v>
      </c>
      <c r="C187" s="28">
        <v>118.50349867666807</v>
      </c>
      <c r="D187" s="28">
        <v>120.12527444275696</v>
      </c>
      <c r="E187" s="28"/>
      <c r="F187" s="28">
        <f t="shared" si="6"/>
        <v>1.3685467384501715</v>
      </c>
      <c r="G187" s="28">
        <f t="shared" si="7"/>
        <v>4.728916132847516</v>
      </c>
      <c r="H187" s="28"/>
      <c r="I187" s="28">
        <v>0.89885898858426949</v>
      </c>
      <c r="J187" s="28">
        <v>0.91116029395580544</v>
      </c>
      <c r="K187"/>
      <c r="L187" s="28">
        <f t="shared" si="8"/>
        <v>1.2301305371535953E-2</v>
      </c>
      <c r="N187" s="1"/>
      <c r="O187" s="1"/>
      <c r="P187" s="1"/>
      <c r="R187" s="1"/>
      <c r="S187" s="1"/>
      <c r="T187" s="1"/>
    </row>
    <row r="188" spans="1:20" s="4" customFormat="1" ht="15.75" x14ac:dyDescent="0.25">
      <c r="A188" s="67" t="s">
        <v>205</v>
      </c>
      <c r="B188" s="141">
        <v>112.63870411500957</v>
      </c>
      <c r="C188" s="62">
        <v>112.63870411500957</v>
      </c>
      <c r="D188" s="62">
        <v>112.63870411500957</v>
      </c>
      <c r="E188" s="62"/>
      <c r="F188" s="62">
        <f t="shared" si="6"/>
        <v>0</v>
      </c>
      <c r="G188" s="62">
        <f t="shared" si="7"/>
        <v>0</v>
      </c>
      <c r="H188" s="62"/>
      <c r="I188" s="62">
        <v>0.67343581507941075</v>
      </c>
      <c r="J188" s="62">
        <v>0.67343581507941086</v>
      </c>
      <c r="K188" s="60"/>
      <c r="L188" s="62">
        <f t="shared" si="8"/>
        <v>0</v>
      </c>
      <c r="N188" s="1"/>
      <c r="O188" s="1"/>
      <c r="P188" s="1"/>
      <c r="R188" s="1"/>
      <c r="S188" s="1"/>
      <c r="T188" s="1"/>
    </row>
    <row r="189" spans="1:20" s="60" customFormat="1" ht="15.75" x14ac:dyDescent="0.25">
      <c r="A189" s="39" t="s">
        <v>115</v>
      </c>
      <c r="B189" s="13">
        <v>122.37740339584744</v>
      </c>
      <c r="C189" s="28">
        <v>140.33173834324046</v>
      </c>
      <c r="D189" s="28">
        <v>147.98961814254824</v>
      </c>
      <c r="E189" s="28"/>
      <c r="F189" s="28">
        <f t="shared" si="6"/>
        <v>5.456983494765244</v>
      </c>
      <c r="G189" s="28">
        <f t="shared" si="7"/>
        <v>20.928875785878851</v>
      </c>
      <c r="H189" s="28"/>
      <c r="I189" s="28">
        <v>0.22542317350485858</v>
      </c>
      <c r="J189" s="28">
        <v>0.23772447887639472</v>
      </c>
      <c r="K189"/>
      <c r="L189" s="28">
        <f t="shared" si="8"/>
        <v>1.2301305371536148E-2</v>
      </c>
      <c r="N189" s="1"/>
      <c r="O189" s="1"/>
      <c r="P189" s="1"/>
      <c r="R189" s="1"/>
      <c r="S189" s="1"/>
      <c r="T189" s="1"/>
    </row>
    <row r="190" spans="1:20" s="4" customFormat="1" ht="15" customHeight="1" x14ac:dyDescent="0.25">
      <c r="A190" s="64" t="s">
        <v>151</v>
      </c>
      <c r="B190" s="141">
        <v>105.59849058966117</v>
      </c>
      <c r="C190" s="62">
        <v>105.9712842173432</v>
      </c>
      <c r="D190" s="62">
        <v>105.50165374652097</v>
      </c>
      <c r="E190" s="62"/>
      <c r="F190" s="62">
        <f t="shared" si="6"/>
        <v>-0.44316766970478039</v>
      </c>
      <c r="G190" s="62">
        <f t="shared" si="7"/>
        <v>-9.1702866773435421E-2</v>
      </c>
      <c r="H190" s="62"/>
      <c r="I190" s="62">
        <v>0.88100188828327763</v>
      </c>
      <c r="J190" s="62">
        <v>0.87709757274491773</v>
      </c>
      <c r="K190" s="60"/>
      <c r="L190" s="62">
        <f t="shared" si="8"/>
        <v>-3.9043155383599037E-3</v>
      </c>
      <c r="N190" s="1"/>
      <c r="O190" s="1"/>
      <c r="P190" s="1"/>
      <c r="R190" s="1"/>
      <c r="S190" s="1"/>
      <c r="T190" s="1"/>
    </row>
    <row r="191" spans="1:20" s="60" customFormat="1" ht="15.75" x14ac:dyDescent="0.25">
      <c r="A191" s="38" t="s">
        <v>116</v>
      </c>
      <c r="B191" s="13">
        <v>105.5520010933362</v>
      </c>
      <c r="C191" s="28">
        <v>107.4637905193425</v>
      </c>
      <c r="D191" s="28">
        <v>107.5375700527276</v>
      </c>
      <c r="E191" s="28"/>
      <c r="F191" s="28">
        <f t="shared" si="6"/>
        <v>6.8655249390103812E-2</v>
      </c>
      <c r="G191" s="28">
        <f t="shared" si="7"/>
        <v>1.8811286747994815</v>
      </c>
      <c r="H191" s="28"/>
      <c r="I191" s="28">
        <v>0.29243653839451456</v>
      </c>
      <c r="J191" s="28">
        <v>0.29263731142925714</v>
      </c>
      <c r="K191"/>
      <c r="L191" s="28">
        <f t="shared" si="8"/>
        <v>2.0077303474258512E-4</v>
      </c>
      <c r="N191" s="1"/>
      <c r="O191" s="1"/>
      <c r="P191" s="1"/>
      <c r="R191" s="1"/>
      <c r="S191" s="1"/>
      <c r="T191" s="1"/>
    </row>
    <row r="192" spans="1:20" s="4" customFormat="1" ht="15.75" x14ac:dyDescent="0.25">
      <c r="A192" s="67" t="s">
        <v>20</v>
      </c>
      <c r="B192" s="141">
        <v>105.5520010933362</v>
      </c>
      <c r="C192" s="62">
        <v>107.4637905193425</v>
      </c>
      <c r="D192" s="62">
        <v>107.5375700527276</v>
      </c>
      <c r="E192" s="62"/>
      <c r="F192" s="62">
        <f t="shared" si="6"/>
        <v>6.8655249390103812E-2</v>
      </c>
      <c r="G192" s="62">
        <f t="shared" si="7"/>
        <v>1.8811286747994815</v>
      </c>
      <c r="H192" s="62"/>
      <c r="I192" s="62">
        <v>0.29243653839451456</v>
      </c>
      <c r="J192" s="62">
        <v>0.29263731142925714</v>
      </c>
      <c r="K192" s="60"/>
      <c r="L192" s="62">
        <f t="shared" si="8"/>
        <v>2.0077303474258512E-4</v>
      </c>
      <c r="N192" s="1"/>
      <c r="O192" s="1"/>
      <c r="P192" s="1"/>
      <c r="R192" s="1"/>
      <c r="S192" s="1"/>
      <c r="T192" s="1"/>
    </row>
    <row r="193" spans="1:20" s="60" customFormat="1" ht="15.75" x14ac:dyDescent="0.25">
      <c r="A193" s="38" t="s">
        <v>181</v>
      </c>
      <c r="B193" s="13">
        <v>105.6211126001393</v>
      </c>
      <c r="C193" s="28">
        <v>105.24502353759024</v>
      </c>
      <c r="D193" s="28">
        <v>104.51096716885952</v>
      </c>
      <c r="E193" s="28"/>
      <c r="F193" s="28">
        <f t="shared" si="6"/>
        <v>-0.69747370854883473</v>
      </c>
      <c r="G193" s="28">
        <f t="shared" si="7"/>
        <v>-1.051063943515318</v>
      </c>
      <c r="H193" s="28"/>
      <c r="I193" s="28">
        <v>0.58856534988876319</v>
      </c>
      <c r="J193" s="28">
        <v>0.58446026131566053</v>
      </c>
      <c r="K193"/>
      <c r="L193" s="28">
        <f t="shared" si="8"/>
        <v>-4.1050885731026554E-3</v>
      </c>
      <c r="N193" s="1"/>
      <c r="O193" s="1"/>
      <c r="P193" s="1"/>
      <c r="R193" s="1"/>
      <c r="S193" s="1"/>
      <c r="T193" s="1"/>
    </row>
    <row r="194" spans="1:20" s="4" customFormat="1" ht="15.75" x14ac:dyDescent="0.25">
      <c r="A194" s="67" t="s">
        <v>204</v>
      </c>
      <c r="B194" s="141">
        <v>105.6211126001393</v>
      </c>
      <c r="C194" s="62">
        <v>105.24502353759024</v>
      </c>
      <c r="D194" s="62">
        <v>104.51096716885952</v>
      </c>
      <c r="E194" s="62"/>
      <c r="F194" s="62">
        <f t="shared" si="6"/>
        <v>-0.69747370854883473</v>
      </c>
      <c r="G194" s="62">
        <f t="shared" si="7"/>
        <v>-1.051063943515318</v>
      </c>
      <c r="H194" s="62"/>
      <c r="I194" s="62">
        <v>0.58856534988876319</v>
      </c>
      <c r="J194" s="62">
        <v>0.58446026131566053</v>
      </c>
      <c r="K194" s="60"/>
      <c r="L194" s="62">
        <f t="shared" si="8"/>
        <v>-4.1050885731026554E-3</v>
      </c>
      <c r="N194" s="1"/>
      <c r="O194" s="1"/>
      <c r="P194" s="1"/>
      <c r="R194" s="1"/>
      <c r="S194" s="1"/>
      <c r="T194" s="1"/>
    </row>
    <row r="195" spans="1:20" s="60" customFormat="1" ht="15.75" x14ac:dyDescent="0.25">
      <c r="A195" s="36" t="s">
        <v>117</v>
      </c>
      <c r="B195" s="143">
        <v>124.40362732378387</v>
      </c>
      <c r="C195" s="40">
        <v>124.87911077240121</v>
      </c>
      <c r="D195" s="40">
        <v>130.07791242751054</v>
      </c>
      <c r="E195" s="40"/>
      <c r="F195" s="40">
        <f t="shared" si="6"/>
        <v>4.1630674841883097</v>
      </c>
      <c r="G195" s="40">
        <f t="shared" si="7"/>
        <v>4.5611894329723013</v>
      </c>
      <c r="H195" s="40"/>
      <c r="I195" s="40">
        <v>3.1199124158456479</v>
      </c>
      <c r="J195" s="40">
        <v>3.2497964751648722</v>
      </c>
      <c r="K195"/>
      <c r="L195" s="40">
        <f t="shared" si="8"/>
        <v>0.12988405931922431</v>
      </c>
      <c r="N195" s="1"/>
      <c r="O195" s="1"/>
      <c r="P195" s="1"/>
      <c r="R195" s="1"/>
      <c r="S195" s="1"/>
      <c r="T195" s="1"/>
    </row>
    <row r="196" spans="1:20" s="4" customFormat="1" ht="15.75" x14ac:dyDescent="0.25">
      <c r="A196" s="64" t="s">
        <v>135</v>
      </c>
      <c r="B196" s="141">
        <v>134.29639848663567</v>
      </c>
      <c r="C196" s="62">
        <v>134.96624853431223</v>
      </c>
      <c r="D196" s="62">
        <v>134.96624853431223</v>
      </c>
      <c r="E196" s="62"/>
      <c r="F196" s="62">
        <f t="shared" si="6"/>
        <v>0</v>
      </c>
      <c r="G196" s="62">
        <f t="shared" si="7"/>
        <v>0.49878481867347002</v>
      </c>
      <c r="H196" s="62"/>
      <c r="I196" s="62">
        <v>0.90097523478461072</v>
      </c>
      <c r="J196" s="62">
        <v>0.90097523478461072</v>
      </c>
      <c r="K196" s="60"/>
      <c r="L196" s="62">
        <f t="shared" si="8"/>
        <v>0</v>
      </c>
      <c r="N196" s="1"/>
      <c r="O196" s="1"/>
      <c r="P196" s="1"/>
      <c r="R196" s="1"/>
      <c r="S196" s="1"/>
      <c r="T196" s="1"/>
    </row>
    <row r="197" spans="1:20" s="60" customFormat="1" ht="15.75" x14ac:dyDescent="0.25">
      <c r="A197" s="38" t="s">
        <v>182</v>
      </c>
      <c r="B197" s="13">
        <v>134.29639848663567</v>
      </c>
      <c r="C197" s="28">
        <v>134.96624853431223</v>
      </c>
      <c r="D197" s="28">
        <v>134.96624853431223</v>
      </c>
      <c r="E197" s="28"/>
      <c r="F197" s="28">
        <f t="shared" ref="F197:F224" si="9">((D197/C197-1)*100)</f>
        <v>0</v>
      </c>
      <c r="G197" s="28">
        <f t="shared" si="7"/>
        <v>0.49878481867347002</v>
      </c>
      <c r="H197" s="28"/>
      <c r="I197" s="28">
        <v>0.90097523478461072</v>
      </c>
      <c r="J197" s="28">
        <v>0.90097523478461072</v>
      </c>
      <c r="K197"/>
      <c r="L197" s="28">
        <f t="shared" si="8"/>
        <v>0</v>
      </c>
      <c r="N197" s="1"/>
      <c r="O197" s="1"/>
      <c r="P197" s="1"/>
      <c r="R197" s="1"/>
      <c r="S197" s="1"/>
      <c r="T197" s="1"/>
    </row>
    <row r="198" spans="1:20" s="4" customFormat="1" ht="15.75" x14ac:dyDescent="0.25">
      <c r="A198" s="67" t="s">
        <v>135</v>
      </c>
      <c r="B198" s="141">
        <v>134.29639848663567</v>
      </c>
      <c r="C198" s="62">
        <v>134.96624853431223</v>
      </c>
      <c r="D198" s="62">
        <v>134.96624853431223</v>
      </c>
      <c r="E198" s="62"/>
      <c r="F198" s="62">
        <f t="shared" si="9"/>
        <v>0</v>
      </c>
      <c r="G198" s="62">
        <f t="shared" si="7"/>
        <v>0.49878481867347002</v>
      </c>
      <c r="H198" s="62"/>
      <c r="I198" s="62">
        <v>0.90097523478461072</v>
      </c>
      <c r="J198" s="62">
        <v>0.90097523478461072</v>
      </c>
      <c r="K198" s="60"/>
      <c r="L198" s="62">
        <f t="shared" si="8"/>
        <v>0</v>
      </c>
      <c r="N198" s="1"/>
      <c r="O198" s="1"/>
      <c r="P198" s="1"/>
      <c r="R198" s="1"/>
      <c r="S198" s="1"/>
      <c r="T198" s="1"/>
    </row>
    <row r="199" spans="1:20" s="60" customFormat="1" ht="15.75" x14ac:dyDescent="0.25">
      <c r="A199" s="37" t="s">
        <v>118</v>
      </c>
      <c r="B199" s="13">
        <v>120.23988359318081</v>
      </c>
      <c r="C199" s="28">
        <v>120.67019748412753</v>
      </c>
      <c r="D199" s="28">
        <v>128.21527648985492</v>
      </c>
      <c r="E199" s="28"/>
      <c r="F199" s="28">
        <f t="shared" si="9"/>
        <v>6.2526449471667078</v>
      </c>
      <c r="G199" s="28">
        <f t="shared" si="7"/>
        <v>6.6329013787621571</v>
      </c>
      <c r="H199" s="28"/>
      <c r="I199" s="28">
        <v>2.0772658677521676</v>
      </c>
      <c r="J199" s="28">
        <v>2.2071499270713919</v>
      </c>
      <c r="K199"/>
      <c r="L199" s="28">
        <f t="shared" si="8"/>
        <v>0.12988405931922431</v>
      </c>
      <c r="N199" s="1"/>
      <c r="O199" s="1"/>
      <c r="P199" s="1"/>
      <c r="R199" s="1"/>
      <c r="S199" s="1"/>
      <c r="T199" s="1"/>
    </row>
    <row r="200" spans="1:20" s="4" customFormat="1" ht="15.75" x14ac:dyDescent="0.25">
      <c r="A200" s="61" t="s">
        <v>119</v>
      </c>
      <c r="B200" s="141">
        <v>120.23988359318081</v>
      </c>
      <c r="C200" s="62">
        <v>120.67019748412753</v>
      </c>
      <c r="D200" s="62">
        <v>128.21527648985492</v>
      </c>
      <c r="E200" s="62"/>
      <c r="F200" s="62">
        <f t="shared" si="9"/>
        <v>6.2526449471667078</v>
      </c>
      <c r="G200" s="62">
        <f t="shared" ref="G200:G224" si="10">((D200/B200-1)*100)</f>
        <v>6.6329013787621571</v>
      </c>
      <c r="H200" s="62"/>
      <c r="I200" s="62">
        <v>2.0772658677521676</v>
      </c>
      <c r="J200" s="62">
        <v>2.2071499270713919</v>
      </c>
      <c r="K200" s="60"/>
      <c r="L200" s="62">
        <f t="shared" ref="L200:L224" si="11">J200-I200</f>
        <v>0.12988405931922431</v>
      </c>
      <c r="N200" s="1"/>
      <c r="O200" s="1"/>
      <c r="P200" s="1"/>
      <c r="R200" s="1"/>
      <c r="S200" s="1"/>
      <c r="T200" s="1"/>
    </row>
    <row r="201" spans="1:20" s="60" customFormat="1" ht="15.75" x14ac:dyDescent="0.25">
      <c r="A201" s="39" t="s">
        <v>118</v>
      </c>
      <c r="B201" s="13">
        <v>120.23988359318081</v>
      </c>
      <c r="C201" s="28">
        <v>120.67019748412753</v>
      </c>
      <c r="D201" s="28">
        <v>128.21527648985492</v>
      </c>
      <c r="E201" s="28"/>
      <c r="F201" s="28">
        <f t="shared" si="9"/>
        <v>6.2526449471667078</v>
      </c>
      <c r="G201" s="28">
        <f t="shared" si="10"/>
        <v>6.6329013787621571</v>
      </c>
      <c r="H201" s="28"/>
      <c r="I201" s="28">
        <v>2.0772658677521676</v>
      </c>
      <c r="J201" s="28">
        <v>2.2071499270713919</v>
      </c>
      <c r="K201"/>
      <c r="L201" s="28">
        <f t="shared" si="11"/>
        <v>0.12988405931922431</v>
      </c>
      <c r="N201" s="1"/>
      <c r="O201" s="1"/>
      <c r="P201" s="1"/>
      <c r="R201" s="1"/>
      <c r="S201" s="1"/>
      <c r="T201" s="1"/>
    </row>
    <row r="202" spans="1:20" s="4" customFormat="1" ht="15.75" x14ac:dyDescent="0.25">
      <c r="A202" s="64" t="s">
        <v>120</v>
      </c>
      <c r="B202" s="141">
        <v>129.55828833898522</v>
      </c>
      <c r="C202" s="62">
        <v>129.55828833898522</v>
      </c>
      <c r="D202" s="62">
        <v>129.55828833898522</v>
      </c>
      <c r="E202" s="62"/>
      <c r="F202" s="62">
        <f t="shared" si="9"/>
        <v>0</v>
      </c>
      <c r="G202" s="62">
        <f t="shared" si="10"/>
        <v>0</v>
      </c>
      <c r="H202" s="62"/>
      <c r="I202" s="62">
        <v>0.14167131330887006</v>
      </c>
      <c r="J202" s="62">
        <v>0.14167131330887006</v>
      </c>
      <c r="K202" s="60"/>
      <c r="L202" s="62">
        <f t="shared" si="11"/>
        <v>0</v>
      </c>
      <c r="N202" s="1"/>
      <c r="O202" s="1"/>
      <c r="P202" s="1"/>
      <c r="R202" s="1"/>
      <c r="S202" s="1"/>
      <c r="T202" s="1"/>
    </row>
    <row r="203" spans="1:20" s="60" customFormat="1" ht="15.75" x14ac:dyDescent="0.25">
      <c r="A203" s="38" t="s">
        <v>121</v>
      </c>
      <c r="B203" s="13">
        <v>129.55828833898522</v>
      </c>
      <c r="C203" s="28">
        <v>129.55828833898522</v>
      </c>
      <c r="D203" s="28">
        <v>129.55828833898522</v>
      </c>
      <c r="E203" s="28"/>
      <c r="F203" s="28">
        <f t="shared" si="9"/>
        <v>0</v>
      </c>
      <c r="G203" s="28">
        <f t="shared" si="10"/>
        <v>0</v>
      </c>
      <c r="H203" s="28"/>
      <c r="I203" s="28">
        <v>0.14167131330887006</v>
      </c>
      <c r="J203" s="28">
        <v>0.14167131330887006</v>
      </c>
      <c r="K203"/>
      <c r="L203" s="28">
        <f t="shared" si="11"/>
        <v>0</v>
      </c>
      <c r="N203" s="1"/>
      <c r="O203" s="1"/>
      <c r="P203" s="1"/>
      <c r="R203" s="1"/>
      <c r="S203" s="1"/>
      <c r="T203" s="1"/>
    </row>
    <row r="204" spans="1:20" s="4" customFormat="1" ht="15.75" x14ac:dyDescent="0.25">
      <c r="A204" s="67" t="s">
        <v>120</v>
      </c>
      <c r="B204" s="141">
        <v>129.55828833898522</v>
      </c>
      <c r="C204" s="62">
        <v>129.55828833898522</v>
      </c>
      <c r="D204" s="62">
        <v>129.55828833898522</v>
      </c>
      <c r="E204" s="62"/>
      <c r="F204" s="62">
        <f t="shared" si="9"/>
        <v>0</v>
      </c>
      <c r="G204" s="62">
        <f t="shared" si="10"/>
        <v>0</v>
      </c>
      <c r="H204" s="62"/>
      <c r="I204" s="62">
        <v>0.14167131330887006</v>
      </c>
      <c r="J204" s="62">
        <v>0.14167131330887006</v>
      </c>
      <c r="K204" s="60"/>
      <c r="L204" s="62">
        <f t="shared" si="11"/>
        <v>0</v>
      </c>
      <c r="N204" s="1"/>
      <c r="O204" s="1"/>
      <c r="P204" s="1"/>
      <c r="R204" s="1"/>
      <c r="S204" s="1"/>
      <c r="T204" s="1"/>
    </row>
    <row r="205" spans="1:20" s="60" customFormat="1" ht="15.75" x14ac:dyDescent="0.25">
      <c r="A205" s="36" t="s">
        <v>131</v>
      </c>
      <c r="B205" s="143">
        <v>121.74055464674666</v>
      </c>
      <c r="C205" s="40">
        <v>125.3358326786649</v>
      </c>
      <c r="D205" s="40">
        <v>125.33425513277646</v>
      </c>
      <c r="E205" s="40"/>
      <c r="F205" s="40">
        <f t="shared" si="9"/>
        <v>-1.2586551305537874E-3</v>
      </c>
      <c r="G205" s="40">
        <f t="shared" si="10"/>
        <v>2.9519337220514696</v>
      </c>
      <c r="H205" s="40"/>
      <c r="I205" s="40">
        <v>3.7905910262520726</v>
      </c>
      <c r="J205" s="40">
        <v>3.7905433157836423</v>
      </c>
      <c r="K205"/>
      <c r="L205" s="40">
        <f t="shared" si="11"/>
        <v>-4.7710468430217645E-5</v>
      </c>
      <c r="N205" s="1"/>
      <c r="O205" s="1"/>
      <c r="P205" s="1"/>
      <c r="R205" s="1"/>
      <c r="S205" s="1"/>
      <c r="T205" s="1"/>
    </row>
    <row r="206" spans="1:20" s="4" customFormat="1" ht="15.75" x14ac:dyDescent="0.25">
      <c r="A206" s="64" t="s">
        <v>122</v>
      </c>
      <c r="B206" s="141">
        <v>121.70038637872031</v>
      </c>
      <c r="C206" s="62">
        <v>125.41265971413084</v>
      </c>
      <c r="D206" s="62">
        <v>125.41103083272445</v>
      </c>
      <c r="E206" s="62"/>
      <c r="F206" s="62">
        <f t="shared" si="9"/>
        <v>-1.2988173682781934E-3</v>
      </c>
      <c r="G206" s="62">
        <f t="shared" si="10"/>
        <v>3.0489997315677808</v>
      </c>
      <c r="H206" s="62"/>
      <c r="I206" s="62">
        <v>3.6733777662078322</v>
      </c>
      <c r="J206" s="62">
        <v>3.6733300557394024</v>
      </c>
      <c r="K206" s="60"/>
      <c r="L206" s="62">
        <f t="shared" si="11"/>
        <v>-4.7710468429773556E-5</v>
      </c>
      <c r="N206" s="1"/>
      <c r="O206" s="1"/>
      <c r="P206" s="1"/>
      <c r="R206" s="1"/>
      <c r="S206" s="1"/>
      <c r="T206" s="1"/>
    </row>
    <row r="207" spans="1:20" s="60" customFormat="1" ht="15.75" x14ac:dyDescent="0.25">
      <c r="A207" s="38" t="s">
        <v>183</v>
      </c>
      <c r="B207" s="13">
        <v>121.70038637872031</v>
      </c>
      <c r="C207" s="28">
        <v>125.41265971413084</v>
      </c>
      <c r="D207" s="28">
        <v>125.41103083272445</v>
      </c>
      <c r="E207" s="28"/>
      <c r="F207" s="28">
        <f t="shared" si="9"/>
        <v>-1.2988173682781934E-3</v>
      </c>
      <c r="G207" s="28">
        <f t="shared" si="10"/>
        <v>3.0489997315677808</v>
      </c>
      <c r="H207" s="28"/>
      <c r="I207" s="28">
        <v>3.6733777662078322</v>
      </c>
      <c r="J207" s="28">
        <v>3.6733300557394024</v>
      </c>
      <c r="K207"/>
      <c r="L207" s="28">
        <f t="shared" si="11"/>
        <v>-4.7710468429773556E-5</v>
      </c>
      <c r="N207" s="1"/>
      <c r="O207" s="1"/>
      <c r="P207" s="1"/>
      <c r="R207" s="1"/>
      <c r="S207" s="1"/>
      <c r="T207" s="1"/>
    </row>
    <row r="208" spans="1:20" s="4" customFormat="1" ht="15.75" x14ac:dyDescent="0.25">
      <c r="A208" s="67" t="s">
        <v>21</v>
      </c>
      <c r="B208" s="141">
        <v>113.10540204096102</v>
      </c>
      <c r="C208" s="62">
        <v>117.5406873579624</v>
      </c>
      <c r="D208" s="62">
        <v>117.53281395049592</v>
      </c>
      <c r="E208" s="62"/>
      <c r="F208" s="62">
        <f t="shared" si="9"/>
        <v>-6.6984528025559875E-3</v>
      </c>
      <c r="G208" s="62">
        <f t="shared" si="10"/>
        <v>3.9144124238482458</v>
      </c>
      <c r="H208" s="62"/>
      <c r="I208" s="62">
        <v>0.71226102259954482</v>
      </c>
      <c r="J208" s="62">
        <v>0.71221331213111505</v>
      </c>
      <c r="K208" s="60"/>
      <c r="L208" s="62">
        <f t="shared" si="11"/>
        <v>-4.7710468429773556E-5</v>
      </c>
      <c r="N208" s="1"/>
      <c r="O208" s="1"/>
      <c r="P208" s="1"/>
      <c r="R208" s="1"/>
      <c r="S208" s="1"/>
      <c r="T208" s="1"/>
    </row>
    <row r="209" spans="1:20" s="60" customFormat="1" ht="15.75" x14ac:dyDescent="0.25">
      <c r="A209" s="39" t="s">
        <v>203</v>
      </c>
      <c r="B209" s="13">
        <v>123.94238361617199</v>
      </c>
      <c r="C209" s="28">
        <v>127.46605964858927</v>
      </c>
      <c r="D209" s="28">
        <v>127.46605964858927</v>
      </c>
      <c r="E209" s="28"/>
      <c r="F209" s="28">
        <f t="shared" si="9"/>
        <v>0</v>
      </c>
      <c r="G209" s="28">
        <f t="shared" si="10"/>
        <v>2.842995212460564</v>
      </c>
      <c r="H209" s="28"/>
      <c r="I209" s="28">
        <v>2.9611167436082875</v>
      </c>
      <c r="J209" s="28">
        <v>2.9611167436082875</v>
      </c>
      <c r="K209"/>
      <c r="L209" s="28">
        <f t="shared" si="11"/>
        <v>0</v>
      </c>
      <c r="N209" s="1"/>
      <c r="O209" s="1"/>
      <c r="P209" s="1"/>
      <c r="R209" s="1"/>
      <c r="S209" s="1"/>
      <c r="T209" s="1"/>
    </row>
    <row r="210" spans="1:20" s="4" customFormat="1" ht="15.75" x14ac:dyDescent="0.25">
      <c r="A210" s="64" t="s">
        <v>123</v>
      </c>
      <c r="B210" s="141">
        <v>122.97492976527279</v>
      </c>
      <c r="C210" s="62">
        <v>122.97492976527279</v>
      </c>
      <c r="D210" s="62">
        <v>122.97492976527279</v>
      </c>
      <c r="E210" s="62"/>
      <c r="F210" s="62">
        <f t="shared" si="9"/>
        <v>0</v>
      </c>
      <c r="G210" s="62">
        <f t="shared" si="10"/>
        <v>0</v>
      </c>
      <c r="H210" s="62"/>
      <c r="I210" s="62">
        <v>0.11721326004424021</v>
      </c>
      <c r="J210" s="62">
        <v>0.11721326004424019</v>
      </c>
      <c r="K210" s="60"/>
      <c r="L210" s="62">
        <f t="shared" si="11"/>
        <v>0</v>
      </c>
      <c r="N210" s="1"/>
      <c r="O210" s="1"/>
      <c r="P210" s="1"/>
      <c r="R210" s="1"/>
      <c r="S210" s="1"/>
      <c r="T210" s="1"/>
    </row>
    <row r="211" spans="1:20" s="60" customFormat="1" ht="15.75" x14ac:dyDescent="0.25">
      <c r="A211" s="38" t="s">
        <v>124</v>
      </c>
      <c r="B211" s="13">
        <v>122.97492976527279</v>
      </c>
      <c r="C211" s="28">
        <v>122.97492976527279</v>
      </c>
      <c r="D211" s="28">
        <v>122.97492976527279</v>
      </c>
      <c r="E211" s="28"/>
      <c r="F211" s="28">
        <f t="shared" si="9"/>
        <v>0</v>
      </c>
      <c r="G211" s="28">
        <f t="shared" si="10"/>
        <v>0</v>
      </c>
      <c r="H211" s="28"/>
      <c r="I211" s="28">
        <v>0.11721326004424021</v>
      </c>
      <c r="J211" s="28">
        <v>0.11721326004424019</v>
      </c>
      <c r="K211"/>
      <c r="L211" s="28">
        <f t="shared" si="11"/>
        <v>0</v>
      </c>
      <c r="N211" s="1"/>
      <c r="O211" s="1"/>
      <c r="P211" s="1"/>
      <c r="R211" s="1"/>
      <c r="S211" s="1"/>
      <c r="T211" s="1"/>
    </row>
    <row r="212" spans="1:20" s="4" customFormat="1" ht="15.75" x14ac:dyDescent="0.25">
      <c r="A212" s="67" t="s">
        <v>123</v>
      </c>
      <c r="B212" s="141">
        <v>122.97492976527279</v>
      </c>
      <c r="C212" s="62">
        <v>122.97492976527279</v>
      </c>
      <c r="D212" s="62">
        <v>122.97492976527279</v>
      </c>
      <c r="E212" s="62"/>
      <c r="F212" s="62">
        <f t="shared" si="9"/>
        <v>0</v>
      </c>
      <c r="G212" s="62">
        <f t="shared" si="10"/>
        <v>0</v>
      </c>
      <c r="H212" s="62"/>
      <c r="I212" s="62">
        <v>0.11721326004424021</v>
      </c>
      <c r="J212" s="62">
        <v>0.11721326004424019</v>
      </c>
      <c r="K212" s="60"/>
      <c r="L212" s="62">
        <f t="shared" si="11"/>
        <v>0</v>
      </c>
      <c r="N212" s="1"/>
      <c r="O212" s="1"/>
      <c r="P212" s="1"/>
      <c r="R212" s="1"/>
      <c r="S212" s="1"/>
      <c r="T212" s="1"/>
    </row>
    <row r="213" spans="1:20" s="60" customFormat="1" ht="15.75" x14ac:dyDescent="0.25">
      <c r="A213" s="36" t="s">
        <v>132</v>
      </c>
      <c r="B213" s="143">
        <v>98.470368168556647</v>
      </c>
      <c r="C213" s="40">
        <v>98.467339124937325</v>
      </c>
      <c r="D213" s="40">
        <v>98.553232538183764</v>
      </c>
      <c r="E213" s="40"/>
      <c r="F213" s="40">
        <f t="shared" si="9"/>
        <v>8.723035882736152E-2</v>
      </c>
      <c r="G213" s="40">
        <f t="shared" si="10"/>
        <v>8.4151578965641072E-2</v>
      </c>
      <c r="H213" s="40"/>
      <c r="I213" s="40">
        <v>7.0710095179857362</v>
      </c>
      <c r="J213" s="40">
        <v>7.0771775849609924</v>
      </c>
      <c r="K213"/>
      <c r="L213" s="40">
        <f t="shared" si="11"/>
        <v>6.1680669752561812E-3</v>
      </c>
      <c r="N213" s="1"/>
      <c r="O213" s="1"/>
      <c r="P213" s="1"/>
      <c r="R213" s="1"/>
      <c r="S213" s="1"/>
      <c r="T213" s="1"/>
    </row>
    <row r="214" spans="1:20" s="4" customFormat="1" ht="15.75" x14ac:dyDescent="0.25">
      <c r="A214" s="64" t="s">
        <v>125</v>
      </c>
      <c r="B214" s="141">
        <v>98.983241098547182</v>
      </c>
      <c r="C214" s="62">
        <v>98.748627707650911</v>
      </c>
      <c r="D214" s="62">
        <v>98.863535826668894</v>
      </c>
      <c r="E214" s="62"/>
      <c r="F214" s="62">
        <f t="shared" si="9"/>
        <v>0.11636426924146459</v>
      </c>
      <c r="G214" s="62">
        <f t="shared" si="10"/>
        <v>-0.12093488811819597</v>
      </c>
      <c r="H214" s="62"/>
      <c r="I214" s="62">
        <v>5.1785298876006696</v>
      </c>
      <c r="J214" s="62">
        <v>5.1845558460618273</v>
      </c>
      <c r="K214" s="60"/>
      <c r="L214" s="62">
        <f t="shared" si="11"/>
        <v>6.025958461157721E-3</v>
      </c>
      <c r="N214" s="1"/>
      <c r="O214" s="1"/>
      <c r="P214" s="1"/>
      <c r="R214" s="1"/>
      <c r="S214" s="1"/>
      <c r="T214" s="1"/>
    </row>
    <row r="215" spans="1:20" s="60" customFormat="1" ht="15.75" x14ac:dyDescent="0.25">
      <c r="A215" s="38" t="s">
        <v>184</v>
      </c>
      <c r="B215" s="13">
        <v>117.44772998542039</v>
      </c>
      <c r="C215" s="28">
        <v>120.09215057311731</v>
      </c>
      <c r="D215" s="28">
        <v>120.09215057311731</v>
      </c>
      <c r="E215" s="28"/>
      <c r="F215" s="28">
        <f t="shared" si="9"/>
        <v>0</v>
      </c>
      <c r="G215" s="28">
        <f t="shared" si="10"/>
        <v>2.2515723275581268</v>
      </c>
      <c r="H215" s="28"/>
      <c r="I215" s="28">
        <v>0.13971738065705422</v>
      </c>
      <c r="J215" s="28">
        <v>0.13971738065705422</v>
      </c>
      <c r="K215"/>
      <c r="L215" s="28">
        <f t="shared" si="11"/>
        <v>0</v>
      </c>
      <c r="N215" s="1"/>
      <c r="O215" s="1"/>
      <c r="P215" s="1"/>
      <c r="R215" s="1"/>
      <c r="S215" s="1"/>
      <c r="T215" s="1"/>
    </row>
    <row r="216" spans="1:20" s="4" customFormat="1" ht="15.75" x14ac:dyDescent="0.25">
      <c r="A216" s="67" t="s">
        <v>202</v>
      </c>
      <c r="B216" s="141">
        <v>117.44772998542039</v>
      </c>
      <c r="C216" s="62">
        <v>120.09215057311731</v>
      </c>
      <c r="D216" s="62">
        <v>120.09215057311731</v>
      </c>
      <c r="E216" s="62"/>
      <c r="F216" s="62">
        <f t="shared" si="9"/>
        <v>0</v>
      </c>
      <c r="G216" s="62">
        <f t="shared" si="10"/>
        <v>2.2515723275581268</v>
      </c>
      <c r="H216" s="62"/>
      <c r="I216" s="62">
        <v>0.13971738065705422</v>
      </c>
      <c r="J216" s="62">
        <v>0.13971738065705422</v>
      </c>
      <c r="K216" s="60"/>
      <c r="L216" s="62">
        <f t="shared" si="11"/>
        <v>0</v>
      </c>
      <c r="N216" s="1"/>
      <c r="O216" s="1"/>
      <c r="P216" s="1"/>
      <c r="R216" s="1"/>
      <c r="S216" s="1"/>
      <c r="T216" s="1"/>
    </row>
    <row r="217" spans="1:20" s="60" customFormat="1" ht="15.75" x14ac:dyDescent="0.25">
      <c r="A217" s="38" t="s">
        <v>185</v>
      </c>
      <c r="B217" s="13">
        <v>98.564311532292535</v>
      </c>
      <c r="C217" s="28">
        <v>98.264377489236679</v>
      </c>
      <c r="D217" s="28">
        <v>98.381892688729735</v>
      </c>
      <c r="E217" s="28"/>
      <c r="F217" s="28">
        <f t="shared" si="9"/>
        <v>0.11959084512180862</v>
      </c>
      <c r="G217" s="28">
        <f t="shared" si="10"/>
        <v>-0.18507595774464036</v>
      </c>
      <c r="H217" s="28"/>
      <c r="I217" s="28">
        <v>5.0388125069436152</v>
      </c>
      <c r="J217" s="28">
        <v>5.0448384654047729</v>
      </c>
      <c r="K217"/>
      <c r="L217" s="28">
        <f t="shared" si="11"/>
        <v>6.025958461157721E-3</v>
      </c>
      <c r="N217" s="1"/>
      <c r="O217" s="1"/>
      <c r="P217" s="1"/>
      <c r="R217" s="1"/>
      <c r="S217" s="1"/>
      <c r="T217" s="1"/>
    </row>
    <row r="218" spans="1:20" s="4" customFormat="1" ht="15.75" x14ac:dyDescent="0.25">
      <c r="A218" s="67" t="s">
        <v>201</v>
      </c>
      <c r="B218" s="141">
        <v>98.564311532292535</v>
      </c>
      <c r="C218" s="62">
        <v>98.264377489236679</v>
      </c>
      <c r="D218" s="62">
        <v>98.381892688729735</v>
      </c>
      <c r="E218" s="62"/>
      <c r="F218" s="62">
        <f t="shared" si="9"/>
        <v>0.11959084512180862</v>
      </c>
      <c r="G218" s="62">
        <f t="shared" si="10"/>
        <v>-0.18507595774464036</v>
      </c>
      <c r="H218" s="62"/>
      <c r="I218" s="62">
        <v>5.0388125069436152</v>
      </c>
      <c r="J218" s="62">
        <v>5.0448384654047729</v>
      </c>
      <c r="K218" s="60"/>
      <c r="L218" s="62">
        <f t="shared" si="11"/>
        <v>6.025958461157721E-3</v>
      </c>
      <c r="N218" s="1"/>
      <c r="O218" s="1"/>
      <c r="P218" s="1"/>
      <c r="R218" s="1"/>
      <c r="S218" s="1"/>
      <c r="T218" s="1"/>
    </row>
    <row r="219" spans="1:20" s="60" customFormat="1" ht="15.75" x14ac:dyDescent="0.25">
      <c r="A219" s="37" t="s">
        <v>134</v>
      </c>
      <c r="B219" s="13">
        <v>87.920174908840025</v>
      </c>
      <c r="C219" s="28">
        <v>90.503105409012889</v>
      </c>
      <c r="D219" s="28">
        <v>90.533475866576879</v>
      </c>
      <c r="E219" s="28"/>
      <c r="F219" s="28">
        <f t="shared" si="9"/>
        <v>3.3557365160818975E-2</v>
      </c>
      <c r="G219" s="28">
        <f t="shared" si="10"/>
        <v>2.9723564135836433</v>
      </c>
      <c r="H219" s="28"/>
      <c r="I219" s="28">
        <v>0.42347935666857117</v>
      </c>
      <c r="J219" s="28">
        <v>0.42362146518266913</v>
      </c>
      <c r="K219"/>
      <c r="L219" s="28">
        <f t="shared" si="11"/>
        <v>1.4210851409796055E-4</v>
      </c>
      <c r="N219" s="1"/>
      <c r="O219" s="1"/>
      <c r="P219" s="1"/>
      <c r="R219" s="1"/>
      <c r="S219" s="1"/>
      <c r="T219" s="1"/>
    </row>
    <row r="220" spans="1:20" s="4" customFormat="1" ht="15.75" x14ac:dyDescent="0.25">
      <c r="A220" s="61" t="s">
        <v>126</v>
      </c>
      <c r="B220" s="141">
        <v>87.920174908840025</v>
      </c>
      <c r="C220" s="62">
        <v>90.503105409012889</v>
      </c>
      <c r="D220" s="62">
        <v>90.533475866576879</v>
      </c>
      <c r="E220" s="62"/>
      <c r="F220" s="62">
        <f t="shared" si="9"/>
        <v>3.3557365160818975E-2</v>
      </c>
      <c r="G220" s="62">
        <f t="shared" si="10"/>
        <v>2.9723564135836433</v>
      </c>
      <c r="H220" s="62"/>
      <c r="I220" s="62">
        <v>0.42347935666857117</v>
      </c>
      <c r="J220" s="62">
        <v>0.42362146518266913</v>
      </c>
      <c r="K220" s="60"/>
      <c r="L220" s="62">
        <f t="shared" si="11"/>
        <v>1.4210851409796055E-4</v>
      </c>
      <c r="N220" s="1"/>
      <c r="O220" s="1"/>
      <c r="P220" s="1"/>
      <c r="R220" s="1"/>
      <c r="S220" s="1"/>
      <c r="T220" s="1"/>
    </row>
    <row r="221" spans="1:20" s="60" customFormat="1" ht="15.75" x14ac:dyDescent="0.25">
      <c r="A221" s="39" t="s">
        <v>200</v>
      </c>
      <c r="B221" s="13">
        <v>87.920174908840025</v>
      </c>
      <c r="C221" s="28">
        <v>90.503105409012889</v>
      </c>
      <c r="D221" s="28">
        <v>90.533475866576879</v>
      </c>
      <c r="E221" s="28"/>
      <c r="F221" s="28">
        <f t="shared" si="9"/>
        <v>3.3557365160818975E-2</v>
      </c>
      <c r="G221" s="28">
        <f t="shared" si="10"/>
        <v>2.9723564135836433</v>
      </c>
      <c r="H221" s="28"/>
      <c r="I221" s="28">
        <v>0.42347935666857117</v>
      </c>
      <c r="J221" s="28">
        <v>0.42362146518266913</v>
      </c>
      <c r="K221"/>
      <c r="L221" s="28">
        <f t="shared" si="11"/>
        <v>1.4210851409796055E-4</v>
      </c>
      <c r="N221" s="1"/>
      <c r="O221" s="1"/>
      <c r="P221" s="1"/>
      <c r="R221" s="1"/>
      <c r="S221" s="1"/>
      <c r="T221" s="1"/>
    </row>
    <row r="222" spans="1:20" s="4" customFormat="1" ht="15.75" x14ac:dyDescent="0.25">
      <c r="A222" s="64" t="s">
        <v>133</v>
      </c>
      <c r="B222" s="141">
        <v>100</v>
      </c>
      <c r="C222" s="62">
        <v>100</v>
      </c>
      <c r="D222" s="62">
        <v>100</v>
      </c>
      <c r="E222" s="62"/>
      <c r="F222" s="62">
        <f t="shared" si="9"/>
        <v>0</v>
      </c>
      <c r="G222" s="62">
        <f t="shared" si="10"/>
        <v>0</v>
      </c>
      <c r="H222" s="62"/>
      <c r="I222" s="62">
        <v>1.4690002737164953</v>
      </c>
      <c r="J222" s="62">
        <v>1.4690002737164953</v>
      </c>
      <c r="K222" s="60"/>
      <c r="L222" s="62">
        <f t="shared" si="11"/>
        <v>0</v>
      </c>
      <c r="N222" s="1"/>
      <c r="O222" s="1"/>
      <c r="P222" s="1"/>
      <c r="R222" s="1"/>
      <c r="S222" s="1"/>
      <c r="T222" s="1"/>
    </row>
    <row r="223" spans="1:20" s="60" customFormat="1" ht="15.75" x14ac:dyDescent="0.25">
      <c r="A223" s="38" t="s">
        <v>186</v>
      </c>
      <c r="B223" s="13">
        <v>100</v>
      </c>
      <c r="C223" s="28">
        <v>100</v>
      </c>
      <c r="D223" s="28">
        <v>100</v>
      </c>
      <c r="E223" s="28"/>
      <c r="F223" s="28">
        <f t="shared" si="9"/>
        <v>0</v>
      </c>
      <c r="G223" s="28">
        <f t="shared" si="10"/>
        <v>0</v>
      </c>
      <c r="H223" s="28"/>
      <c r="I223" s="28">
        <v>1.4690002737164953</v>
      </c>
      <c r="J223" s="28">
        <v>1.4690002737164953</v>
      </c>
      <c r="K223"/>
      <c r="L223" s="28">
        <f t="shared" si="11"/>
        <v>0</v>
      </c>
      <c r="N223" s="1"/>
      <c r="O223" s="1"/>
      <c r="P223" s="1"/>
      <c r="R223" s="1"/>
      <c r="S223" s="1"/>
      <c r="T223" s="1"/>
    </row>
    <row r="224" spans="1:20" s="4" customFormat="1" ht="15.75" x14ac:dyDescent="0.25">
      <c r="A224" s="67" t="s">
        <v>133</v>
      </c>
      <c r="B224" s="141">
        <v>100</v>
      </c>
      <c r="C224" s="62">
        <v>100</v>
      </c>
      <c r="D224" s="62">
        <v>100</v>
      </c>
      <c r="E224" s="62"/>
      <c r="F224" s="62">
        <f t="shared" si="9"/>
        <v>0</v>
      </c>
      <c r="G224" s="62">
        <f t="shared" si="10"/>
        <v>0</v>
      </c>
      <c r="H224" s="62"/>
      <c r="I224" s="62">
        <v>1.4690002737164953</v>
      </c>
      <c r="J224" s="62">
        <v>1.4690002737164953</v>
      </c>
      <c r="K224" s="60"/>
      <c r="L224" s="62">
        <f t="shared" si="11"/>
        <v>0</v>
      </c>
      <c r="N224" s="1"/>
      <c r="O224" s="1"/>
      <c r="P224" s="1"/>
      <c r="R224" s="1"/>
      <c r="S224" s="1"/>
      <c r="T224" s="1"/>
    </row>
    <row r="225" spans="1:12" ht="6.75" customHeight="1" x14ac:dyDescent="0.25">
      <c r="A225" s="47"/>
      <c r="B225" s="47"/>
      <c r="C225" s="46"/>
      <c r="D225" s="46"/>
      <c r="E225" s="46"/>
      <c r="F225" s="46"/>
      <c r="G225" s="46"/>
      <c r="H225" s="46"/>
      <c r="I225" s="46"/>
      <c r="J225" s="46"/>
      <c r="K225" s="31"/>
      <c r="L225" s="46"/>
    </row>
    <row r="226" spans="1:12" x14ac:dyDescent="0.25">
      <c r="A226" s="151" t="s">
        <v>54</v>
      </c>
      <c r="B226" s="152"/>
      <c r="C226" s="152"/>
      <c r="D226" s="152"/>
    </row>
    <row r="227" spans="1:12" ht="409.6" customHeight="1" x14ac:dyDescent="0.25">
      <c r="A227" s="23"/>
      <c r="B227" s="23"/>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27"/>
  <sheetViews>
    <sheetView view="pageBreakPreview" zoomScaleSheetLayoutView="100" workbookViewId="0">
      <selection activeCell="O4" sqref="O4"/>
    </sheetView>
  </sheetViews>
  <sheetFormatPr defaultRowHeight="15" x14ac:dyDescent="0.25"/>
  <cols>
    <col min="1" max="1" width="57.42578125" style="4" customWidth="1"/>
    <col min="2" max="2" width="9.7109375" style="4" customWidth="1"/>
    <col min="3" max="4" width="9.7109375" style="3" bestFit="1" customWidth="1"/>
    <col min="5" max="5" width="1.85546875" customWidth="1"/>
    <col min="6" max="7" width="12" customWidth="1"/>
    <col min="8" max="8" width="1.85546875" customWidth="1"/>
    <col min="9" max="10" width="9.7109375" bestFit="1" customWidth="1"/>
    <col min="11" max="11" width="1.85546875" customWidth="1"/>
    <col min="12" max="12" width="12.140625" bestFit="1" customWidth="1"/>
  </cols>
  <sheetData>
    <row r="1" spans="1:13" ht="15.75" x14ac:dyDescent="0.25">
      <c r="A1" s="56" t="s">
        <v>256</v>
      </c>
      <c r="B1" s="138"/>
      <c r="C1" s="33"/>
      <c r="D1" s="33"/>
      <c r="E1" s="44"/>
    </row>
    <row r="2" spans="1:13" ht="6" customHeight="1" x14ac:dyDescent="0.25">
      <c r="A2" s="45"/>
      <c r="B2" s="45"/>
      <c r="C2" s="46"/>
      <c r="D2" s="46"/>
      <c r="E2" s="31"/>
      <c r="F2" s="31"/>
      <c r="G2" s="31"/>
      <c r="H2" s="31"/>
      <c r="I2" s="31"/>
      <c r="J2" s="31"/>
      <c r="K2" s="31"/>
      <c r="L2" s="31"/>
    </row>
    <row r="3" spans="1:13" ht="45" customHeight="1" x14ac:dyDescent="0.25">
      <c r="A3" s="148" t="s">
        <v>56</v>
      </c>
      <c r="B3" s="153" t="s">
        <v>242</v>
      </c>
      <c r="C3" s="153"/>
      <c r="D3" s="153"/>
      <c r="E3" s="82"/>
      <c r="F3" s="154" t="s">
        <v>243</v>
      </c>
      <c r="G3" s="154"/>
      <c r="H3" s="83"/>
      <c r="I3" s="154" t="s">
        <v>244</v>
      </c>
      <c r="J3" s="154"/>
      <c r="K3" s="83"/>
      <c r="L3" s="84" t="s">
        <v>245</v>
      </c>
    </row>
    <row r="4" spans="1:13" ht="30" x14ac:dyDescent="0.25">
      <c r="A4" s="149"/>
      <c r="B4" s="87">
        <v>42372</v>
      </c>
      <c r="C4" s="87">
        <v>42707</v>
      </c>
      <c r="D4" s="120">
        <v>42738</v>
      </c>
      <c r="E4" s="88"/>
      <c r="F4" s="89" t="s">
        <v>269</v>
      </c>
      <c r="G4" s="89" t="s">
        <v>271</v>
      </c>
      <c r="H4" s="88"/>
      <c r="I4" s="87">
        <v>42707</v>
      </c>
      <c r="J4" s="120">
        <v>42738</v>
      </c>
      <c r="K4" s="88"/>
      <c r="L4" s="89" t="s">
        <v>269</v>
      </c>
      <c r="M4" s="90"/>
    </row>
    <row r="5" spans="1:13" s="60" customFormat="1" ht="15.75" x14ac:dyDescent="0.25">
      <c r="A5" s="65" t="s">
        <v>241</v>
      </c>
      <c r="B5" s="59">
        <v>107.807475448548</v>
      </c>
      <c r="C5" s="96">
        <v>109.61461679906843</v>
      </c>
      <c r="D5" s="96">
        <v>110.00033350331248</v>
      </c>
      <c r="E5" s="59"/>
      <c r="F5" s="59">
        <f t="shared" ref="F5:F68" si="0">((D5/C5-1)*100)</f>
        <v>0.35188437044950671</v>
      </c>
      <c r="G5" s="59">
        <f>((D5/B5-1)*100)</f>
        <v>2.0340500931320227</v>
      </c>
      <c r="H5" s="59"/>
      <c r="I5" s="96">
        <v>109.61461679906843</v>
      </c>
      <c r="J5" s="96">
        <v>110.00033350331248</v>
      </c>
      <c r="L5" s="59">
        <f>J5-I5</f>
        <v>0.38571670424404658</v>
      </c>
    </row>
    <row r="6" spans="1:13" ht="9.75" customHeight="1" x14ac:dyDescent="0.25">
      <c r="A6" s="42"/>
      <c r="B6" s="42"/>
      <c r="C6" s="42"/>
      <c r="D6" s="42"/>
      <c r="E6" s="42"/>
      <c r="F6" s="42"/>
      <c r="G6" s="42"/>
      <c r="H6" s="42"/>
      <c r="I6" s="42"/>
      <c r="J6" s="42"/>
      <c r="K6" s="42"/>
      <c r="L6" s="42"/>
    </row>
    <row r="7" spans="1:13" ht="15.75" x14ac:dyDescent="0.25">
      <c r="A7" s="36" t="s">
        <v>127</v>
      </c>
      <c r="B7" s="41">
        <v>106.80420272183005</v>
      </c>
      <c r="C7" s="41">
        <v>108.6927066306171</v>
      </c>
      <c r="D7" s="41">
        <v>109.62341258550511</v>
      </c>
      <c r="E7" s="41"/>
      <c r="F7" s="41">
        <f t="shared" si="0"/>
        <v>0.85627268262895573</v>
      </c>
      <c r="G7" s="41">
        <f t="shared" ref="G7:G70" si="1">((D7/B7-1)*100)</f>
        <v>2.6396057381914417</v>
      </c>
      <c r="H7" s="41"/>
      <c r="I7" s="41">
        <v>25.851595746008684</v>
      </c>
      <c r="J7" s="41">
        <v>26.072955898405429</v>
      </c>
      <c r="L7" s="41">
        <f>J7-I7</f>
        <v>0.22136015239674478</v>
      </c>
    </row>
    <row r="8" spans="1:13" s="60" customFormat="1" ht="15.75" x14ac:dyDescent="0.25">
      <c r="A8" s="64" t="s">
        <v>57</v>
      </c>
      <c r="B8" s="62">
        <v>107.01998961114882</v>
      </c>
      <c r="C8" s="62">
        <v>109.00939964912288</v>
      </c>
      <c r="D8" s="62">
        <v>110.06055654542517</v>
      </c>
      <c r="E8" s="62"/>
      <c r="F8" s="62">
        <f t="shared" si="0"/>
        <v>0.96428096997664969</v>
      </c>
      <c r="G8" s="62">
        <f t="shared" si="1"/>
        <v>2.8411205657224325</v>
      </c>
      <c r="H8" s="62"/>
      <c r="I8" s="62">
        <v>23.572087183984532</v>
      </c>
      <c r="J8" s="62">
        <v>23.799388334926007</v>
      </c>
      <c r="L8" s="62">
        <f t="shared" ref="L8:L71" si="2">J8-I8</f>
        <v>0.22730115094147507</v>
      </c>
    </row>
    <row r="9" spans="1:13" ht="15.75" x14ac:dyDescent="0.25">
      <c r="A9" s="38" t="s">
        <v>58</v>
      </c>
      <c r="B9" s="28">
        <v>103.42802776114566</v>
      </c>
      <c r="C9" s="28">
        <v>123.6830765204211</v>
      </c>
      <c r="D9" s="28">
        <v>124.02408794527143</v>
      </c>
      <c r="E9" s="28"/>
      <c r="F9" s="28">
        <f t="shared" si="0"/>
        <v>0.27571389267151414</v>
      </c>
      <c r="G9" s="28">
        <f t="shared" si="1"/>
        <v>19.913422531550019</v>
      </c>
      <c r="H9" s="28"/>
      <c r="I9" s="28">
        <v>3.6086438168812927</v>
      </c>
      <c r="J9" s="28">
        <v>3.6185933492214661</v>
      </c>
      <c r="L9" s="28">
        <f t="shared" si="2"/>
        <v>9.9495323401734836E-3</v>
      </c>
    </row>
    <row r="10" spans="1:13" s="60" customFormat="1" ht="15.75" x14ac:dyDescent="0.25">
      <c r="A10" s="67" t="s">
        <v>6</v>
      </c>
      <c r="B10" s="62">
        <v>101.71337667365999</v>
      </c>
      <c r="C10" s="62">
        <v>152.7544294699253</v>
      </c>
      <c r="D10" s="62">
        <v>152.50292929552825</v>
      </c>
      <c r="E10" s="62"/>
      <c r="F10" s="62">
        <f t="shared" si="0"/>
        <v>-0.16464345765276889</v>
      </c>
      <c r="G10" s="62">
        <f t="shared" si="1"/>
        <v>49.933995195954274</v>
      </c>
      <c r="H10" s="62"/>
      <c r="I10" s="62">
        <v>1.1579101930892748</v>
      </c>
      <c r="J10" s="62">
        <v>1.1560037697108587</v>
      </c>
      <c r="L10" s="62">
        <f t="shared" si="2"/>
        <v>-1.9064233784160667E-3</v>
      </c>
    </row>
    <row r="11" spans="1:13" ht="15.75" x14ac:dyDescent="0.25">
      <c r="A11" s="39" t="s">
        <v>7</v>
      </c>
      <c r="B11" s="28">
        <v>99.750729860133589</v>
      </c>
      <c r="C11" s="28">
        <v>99.996493896507403</v>
      </c>
      <c r="D11" s="28">
        <v>100.08110318986445</v>
      </c>
      <c r="E11" s="28"/>
      <c r="F11" s="28">
        <f t="shared" si="0"/>
        <v>8.4612259950445079E-2</v>
      </c>
      <c r="G11" s="28">
        <f t="shared" si="1"/>
        <v>0.33119890971635702</v>
      </c>
      <c r="H11" s="28"/>
      <c r="I11" s="28">
        <v>0.44500934871634196</v>
      </c>
      <c r="J11" s="28">
        <v>0.44538588118328171</v>
      </c>
      <c r="L11" s="28">
        <f t="shared" si="2"/>
        <v>3.7653246693974962E-4</v>
      </c>
    </row>
    <row r="12" spans="1:13" s="60" customFormat="1" ht="15.75" x14ac:dyDescent="0.25">
      <c r="A12" s="67" t="s">
        <v>59</v>
      </c>
      <c r="B12" s="62">
        <v>114.80783304864515</v>
      </c>
      <c r="C12" s="62">
        <v>115.01010492856553</v>
      </c>
      <c r="D12" s="62">
        <v>115.05632392840799</v>
      </c>
      <c r="E12" s="62"/>
      <c r="F12" s="62">
        <f t="shared" si="0"/>
        <v>4.0186903464856094E-2</v>
      </c>
      <c r="G12" s="62">
        <f t="shared" si="1"/>
        <v>0.21644070196635834</v>
      </c>
      <c r="H12" s="62"/>
      <c r="I12" s="62">
        <v>0.38255728244714393</v>
      </c>
      <c r="J12" s="62">
        <v>0.3827110203729388</v>
      </c>
      <c r="L12" s="62">
        <f t="shared" si="2"/>
        <v>1.5373792579487233E-4</v>
      </c>
    </row>
    <row r="13" spans="1:13" ht="15.75" x14ac:dyDescent="0.25">
      <c r="A13" s="39" t="s">
        <v>60</v>
      </c>
      <c r="B13" s="28">
        <v>93.548196690592007</v>
      </c>
      <c r="C13" s="28">
        <v>93.211029491427652</v>
      </c>
      <c r="D13" s="28">
        <v>93.242762684837075</v>
      </c>
      <c r="E13" s="28"/>
      <c r="F13" s="28">
        <f t="shared" si="0"/>
        <v>3.4044461886706401E-2</v>
      </c>
      <c r="G13" s="28">
        <f t="shared" si="1"/>
        <v>-0.32649908449347009</v>
      </c>
      <c r="H13" s="28"/>
      <c r="I13" s="28">
        <v>0.28648687662334149</v>
      </c>
      <c r="J13" s="28">
        <v>0.28658440953886399</v>
      </c>
      <c r="L13" s="28">
        <f t="shared" si="2"/>
        <v>9.7532915522502428E-5</v>
      </c>
    </row>
    <row r="14" spans="1:13" s="60" customFormat="1" ht="15.75" x14ac:dyDescent="0.25">
      <c r="A14" s="67" t="s">
        <v>61</v>
      </c>
      <c r="B14" s="62">
        <v>105.46368474650563</v>
      </c>
      <c r="C14" s="62">
        <v>124.38563902364133</v>
      </c>
      <c r="D14" s="62">
        <v>125.43048206117227</v>
      </c>
      <c r="E14" s="62"/>
      <c r="F14" s="62">
        <f t="shared" si="0"/>
        <v>0.84000295028621164</v>
      </c>
      <c r="G14" s="62">
        <f t="shared" si="1"/>
        <v>18.932391147397489</v>
      </c>
      <c r="H14" s="62"/>
      <c r="I14" s="62">
        <v>1.3366801160051907</v>
      </c>
      <c r="J14" s="62">
        <v>1.3479082684155239</v>
      </c>
      <c r="L14" s="62">
        <f t="shared" si="2"/>
        <v>1.1228152410333259E-2</v>
      </c>
    </row>
    <row r="15" spans="1:13" ht="15.75" x14ac:dyDescent="0.25">
      <c r="A15" s="38" t="s">
        <v>62</v>
      </c>
      <c r="B15" s="28">
        <v>102.0255624459094</v>
      </c>
      <c r="C15" s="28">
        <v>100.0535682253914</v>
      </c>
      <c r="D15" s="28">
        <v>100.18246634437426</v>
      </c>
      <c r="E15" s="28"/>
      <c r="F15" s="28">
        <f t="shared" si="0"/>
        <v>0.12882910751617072</v>
      </c>
      <c r="G15" s="28">
        <f t="shared" si="1"/>
        <v>-1.8065042302631618</v>
      </c>
      <c r="H15" s="28"/>
      <c r="I15" s="28">
        <v>1.2955220192310268</v>
      </c>
      <c r="J15" s="28">
        <v>1.2971910286860779</v>
      </c>
      <c r="L15" s="28">
        <f t="shared" si="2"/>
        <v>1.669009455051107E-3</v>
      </c>
    </row>
    <row r="16" spans="1:13" s="60" customFormat="1" ht="15.75" x14ac:dyDescent="0.25">
      <c r="A16" s="67" t="s">
        <v>188</v>
      </c>
      <c r="B16" s="62">
        <v>120.18771507433641</v>
      </c>
      <c r="C16" s="62">
        <v>122.10789553597684</v>
      </c>
      <c r="D16" s="62">
        <v>123.96474844825848</v>
      </c>
      <c r="E16" s="62"/>
      <c r="F16" s="62">
        <f t="shared" si="0"/>
        <v>1.5206657228275189</v>
      </c>
      <c r="G16" s="62">
        <f t="shared" si="1"/>
        <v>3.1426118481293619</v>
      </c>
      <c r="H16" s="62"/>
      <c r="I16" s="62">
        <v>0.19305388356811709</v>
      </c>
      <c r="J16" s="62">
        <v>0.1959895878021248</v>
      </c>
      <c r="L16" s="62">
        <f t="shared" si="2"/>
        <v>2.9357042340077133E-3</v>
      </c>
    </row>
    <row r="17" spans="1:12" ht="15.75" x14ac:dyDescent="0.25">
      <c r="A17" s="39" t="s">
        <v>187</v>
      </c>
      <c r="B17" s="28">
        <v>98.657947102215914</v>
      </c>
      <c r="C17" s="28">
        <v>97.460379840909269</v>
      </c>
      <c r="D17" s="28">
        <v>97.560223144433763</v>
      </c>
      <c r="E17" s="28"/>
      <c r="F17" s="28">
        <f t="shared" si="0"/>
        <v>0.10244501784979487</v>
      </c>
      <c r="G17" s="28">
        <f t="shared" si="1"/>
        <v>-1.1126563951759927</v>
      </c>
      <c r="H17" s="28"/>
      <c r="I17" s="28">
        <v>0.82075996049629063</v>
      </c>
      <c r="J17" s="28">
        <v>0.82160078818432525</v>
      </c>
      <c r="L17" s="28">
        <f t="shared" si="2"/>
        <v>8.4082768803461772E-4</v>
      </c>
    </row>
    <row r="18" spans="1:12" s="60" customFormat="1" ht="15.75" x14ac:dyDescent="0.25">
      <c r="A18" s="67" t="s">
        <v>189</v>
      </c>
      <c r="B18" s="62">
        <v>101.90529802396628</v>
      </c>
      <c r="C18" s="62">
        <v>95.63043737933225</v>
      </c>
      <c r="D18" s="62">
        <v>94.915004484330368</v>
      </c>
      <c r="E18" s="62"/>
      <c r="F18" s="62">
        <f t="shared" si="0"/>
        <v>-0.74812257959671058</v>
      </c>
      <c r="G18" s="62">
        <f t="shared" si="1"/>
        <v>-6.8595977590801276</v>
      </c>
      <c r="H18" s="62"/>
      <c r="I18" s="62">
        <v>0.28170817516661911</v>
      </c>
      <c r="J18" s="62">
        <v>0.27960065269962786</v>
      </c>
      <c r="L18" s="62">
        <f t="shared" si="2"/>
        <v>-2.1075224669912518E-3</v>
      </c>
    </row>
    <row r="19" spans="1:12" ht="15.75" x14ac:dyDescent="0.25">
      <c r="A19" s="38" t="s">
        <v>63</v>
      </c>
      <c r="B19" s="28">
        <v>104.25034417167819</v>
      </c>
      <c r="C19" s="28">
        <v>99.687795255270089</v>
      </c>
      <c r="D19" s="28">
        <v>98.622665632509197</v>
      </c>
      <c r="E19" s="28"/>
      <c r="F19" s="28">
        <f t="shared" si="0"/>
        <v>-1.0684654225057488</v>
      </c>
      <c r="G19" s="28">
        <f t="shared" si="1"/>
        <v>-5.3982349735952955</v>
      </c>
      <c r="H19" s="28"/>
      <c r="I19" s="28">
        <v>7.6190608645718196</v>
      </c>
      <c r="J19" s="28">
        <v>7.5376538337142032</v>
      </c>
      <c r="L19" s="28">
        <f t="shared" si="2"/>
        <v>-8.1407030857616469E-2</v>
      </c>
    </row>
    <row r="20" spans="1:12" s="60" customFormat="1" ht="15.75" x14ac:dyDescent="0.25">
      <c r="A20" s="67" t="s">
        <v>190</v>
      </c>
      <c r="B20" s="62">
        <v>109.90360112110434</v>
      </c>
      <c r="C20" s="62">
        <v>102.29779971514652</v>
      </c>
      <c r="D20" s="62">
        <v>99.650241211291657</v>
      </c>
      <c r="E20" s="62"/>
      <c r="F20" s="62">
        <f t="shared" si="0"/>
        <v>-2.5880893931512938</v>
      </c>
      <c r="G20" s="62">
        <f t="shared" si="1"/>
        <v>-9.3294121441156115</v>
      </c>
      <c r="H20" s="62"/>
      <c r="I20" s="62">
        <v>3.862313750582969</v>
      </c>
      <c r="J20" s="62">
        <v>3.7623536180739072</v>
      </c>
      <c r="L20" s="62">
        <f t="shared" si="2"/>
        <v>-9.9960132509061772E-2</v>
      </c>
    </row>
    <row r="21" spans="1:12" ht="15.75" x14ac:dyDescent="0.25">
      <c r="A21" s="39" t="s">
        <v>191</v>
      </c>
      <c r="B21" s="28">
        <v>116.57684885119805</v>
      </c>
      <c r="C21" s="28">
        <v>119.17064478251032</v>
      </c>
      <c r="D21" s="28">
        <v>120.98534230300962</v>
      </c>
      <c r="E21" s="28"/>
      <c r="F21" s="28">
        <f t="shared" si="0"/>
        <v>1.5227722597382698</v>
      </c>
      <c r="G21" s="28">
        <f t="shared" si="1"/>
        <v>3.7816200174004555</v>
      </c>
      <c r="H21" s="28"/>
      <c r="I21" s="28">
        <v>0.8349920786957058</v>
      </c>
      <c r="J21" s="28">
        <v>0.84770710644109615</v>
      </c>
      <c r="L21" s="28">
        <f t="shared" si="2"/>
        <v>1.271502774539035E-2</v>
      </c>
    </row>
    <row r="22" spans="1:12" s="60" customFormat="1" ht="15.75" x14ac:dyDescent="0.25">
      <c r="A22" s="67" t="s">
        <v>192</v>
      </c>
      <c r="B22" s="62">
        <v>94.782739779462261</v>
      </c>
      <c r="C22" s="62">
        <v>92.265146247309374</v>
      </c>
      <c r="D22" s="62">
        <v>92.449504872942995</v>
      </c>
      <c r="E22" s="62"/>
      <c r="F22" s="62">
        <f t="shared" si="0"/>
        <v>0.19981394181012302</v>
      </c>
      <c r="G22" s="62">
        <f t="shared" si="1"/>
        <v>-2.4616664510312414</v>
      </c>
      <c r="H22" s="62"/>
      <c r="I22" s="62">
        <v>2.921755035293145</v>
      </c>
      <c r="J22" s="62">
        <v>2.9275931091991998</v>
      </c>
      <c r="L22" s="62">
        <f t="shared" si="2"/>
        <v>5.8380739060548414E-3</v>
      </c>
    </row>
    <row r="23" spans="1:12" ht="15.75" x14ac:dyDescent="0.25">
      <c r="A23" s="38" t="s">
        <v>152</v>
      </c>
      <c r="B23" s="28">
        <v>105.33999465859017</v>
      </c>
      <c r="C23" s="28">
        <v>102.10241369585113</v>
      </c>
      <c r="D23" s="28">
        <v>101.55431327385747</v>
      </c>
      <c r="E23" s="28"/>
      <c r="F23" s="28">
        <f t="shared" si="0"/>
        <v>-0.53681436329837684</v>
      </c>
      <c r="G23" s="28">
        <f t="shared" si="1"/>
        <v>-3.593774042805109</v>
      </c>
      <c r="H23" s="28"/>
      <c r="I23" s="28">
        <v>3.6621720261217034</v>
      </c>
      <c r="J23" s="28">
        <v>3.6425129606767865</v>
      </c>
      <c r="L23" s="28">
        <f t="shared" si="2"/>
        <v>-1.9659065444916912E-2</v>
      </c>
    </row>
    <row r="24" spans="1:12" s="60" customFormat="1" ht="15.75" x14ac:dyDescent="0.25">
      <c r="A24" s="67" t="s">
        <v>64</v>
      </c>
      <c r="B24" s="62">
        <v>106.53827711944312</v>
      </c>
      <c r="C24" s="62">
        <v>103.51661546178214</v>
      </c>
      <c r="D24" s="62">
        <v>104.9195138837045</v>
      </c>
      <c r="E24" s="62"/>
      <c r="F24" s="62">
        <f t="shared" si="0"/>
        <v>1.355239847887324</v>
      </c>
      <c r="G24" s="62">
        <f t="shared" si="1"/>
        <v>-1.5194193856953309</v>
      </c>
      <c r="H24" s="62"/>
      <c r="I24" s="62">
        <v>0.1037358810459275</v>
      </c>
      <c r="J24" s="62">
        <v>0.10514175104241892</v>
      </c>
      <c r="L24" s="62">
        <f t="shared" si="2"/>
        <v>1.4058699964914212E-3</v>
      </c>
    </row>
    <row r="25" spans="1:12" ht="15.75" x14ac:dyDescent="0.25">
      <c r="A25" s="39" t="s">
        <v>65</v>
      </c>
      <c r="B25" s="28">
        <v>106.64634885895522</v>
      </c>
      <c r="C25" s="28">
        <v>102.99172905063952</v>
      </c>
      <c r="D25" s="28">
        <v>102.91372017565493</v>
      </c>
      <c r="E25" s="28"/>
      <c r="F25" s="28">
        <f t="shared" si="0"/>
        <v>-7.5742854017180061E-2</v>
      </c>
      <c r="G25" s="28">
        <f t="shared" si="1"/>
        <v>-3.5000060698157309</v>
      </c>
      <c r="H25" s="28"/>
      <c r="I25" s="28">
        <v>2.3669434594422629</v>
      </c>
      <c r="J25" s="28">
        <v>2.3651506689131092</v>
      </c>
      <c r="L25" s="28">
        <f t="shared" si="2"/>
        <v>-1.7927905291537094E-3</v>
      </c>
    </row>
    <row r="26" spans="1:12" s="60" customFormat="1" ht="15.75" x14ac:dyDescent="0.25">
      <c r="A26" s="67" t="s">
        <v>193</v>
      </c>
      <c r="B26" s="62">
        <v>108.42899694253539</v>
      </c>
      <c r="C26" s="62">
        <v>103.49312698631219</v>
      </c>
      <c r="D26" s="62">
        <v>103.47158423752927</v>
      </c>
      <c r="E26" s="62"/>
      <c r="F26" s="62">
        <f t="shared" si="0"/>
        <v>-2.0815632313220256E-2</v>
      </c>
      <c r="G26" s="62">
        <f t="shared" si="1"/>
        <v>-4.5720359357685698</v>
      </c>
      <c r="H26" s="62"/>
      <c r="I26" s="62">
        <v>0.23924810887837986</v>
      </c>
      <c r="J26" s="62">
        <v>0.23919830787171939</v>
      </c>
      <c r="L26" s="62">
        <f t="shared" si="2"/>
        <v>-4.9801006660465941E-5</v>
      </c>
    </row>
    <row r="27" spans="1:12" ht="15.75" x14ac:dyDescent="0.25">
      <c r="A27" s="39" t="s">
        <v>194</v>
      </c>
      <c r="B27" s="28">
        <v>103.08617109470977</v>
      </c>
      <c r="C27" s="28">
        <v>101.95921594632578</v>
      </c>
      <c r="D27" s="28">
        <v>104.22872158793383</v>
      </c>
      <c r="E27" s="28"/>
      <c r="F27" s="28">
        <f t="shared" si="0"/>
        <v>2.2258955412159942</v>
      </c>
      <c r="G27" s="28">
        <f t="shared" si="1"/>
        <v>1.1083450681026452</v>
      </c>
      <c r="H27" s="28"/>
      <c r="I27" s="28">
        <v>2.9721284639429132E-2</v>
      </c>
      <c r="J27" s="28">
        <v>3.038284938901031E-2</v>
      </c>
      <c r="L27" s="28">
        <f t="shared" si="2"/>
        <v>6.6156474958117828E-4</v>
      </c>
    </row>
    <row r="28" spans="1:12" s="60" customFormat="1" ht="15.75" x14ac:dyDescent="0.25">
      <c r="A28" s="67" t="s">
        <v>66</v>
      </c>
      <c r="B28" s="62">
        <v>100.33897429483223</v>
      </c>
      <c r="C28" s="62">
        <v>101.36309675315979</v>
      </c>
      <c r="D28" s="62">
        <v>101.03939263292088</v>
      </c>
      <c r="E28" s="62"/>
      <c r="F28" s="62">
        <f t="shared" si="0"/>
        <v>-0.3193510563585078</v>
      </c>
      <c r="G28" s="62">
        <f t="shared" si="1"/>
        <v>0.69805212083449142</v>
      </c>
      <c r="H28" s="62"/>
      <c r="I28" s="62">
        <v>0.57937124976359988</v>
      </c>
      <c r="J28" s="62">
        <v>0.57752102155724239</v>
      </c>
      <c r="L28" s="62">
        <f t="shared" si="2"/>
        <v>-1.850228206357496E-3</v>
      </c>
    </row>
    <row r="29" spans="1:12" ht="15.75" x14ac:dyDescent="0.25">
      <c r="A29" s="39" t="s">
        <v>8</v>
      </c>
      <c r="B29" s="28">
        <v>102.78083224940443</v>
      </c>
      <c r="C29" s="28">
        <v>96.26649190647322</v>
      </c>
      <c r="D29" s="28">
        <v>91.207395824542658</v>
      </c>
      <c r="E29" s="28"/>
      <c r="F29" s="28">
        <f t="shared" si="0"/>
        <v>-5.25530325426804</v>
      </c>
      <c r="G29" s="28">
        <f t="shared" si="1"/>
        <v>-11.260306198706449</v>
      </c>
      <c r="H29" s="28"/>
      <c r="I29" s="28">
        <v>0.34315204235210428</v>
      </c>
      <c r="J29" s="28">
        <v>0.32511836190328702</v>
      </c>
      <c r="L29" s="28">
        <f t="shared" si="2"/>
        <v>-1.8033680448817258E-2</v>
      </c>
    </row>
    <row r="30" spans="1:12" s="60" customFormat="1" ht="15.75" x14ac:dyDescent="0.25">
      <c r="A30" s="61" t="s">
        <v>153</v>
      </c>
      <c r="B30" s="62">
        <v>90.343947082188521</v>
      </c>
      <c r="C30" s="62">
        <v>87.845549499214727</v>
      </c>
      <c r="D30" s="62">
        <v>88.553817778984083</v>
      </c>
      <c r="E30" s="62"/>
      <c r="F30" s="62">
        <f t="shared" si="0"/>
        <v>0.80626540992345674</v>
      </c>
      <c r="G30" s="62">
        <f t="shared" si="1"/>
        <v>-1.9814601431747292</v>
      </c>
      <c r="H30" s="62"/>
      <c r="I30" s="62">
        <v>0.51587663022059871</v>
      </c>
      <c r="J30" s="62">
        <v>0.52003596504794614</v>
      </c>
      <c r="L30" s="62">
        <f t="shared" si="2"/>
        <v>4.1593348273474273E-3</v>
      </c>
    </row>
    <row r="31" spans="1:12" ht="15.75" x14ac:dyDescent="0.25">
      <c r="A31" s="39" t="s">
        <v>195</v>
      </c>
      <c r="B31" s="28">
        <v>92.013132906078454</v>
      </c>
      <c r="C31" s="28">
        <v>81.541743053829308</v>
      </c>
      <c r="D31" s="28">
        <v>82.745270853804982</v>
      </c>
      <c r="E31" s="28"/>
      <c r="F31" s="28">
        <f t="shared" si="0"/>
        <v>1.4759652601259443</v>
      </c>
      <c r="G31" s="28">
        <f t="shared" si="1"/>
        <v>-10.072325286145356</v>
      </c>
      <c r="H31" s="28"/>
      <c r="I31" s="28">
        <v>1.4363366197557128E-2</v>
      </c>
      <c r="J31" s="28">
        <v>1.4575364492817745E-2</v>
      </c>
      <c r="L31" s="28">
        <f t="shared" si="2"/>
        <v>2.1199829526061774E-4</v>
      </c>
    </row>
    <row r="32" spans="1:12" s="60" customFormat="1" ht="15.75" x14ac:dyDescent="0.25">
      <c r="A32" s="67" t="s">
        <v>67</v>
      </c>
      <c r="B32" s="62">
        <v>138.87373396106477</v>
      </c>
      <c r="C32" s="62">
        <v>130.25330367878001</v>
      </c>
      <c r="D32" s="62">
        <v>131.1907820367376</v>
      </c>
      <c r="E32" s="62"/>
      <c r="F32" s="62">
        <f t="shared" si="0"/>
        <v>0.71973480248110899</v>
      </c>
      <c r="G32" s="62">
        <f t="shared" si="1"/>
        <v>-5.5323290482570231</v>
      </c>
      <c r="H32" s="62"/>
      <c r="I32" s="62">
        <v>4.379992492356008E-2</v>
      </c>
      <c r="J32" s="62">
        <v>4.4115168226695541E-2</v>
      </c>
      <c r="L32" s="62">
        <f t="shared" si="2"/>
        <v>3.1524330313546095E-4</v>
      </c>
    </row>
    <row r="33" spans="1:12" ht="15.75" x14ac:dyDescent="0.25">
      <c r="A33" s="39" t="s">
        <v>68</v>
      </c>
      <c r="B33" s="28">
        <v>87.2445796187246</v>
      </c>
      <c r="C33" s="28">
        <v>85.392260263445309</v>
      </c>
      <c r="D33" s="28">
        <v>86.069873572504449</v>
      </c>
      <c r="E33" s="28"/>
      <c r="F33" s="28">
        <f t="shared" si="0"/>
        <v>0.79353012435625647</v>
      </c>
      <c r="G33" s="28">
        <f t="shared" si="1"/>
        <v>-1.3464516092046575</v>
      </c>
      <c r="H33" s="28"/>
      <c r="I33" s="28">
        <v>0.45771333909948148</v>
      </c>
      <c r="J33" s="28">
        <v>0.46134543232843284</v>
      </c>
      <c r="L33" s="28">
        <f t="shared" si="2"/>
        <v>3.6320932289513608E-3</v>
      </c>
    </row>
    <row r="34" spans="1:12" s="60" customFormat="1" ht="15.75" x14ac:dyDescent="0.25">
      <c r="A34" s="61" t="s">
        <v>69</v>
      </c>
      <c r="B34" s="62">
        <v>132.55618756906946</v>
      </c>
      <c r="C34" s="62">
        <v>124.01937442358431</v>
      </c>
      <c r="D34" s="62">
        <v>132.02353843408238</v>
      </c>
      <c r="E34" s="62"/>
      <c r="F34" s="62">
        <f t="shared" si="0"/>
        <v>6.4539625745571927</v>
      </c>
      <c r="G34" s="62">
        <f t="shared" si="1"/>
        <v>-0.4018289487312976</v>
      </c>
      <c r="H34" s="62"/>
      <c r="I34" s="62">
        <v>1.5439598007466433</v>
      </c>
      <c r="J34" s="62">
        <v>1.6436063884530392</v>
      </c>
      <c r="L34" s="62">
        <f t="shared" si="2"/>
        <v>9.9646587706395895E-2</v>
      </c>
    </row>
    <row r="35" spans="1:12" ht="15.75" x14ac:dyDescent="0.25">
      <c r="A35" s="39" t="s">
        <v>70</v>
      </c>
      <c r="B35" s="28">
        <v>110.79640038729698</v>
      </c>
      <c r="C35" s="28">
        <v>81.534945661287878</v>
      </c>
      <c r="D35" s="28">
        <v>102.92470985990414</v>
      </c>
      <c r="E35" s="28"/>
      <c r="F35" s="28">
        <f t="shared" si="0"/>
        <v>26.233860861910085</v>
      </c>
      <c r="G35" s="28">
        <f t="shared" si="1"/>
        <v>-7.1046446453826739</v>
      </c>
      <c r="H35" s="28"/>
      <c r="I35" s="28">
        <v>0.1754768229714761</v>
      </c>
      <c r="J35" s="28">
        <v>0.22151116855471342</v>
      </c>
      <c r="L35" s="28">
        <f t="shared" si="2"/>
        <v>4.6034345583237324E-2</v>
      </c>
    </row>
    <row r="36" spans="1:12" s="60" customFormat="1" ht="15.75" x14ac:dyDescent="0.25">
      <c r="A36" s="67" t="s">
        <v>9</v>
      </c>
      <c r="B36" s="62">
        <v>132.79031605993615</v>
      </c>
      <c r="C36" s="62">
        <v>118.7891536413875</v>
      </c>
      <c r="D36" s="62">
        <v>115.07997184929444</v>
      </c>
      <c r="E36" s="62"/>
      <c r="F36" s="62">
        <f t="shared" si="0"/>
        <v>-3.1224919770795778</v>
      </c>
      <c r="G36" s="62">
        <f t="shared" si="1"/>
        <v>-13.337075124249253</v>
      </c>
      <c r="H36" s="62"/>
      <c r="I36" s="62">
        <v>0.32662066457299688</v>
      </c>
      <c r="J36" s="62">
        <v>0.31642196052622107</v>
      </c>
      <c r="L36" s="62">
        <f t="shared" si="2"/>
        <v>-1.0198704046775808E-2</v>
      </c>
    </row>
    <row r="37" spans="1:12" ht="15.75" x14ac:dyDescent="0.25">
      <c r="A37" s="39" t="s">
        <v>10</v>
      </c>
      <c r="B37" s="28">
        <v>109.62264259535596</v>
      </c>
      <c r="C37" s="28">
        <v>103.76478811298834</v>
      </c>
      <c r="D37" s="28">
        <v>107.42965525715613</v>
      </c>
      <c r="E37" s="28"/>
      <c r="F37" s="28">
        <f t="shared" si="0"/>
        <v>3.5318986438609201</v>
      </c>
      <c r="G37" s="28">
        <f t="shared" si="1"/>
        <v>-2.0004875692466895</v>
      </c>
      <c r="H37" s="28"/>
      <c r="I37" s="28">
        <v>0.16549610695435205</v>
      </c>
      <c r="J37" s="28">
        <v>0.17134126171151548</v>
      </c>
      <c r="L37" s="28">
        <f t="shared" si="2"/>
        <v>5.8451547571634344E-3</v>
      </c>
    </row>
    <row r="38" spans="1:12" s="60" customFormat="1" ht="15.75" x14ac:dyDescent="0.25">
      <c r="A38" s="67" t="s">
        <v>196</v>
      </c>
      <c r="B38" s="62">
        <v>137.9452696900627</v>
      </c>
      <c r="C38" s="62">
        <v>125.82010047678862</v>
      </c>
      <c r="D38" s="62">
        <v>145.92333328729993</v>
      </c>
      <c r="E38" s="62"/>
      <c r="F38" s="62">
        <f t="shared" si="0"/>
        <v>15.977759304221784</v>
      </c>
      <c r="G38" s="62">
        <f t="shared" si="1"/>
        <v>5.7834992204969682</v>
      </c>
      <c r="H38" s="62"/>
      <c r="I38" s="62">
        <v>0.37422998818549646</v>
      </c>
      <c r="J38" s="62">
        <v>0.43402355494199285</v>
      </c>
      <c r="L38" s="62">
        <f t="shared" si="2"/>
        <v>5.9793566756496386E-2</v>
      </c>
    </row>
    <row r="39" spans="1:12" ht="15.75" x14ac:dyDescent="0.25">
      <c r="A39" s="39" t="s">
        <v>71</v>
      </c>
      <c r="B39" s="28">
        <v>174.82426457121474</v>
      </c>
      <c r="C39" s="28">
        <v>192.38640750638152</v>
      </c>
      <c r="D39" s="28">
        <v>191.9314127807134</v>
      </c>
      <c r="E39" s="28"/>
      <c r="F39" s="28">
        <f t="shared" si="0"/>
        <v>-0.23650045321056412</v>
      </c>
      <c r="G39" s="28">
        <f t="shared" si="1"/>
        <v>9.785339724698261</v>
      </c>
      <c r="H39" s="28"/>
      <c r="I39" s="28">
        <v>0.41858216657237118</v>
      </c>
      <c r="J39" s="28">
        <v>0.41759221785136902</v>
      </c>
      <c r="L39" s="28">
        <f t="shared" si="2"/>
        <v>-9.8994872100216513E-4</v>
      </c>
    </row>
    <row r="40" spans="1:12" s="60" customFormat="1" ht="15.75" x14ac:dyDescent="0.25">
      <c r="A40" s="67" t="s">
        <v>197</v>
      </c>
      <c r="B40" s="62">
        <v>101.12258166451137</v>
      </c>
      <c r="C40" s="62">
        <v>104.1023069447549</v>
      </c>
      <c r="D40" s="62">
        <v>103.05843555025137</v>
      </c>
      <c r="E40" s="62"/>
      <c r="F40" s="62">
        <f t="shared" si="0"/>
        <v>-1.0027360825514586</v>
      </c>
      <c r="G40" s="62">
        <f t="shared" si="1"/>
        <v>1.9143635910745083</v>
      </c>
      <c r="H40" s="62"/>
      <c r="I40" s="62">
        <v>8.3554051489950792E-2</v>
      </c>
      <c r="J40" s="62">
        <v>8.2716224867227447E-2</v>
      </c>
      <c r="L40" s="62">
        <f t="shared" si="2"/>
        <v>-8.3782662272334496E-4</v>
      </c>
    </row>
    <row r="41" spans="1:12" ht="15.75" x14ac:dyDescent="0.25">
      <c r="A41" s="38" t="s">
        <v>72</v>
      </c>
      <c r="B41" s="28">
        <v>121.7475168556503</v>
      </c>
      <c r="C41" s="28">
        <v>103.50557055610751</v>
      </c>
      <c r="D41" s="28">
        <v>117.81300708669485</v>
      </c>
      <c r="E41" s="28"/>
      <c r="F41" s="28">
        <f t="shared" si="0"/>
        <v>13.822866202966022</v>
      </c>
      <c r="G41" s="28">
        <f t="shared" si="1"/>
        <v>-3.231696112225757</v>
      </c>
      <c r="H41" s="28"/>
      <c r="I41" s="28">
        <v>1.5826416396853566</v>
      </c>
      <c r="J41" s="28">
        <v>1.8014080760114917</v>
      </c>
      <c r="L41" s="28">
        <f t="shared" si="2"/>
        <v>0.21876643632613502</v>
      </c>
    </row>
    <row r="42" spans="1:12" s="60" customFormat="1" ht="15.75" x14ac:dyDescent="0.25">
      <c r="A42" s="67" t="s">
        <v>11</v>
      </c>
      <c r="B42" s="62">
        <v>79.762013785202328</v>
      </c>
      <c r="C42" s="62">
        <v>69.938717954282993</v>
      </c>
      <c r="D42" s="62">
        <v>62.197329887399789</v>
      </c>
      <c r="E42" s="62"/>
      <c r="F42" s="62">
        <f t="shared" si="0"/>
        <v>-11.068816091172184</v>
      </c>
      <c r="G42" s="62">
        <f t="shared" si="1"/>
        <v>-22.021364637437458</v>
      </c>
      <c r="H42" s="62"/>
      <c r="I42" s="62">
        <v>3.1741455014055141E-2</v>
      </c>
      <c r="J42" s="62">
        <v>2.8228051733887233E-2</v>
      </c>
      <c r="L42" s="62">
        <f t="shared" si="2"/>
        <v>-3.513403280167908E-3</v>
      </c>
    </row>
    <row r="43" spans="1:12" ht="15.75" x14ac:dyDescent="0.25">
      <c r="A43" s="39" t="s">
        <v>198</v>
      </c>
      <c r="B43" s="28">
        <v>110.94715624827215</v>
      </c>
      <c r="C43" s="28">
        <v>117.93149947280834</v>
      </c>
      <c r="D43" s="28">
        <v>115.62155868041286</v>
      </c>
      <c r="E43" s="28"/>
      <c r="F43" s="28">
        <f t="shared" si="0"/>
        <v>-1.9587140015361992</v>
      </c>
      <c r="G43" s="28">
        <f t="shared" si="1"/>
        <v>4.2131791297836951</v>
      </c>
      <c r="H43" s="28"/>
      <c r="I43" s="28">
        <v>0.3926004190103104</v>
      </c>
      <c r="J43" s="28">
        <v>0.38491049963306573</v>
      </c>
      <c r="L43" s="28">
        <f t="shared" si="2"/>
        <v>-7.6899193772446695E-3</v>
      </c>
    </row>
    <row r="44" spans="1:12" s="60" customFormat="1" ht="15.75" x14ac:dyDescent="0.25">
      <c r="A44" s="67" t="s">
        <v>199</v>
      </c>
      <c r="B44" s="62">
        <v>134.0006070734083</v>
      </c>
      <c r="C44" s="62">
        <v>101.36931842476939</v>
      </c>
      <c r="D44" s="62">
        <v>129.14350106995863</v>
      </c>
      <c r="E44" s="62"/>
      <c r="F44" s="62">
        <f t="shared" si="0"/>
        <v>27.399003048246474</v>
      </c>
      <c r="G44" s="62">
        <f t="shared" si="1"/>
        <v>-3.6246895514352784</v>
      </c>
      <c r="H44" s="62"/>
      <c r="I44" s="62">
        <v>0.82809122859599493</v>
      </c>
      <c r="J44" s="62">
        <v>1.0549799695612734</v>
      </c>
      <c r="L44" s="62">
        <f t="shared" si="2"/>
        <v>0.22688874096527845</v>
      </c>
    </row>
    <row r="45" spans="1:12" ht="15.75" x14ac:dyDescent="0.25">
      <c r="A45" s="39" t="s">
        <v>73</v>
      </c>
      <c r="B45" s="28">
        <v>114.34193363266384</v>
      </c>
      <c r="C45" s="28">
        <v>116.41996713483393</v>
      </c>
      <c r="D45" s="28">
        <v>116.5153690462764</v>
      </c>
      <c r="E45" s="28"/>
      <c r="F45" s="28">
        <f t="shared" si="0"/>
        <v>8.1946348028072435E-2</v>
      </c>
      <c r="G45" s="28">
        <f t="shared" si="1"/>
        <v>1.9008209364334894</v>
      </c>
      <c r="H45" s="28"/>
      <c r="I45" s="28">
        <v>6.843398599138667E-2</v>
      </c>
      <c r="J45" s="28">
        <v>6.8490065143716666E-2</v>
      </c>
      <c r="L45" s="28">
        <f t="shared" si="2"/>
        <v>5.6079152329996385E-5</v>
      </c>
    </row>
    <row r="46" spans="1:12" s="60" customFormat="1" ht="15.75" x14ac:dyDescent="0.25">
      <c r="A46" s="67" t="s">
        <v>240</v>
      </c>
      <c r="B46" s="62">
        <v>95.838008257462889</v>
      </c>
      <c r="C46" s="62">
        <v>92.169648892590757</v>
      </c>
      <c r="D46" s="62">
        <v>92.005903445939651</v>
      </c>
      <c r="E46" s="62"/>
      <c r="F46" s="62">
        <f t="shared" si="0"/>
        <v>-0.17765658068408241</v>
      </c>
      <c r="G46" s="62">
        <f t="shared" si="1"/>
        <v>-3.998523008980448</v>
      </c>
      <c r="H46" s="62"/>
      <c r="I46" s="62">
        <v>0.16493153300390825</v>
      </c>
      <c r="J46" s="62">
        <v>0.16463852128190368</v>
      </c>
      <c r="L46" s="62">
        <f t="shared" si="2"/>
        <v>-2.9301172200457692E-4</v>
      </c>
    </row>
    <row r="47" spans="1:12" ht="15.75" x14ac:dyDescent="0.25">
      <c r="A47" s="39" t="s">
        <v>12</v>
      </c>
      <c r="B47" s="28">
        <v>127.60519264065877</v>
      </c>
      <c r="C47" s="28">
        <v>100.75294786902172</v>
      </c>
      <c r="D47" s="28">
        <v>104.20485704412016</v>
      </c>
      <c r="E47" s="28"/>
      <c r="F47" s="28">
        <f t="shared" si="0"/>
        <v>3.4261123352796519</v>
      </c>
      <c r="G47" s="28">
        <f t="shared" si="1"/>
        <v>-18.338074738412004</v>
      </c>
      <c r="H47" s="28"/>
      <c r="I47" s="28">
        <v>9.6843018069701511E-2</v>
      </c>
      <c r="J47" s="28">
        <v>0.10016096865764468</v>
      </c>
      <c r="L47" s="28">
        <f t="shared" si="2"/>
        <v>3.3179505879431664E-3</v>
      </c>
    </row>
    <row r="48" spans="1:12" s="60" customFormat="1" ht="15.75" x14ac:dyDescent="0.25">
      <c r="A48" s="61" t="s">
        <v>154</v>
      </c>
      <c r="B48" s="62">
        <v>102.12866961007269</v>
      </c>
      <c r="C48" s="62">
        <v>128.73712808301403</v>
      </c>
      <c r="D48" s="62">
        <v>128.54453602334479</v>
      </c>
      <c r="E48" s="62"/>
      <c r="F48" s="62">
        <f t="shared" si="0"/>
        <v>-0.14960102228243066</v>
      </c>
      <c r="G48" s="62">
        <f t="shared" si="1"/>
        <v>25.865280057135664</v>
      </c>
      <c r="H48" s="62"/>
      <c r="I48" s="62">
        <v>1.0144369413244856</v>
      </c>
      <c r="J48" s="62">
        <v>1.0129193332898536</v>
      </c>
      <c r="L48" s="62">
        <f t="shared" si="2"/>
        <v>-1.5176080346319676E-3</v>
      </c>
    </row>
    <row r="49" spans="1:12" ht="15.75" x14ac:dyDescent="0.25">
      <c r="A49" s="39" t="s">
        <v>239</v>
      </c>
      <c r="B49" s="28">
        <v>98.973648831893755</v>
      </c>
      <c r="C49" s="28">
        <v>182.18140342789667</v>
      </c>
      <c r="D49" s="28">
        <v>179.78287066238195</v>
      </c>
      <c r="E49" s="28"/>
      <c r="F49" s="28">
        <f t="shared" si="0"/>
        <v>-1.3165628985090105</v>
      </c>
      <c r="G49" s="28">
        <f t="shared" si="1"/>
        <v>81.647208912891813</v>
      </c>
      <c r="H49" s="28"/>
      <c r="I49" s="28">
        <v>0.44845800700880273</v>
      </c>
      <c r="J49" s="28">
        <v>0.44255377527313189</v>
      </c>
      <c r="L49" s="28">
        <f t="shared" si="2"/>
        <v>-5.9042317356708396E-3</v>
      </c>
    </row>
    <row r="50" spans="1:12" s="60" customFormat="1" ht="15.75" x14ac:dyDescent="0.25">
      <c r="A50" s="67" t="s">
        <v>238</v>
      </c>
      <c r="B50" s="62">
        <v>101.67649981396579</v>
      </c>
      <c r="C50" s="62">
        <v>100.65738892797044</v>
      </c>
      <c r="D50" s="62">
        <v>100.33338632046501</v>
      </c>
      <c r="E50" s="62"/>
      <c r="F50" s="62">
        <f t="shared" si="0"/>
        <v>-0.32188656089349177</v>
      </c>
      <c r="G50" s="62">
        <f t="shared" si="1"/>
        <v>-1.3209674762194146</v>
      </c>
      <c r="H50" s="62"/>
      <c r="I50" s="62">
        <v>3.6367467678365822E-2</v>
      </c>
      <c r="J50" s="62">
        <v>3.6250405687371874E-2</v>
      </c>
      <c r="L50" s="62">
        <f t="shared" si="2"/>
        <v>-1.1706199099394826E-4</v>
      </c>
    </row>
    <row r="51" spans="1:12" ht="15.75" x14ac:dyDescent="0.25">
      <c r="A51" s="39" t="s">
        <v>237</v>
      </c>
      <c r="B51" s="28">
        <v>104.93562446350306</v>
      </c>
      <c r="C51" s="28">
        <v>103.98251841397538</v>
      </c>
      <c r="D51" s="28">
        <v>106.10631265156738</v>
      </c>
      <c r="E51" s="28"/>
      <c r="F51" s="28">
        <f t="shared" si="0"/>
        <v>2.0424531642297294</v>
      </c>
      <c r="G51" s="28">
        <f t="shared" si="1"/>
        <v>1.115625121639674</v>
      </c>
      <c r="H51" s="28"/>
      <c r="I51" s="28">
        <v>0.189938721588989</v>
      </c>
      <c r="J51" s="28">
        <v>0.19381813101818082</v>
      </c>
      <c r="L51" s="28">
        <f t="shared" si="2"/>
        <v>3.8794094291918213E-3</v>
      </c>
    </row>
    <row r="52" spans="1:12" s="60" customFormat="1" ht="15.75" x14ac:dyDescent="0.25">
      <c r="A52" s="67" t="s">
        <v>74</v>
      </c>
      <c r="B52" s="62">
        <v>102.3212065223274</v>
      </c>
      <c r="C52" s="62">
        <v>103.13724481743277</v>
      </c>
      <c r="D52" s="62">
        <v>103.05780904067878</v>
      </c>
      <c r="E52" s="62"/>
      <c r="F52" s="62">
        <f t="shared" si="0"/>
        <v>-7.701948689302629E-2</v>
      </c>
      <c r="G52" s="62">
        <f t="shared" si="1"/>
        <v>0.71989233061930946</v>
      </c>
      <c r="H52" s="62"/>
      <c r="I52" s="62">
        <v>0.12233243219998295</v>
      </c>
      <c r="J52" s="62">
        <v>0.12223821238839877</v>
      </c>
      <c r="L52" s="62">
        <f t="shared" si="2"/>
        <v>-9.4219811584181357E-5</v>
      </c>
    </row>
    <row r="53" spans="1:12" ht="15.75" x14ac:dyDescent="0.25">
      <c r="A53" s="39" t="s">
        <v>236</v>
      </c>
      <c r="B53" s="28">
        <v>102.98099219073875</v>
      </c>
      <c r="C53" s="28">
        <v>103.2783560880828</v>
      </c>
      <c r="D53" s="28">
        <v>103.05552360684287</v>
      </c>
      <c r="E53" s="28"/>
      <c r="F53" s="28">
        <f t="shared" si="0"/>
        <v>-0.21575912870832603</v>
      </c>
      <c r="G53" s="28">
        <f t="shared" si="1"/>
        <v>7.2373954181825795E-2</v>
      </c>
      <c r="H53" s="28"/>
      <c r="I53" s="28">
        <v>0.14807985513491934</v>
      </c>
      <c r="J53" s="28">
        <v>0.1477603593296877</v>
      </c>
      <c r="L53" s="28">
        <f t="shared" si="2"/>
        <v>-3.1949580523163434E-4</v>
      </c>
    </row>
    <row r="54" spans="1:12" s="60" customFormat="1" ht="15.75" x14ac:dyDescent="0.25">
      <c r="A54" s="67" t="s">
        <v>75</v>
      </c>
      <c r="B54" s="62">
        <v>104.34346879120979</v>
      </c>
      <c r="C54" s="62">
        <v>113.45598240422031</v>
      </c>
      <c r="D54" s="62">
        <v>115.15632329600821</v>
      </c>
      <c r="E54" s="62"/>
      <c r="F54" s="62">
        <f t="shared" si="0"/>
        <v>1.4986789200149397</v>
      </c>
      <c r="G54" s="62">
        <f t="shared" si="1"/>
        <v>10.362751622178523</v>
      </c>
      <c r="H54" s="62"/>
      <c r="I54" s="62">
        <v>6.9260457713425733E-2</v>
      </c>
      <c r="J54" s="62">
        <v>7.0298449593082707E-2</v>
      </c>
      <c r="L54" s="62">
        <f t="shared" si="2"/>
        <v>1.0379918796569743E-3</v>
      </c>
    </row>
    <row r="55" spans="1:12" ht="15.75" x14ac:dyDescent="0.25">
      <c r="A55" s="38" t="s">
        <v>155</v>
      </c>
      <c r="B55" s="28">
        <v>108.73140466482295</v>
      </c>
      <c r="C55" s="28">
        <v>134.30514831042569</v>
      </c>
      <c r="D55" s="28">
        <v>134.09329041286506</v>
      </c>
      <c r="E55" s="28"/>
      <c r="F55" s="28">
        <f t="shared" si="0"/>
        <v>-0.1577436905627505</v>
      </c>
      <c r="G55" s="28">
        <f t="shared" si="1"/>
        <v>23.325262674774638</v>
      </c>
      <c r="H55" s="28"/>
      <c r="I55" s="28">
        <v>2.7297734452016007</v>
      </c>
      <c r="J55" s="28">
        <v>2.7254673998251384</v>
      </c>
      <c r="L55" s="28">
        <f t="shared" si="2"/>
        <v>-4.3060453764622864E-3</v>
      </c>
    </row>
    <row r="56" spans="1:12" s="60" customFormat="1" ht="15.75" x14ac:dyDescent="0.25">
      <c r="A56" s="67" t="s">
        <v>235</v>
      </c>
      <c r="B56" s="62">
        <v>106.79807062994863</v>
      </c>
      <c r="C56" s="62">
        <v>113.37053847960674</v>
      </c>
      <c r="D56" s="62">
        <v>112.21221643618145</v>
      </c>
      <c r="E56" s="62"/>
      <c r="F56" s="62">
        <f t="shared" si="0"/>
        <v>-1.0217134530358107</v>
      </c>
      <c r="G56" s="62">
        <f t="shared" si="1"/>
        <v>5.0695164943500126</v>
      </c>
      <c r="H56" s="62"/>
      <c r="I56" s="62">
        <v>0.4214533305466745</v>
      </c>
      <c r="J56" s="62">
        <v>0.41714728517021171</v>
      </c>
      <c r="L56" s="62">
        <f t="shared" si="2"/>
        <v>-4.306045376462786E-3</v>
      </c>
    </row>
    <row r="57" spans="1:12" ht="15.75" x14ac:dyDescent="0.25">
      <c r="A57" s="39" t="s">
        <v>234</v>
      </c>
      <c r="B57" s="28">
        <v>109.16416493968448</v>
      </c>
      <c r="C57" s="28">
        <v>138.99118152614554</v>
      </c>
      <c r="D57" s="28">
        <v>138.99118152614554</v>
      </c>
      <c r="E57" s="28"/>
      <c r="F57" s="28">
        <f t="shared" si="0"/>
        <v>0</v>
      </c>
      <c r="G57" s="28">
        <f t="shared" si="1"/>
        <v>27.323084093521999</v>
      </c>
      <c r="H57" s="28"/>
      <c r="I57" s="28">
        <v>2.3083201146549261</v>
      </c>
      <c r="J57" s="28">
        <v>2.3083201146549261</v>
      </c>
      <c r="L57" s="28">
        <f t="shared" si="2"/>
        <v>0</v>
      </c>
    </row>
    <row r="58" spans="1:12" s="60" customFormat="1" ht="15.75" x14ac:dyDescent="0.25">
      <c r="A58" s="64" t="s">
        <v>76</v>
      </c>
      <c r="B58" s="62">
        <v>104.6441551574719</v>
      </c>
      <c r="C58" s="62">
        <v>105.52257898554895</v>
      </c>
      <c r="D58" s="62">
        <v>105.24755940517392</v>
      </c>
      <c r="E58" s="62"/>
      <c r="F58" s="62">
        <f t="shared" si="0"/>
        <v>-0.26062628777552277</v>
      </c>
      <c r="G58" s="62">
        <f t="shared" si="1"/>
        <v>0.57662489299472597</v>
      </c>
      <c r="H58" s="62"/>
      <c r="I58" s="62">
        <v>2.2795085620241529</v>
      </c>
      <c r="J58" s="62">
        <v>2.2735675634794243</v>
      </c>
      <c r="L58" s="62">
        <f t="shared" si="2"/>
        <v>-5.9409985447285152E-3</v>
      </c>
    </row>
    <row r="59" spans="1:12" ht="15.75" x14ac:dyDescent="0.25">
      <c r="A59" s="38" t="s">
        <v>156</v>
      </c>
      <c r="B59" s="28">
        <v>104.70155432990832</v>
      </c>
      <c r="C59" s="28">
        <v>106.34901391325738</v>
      </c>
      <c r="D59" s="28">
        <v>106.50181218312255</v>
      </c>
      <c r="E59" s="28"/>
      <c r="F59" s="28">
        <f t="shared" si="0"/>
        <v>0.14367624507529708</v>
      </c>
      <c r="G59" s="28">
        <f t="shared" si="1"/>
        <v>1.7194184601517337</v>
      </c>
      <c r="H59" s="28"/>
      <c r="I59" s="28">
        <v>0.52105058765234513</v>
      </c>
      <c r="J59" s="28">
        <v>0.52179921357162695</v>
      </c>
      <c r="L59" s="28">
        <f t="shared" si="2"/>
        <v>7.486259192818201E-4</v>
      </c>
    </row>
    <row r="60" spans="1:12" s="60" customFormat="1" ht="15.75" x14ac:dyDescent="0.25">
      <c r="A60" s="67" t="s">
        <v>13</v>
      </c>
      <c r="B60" s="62">
        <v>106.06433172587475</v>
      </c>
      <c r="C60" s="62">
        <v>108.46554477530471</v>
      </c>
      <c r="D60" s="62">
        <v>109.07620567816744</v>
      </c>
      <c r="E60" s="62"/>
      <c r="F60" s="62">
        <f t="shared" si="0"/>
        <v>0.56299989469261735</v>
      </c>
      <c r="G60" s="62">
        <f t="shared" si="1"/>
        <v>2.8396671183267719</v>
      </c>
      <c r="H60" s="62"/>
      <c r="I60" s="62">
        <v>0.40241901029742461</v>
      </c>
      <c r="J60" s="62">
        <v>0.40468462890162221</v>
      </c>
      <c r="L60" s="62">
        <f t="shared" si="2"/>
        <v>2.2656186041976056E-3</v>
      </c>
    </row>
    <row r="61" spans="1:12" ht="15.75" x14ac:dyDescent="0.25">
      <c r="A61" s="39" t="s">
        <v>14</v>
      </c>
      <c r="B61" s="28">
        <v>100.45037906008406</v>
      </c>
      <c r="C61" s="28">
        <v>99.746509582625748</v>
      </c>
      <c r="D61" s="28">
        <v>98.471008331133191</v>
      </c>
      <c r="E61" s="28"/>
      <c r="F61" s="28">
        <f t="shared" si="0"/>
        <v>-1.278742741805905</v>
      </c>
      <c r="G61" s="28">
        <f t="shared" si="1"/>
        <v>-1.9704960274633865</v>
      </c>
      <c r="H61" s="28"/>
      <c r="I61" s="28">
        <v>0.11863157735492064</v>
      </c>
      <c r="J61" s="28">
        <v>0.11711458467000475</v>
      </c>
      <c r="L61" s="28">
        <f t="shared" si="2"/>
        <v>-1.5169926849158827E-3</v>
      </c>
    </row>
    <row r="62" spans="1:12" s="60" customFormat="1" ht="15.75" x14ac:dyDescent="0.25">
      <c r="A62" s="61" t="s">
        <v>157</v>
      </c>
      <c r="B62" s="62">
        <v>104.62731808468175</v>
      </c>
      <c r="C62" s="62">
        <v>105.28015832958003</v>
      </c>
      <c r="D62" s="62">
        <v>104.87964564573949</v>
      </c>
      <c r="E62" s="62"/>
      <c r="F62" s="62">
        <f t="shared" si="0"/>
        <v>-0.38042560934107295</v>
      </c>
      <c r="G62" s="62">
        <f t="shared" si="1"/>
        <v>0.24116795276498681</v>
      </c>
      <c r="H62" s="62"/>
      <c r="I62" s="62">
        <v>1.7584579743718078</v>
      </c>
      <c r="J62" s="62">
        <v>1.7517683499077976</v>
      </c>
      <c r="L62" s="62">
        <f t="shared" si="2"/>
        <v>-6.6896244640102243E-3</v>
      </c>
    </row>
    <row r="63" spans="1:12" ht="15.75" x14ac:dyDescent="0.25">
      <c r="A63" s="39" t="s">
        <v>233</v>
      </c>
      <c r="B63" s="28">
        <v>105.80348794803589</v>
      </c>
      <c r="C63" s="28">
        <v>108.55654881859395</v>
      </c>
      <c r="D63" s="28">
        <v>107.92866137134729</v>
      </c>
      <c r="E63" s="28"/>
      <c r="F63" s="28">
        <f t="shared" si="0"/>
        <v>-0.57839665508887528</v>
      </c>
      <c r="G63" s="28">
        <f t="shared" si="1"/>
        <v>2.0086043140233212</v>
      </c>
      <c r="H63" s="28"/>
      <c r="I63" s="28">
        <v>0.98766452624803969</v>
      </c>
      <c r="J63" s="28">
        <v>0.98195190766472173</v>
      </c>
      <c r="L63" s="28">
        <f t="shared" si="2"/>
        <v>-5.7126185833179521E-3</v>
      </c>
    </row>
    <row r="64" spans="1:12" s="60" customFormat="1" ht="15.75" x14ac:dyDescent="0.25">
      <c r="A64" s="67" t="s">
        <v>77</v>
      </c>
      <c r="B64" s="62">
        <v>105.45847466686843</v>
      </c>
      <c r="C64" s="62">
        <v>107.08600445416452</v>
      </c>
      <c r="D64" s="62">
        <v>106.62421686842416</v>
      </c>
      <c r="E64" s="62"/>
      <c r="F64" s="62">
        <f t="shared" si="0"/>
        <v>-0.43123056845213448</v>
      </c>
      <c r="G64" s="62">
        <f t="shared" si="1"/>
        <v>1.1054040040292534</v>
      </c>
      <c r="H64" s="62"/>
      <c r="I64" s="62">
        <v>0.25597933397643313</v>
      </c>
      <c r="J64" s="62">
        <v>0.25487547283940659</v>
      </c>
      <c r="L64" s="62">
        <f t="shared" si="2"/>
        <v>-1.1038611370265405E-3</v>
      </c>
    </row>
    <row r="65" spans="1:12" ht="15.75" x14ac:dyDescent="0.25">
      <c r="A65" s="39" t="s">
        <v>232</v>
      </c>
      <c r="B65" s="28">
        <v>102.19395221528784</v>
      </c>
      <c r="C65" s="28">
        <v>98.735230421615611</v>
      </c>
      <c r="D65" s="28">
        <v>98.759559752572471</v>
      </c>
      <c r="E65" s="28"/>
      <c r="F65" s="28">
        <f t="shared" si="0"/>
        <v>2.464098260870351E-2</v>
      </c>
      <c r="G65" s="28">
        <f t="shared" si="1"/>
        <v>-3.3606611626882499</v>
      </c>
      <c r="H65" s="28"/>
      <c r="I65" s="28">
        <v>0.5148141141473348</v>
      </c>
      <c r="J65" s="28">
        <v>0.51494096940366918</v>
      </c>
      <c r="L65" s="28">
        <f t="shared" si="2"/>
        <v>1.2685525633437944E-4</v>
      </c>
    </row>
    <row r="66" spans="1:12" s="60" customFormat="1" ht="15.75" x14ac:dyDescent="0.25">
      <c r="A66" s="58" t="s">
        <v>247</v>
      </c>
      <c r="B66" s="63">
        <v>119.16258272831158</v>
      </c>
      <c r="C66" s="63">
        <v>120.24222161856113</v>
      </c>
      <c r="D66" s="63">
        <v>120.1312073036525</v>
      </c>
      <c r="E66" s="63"/>
      <c r="F66" s="63">
        <f t="shared" si="0"/>
        <v>-9.232556868484787E-2</v>
      </c>
      <c r="G66" s="63">
        <f t="shared" si="1"/>
        <v>0.81285966883528626</v>
      </c>
      <c r="H66" s="63"/>
      <c r="I66" s="63">
        <v>1.509191900474796</v>
      </c>
      <c r="J66" s="63">
        <v>1.5077985304701371</v>
      </c>
      <c r="L66" s="63">
        <f t="shared" si="2"/>
        <v>-1.3933700046588893E-3</v>
      </c>
    </row>
    <row r="67" spans="1:12" ht="15.75" x14ac:dyDescent="0.25">
      <c r="A67" s="37" t="s">
        <v>1</v>
      </c>
      <c r="B67" s="28">
        <v>121.70339549880912</v>
      </c>
      <c r="C67" s="28">
        <v>122.96496377721775</v>
      </c>
      <c r="D67" s="28">
        <v>122.96496377721775</v>
      </c>
      <c r="E67" s="28"/>
      <c r="F67" s="28">
        <f t="shared" si="0"/>
        <v>0</v>
      </c>
      <c r="G67" s="28">
        <f t="shared" si="1"/>
        <v>1.0365925069206305</v>
      </c>
      <c r="H67" s="28"/>
      <c r="I67" s="28">
        <v>1.0695207187633782</v>
      </c>
      <c r="J67" s="28">
        <v>1.0695207187633782</v>
      </c>
      <c r="L67" s="28">
        <f t="shared" si="2"/>
        <v>0</v>
      </c>
    </row>
    <row r="68" spans="1:12" s="60" customFormat="1" ht="15.75" x14ac:dyDescent="0.25">
      <c r="A68" s="61" t="s">
        <v>78</v>
      </c>
      <c r="B68" s="62">
        <v>121.70339549880912</v>
      </c>
      <c r="C68" s="62">
        <v>122.96496377721775</v>
      </c>
      <c r="D68" s="62">
        <v>122.96496377721775</v>
      </c>
      <c r="E68" s="62"/>
      <c r="F68" s="62">
        <f t="shared" si="0"/>
        <v>0</v>
      </c>
      <c r="G68" s="62">
        <f t="shared" si="1"/>
        <v>1.0365925069206305</v>
      </c>
      <c r="H68" s="62"/>
      <c r="I68" s="62">
        <v>1.0695207187633782</v>
      </c>
      <c r="J68" s="62">
        <v>1.0695207187633782</v>
      </c>
      <c r="L68" s="62">
        <f t="shared" si="2"/>
        <v>0</v>
      </c>
    </row>
    <row r="69" spans="1:12" ht="15.75" x14ac:dyDescent="0.25">
      <c r="A69" s="39" t="s">
        <v>15</v>
      </c>
      <c r="B69" s="28">
        <v>121.70339549880912</v>
      </c>
      <c r="C69" s="28">
        <v>122.96496377721775</v>
      </c>
      <c r="D69" s="28">
        <v>122.96496377721775</v>
      </c>
      <c r="E69" s="28"/>
      <c r="F69" s="28">
        <f t="shared" ref="F69:F132" si="3">((D69/C69-1)*100)</f>
        <v>0</v>
      </c>
      <c r="G69" s="28">
        <f t="shared" si="1"/>
        <v>1.0365925069206305</v>
      </c>
      <c r="H69" s="28"/>
      <c r="I69" s="28">
        <v>1.0695207187633782</v>
      </c>
      <c r="J69" s="28">
        <v>1.0695207187633782</v>
      </c>
      <c r="L69" s="28">
        <f t="shared" si="2"/>
        <v>0</v>
      </c>
    </row>
    <row r="70" spans="1:12" s="60" customFormat="1" ht="15.75" x14ac:dyDescent="0.25">
      <c r="A70" s="64" t="s">
        <v>16</v>
      </c>
      <c r="B70" s="62">
        <v>113.42768696689051</v>
      </c>
      <c r="C70" s="62">
        <v>114.09669108343844</v>
      </c>
      <c r="D70" s="62">
        <v>113.73510516741888</v>
      </c>
      <c r="E70" s="62"/>
      <c r="F70" s="62">
        <f t="shared" si="3"/>
        <v>-0.31691183380168075</v>
      </c>
      <c r="G70" s="62">
        <f t="shared" si="1"/>
        <v>0.27102571580968071</v>
      </c>
      <c r="H70" s="62"/>
      <c r="I70" s="62">
        <v>0.439671181711418</v>
      </c>
      <c r="J70" s="62">
        <v>0.43827781170675884</v>
      </c>
      <c r="L70" s="62">
        <f t="shared" si="2"/>
        <v>-1.3933700046591668E-3</v>
      </c>
    </row>
    <row r="71" spans="1:12" ht="15.75" x14ac:dyDescent="0.25">
      <c r="A71" s="38" t="s">
        <v>16</v>
      </c>
      <c r="B71" s="28">
        <v>113.42768696689051</v>
      </c>
      <c r="C71" s="28">
        <v>114.09669108343844</v>
      </c>
      <c r="D71" s="28">
        <v>113.73510516741888</v>
      </c>
      <c r="E71" s="28"/>
      <c r="F71" s="28">
        <f t="shared" si="3"/>
        <v>-0.31691183380168075</v>
      </c>
      <c r="G71" s="28">
        <f t="shared" ref="G71:G134" si="4">((D71/B71-1)*100)</f>
        <v>0.27102571580968071</v>
      </c>
      <c r="H71" s="28"/>
      <c r="I71" s="28">
        <v>0.439671181711418</v>
      </c>
      <c r="J71" s="28">
        <v>0.43827781170675884</v>
      </c>
      <c r="L71" s="28">
        <f t="shared" si="2"/>
        <v>-1.3933700046591668E-3</v>
      </c>
    </row>
    <row r="72" spans="1:12" s="60" customFormat="1" ht="15.75" x14ac:dyDescent="0.25">
      <c r="A72" s="67" t="s">
        <v>16</v>
      </c>
      <c r="B72" s="62">
        <v>113.42768696689051</v>
      </c>
      <c r="C72" s="62">
        <v>114.09669108343844</v>
      </c>
      <c r="D72" s="62">
        <v>113.73510516741888</v>
      </c>
      <c r="E72" s="62"/>
      <c r="F72" s="62">
        <f t="shared" si="3"/>
        <v>-0.31691183380168075</v>
      </c>
      <c r="G72" s="62">
        <f t="shared" si="4"/>
        <v>0.27102571580968071</v>
      </c>
      <c r="H72" s="62"/>
      <c r="I72" s="62">
        <v>0.439671181711418</v>
      </c>
      <c r="J72" s="62">
        <v>0.43827781170675884</v>
      </c>
      <c r="L72" s="62">
        <f t="shared" ref="L72:L135" si="5">J72-I72</f>
        <v>-1.3933700046591668E-3</v>
      </c>
    </row>
    <row r="73" spans="1:12" ht="15.75" x14ac:dyDescent="0.25">
      <c r="A73" s="36" t="s">
        <v>128</v>
      </c>
      <c r="B73" s="40">
        <v>98.312489611012879</v>
      </c>
      <c r="C73" s="40">
        <v>98.362707598516636</v>
      </c>
      <c r="D73" s="40">
        <v>98.358996475300657</v>
      </c>
      <c r="E73" s="40"/>
      <c r="F73" s="40">
        <f t="shared" si="3"/>
        <v>-3.7728965647465529E-3</v>
      </c>
      <c r="G73" s="40">
        <f t="shared" si="4"/>
        <v>4.7305143498843627E-2</v>
      </c>
      <c r="H73" s="40"/>
      <c r="I73" s="40">
        <v>3.2707908760451918</v>
      </c>
      <c r="J73" s="40">
        <v>3.27066747248859</v>
      </c>
      <c r="L73" s="40">
        <f t="shared" si="5"/>
        <v>-1.2340355660178659E-4</v>
      </c>
    </row>
    <row r="74" spans="1:12" s="60" customFormat="1" ht="15.75" x14ac:dyDescent="0.25">
      <c r="A74" s="64" t="s">
        <v>79</v>
      </c>
      <c r="B74" s="62">
        <v>98.057578185918558</v>
      </c>
      <c r="C74" s="62">
        <v>98.25037908357352</v>
      </c>
      <c r="D74" s="62">
        <v>98.245772914085194</v>
      </c>
      <c r="E74" s="62"/>
      <c r="F74" s="62">
        <f t="shared" si="3"/>
        <v>-4.6881951309418746E-3</v>
      </c>
      <c r="G74" s="62">
        <f t="shared" si="4"/>
        <v>0.19192267609324798</v>
      </c>
      <c r="H74" s="62"/>
      <c r="I74" s="62">
        <v>2.632218863672934</v>
      </c>
      <c r="J74" s="62">
        <v>2.6320954601163318</v>
      </c>
      <c r="L74" s="62">
        <f t="shared" si="5"/>
        <v>-1.2340355660223068E-4</v>
      </c>
    </row>
    <row r="75" spans="1:12" ht="15.75" x14ac:dyDescent="0.25">
      <c r="A75" s="38" t="s">
        <v>80</v>
      </c>
      <c r="B75" s="28">
        <v>98.039301490892896</v>
      </c>
      <c r="C75" s="28">
        <v>96.526526343188522</v>
      </c>
      <c r="D75" s="28">
        <v>96.526526343188522</v>
      </c>
      <c r="E75" s="28"/>
      <c r="F75" s="28">
        <f t="shared" si="3"/>
        <v>0</v>
      </c>
      <c r="G75" s="28">
        <f t="shared" si="4"/>
        <v>-1.5430293001882478</v>
      </c>
      <c r="H75" s="28"/>
      <c r="I75" s="28">
        <v>0.42161882706020604</v>
      </c>
      <c r="J75" s="28">
        <v>0.42161882706020609</v>
      </c>
      <c r="L75" s="28">
        <f t="shared" si="5"/>
        <v>0</v>
      </c>
    </row>
    <row r="76" spans="1:12" s="60" customFormat="1" ht="15.75" x14ac:dyDescent="0.25">
      <c r="A76" s="67" t="s">
        <v>81</v>
      </c>
      <c r="B76" s="62">
        <v>98.039301490892896</v>
      </c>
      <c r="C76" s="62">
        <v>96.526526343188522</v>
      </c>
      <c r="D76" s="62">
        <v>96.526526343188522</v>
      </c>
      <c r="E76" s="62"/>
      <c r="F76" s="62">
        <f t="shared" si="3"/>
        <v>0</v>
      </c>
      <c r="G76" s="62">
        <f t="shared" si="4"/>
        <v>-1.5430293001882478</v>
      </c>
      <c r="H76" s="62"/>
      <c r="I76" s="62">
        <v>0.42161882706020604</v>
      </c>
      <c r="J76" s="62">
        <v>0.42161882706020609</v>
      </c>
      <c r="L76" s="62">
        <f t="shared" si="5"/>
        <v>0</v>
      </c>
    </row>
    <row r="77" spans="1:12" ht="15.75" x14ac:dyDescent="0.25">
      <c r="A77" s="38" t="s">
        <v>82</v>
      </c>
      <c r="B77" s="28">
        <v>102.38258374529295</v>
      </c>
      <c r="C77" s="28">
        <v>103.08469844133198</v>
      </c>
      <c r="D77" s="28">
        <v>103.07855268513767</v>
      </c>
      <c r="E77" s="28"/>
      <c r="F77" s="28">
        <f t="shared" si="3"/>
        <v>-5.9618510673598024E-3</v>
      </c>
      <c r="G77" s="28">
        <f t="shared" si="4"/>
        <v>0.67977278398847485</v>
      </c>
      <c r="H77" s="28"/>
      <c r="I77" s="28">
        <v>2.0698866041423152</v>
      </c>
      <c r="J77" s="28">
        <v>2.0697632005857129</v>
      </c>
      <c r="L77" s="28">
        <f t="shared" si="5"/>
        <v>-1.2340355660223068E-4</v>
      </c>
    </row>
    <row r="78" spans="1:12" s="60" customFormat="1" ht="15.75" x14ac:dyDescent="0.25">
      <c r="A78" s="67" t="s">
        <v>231</v>
      </c>
      <c r="B78" s="62">
        <v>97.534001043823324</v>
      </c>
      <c r="C78" s="62">
        <v>99.12966546889227</v>
      </c>
      <c r="D78" s="62">
        <v>99.12966546889227</v>
      </c>
      <c r="E78" s="62"/>
      <c r="F78" s="62">
        <f t="shared" si="3"/>
        <v>0</v>
      </c>
      <c r="G78" s="62">
        <f t="shared" si="4"/>
        <v>1.6360083745072584</v>
      </c>
      <c r="H78" s="62"/>
      <c r="I78" s="62">
        <v>0.85842557654166263</v>
      </c>
      <c r="J78" s="62">
        <v>0.85842557654166263</v>
      </c>
      <c r="L78" s="62">
        <f t="shared" si="5"/>
        <v>0</v>
      </c>
    </row>
    <row r="79" spans="1:12" ht="15.75" x14ac:dyDescent="0.25">
      <c r="A79" s="39" t="s">
        <v>230</v>
      </c>
      <c r="B79" s="28">
        <v>107.22975586741252</v>
      </c>
      <c r="C79" s="28">
        <v>109.94246479206925</v>
      </c>
      <c r="D79" s="28">
        <v>109.95172073799277</v>
      </c>
      <c r="E79" s="28"/>
      <c r="F79" s="28">
        <f t="shared" si="3"/>
        <v>8.4188997772960406E-3</v>
      </c>
      <c r="G79" s="28">
        <f t="shared" si="4"/>
        <v>2.5384417306199003</v>
      </c>
      <c r="H79" s="28"/>
      <c r="I79" s="28">
        <v>0.79762781952347472</v>
      </c>
      <c r="J79" s="28">
        <v>0.79769497101019626</v>
      </c>
      <c r="L79" s="28">
        <f t="shared" si="5"/>
        <v>6.7151486721539477E-5</v>
      </c>
    </row>
    <row r="80" spans="1:12" s="60" customFormat="1" ht="15.75" x14ac:dyDescent="0.25">
      <c r="A80" s="67" t="s">
        <v>229</v>
      </c>
      <c r="B80" s="62">
        <v>104.02029064875128</v>
      </c>
      <c r="C80" s="62">
        <v>99.362226978802497</v>
      </c>
      <c r="D80" s="62">
        <v>99.316474310584539</v>
      </c>
      <c r="E80" s="62"/>
      <c r="F80" s="62">
        <f t="shared" si="3"/>
        <v>-4.604633934756075E-2</v>
      </c>
      <c r="G80" s="62">
        <f t="shared" si="4"/>
        <v>-4.5220180686192046</v>
      </c>
      <c r="H80" s="62"/>
      <c r="I80" s="62">
        <v>0.41383320807717794</v>
      </c>
      <c r="J80" s="62">
        <v>0.41364265303385384</v>
      </c>
      <c r="L80" s="62">
        <f t="shared" si="5"/>
        <v>-1.9055504332410322E-4</v>
      </c>
    </row>
    <row r="81" spans="1:12" ht="15.75" x14ac:dyDescent="0.25">
      <c r="A81" s="38" t="s">
        <v>158</v>
      </c>
      <c r="B81" s="28">
        <v>61.035063783288663</v>
      </c>
      <c r="C81" s="28">
        <v>60.042927092511697</v>
      </c>
      <c r="D81" s="28">
        <v>60.042927092511697</v>
      </c>
      <c r="E81" s="28"/>
      <c r="F81" s="28">
        <f t="shared" si="3"/>
        <v>0</v>
      </c>
      <c r="G81" s="28">
        <f t="shared" si="4"/>
        <v>-1.6255192167893062</v>
      </c>
      <c r="H81" s="28"/>
      <c r="I81" s="28">
        <v>0.14071343247041285</v>
      </c>
      <c r="J81" s="28">
        <v>0.14071343247041285</v>
      </c>
      <c r="L81" s="28">
        <f t="shared" si="5"/>
        <v>0</v>
      </c>
    </row>
    <row r="82" spans="1:12" s="60" customFormat="1" ht="15.75" x14ac:dyDescent="0.25">
      <c r="A82" s="67" t="s">
        <v>228</v>
      </c>
      <c r="B82" s="62">
        <v>61.035063783288663</v>
      </c>
      <c r="C82" s="62">
        <v>60.042927092511697</v>
      </c>
      <c r="D82" s="62">
        <v>60.042927092511697</v>
      </c>
      <c r="E82" s="62"/>
      <c r="F82" s="62">
        <f t="shared" si="3"/>
        <v>0</v>
      </c>
      <c r="G82" s="62">
        <f t="shared" si="4"/>
        <v>-1.6255192167893062</v>
      </c>
      <c r="H82" s="62"/>
      <c r="I82" s="62">
        <v>0.14071343247041285</v>
      </c>
      <c r="J82" s="62">
        <v>0.14071343247041285</v>
      </c>
      <c r="L82" s="62">
        <f t="shared" si="5"/>
        <v>0</v>
      </c>
    </row>
    <row r="83" spans="1:12" ht="15.75" x14ac:dyDescent="0.25">
      <c r="A83" s="37" t="s">
        <v>83</v>
      </c>
      <c r="B83" s="28">
        <v>99.36942681851977</v>
      </c>
      <c r="C83" s="28">
        <v>98.828454423569525</v>
      </c>
      <c r="D83" s="28">
        <v>98.828454423569525</v>
      </c>
      <c r="E83" s="28"/>
      <c r="F83" s="28">
        <f t="shared" si="3"/>
        <v>0</v>
      </c>
      <c r="G83" s="28">
        <f t="shared" si="4"/>
        <v>-0.54440526857242322</v>
      </c>
      <c r="H83" s="28"/>
      <c r="I83" s="28">
        <v>0.63857201237225814</v>
      </c>
      <c r="J83" s="28">
        <v>0.63857201237225825</v>
      </c>
      <c r="L83" s="28">
        <f t="shared" si="5"/>
        <v>0</v>
      </c>
    </row>
    <row r="84" spans="1:12" s="60" customFormat="1" ht="15.75" x14ac:dyDescent="0.25">
      <c r="A84" s="61" t="s">
        <v>159</v>
      </c>
      <c r="B84" s="62">
        <v>99.36942681851977</v>
      </c>
      <c r="C84" s="62">
        <v>98.828454423569525</v>
      </c>
      <c r="D84" s="62">
        <v>98.828454423569525</v>
      </c>
      <c r="E84" s="62"/>
      <c r="F84" s="62">
        <f t="shared" si="3"/>
        <v>0</v>
      </c>
      <c r="G84" s="62">
        <f t="shared" si="4"/>
        <v>-0.54440526857242322</v>
      </c>
      <c r="H84" s="62"/>
      <c r="I84" s="62">
        <v>0.63857201237225814</v>
      </c>
      <c r="J84" s="62">
        <v>0.63857201237225825</v>
      </c>
      <c r="L84" s="62">
        <f t="shared" si="5"/>
        <v>0</v>
      </c>
    </row>
    <row r="85" spans="1:12" ht="15.75" x14ac:dyDescent="0.25">
      <c r="A85" s="39" t="s">
        <v>159</v>
      </c>
      <c r="B85" s="28">
        <v>99.36942681851977</v>
      </c>
      <c r="C85" s="28">
        <v>98.828454423569525</v>
      </c>
      <c r="D85" s="28">
        <v>98.828454423569525</v>
      </c>
      <c r="E85" s="28"/>
      <c r="F85" s="28">
        <f t="shared" si="3"/>
        <v>0</v>
      </c>
      <c r="G85" s="28">
        <f t="shared" si="4"/>
        <v>-0.54440526857242322</v>
      </c>
      <c r="H85" s="28"/>
      <c r="I85" s="28">
        <v>0.63857201237225814</v>
      </c>
      <c r="J85" s="28">
        <v>0.63857201237225825</v>
      </c>
      <c r="L85" s="28">
        <f t="shared" si="5"/>
        <v>0</v>
      </c>
    </row>
    <row r="86" spans="1:12" s="60" customFormat="1" ht="15.75" x14ac:dyDescent="0.25">
      <c r="A86" s="58" t="s">
        <v>129</v>
      </c>
      <c r="B86" s="63">
        <v>110.5698579676676</v>
      </c>
      <c r="C86" s="63">
        <v>113.384854136572</v>
      </c>
      <c r="D86" s="63">
        <v>113.51806565959235</v>
      </c>
      <c r="E86" s="63"/>
      <c r="F86" s="63">
        <f t="shared" si="3"/>
        <v>0.11748617047202536</v>
      </c>
      <c r="G86" s="63">
        <f t="shared" si="4"/>
        <v>2.6663755802117883</v>
      </c>
      <c r="H86" s="63"/>
      <c r="I86" s="63">
        <v>37.704197195123676</v>
      </c>
      <c r="J86" s="63">
        <v>37.748494412515448</v>
      </c>
      <c r="L86" s="63">
        <f t="shared" si="5"/>
        <v>4.4297217391772392E-2</v>
      </c>
    </row>
    <row r="87" spans="1:12" ht="15.75" x14ac:dyDescent="0.25">
      <c r="A87" s="37" t="s">
        <v>149</v>
      </c>
      <c r="B87" s="28">
        <v>114.84864062701433</v>
      </c>
      <c r="C87" s="28">
        <v>119.36822448691221</v>
      </c>
      <c r="D87" s="28">
        <v>119.44444940676338</v>
      </c>
      <c r="E87" s="28"/>
      <c r="F87" s="28">
        <f t="shared" si="3"/>
        <v>6.3856960408692487E-2</v>
      </c>
      <c r="G87" s="28">
        <f t="shared" si="4"/>
        <v>4.0016222696745096</v>
      </c>
      <c r="H87" s="28"/>
      <c r="I87" s="28">
        <v>28.666436625139113</v>
      </c>
      <c r="J87" s="28">
        <v>28.684742140225413</v>
      </c>
      <c r="L87" s="28">
        <f t="shared" si="5"/>
        <v>1.8305515086300517E-2</v>
      </c>
    </row>
    <row r="88" spans="1:12" s="60" customFormat="1" ht="15.75" x14ac:dyDescent="0.25">
      <c r="A88" s="61" t="s">
        <v>160</v>
      </c>
      <c r="B88" s="62">
        <v>114.84864062701433</v>
      </c>
      <c r="C88" s="62">
        <v>119.36822448691221</v>
      </c>
      <c r="D88" s="62">
        <v>119.44444940676338</v>
      </c>
      <c r="E88" s="62"/>
      <c r="F88" s="62">
        <f t="shared" si="3"/>
        <v>6.3856960408692487E-2</v>
      </c>
      <c r="G88" s="62">
        <f t="shared" si="4"/>
        <v>4.0016222696745096</v>
      </c>
      <c r="H88" s="62"/>
      <c r="I88" s="62">
        <v>28.666436625139113</v>
      </c>
      <c r="J88" s="62">
        <v>28.684742140225413</v>
      </c>
      <c r="L88" s="62">
        <f t="shared" si="5"/>
        <v>1.8305515086300517E-2</v>
      </c>
    </row>
    <row r="89" spans="1:12" ht="15.75" x14ac:dyDescent="0.25">
      <c r="A89" s="39" t="s">
        <v>160</v>
      </c>
      <c r="B89" s="28">
        <v>114.84864062701433</v>
      </c>
      <c r="C89" s="28">
        <v>119.36822448691221</v>
      </c>
      <c r="D89" s="28">
        <v>119.44444940676338</v>
      </c>
      <c r="E89" s="28"/>
      <c r="F89" s="28">
        <f t="shared" si="3"/>
        <v>6.3856960408692487E-2</v>
      </c>
      <c r="G89" s="28">
        <f t="shared" si="4"/>
        <v>4.0016222696745096</v>
      </c>
      <c r="H89" s="28"/>
      <c r="I89" s="28">
        <v>28.666436625139113</v>
      </c>
      <c r="J89" s="28">
        <v>28.684742140225413</v>
      </c>
      <c r="L89" s="28">
        <f t="shared" si="5"/>
        <v>1.8305515086300517E-2</v>
      </c>
    </row>
    <row r="90" spans="1:12" s="60" customFormat="1" ht="15.75" x14ac:dyDescent="0.25">
      <c r="A90" s="64" t="s">
        <v>148</v>
      </c>
      <c r="B90" s="62">
        <v>108.35398808861756</v>
      </c>
      <c r="C90" s="62">
        <v>109.68955787467563</v>
      </c>
      <c r="D90" s="62">
        <v>109.68955787467563</v>
      </c>
      <c r="E90" s="62"/>
      <c r="F90" s="62">
        <f t="shared" si="3"/>
        <v>0</v>
      </c>
      <c r="G90" s="62">
        <f t="shared" si="4"/>
        <v>1.2325986422998758</v>
      </c>
      <c r="H90" s="62"/>
      <c r="I90" s="62">
        <v>1.3392214984124207</v>
      </c>
      <c r="J90" s="62">
        <v>1.3392214984124207</v>
      </c>
      <c r="L90" s="62">
        <f t="shared" si="5"/>
        <v>0</v>
      </c>
    </row>
    <row r="91" spans="1:12" ht="15.75" x14ac:dyDescent="0.25">
      <c r="A91" s="38" t="s">
        <v>161</v>
      </c>
      <c r="B91" s="28">
        <v>94.915971357734747</v>
      </c>
      <c r="C91" s="28">
        <v>97.658957426064902</v>
      </c>
      <c r="D91" s="28">
        <v>97.658957426064902</v>
      </c>
      <c r="E91" s="28"/>
      <c r="F91" s="28">
        <f t="shared" si="3"/>
        <v>0</v>
      </c>
      <c r="G91" s="28">
        <f t="shared" si="4"/>
        <v>2.889909916205724</v>
      </c>
      <c r="H91" s="28"/>
      <c r="I91" s="28">
        <v>0.58055342809008381</v>
      </c>
      <c r="J91" s="28">
        <v>0.58055342809008392</v>
      </c>
      <c r="L91" s="28">
        <f t="shared" si="5"/>
        <v>0</v>
      </c>
    </row>
    <row r="92" spans="1:12" s="60" customFormat="1" ht="15.75" x14ac:dyDescent="0.25">
      <c r="A92" s="67" t="s">
        <v>227</v>
      </c>
      <c r="B92" s="62">
        <v>94.915971357734747</v>
      </c>
      <c r="C92" s="62">
        <v>97.658957426064902</v>
      </c>
      <c r="D92" s="62">
        <v>97.658957426064902</v>
      </c>
      <c r="E92" s="62"/>
      <c r="F92" s="62">
        <f t="shared" si="3"/>
        <v>0</v>
      </c>
      <c r="G92" s="62">
        <f t="shared" si="4"/>
        <v>2.889909916205724</v>
      </c>
      <c r="H92" s="62"/>
      <c r="I92" s="62">
        <v>0.58055342809008381</v>
      </c>
      <c r="J92" s="62">
        <v>0.58055342809008392</v>
      </c>
      <c r="L92" s="62">
        <f t="shared" si="5"/>
        <v>0</v>
      </c>
    </row>
    <row r="93" spans="1:12" ht="15.75" x14ac:dyDescent="0.25">
      <c r="A93" s="38" t="s">
        <v>162</v>
      </c>
      <c r="B93" s="28">
        <v>121.10601416389966</v>
      </c>
      <c r="C93" s="28">
        <v>121.10601416389966</v>
      </c>
      <c r="D93" s="28">
        <v>121.10601416389966</v>
      </c>
      <c r="E93" s="28"/>
      <c r="F93" s="28">
        <f t="shared" si="3"/>
        <v>0</v>
      </c>
      <c r="G93" s="28">
        <f t="shared" si="4"/>
        <v>0</v>
      </c>
      <c r="H93" s="28"/>
      <c r="I93" s="28">
        <v>0.75866807032233674</v>
      </c>
      <c r="J93" s="28">
        <v>0.75866807032233685</v>
      </c>
      <c r="L93" s="28">
        <f t="shared" si="5"/>
        <v>0</v>
      </c>
    </row>
    <row r="94" spans="1:12" s="60" customFormat="1" ht="15.75" x14ac:dyDescent="0.25">
      <c r="A94" s="67" t="s">
        <v>226</v>
      </c>
      <c r="B94" s="62">
        <v>121.10601416389966</v>
      </c>
      <c r="C94" s="62">
        <v>121.10601416389966</v>
      </c>
      <c r="D94" s="62">
        <v>121.10601416389966</v>
      </c>
      <c r="E94" s="62"/>
      <c r="F94" s="62">
        <f t="shared" si="3"/>
        <v>0</v>
      </c>
      <c r="G94" s="62">
        <f t="shared" si="4"/>
        <v>0</v>
      </c>
      <c r="H94" s="62"/>
      <c r="I94" s="62">
        <v>0.75866807032233674</v>
      </c>
      <c r="J94" s="62">
        <v>0.75866807032233685</v>
      </c>
      <c r="L94" s="62">
        <f t="shared" si="5"/>
        <v>0</v>
      </c>
    </row>
    <row r="95" spans="1:12" ht="15.75" x14ac:dyDescent="0.25">
      <c r="A95" s="37" t="s">
        <v>147</v>
      </c>
      <c r="B95" s="28">
        <v>101.33458127757973</v>
      </c>
      <c r="C95" s="28">
        <v>101.33458127757973</v>
      </c>
      <c r="D95" s="28">
        <v>101.33458127757973</v>
      </c>
      <c r="E95" s="28"/>
      <c r="F95" s="28">
        <f t="shared" si="3"/>
        <v>0</v>
      </c>
      <c r="G95" s="28">
        <f t="shared" si="4"/>
        <v>0</v>
      </c>
      <c r="H95" s="28"/>
      <c r="I95" s="28">
        <v>3.0910336413052319</v>
      </c>
      <c r="J95" s="28">
        <v>3.0910336413052328</v>
      </c>
      <c r="L95" s="28">
        <f t="shared" si="5"/>
        <v>0</v>
      </c>
    </row>
    <row r="96" spans="1:12" s="60" customFormat="1" ht="15.75" x14ac:dyDescent="0.25">
      <c r="A96" s="61" t="s">
        <v>84</v>
      </c>
      <c r="B96" s="62">
        <v>100.00000000000001</v>
      </c>
      <c r="C96" s="62">
        <v>100.00000000000001</v>
      </c>
      <c r="D96" s="62">
        <v>100.00000000000001</v>
      </c>
      <c r="E96" s="62"/>
      <c r="F96" s="62">
        <f t="shared" si="3"/>
        <v>0</v>
      </c>
      <c r="G96" s="62">
        <f t="shared" si="4"/>
        <v>0</v>
      </c>
      <c r="H96" s="62"/>
      <c r="I96" s="62">
        <v>2.7871770751551543</v>
      </c>
      <c r="J96" s="62">
        <v>2.7871770751551548</v>
      </c>
      <c r="L96" s="62">
        <f t="shared" si="5"/>
        <v>0</v>
      </c>
    </row>
    <row r="97" spans="1:12" ht="15.75" x14ac:dyDescent="0.25">
      <c r="A97" s="39" t="s">
        <v>85</v>
      </c>
      <c r="B97" s="28">
        <v>100.00000000000001</v>
      </c>
      <c r="C97" s="28">
        <v>100.00000000000001</v>
      </c>
      <c r="D97" s="28">
        <v>100.00000000000001</v>
      </c>
      <c r="E97" s="28"/>
      <c r="F97" s="28">
        <f t="shared" si="3"/>
        <v>0</v>
      </c>
      <c r="G97" s="28">
        <f t="shared" si="4"/>
        <v>0</v>
      </c>
      <c r="H97" s="28"/>
      <c r="I97" s="28">
        <v>2.7871770751551543</v>
      </c>
      <c r="J97" s="28">
        <v>2.7871770751551548</v>
      </c>
      <c r="L97" s="28">
        <f t="shared" si="5"/>
        <v>0</v>
      </c>
    </row>
    <row r="98" spans="1:12" s="60" customFormat="1" ht="15.75" x14ac:dyDescent="0.25">
      <c r="A98" s="61" t="s">
        <v>86</v>
      </c>
      <c r="B98" s="62">
        <v>115.47005383792515</v>
      </c>
      <c r="C98" s="62">
        <v>115.47005383792515</v>
      </c>
      <c r="D98" s="62">
        <v>115.47005383792515</v>
      </c>
      <c r="E98" s="62"/>
      <c r="F98" s="62">
        <f t="shared" si="3"/>
        <v>0</v>
      </c>
      <c r="G98" s="62">
        <f t="shared" si="4"/>
        <v>0</v>
      </c>
      <c r="H98" s="62"/>
      <c r="I98" s="62">
        <v>0.30385656615007756</v>
      </c>
      <c r="J98" s="62">
        <v>0.30385656615007761</v>
      </c>
      <c r="L98" s="62">
        <f t="shared" si="5"/>
        <v>0</v>
      </c>
    </row>
    <row r="99" spans="1:12" ht="15.75" x14ac:dyDescent="0.25">
      <c r="A99" s="39" t="s">
        <v>87</v>
      </c>
      <c r="B99" s="28">
        <v>115.47005383792515</v>
      </c>
      <c r="C99" s="28">
        <v>115.47005383792515</v>
      </c>
      <c r="D99" s="28">
        <v>115.47005383792515</v>
      </c>
      <c r="E99" s="28"/>
      <c r="F99" s="28">
        <f t="shared" si="3"/>
        <v>0</v>
      </c>
      <c r="G99" s="28">
        <f t="shared" si="4"/>
        <v>0</v>
      </c>
      <c r="H99" s="28"/>
      <c r="I99" s="28">
        <v>0.30385656615007756</v>
      </c>
      <c r="J99" s="28">
        <v>0.30385656615007761</v>
      </c>
      <c r="L99" s="28">
        <f t="shared" si="5"/>
        <v>0</v>
      </c>
    </row>
    <row r="100" spans="1:12" s="60" customFormat="1" ht="15.75" x14ac:dyDescent="0.25">
      <c r="A100" s="64" t="s">
        <v>146</v>
      </c>
      <c r="B100" s="62">
        <v>96.098194548793828</v>
      </c>
      <c r="C100" s="62">
        <v>92.763905279470663</v>
      </c>
      <c r="D100" s="62">
        <v>93.287201854419564</v>
      </c>
      <c r="E100" s="62"/>
      <c r="F100" s="62">
        <f t="shared" si="3"/>
        <v>0.56411658540287402</v>
      </c>
      <c r="G100" s="62">
        <f t="shared" si="4"/>
        <v>-2.9251253965515311</v>
      </c>
      <c r="H100" s="62"/>
      <c r="I100" s="62">
        <v>4.607505430266909</v>
      </c>
      <c r="J100" s="62">
        <v>4.6334971325723826</v>
      </c>
      <c r="L100" s="62">
        <f t="shared" si="5"/>
        <v>2.5991702305473652E-2</v>
      </c>
    </row>
    <row r="101" spans="1:12" ht="15.75" x14ac:dyDescent="0.25">
      <c r="A101" s="38" t="s">
        <v>17</v>
      </c>
      <c r="B101" s="28">
        <v>85.0327627932148</v>
      </c>
      <c r="C101" s="28">
        <v>83.687982854216401</v>
      </c>
      <c r="D101" s="28">
        <v>84.522124753762313</v>
      </c>
      <c r="E101" s="28"/>
      <c r="F101" s="28">
        <f t="shared" si="3"/>
        <v>0.99672840842510713</v>
      </c>
      <c r="G101" s="28">
        <f t="shared" si="4"/>
        <v>-0.60051916776392433</v>
      </c>
      <c r="H101" s="28"/>
      <c r="I101" s="28">
        <v>2.6077015650173556</v>
      </c>
      <c r="J101" s="28">
        <v>2.6336932673228302</v>
      </c>
      <c r="L101" s="28">
        <f t="shared" si="5"/>
        <v>2.599170230547454E-2</v>
      </c>
    </row>
    <row r="102" spans="1:12" s="60" customFormat="1" ht="15.75" x14ac:dyDescent="0.25">
      <c r="A102" s="67" t="s">
        <v>17</v>
      </c>
      <c r="B102" s="62">
        <v>85.0327627932148</v>
      </c>
      <c r="C102" s="62">
        <v>83.687982854216401</v>
      </c>
      <c r="D102" s="62">
        <v>84.522124753762313</v>
      </c>
      <c r="E102" s="62"/>
      <c r="F102" s="62">
        <f t="shared" si="3"/>
        <v>0.99672840842510713</v>
      </c>
      <c r="G102" s="62">
        <f t="shared" si="4"/>
        <v>-0.60051916776392433</v>
      </c>
      <c r="H102" s="62"/>
      <c r="I102" s="62">
        <v>2.6077015650173556</v>
      </c>
      <c r="J102" s="62">
        <v>2.6336932673228302</v>
      </c>
      <c r="L102" s="62">
        <f t="shared" si="5"/>
        <v>2.599170230547454E-2</v>
      </c>
    </row>
    <row r="103" spans="1:12" ht="15.75" x14ac:dyDescent="0.25">
      <c r="A103" s="38" t="s">
        <v>88</v>
      </c>
      <c r="B103" s="28">
        <v>100</v>
      </c>
      <c r="C103" s="28">
        <v>88.888888888888886</v>
      </c>
      <c r="D103" s="28">
        <v>88.888888888888886</v>
      </c>
      <c r="E103" s="28"/>
      <c r="F103" s="28">
        <f t="shared" si="3"/>
        <v>0</v>
      </c>
      <c r="G103" s="28">
        <f t="shared" si="4"/>
        <v>-11.111111111111116</v>
      </c>
      <c r="H103" s="28"/>
      <c r="I103" s="28">
        <v>0.98966613960571148</v>
      </c>
      <c r="J103" s="28">
        <v>0.98966613960571159</v>
      </c>
      <c r="L103" s="28">
        <f t="shared" si="5"/>
        <v>0</v>
      </c>
    </row>
    <row r="104" spans="1:12" s="60" customFormat="1" ht="15.75" x14ac:dyDescent="0.25">
      <c r="A104" s="67" t="s">
        <v>89</v>
      </c>
      <c r="B104" s="62">
        <v>100</v>
      </c>
      <c r="C104" s="62">
        <v>88.888888888888886</v>
      </c>
      <c r="D104" s="62">
        <v>88.888888888888886</v>
      </c>
      <c r="E104" s="62"/>
      <c r="F104" s="62">
        <f t="shared" si="3"/>
        <v>0</v>
      </c>
      <c r="G104" s="62">
        <f t="shared" si="4"/>
        <v>-11.111111111111116</v>
      </c>
      <c r="H104" s="62"/>
      <c r="I104" s="62">
        <v>0.98966613960571148</v>
      </c>
      <c r="J104" s="62">
        <v>0.98966613960571159</v>
      </c>
      <c r="L104" s="62">
        <f t="shared" si="5"/>
        <v>0</v>
      </c>
    </row>
    <row r="105" spans="1:12" ht="15.75" x14ac:dyDescent="0.25">
      <c r="A105" s="38" t="s">
        <v>90</v>
      </c>
      <c r="B105" s="28">
        <v>136.95652173913044</v>
      </c>
      <c r="C105" s="28">
        <v>136.95652173913044</v>
      </c>
      <c r="D105" s="28">
        <v>136.95652173913044</v>
      </c>
      <c r="E105" s="28"/>
      <c r="F105" s="28">
        <f t="shared" si="3"/>
        <v>0</v>
      </c>
      <c r="G105" s="28">
        <f t="shared" si="4"/>
        <v>0</v>
      </c>
      <c r="H105" s="28"/>
      <c r="I105" s="28">
        <v>1.0101377256438411</v>
      </c>
      <c r="J105" s="28">
        <v>1.0101377256438413</v>
      </c>
      <c r="L105" s="28">
        <f t="shared" si="5"/>
        <v>0</v>
      </c>
    </row>
    <row r="106" spans="1:12" s="60" customFormat="1" ht="15.75" x14ac:dyDescent="0.25">
      <c r="A106" s="67" t="s">
        <v>91</v>
      </c>
      <c r="B106" s="62">
        <v>136.95652173913044</v>
      </c>
      <c r="C106" s="62">
        <v>136.95652173913044</v>
      </c>
      <c r="D106" s="62">
        <v>136.95652173913044</v>
      </c>
      <c r="E106" s="62"/>
      <c r="F106" s="62">
        <f t="shared" si="3"/>
        <v>0</v>
      </c>
      <c r="G106" s="62">
        <f t="shared" si="4"/>
        <v>0</v>
      </c>
      <c r="H106" s="62"/>
      <c r="I106" s="62">
        <v>1.0101377256438411</v>
      </c>
      <c r="J106" s="62">
        <v>1.0101377256438413</v>
      </c>
      <c r="L106" s="62">
        <f t="shared" si="5"/>
        <v>0</v>
      </c>
    </row>
    <row r="107" spans="1:12" ht="15.75" x14ac:dyDescent="0.25">
      <c r="A107" s="36" t="s">
        <v>250</v>
      </c>
      <c r="B107" s="40">
        <v>95.165607462560402</v>
      </c>
      <c r="C107" s="40">
        <v>98.789309782355332</v>
      </c>
      <c r="D107" s="40">
        <v>98.503101100687942</v>
      </c>
      <c r="E107" s="40"/>
      <c r="F107" s="40">
        <f t="shared" si="3"/>
        <v>-0.28971624794013051</v>
      </c>
      <c r="G107" s="40">
        <f t="shared" si="4"/>
        <v>3.5070376022562133</v>
      </c>
      <c r="H107" s="40"/>
      <c r="I107" s="40">
        <v>7.2894032268934863</v>
      </c>
      <c r="J107" s="40">
        <v>7.2682846413673046</v>
      </c>
      <c r="L107" s="40">
        <f t="shared" si="5"/>
        <v>-2.1118585526181732E-2</v>
      </c>
    </row>
    <row r="108" spans="1:12" s="60" customFormat="1" ht="15.75" x14ac:dyDescent="0.25">
      <c r="A108" s="64" t="s">
        <v>145</v>
      </c>
      <c r="B108" s="62">
        <v>99.566895520492551</v>
      </c>
      <c r="C108" s="62">
        <v>100.24014749758653</v>
      </c>
      <c r="D108" s="62">
        <v>100.24014749758653</v>
      </c>
      <c r="E108" s="62"/>
      <c r="F108" s="62">
        <f t="shared" si="3"/>
        <v>0</v>
      </c>
      <c r="G108" s="62">
        <f t="shared" si="4"/>
        <v>0.67618054532534444</v>
      </c>
      <c r="H108" s="62"/>
      <c r="I108" s="62">
        <v>2.1926550119092751</v>
      </c>
      <c r="J108" s="62">
        <v>2.1926550119092756</v>
      </c>
      <c r="L108" s="62">
        <f t="shared" si="5"/>
        <v>0</v>
      </c>
    </row>
    <row r="109" spans="1:12" ht="15.75" x14ac:dyDescent="0.25">
      <c r="A109" s="38" t="s">
        <v>163</v>
      </c>
      <c r="B109" s="28">
        <v>99.566895520492551</v>
      </c>
      <c r="C109" s="28">
        <v>100.24014749758653</v>
      </c>
      <c r="D109" s="28">
        <v>100.24014749758653</v>
      </c>
      <c r="E109" s="28"/>
      <c r="F109" s="28">
        <f t="shared" si="3"/>
        <v>0</v>
      </c>
      <c r="G109" s="28">
        <f t="shared" si="4"/>
        <v>0.67618054532534444</v>
      </c>
      <c r="H109" s="28"/>
      <c r="I109" s="28">
        <v>2.1926550119092751</v>
      </c>
      <c r="J109" s="28">
        <v>2.1926550119092756</v>
      </c>
      <c r="L109" s="28">
        <f t="shared" si="5"/>
        <v>0</v>
      </c>
    </row>
    <row r="110" spans="1:12" s="60" customFormat="1" ht="15.75" x14ac:dyDescent="0.25">
      <c r="A110" s="67" t="s">
        <v>225</v>
      </c>
      <c r="B110" s="62">
        <v>99.566895520492551</v>
      </c>
      <c r="C110" s="62">
        <v>100.24014749758653</v>
      </c>
      <c r="D110" s="62">
        <v>100.24014749758653</v>
      </c>
      <c r="E110" s="62"/>
      <c r="F110" s="62">
        <f t="shared" si="3"/>
        <v>0</v>
      </c>
      <c r="G110" s="62">
        <f t="shared" si="4"/>
        <v>0.67618054532534444</v>
      </c>
      <c r="H110" s="62"/>
      <c r="I110" s="62">
        <v>2.1926550119092751</v>
      </c>
      <c r="J110" s="62">
        <v>2.1926550119092756</v>
      </c>
      <c r="L110" s="62">
        <f t="shared" si="5"/>
        <v>0</v>
      </c>
    </row>
    <row r="111" spans="1:12" ht="15.75" x14ac:dyDescent="0.25">
      <c r="A111" s="37" t="s">
        <v>92</v>
      </c>
      <c r="B111" s="28">
        <v>95.449555601663604</v>
      </c>
      <c r="C111" s="28">
        <v>94.783309373362087</v>
      </c>
      <c r="D111" s="28">
        <v>94.971935051247854</v>
      </c>
      <c r="E111" s="28"/>
      <c r="F111" s="28">
        <f t="shared" si="3"/>
        <v>0.19900727156798581</v>
      </c>
      <c r="G111" s="28">
        <f t="shared" si="4"/>
        <v>-0.50039054388999471</v>
      </c>
      <c r="H111" s="28"/>
      <c r="I111" s="28">
        <v>0.30290041047875538</v>
      </c>
      <c r="J111" s="28">
        <v>0.30350320432121747</v>
      </c>
      <c r="L111" s="28">
        <f t="shared" si="5"/>
        <v>6.0279384246209045E-4</v>
      </c>
    </row>
    <row r="112" spans="1:12" s="60" customFormat="1" ht="15.75" x14ac:dyDescent="0.25">
      <c r="A112" s="61" t="s">
        <v>93</v>
      </c>
      <c r="B112" s="62">
        <v>95.449555601663604</v>
      </c>
      <c r="C112" s="62">
        <v>94.783309373362087</v>
      </c>
      <c r="D112" s="62">
        <v>94.971935051247854</v>
      </c>
      <c r="E112" s="62"/>
      <c r="F112" s="62">
        <f t="shared" si="3"/>
        <v>0.19900727156798581</v>
      </c>
      <c r="G112" s="62">
        <f t="shared" si="4"/>
        <v>-0.50039054388999471</v>
      </c>
      <c r="H112" s="62"/>
      <c r="I112" s="62">
        <v>0.30290041047875538</v>
      </c>
      <c r="J112" s="62">
        <v>0.30350320432121747</v>
      </c>
      <c r="L112" s="62">
        <f t="shared" si="5"/>
        <v>6.0279384246209045E-4</v>
      </c>
    </row>
    <row r="113" spans="1:12" ht="15.75" x14ac:dyDescent="0.25">
      <c r="A113" s="39" t="s">
        <v>92</v>
      </c>
      <c r="B113" s="28">
        <v>95.449555601663604</v>
      </c>
      <c r="C113" s="28">
        <v>94.783309373362087</v>
      </c>
      <c r="D113" s="28">
        <v>94.971935051247854</v>
      </c>
      <c r="E113" s="28"/>
      <c r="F113" s="28">
        <f t="shared" si="3"/>
        <v>0.19900727156798581</v>
      </c>
      <c r="G113" s="28">
        <f t="shared" si="4"/>
        <v>-0.50039054388999471</v>
      </c>
      <c r="H113" s="28"/>
      <c r="I113" s="28">
        <v>0.30290041047875538</v>
      </c>
      <c r="J113" s="28">
        <v>0.30350320432121747</v>
      </c>
      <c r="L113" s="28">
        <f t="shared" si="5"/>
        <v>6.0279384246209045E-4</v>
      </c>
    </row>
    <row r="114" spans="1:12" s="60" customFormat="1" ht="15.75" x14ac:dyDescent="0.25">
      <c r="A114" s="64" t="s">
        <v>94</v>
      </c>
      <c r="B114" s="62">
        <v>76.593813000759553</v>
      </c>
      <c r="C114" s="62">
        <v>82.501633193398234</v>
      </c>
      <c r="D114" s="62">
        <v>81.621604392691779</v>
      </c>
      <c r="E114" s="62"/>
      <c r="F114" s="62">
        <f t="shared" si="3"/>
        <v>-1.0666804603049695</v>
      </c>
      <c r="G114" s="62">
        <f t="shared" si="4"/>
        <v>6.5642265281692813</v>
      </c>
      <c r="H114" s="62"/>
      <c r="I114" s="62">
        <v>1.6791924938380394</v>
      </c>
      <c r="J114" s="62">
        <v>1.6612808756153614</v>
      </c>
      <c r="L114" s="62">
        <f t="shared" si="5"/>
        <v>-1.791161822267795E-2</v>
      </c>
    </row>
    <row r="115" spans="1:12" ht="15.75" x14ac:dyDescent="0.25">
      <c r="A115" s="38" t="s">
        <v>164</v>
      </c>
      <c r="B115" s="28">
        <v>75.34451666190995</v>
      </c>
      <c r="C115" s="28">
        <v>81.865617782263143</v>
      </c>
      <c r="D115" s="28">
        <v>80.904321934332501</v>
      </c>
      <c r="E115" s="28"/>
      <c r="F115" s="28">
        <f t="shared" si="3"/>
        <v>-1.1742363570594327</v>
      </c>
      <c r="G115" s="28">
        <f t="shared" si="4"/>
        <v>7.3791770373560439</v>
      </c>
      <c r="H115" s="28"/>
      <c r="I115" s="28">
        <v>1.5253844011041533</v>
      </c>
      <c r="J115" s="28">
        <v>1.5074727828814753</v>
      </c>
      <c r="L115" s="28">
        <f t="shared" si="5"/>
        <v>-1.791161822267795E-2</v>
      </c>
    </row>
    <row r="116" spans="1:12" s="60" customFormat="1" ht="15.75" x14ac:dyDescent="0.25">
      <c r="A116" s="67" t="s">
        <v>224</v>
      </c>
      <c r="B116" s="62">
        <v>72.877172831757463</v>
      </c>
      <c r="C116" s="62">
        <v>71.617277925741831</v>
      </c>
      <c r="D116" s="62">
        <v>71.617277925741831</v>
      </c>
      <c r="E116" s="62"/>
      <c r="F116" s="62">
        <f t="shared" si="3"/>
        <v>0</v>
      </c>
      <c r="G116" s="62">
        <f t="shared" si="4"/>
        <v>-1.7287922363895647</v>
      </c>
      <c r="H116" s="62"/>
      <c r="I116" s="62">
        <v>0.30268376977432015</v>
      </c>
      <c r="J116" s="62">
        <v>0.30268376977432015</v>
      </c>
      <c r="L116" s="62">
        <f t="shared" si="5"/>
        <v>0</v>
      </c>
    </row>
    <row r="117" spans="1:12" ht="15.75" x14ac:dyDescent="0.25">
      <c r="A117" s="39" t="s">
        <v>223</v>
      </c>
      <c r="B117" s="28">
        <v>69.069419503760457</v>
      </c>
      <c r="C117" s="28">
        <v>72.823998389900837</v>
      </c>
      <c r="D117" s="28">
        <v>72.823998389900837</v>
      </c>
      <c r="E117" s="28"/>
      <c r="F117" s="28">
        <f t="shared" si="3"/>
        <v>0</v>
      </c>
      <c r="G117" s="28">
        <f t="shared" si="4"/>
        <v>5.4359496765945314</v>
      </c>
      <c r="H117" s="28"/>
      <c r="I117" s="28">
        <v>0.44892880611515135</v>
      </c>
      <c r="J117" s="28">
        <v>0.4489288061151514</v>
      </c>
      <c r="L117" s="28">
        <f t="shared" si="5"/>
        <v>0</v>
      </c>
    </row>
    <row r="118" spans="1:12" s="60" customFormat="1" ht="15.75" x14ac:dyDescent="0.25">
      <c r="A118" s="67" t="s">
        <v>18</v>
      </c>
      <c r="B118" s="62">
        <v>79.703724695736568</v>
      </c>
      <c r="C118" s="62">
        <v>92.64009199062032</v>
      </c>
      <c r="D118" s="62">
        <v>84.557047184781226</v>
      </c>
      <c r="E118" s="62"/>
      <c r="F118" s="62">
        <f t="shared" si="3"/>
        <v>-8.7252124130635433</v>
      </c>
      <c r="G118" s="62">
        <f t="shared" si="4"/>
        <v>6.0892041213530312</v>
      </c>
      <c r="H118" s="62"/>
      <c r="I118" s="62">
        <v>0.20528575551765968</v>
      </c>
      <c r="J118" s="62">
        <v>0.18737413729498154</v>
      </c>
      <c r="L118" s="62">
        <f t="shared" si="5"/>
        <v>-1.7911618222678144E-2</v>
      </c>
    </row>
    <row r="119" spans="1:12" ht="15.75" x14ac:dyDescent="0.25">
      <c r="A119" s="39" t="s">
        <v>95</v>
      </c>
      <c r="B119" s="28">
        <v>74.934875864783194</v>
      </c>
      <c r="C119" s="28">
        <v>92.245907902471387</v>
      </c>
      <c r="D119" s="28">
        <v>92.245907902471387</v>
      </c>
      <c r="E119" s="28"/>
      <c r="F119" s="28">
        <f t="shared" si="3"/>
        <v>0</v>
      </c>
      <c r="G119" s="28">
        <f t="shared" si="4"/>
        <v>23.10143553040005</v>
      </c>
      <c r="H119" s="28"/>
      <c r="I119" s="28">
        <v>0.42160517135089698</v>
      </c>
      <c r="J119" s="28">
        <v>0.42160517135089703</v>
      </c>
      <c r="L119" s="28">
        <f t="shared" si="5"/>
        <v>0</v>
      </c>
    </row>
    <row r="120" spans="1:12" s="60" customFormat="1" ht="15.75" x14ac:dyDescent="0.25">
      <c r="A120" s="67" t="s">
        <v>96</v>
      </c>
      <c r="B120" s="62">
        <v>103.73777463361786</v>
      </c>
      <c r="C120" s="62">
        <v>100.92083813869822</v>
      </c>
      <c r="D120" s="62">
        <v>100.92083813869822</v>
      </c>
      <c r="E120" s="62"/>
      <c r="F120" s="62">
        <f t="shared" si="3"/>
        <v>0</v>
      </c>
      <c r="G120" s="62">
        <f t="shared" si="4"/>
        <v>-2.7154394865983256</v>
      </c>
      <c r="H120" s="62"/>
      <c r="I120" s="62">
        <v>0.14688089834612519</v>
      </c>
      <c r="J120" s="62">
        <v>0.14688089834612519</v>
      </c>
      <c r="L120" s="62">
        <f t="shared" si="5"/>
        <v>0</v>
      </c>
    </row>
    <row r="121" spans="1:12" ht="15.75" x14ac:dyDescent="0.25">
      <c r="A121" s="38" t="s">
        <v>97</v>
      </c>
      <c r="B121" s="28">
        <v>90.122257756134999</v>
      </c>
      <c r="C121" s="28">
        <v>89.388949745555934</v>
      </c>
      <c r="D121" s="28">
        <v>89.388949745555934</v>
      </c>
      <c r="E121" s="28"/>
      <c r="F121" s="28">
        <f t="shared" si="3"/>
        <v>0</v>
      </c>
      <c r="G121" s="28">
        <f t="shared" si="4"/>
        <v>-0.8136813577877211</v>
      </c>
      <c r="H121" s="28"/>
      <c r="I121" s="28">
        <v>0.15380809273388601</v>
      </c>
      <c r="J121" s="28">
        <v>0.15380809273388601</v>
      </c>
      <c r="L121" s="28">
        <f t="shared" si="5"/>
        <v>0</v>
      </c>
    </row>
    <row r="122" spans="1:12" s="60" customFormat="1" ht="15.75" x14ac:dyDescent="0.25">
      <c r="A122" s="67" t="s">
        <v>98</v>
      </c>
      <c r="B122" s="62">
        <v>90.122257756134999</v>
      </c>
      <c r="C122" s="62">
        <v>89.388949745555934</v>
      </c>
      <c r="D122" s="62">
        <v>89.388949745555934</v>
      </c>
      <c r="E122" s="62"/>
      <c r="F122" s="62">
        <f t="shared" si="3"/>
        <v>0</v>
      </c>
      <c r="G122" s="62">
        <f t="shared" si="4"/>
        <v>-0.8136813577877211</v>
      </c>
      <c r="H122" s="62"/>
      <c r="I122" s="62">
        <v>0.15380809273388601</v>
      </c>
      <c r="J122" s="62">
        <v>0.15380809273388601</v>
      </c>
      <c r="L122" s="62">
        <f t="shared" si="5"/>
        <v>0</v>
      </c>
    </row>
    <row r="123" spans="1:12" ht="15.75" x14ac:dyDescent="0.25">
      <c r="A123" s="37" t="s">
        <v>144</v>
      </c>
      <c r="B123" s="28">
        <v>106.47377158879404</v>
      </c>
      <c r="C123" s="28">
        <v>109.37243381004266</v>
      </c>
      <c r="D123" s="28">
        <v>109.37243381004266</v>
      </c>
      <c r="E123" s="28"/>
      <c r="F123" s="28">
        <f t="shared" si="3"/>
        <v>0</v>
      </c>
      <c r="G123" s="28">
        <f t="shared" si="4"/>
        <v>2.7224190314619312</v>
      </c>
      <c r="H123" s="28"/>
      <c r="I123" s="28">
        <v>0.83037861952090297</v>
      </c>
      <c r="J123" s="28">
        <v>0.83037861952090319</v>
      </c>
      <c r="L123" s="28">
        <f t="shared" si="5"/>
        <v>0</v>
      </c>
    </row>
    <row r="124" spans="1:12" s="60" customFormat="1" ht="15.75" x14ac:dyDescent="0.25">
      <c r="A124" s="61" t="s">
        <v>165</v>
      </c>
      <c r="B124" s="62">
        <v>106.47377158879404</v>
      </c>
      <c r="C124" s="62">
        <v>109.37243381004266</v>
      </c>
      <c r="D124" s="62">
        <v>109.37243381004266</v>
      </c>
      <c r="E124" s="62"/>
      <c r="F124" s="62">
        <f t="shared" si="3"/>
        <v>0</v>
      </c>
      <c r="G124" s="62">
        <f t="shared" si="4"/>
        <v>2.7224190314619312</v>
      </c>
      <c r="H124" s="62"/>
      <c r="I124" s="62">
        <v>0.83037861952090297</v>
      </c>
      <c r="J124" s="62">
        <v>0.83037861952090319</v>
      </c>
      <c r="L124" s="62">
        <f t="shared" si="5"/>
        <v>0</v>
      </c>
    </row>
    <row r="125" spans="1:12" ht="15.75" x14ac:dyDescent="0.25">
      <c r="A125" s="39" t="s">
        <v>222</v>
      </c>
      <c r="B125" s="28">
        <v>106.47377158879404</v>
      </c>
      <c r="C125" s="28">
        <v>109.37243381004266</v>
      </c>
      <c r="D125" s="28">
        <v>109.37243381004266</v>
      </c>
      <c r="E125" s="28"/>
      <c r="F125" s="28">
        <f t="shared" si="3"/>
        <v>0</v>
      </c>
      <c r="G125" s="28">
        <f t="shared" si="4"/>
        <v>2.7224190314619312</v>
      </c>
      <c r="H125" s="28"/>
      <c r="I125" s="28">
        <v>0.83037861952090297</v>
      </c>
      <c r="J125" s="28">
        <v>0.83037861952090319</v>
      </c>
      <c r="L125" s="28">
        <f t="shared" si="5"/>
        <v>0</v>
      </c>
    </row>
    <row r="126" spans="1:12" s="60" customFormat="1" ht="15.75" x14ac:dyDescent="0.25">
      <c r="A126" s="64" t="s">
        <v>143</v>
      </c>
      <c r="B126" s="62">
        <v>93.948496146306269</v>
      </c>
      <c r="C126" s="62">
        <v>96.012044718019368</v>
      </c>
      <c r="D126" s="62">
        <v>96.012044718019368</v>
      </c>
      <c r="E126" s="62"/>
      <c r="F126" s="62">
        <f t="shared" si="3"/>
        <v>0</v>
      </c>
      <c r="G126" s="62">
        <f t="shared" si="4"/>
        <v>2.1964679120563435</v>
      </c>
      <c r="H126" s="62"/>
      <c r="I126" s="62">
        <v>0.26896423662767915</v>
      </c>
      <c r="J126" s="62">
        <v>0.26896423662767921</v>
      </c>
      <c r="L126" s="62">
        <f t="shared" si="5"/>
        <v>0</v>
      </c>
    </row>
    <row r="127" spans="1:12" ht="15.75" x14ac:dyDescent="0.25">
      <c r="A127" s="38" t="s">
        <v>166</v>
      </c>
      <c r="B127" s="28">
        <v>93.948496146306269</v>
      </c>
      <c r="C127" s="28">
        <v>96.012044718019368</v>
      </c>
      <c r="D127" s="28">
        <v>96.012044718019368</v>
      </c>
      <c r="E127" s="28"/>
      <c r="F127" s="28">
        <f t="shared" si="3"/>
        <v>0</v>
      </c>
      <c r="G127" s="28">
        <f t="shared" si="4"/>
        <v>2.1964679120563435</v>
      </c>
      <c r="H127" s="28"/>
      <c r="I127" s="28">
        <v>0.26896423662767915</v>
      </c>
      <c r="J127" s="28">
        <v>0.26896423662767921</v>
      </c>
      <c r="L127" s="28">
        <f t="shared" si="5"/>
        <v>0</v>
      </c>
    </row>
    <row r="128" spans="1:12" s="60" customFormat="1" ht="15.75" x14ac:dyDescent="0.25">
      <c r="A128" s="67" t="s">
        <v>221</v>
      </c>
      <c r="B128" s="62">
        <v>93.948496146306269</v>
      </c>
      <c r="C128" s="62">
        <v>96.012044718019368</v>
      </c>
      <c r="D128" s="62">
        <v>96.012044718019368</v>
      </c>
      <c r="E128" s="62"/>
      <c r="F128" s="62">
        <f t="shared" si="3"/>
        <v>0</v>
      </c>
      <c r="G128" s="62">
        <f t="shared" si="4"/>
        <v>2.1964679120563435</v>
      </c>
      <c r="H128" s="62"/>
      <c r="I128" s="62">
        <v>0.26896423662767915</v>
      </c>
      <c r="J128" s="62">
        <v>0.26896423662767921</v>
      </c>
      <c r="L128" s="62">
        <f t="shared" si="5"/>
        <v>0</v>
      </c>
    </row>
    <row r="129" spans="1:12" ht="15.75" x14ac:dyDescent="0.25">
      <c r="A129" s="37" t="s">
        <v>142</v>
      </c>
      <c r="B129" s="28">
        <v>106.20442217902895</v>
      </c>
      <c r="C129" s="28">
        <v>112.14486187792846</v>
      </c>
      <c r="D129" s="28">
        <v>111.93286242516658</v>
      </c>
      <c r="E129" s="28"/>
      <c r="F129" s="28">
        <f t="shared" si="3"/>
        <v>-0.18904071859542348</v>
      </c>
      <c r="G129" s="28">
        <f t="shared" si="4"/>
        <v>5.3937869333549715</v>
      </c>
      <c r="H129" s="28"/>
      <c r="I129" s="28">
        <v>2.0153124545188335</v>
      </c>
      <c r="J129" s="28">
        <v>2.0115026933728686</v>
      </c>
      <c r="L129" s="28">
        <f t="shared" si="5"/>
        <v>-3.8097611459648739E-3</v>
      </c>
    </row>
    <row r="130" spans="1:12" s="60" customFormat="1" ht="15.75" x14ac:dyDescent="0.25">
      <c r="A130" s="61" t="s">
        <v>99</v>
      </c>
      <c r="B130" s="62">
        <v>99.569944461755227</v>
      </c>
      <c r="C130" s="62">
        <v>99.99848821699139</v>
      </c>
      <c r="D130" s="62">
        <v>99.634485870135364</v>
      </c>
      <c r="E130" s="62"/>
      <c r="F130" s="62">
        <f t="shared" si="3"/>
        <v>-0.36400784986484469</v>
      </c>
      <c r="G130" s="62">
        <f t="shared" si="4"/>
        <v>6.4820171115931302E-2</v>
      </c>
      <c r="H130" s="62"/>
      <c r="I130" s="62">
        <v>1.0466151066192395</v>
      </c>
      <c r="J130" s="62">
        <v>1.0428053454732744</v>
      </c>
      <c r="L130" s="62">
        <f t="shared" si="5"/>
        <v>-3.809761145965096E-3</v>
      </c>
    </row>
    <row r="131" spans="1:12" ht="15.75" x14ac:dyDescent="0.25">
      <c r="A131" s="39" t="s">
        <v>220</v>
      </c>
      <c r="B131" s="28">
        <v>99.086837306445958</v>
      </c>
      <c r="C131" s="28">
        <v>97.782489329391183</v>
      </c>
      <c r="D131" s="28">
        <v>97.927753632450532</v>
      </c>
      <c r="E131" s="28"/>
      <c r="F131" s="28">
        <f t="shared" si="3"/>
        <v>0.14855860599949366</v>
      </c>
      <c r="G131" s="28">
        <f t="shared" si="4"/>
        <v>-1.1697655364765858</v>
      </c>
      <c r="H131" s="28"/>
      <c r="I131" s="28">
        <v>0.84008164835454358</v>
      </c>
      <c r="J131" s="28">
        <v>0.84132966194059655</v>
      </c>
      <c r="L131" s="28">
        <f t="shared" si="5"/>
        <v>1.2480135860529762E-3</v>
      </c>
    </row>
    <row r="132" spans="1:12" s="60" customFormat="1" ht="15.75" x14ac:dyDescent="0.25">
      <c r="A132" s="67" t="s">
        <v>100</v>
      </c>
      <c r="B132" s="62">
        <v>101.78358671595582</v>
      </c>
      <c r="C132" s="62">
        <v>110.15240276564357</v>
      </c>
      <c r="D132" s="62">
        <v>107.45489290908006</v>
      </c>
      <c r="E132" s="62"/>
      <c r="F132" s="62">
        <f t="shared" si="3"/>
        <v>-2.4488888020923527</v>
      </c>
      <c r="G132" s="62">
        <f t="shared" si="4"/>
        <v>5.571926060093535</v>
      </c>
      <c r="H132" s="62"/>
      <c r="I132" s="62">
        <v>0.20653345826469593</v>
      </c>
      <c r="J132" s="62">
        <v>0.20147568353267775</v>
      </c>
      <c r="L132" s="62">
        <f t="shared" si="5"/>
        <v>-5.0577747320181832E-3</v>
      </c>
    </row>
    <row r="133" spans="1:12" ht="15.75" x14ac:dyDescent="0.25">
      <c r="A133" s="38" t="s">
        <v>167</v>
      </c>
      <c r="B133" s="28">
        <v>115.45757261280761</v>
      </c>
      <c r="C133" s="28">
        <v>129.0854904396779</v>
      </c>
      <c r="D133" s="28">
        <v>129.0854904396779</v>
      </c>
      <c r="E133" s="28"/>
      <c r="F133" s="28">
        <f t="shared" ref="F133:F196" si="6">((D133/C133-1)*100)</f>
        <v>0</v>
      </c>
      <c r="G133" s="28">
        <f t="shared" si="4"/>
        <v>11.803398874989469</v>
      </c>
      <c r="H133" s="28"/>
      <c r="I133" s="28">
        <v>0.96869734789959416</v>
      </c>
      <c r="J133" s="28">
        <v>0.96869734789959439</v>
      </c>
      <c r="L133" s="28">
        <f t="shared" si="5"/>
        <v>0</v>
      </c>
    </row>
    <row r="134" spans="1:12" s="60" customFormat="1" ht="15.75" x14ac:dyDescent="0.25">
      <c r="A134" s="67" t="s">
        <v>101</v>
      </c>
      <c r="B134" s="62">
        <v>115.45757261280761</v>
      </c>
      <c r="C134" s="62">
        <v>129.0854904396779</v>
      </c>
      <c r="D134" s="62">
        <v>129.0854904396779</v>
      </c>
      <c r="E134" s="62"/>
      <c r="F134" s="62">
        <f t="shared" si="6"/>
        <v>0</v>
      </c>
      <c r="G134" s="62">
        <f t="shared" si="4"/>
        <v>11.803398874989469</v>
      </c>
      <c r="H134" s="62"/>
      <c r="I134" s="62">
        <v>0.96869734789959416</v>
      </c>
      <c r="J134" s="62">
        <v>0.96869734789959439</v>
      </c>
      <c r="L134" s="62">
        <f t="shared" si="5"/>
        <v>0</v>
      </c>
    </row>
    <row r="135" spans="1:12" s="2" customFormat="1" ht="15.75" x14ac:dyDescent="0.25">
      <c r="A135" s="36" t="s">
        <v>2</v>
      </c>
      <c r="B135" s="40">
        <v>127.84494604365918</v>
      </c>
      <c r="C135" s="40">
        <v>128.93059545265342</v>
      </c>
      <c r="D135" s="40">
        <v>129.05057630644723</v>
      </c>
      <c r="E135" s="40"/>
      <c r="F135" s="40">
        <f t="shared" si="6"/>
        <v>9.3058481094088208E-2</v>
      </c>
      <c r="G135" s="40">
        <f t="shared" ref="G135:G198" si="7">((D135/B135-1)*100)</f>
        <v>0.94304100404276614</v>
      </c>
      <c r="H135" s="40"/>
      <c r="I135" s="40">
        <v>4.3119340316074828</v>
      </c>
      <c r="J135" s="40">
        <v>4.3159466519230767</v>
      </c>
      <c r="L135" s="40">
        <f t="shared" si="5"/>
        <v>4.0126203155939066E-3</v>
      </c>
    </row>
    <row r="136" spans="1:12" s="60" customFormat="1" ht="15.75" x14ac:dyDescent="0.25">
      <c r="A136" s="64" t="s">
        <v>141</v>
      </c>
      <c r="B136" s="62">
        <v>100.24257818995387</v>
      </c>
      <c r="C136" s="62">
        <v>102.16940591668626</v>
      </c>
      <c r="D136" s="62">
        <v>102.38234983196099</v>
      </c>
      <c r="E136" s="62"/>
      <c r="F136" s="62">
        <f t="shared" si="6"/>
        <v>0.20842238766503041</v>
      </c>
      <c r="G136" s="62">
        <f t="shared" si="7"/>
        <v>2.1345935835293206</v>
      </c>
      <c r="H136" s="62"/>
      <c r="I136" s="62">
        <v>1.9252347890966819</v>
      </c>
      <c r="J136" s="62">
        <v>1.9292474094122756</v>
      </c>
      <c r="L136" s="62">
        <f t="shared" ref="L136:L199" si="8">J136-I136</f>
        <v>4.0126203155936846E-3</v>
      </c>
    </row>
    <row r="137" spans="1:12" ht="15.75" x14ac:dyDescent="0.25">
      <c r="A137" s="38" t="s">
        <v>102</v>
      </c>
      <c r="B137" s="28">
        <v>104.86922015058376</v>
      </c>
      <c r="C137" s="28">
        <v>107.62617080245609</v>
      </c>
      <c r="D137" s="28">
        <v>107.95002501739431</v>
      </c>
      <c r="E137" s="28"/>
      <c r="F137" s="28">
        <f t="shared" si="6"/>
        <v>0.3009065662408883</v>
      </c>
      <c r="G137" s="28">
        <f t="shared" si="7"/>
        <v>2.9377589176183161</v>
      </c>
      <c r="H137" s="28"/>
      <c r="I137" s="28">
        <v>1.3335103868690206</v>
      </c>
      <c r="J137" s="28">
        <v>1.3375230071846138</v>
      </c>
      <c r="L137" s="28">
        <f t="shared" si="8"/>
        <v>4.0126203155932405E-3</v>
      </c>
    </row>
    <row r="138" spans="1:12" s="60" customFormat="1" ht="15.75" x14ac:dyDescent="0.25">
      <c r="A138" s="67" t="s">
        <v>103</v>
      </c>
      <c r="B138" s="62">
        <v>104.86922015058376</v>
      </c>
      <c r="C138" s="62">
        <v>107.62617080245609</v>
      </c>
      <c r="D138" s="62">
        <v>107.95002501739431</v>
      </c>
      <c r="E138" s="62"/>
      <c r="F138" s="62">
        <f t="shared" si="6"/>
        <v>0.3009065662408883</v>
      </c>
      <c r="G138" s="62">
        <f t="shared" si="7"/>
        <v>2.9377589176183161</v>
      </c>
      <c r="H138" s="62"/>
      <c r="I138" s="62">
        <v>1.3335103868690206</v>
      </c>
      <c r="J138" s="62">
        <v>1.3375230071846138</v>
      </c>
      <c r="L138" s="62">
        <f t="shared" si="8"/>
        <v>4.0126203155932405E-3</v>
      </c>
    </row>
    <row r="139" spans="1:12" ht="15.75" x14ac:dyDescent="0.25">
      <c r="A139" s="38" t="s">
        <v>168</v>
      </c>
      <c r="B139" s="28">
        <v>91.359586649401237</v>
      </c>
      <c r="C139" s="28">
        <v>91.692607251142078</v>
      </c>
      <c r="D139" s="28">
        <v>91.692607251142078</v>
      </c>
      <c r="E139" s="28"/>
      <c r="F139" s="28">
        <f t="shared" si="6"/>
        <v>0</v>
      </c>
      <c r="G139" s="28">
        <f t="shared" si="7"/>
        <v>0.36451631837919329</v>
      </c>
      <c r="H139" s="28"/>
      <c r="I139" s="28">
        <v>0.59172440222766132</v>
      </c>
      <c r="J139" s="28">
        <v>0.59172440222766132</v>
      </c>
      <c r="L139" s="28">
        <f t="shared" si="8"/>
        <v>0</v>
      </c>
    </row>
    <row r="140" spans="1:12" s="60" customFormat="1" ht="15.75" x14ac:dyDescent="0.25">
      <c r="A140" s="67" t="s">
        <v>219</v>
      </c>
      <c r="B140" s="62">
        <v>91.359586649401237</v>
      </c>
      <c r="C140" s="62">
        <v>91.692607251142078</v>
      </c>
      <c r="D140" s="62">
        <v>91.692607251142078</v>
      </c>
      <c r="E140" s="62"/>
      <c r="F140" s="62">
        <f t="shared" si="6"/>
        <v>0</v>
      </c>
      <c r="G140" s="62">
        <f t="shared" si="7"/>
        <v>0.36451631837919329</v>
      </c>
      <c r="H140" s="62"/>
      <c r="I140" s="62">
        <v>0.59172440222766132</v>
      </c>
      <c r="J140" s="62">
        <v>0.59172440222766132</v>
      </c>
      <c r="L140" s="62">
        <f t="shared" si="8"/>
        <v>0</v>
      </c>
    </row>
    <row r="141" spans="1:12" ht="15.75" x14ac:dyDescent="0.25">
      <c r="A141" s="37" t="s">
        <v>104</v>
      </c>
      <c r="B141" s="28">
        <v>163.46937158495564</v>
      </c>
      <c r="C141" s="28">
        <v>163.46937158495564</v>
      </c>
      <c r="D141" s="28">
        <v>163.46937158495564</v>
      </c>
      <c r="E141" s="28"/>
      <c r="F141" s="28">
        <f t="shared" si="6"/>
        <v>0</v>
      </c>
      <c r="G141" s="28">
        <f t="shared" si="7"/>
        <v>0</v>
      </c>
      <c r="H141" s="28"/>
      <c r="I141" s="28">
        <v>2.3866992425108009</v>
      </c>
      <c r="J141" s="28">
        <v>2.3866992425108013</v>
      </c>
      <c r="L141" s="28">
        <f t="shared" si="8"/>
        <v>0</v>
      </c>
    </row>
    <row r="142" spans="1:12" s="60" customFormat="1" ht="15.75" x14ac:dyDescent="0.25">
      <c r="A142" s="61" t="s">
        <v>19</v>
      </c>
      <c r="B142" s="62">
        <v>169.42514348606315</v>
      </c>
      <c r="C142" s="62">
        <v>169.42514348606315</v>
      </c>
      <c r="D142" s="62">
        <v>169.42514348606315</v>
      </c>
      <c r="E142" s="62"/>
      <c r="F142" s="62">
        <f t="shared" si="6"/>
        <v>0</v>
      </c>
      <c r="G142" s="62">
        <f t="shared" si="7"/>
        <v>0</v>
      </c>
      <c r="H142" s="62"/>
      <c r="I142" s="62">
        <v>2.0171197944637966</v>
      </c>
      <c r="J142" s="62">
        <v>2.0171197944637971</v>
      </c>
      <c r="L142" s="62">
        <f t="shared" si="8"/>
        <v>0</v>
      </c>
    </row>
    <row r="143" spans="1:12" ht="15.75" x14ac:dyDescent="0.25">
      <c r="A143" s="39" t="s">
        <v>105</v>
      </c>
      <c r="B143" s="28">
        <v>169.42514348606315</v>
      </c>
      <c r="C143" s="28">
        <v>169.42514348606315</v>
      </c>
      <c r="D143" s="28">
        <v>169.42514348606315</v>
      </c>
      <c r="E143" s="28"/>
      <c r="F143" s="28">
        <f t="shared" si="6"/>
        <v>0</v>
      </c>
      <c r="G143" s="28">
        <f t="shared" si="7"/>
        <v>0</v>
      </c>
      <c r="H143" s="28"/>
      <c r="I143" s="28">
        <v>2.0171197944637966</v>
      </c>
      <c r="J143" s="28">
        <v>2.0171197944637971</v>
      </c>
      <c r="L143" s="28">
        <f t="shared" si="8"/>
        <v>0</v>
      </c>
    </row>
    <row r="144" spans="1:12" s="60" customFormat="1" ht="15.75" x14ac:dyDescent="0.25">
      <c r="A144" s="61" t="s">
        <v>106</v>
      </c>
      <c r="B144" s="62">
        <v>146.66666666666663</v>
      </c>
      <c r="C144" s="62">
        <v>146.66666666666663</v>
      </c>
      <c r="D144" s="62">
        <v>146.66666666666663</v>
      </c>
      <c r="E144" s="62"/>
      <c r="F144" s="62">
        <f t="shared" si="6"/>
        <v>0</v>
      </c>
      <c r="G144" s="62">
        <f t="shared" si="7"/>
        <v>0</v>
      </c>
      <c r="H144" s="62"/>
      <c r="I144" s="62">
        <v>0.13728657167136601</v>
      </c>
      <c r="J144" s="62">
        <v>0.13728657167136601</v>
      </c>
      <c r="L144" s="62">
        <f t="shared" si="8"/>
        <v>0</v>
      </c>
    </row>
    <row r="145" spans="1:12" ht="15.75" x14ac:dyDescent="0.25">
      <c r="A145" s="39" t="s">
        <v>107</v>
      </c>
      <c r="B145" s="28">
        <v>146.66666666666663</v>
      </c>
      <c r="C145" s="28">
        <v>146.66666666666663</v>
      </c>
      <c r="D145" s="28">
        <v>146.66666666666663</v>
      </c>
      <c r="E145" s="28"/>
      <c r="F145" s="28">
        <f t="shared" si="6"/>
        <v>0</v>
      </c>
      <c r="G145" s="28">
        <f t="shared" si="7"/>
        <v>0</v>
      </c>
      <c r="H145" s="28"/>
      <c r="I145" s="28">
        <v>0.13728657167136601</v>
      </c>
      <c r="J145" s="28">
        <v>0.13728657167136601</v>
      </c>
      <c r="L145" s="28">
        <f t="shared" si="8"/>
        <v>0</v>
      </c>
    </row>
    <row r="146" spans="1:12" s="60" customFormat="1" ht="15.75" x14ac:dyDescent="0.25">
      <c r="A146" s="61" t="s">
        <v>108</v>
      </c>
      <c r="B146" s="62">
        <v>132.09195402298852</v>
      </c>
      <c r="C146" s="62">
        <v>132.09195402298852</v>
      </c>
      <c r="D146" s="62">
        <v>132.09195402298852</v>
      </c>
      <c r="E146" s="62"/>
      <c r="F146" s="62">
        <f t="shared" si="6"/>
        <v>0</v>
      </c>
      <c r="G146" s="62">
        <f t="shared" si="7"/>
        <v>0</v>
      </c>
      <c r="H146" s="62"/>
      <c r="I146" s="62">
        <v>0.23229287637563806</v>
      </c>
      <c r="J146" s="62">
        <v>0.23229287637563806</v>
      </c>
      <c r="L146" s="62">
        <f t="shared" si="8"/>
        <v>0</v>
      </c>
    </row>
    <row r="147" spans="1:12" ht="15.75" x14ac:dyDescent="0.25">
      <c r="A147" s="39" t="s">
        <v>218</v>
      </c>
      <c r="B147" s="28">
        <v>132.09195402298852</v>
      </c>
      <c r="C147" s="28">
        <v>132.09195402298852</v>
      </c>
      <c r="D147" s="28">
        <v>132.09195402298852</v>
      </c>
      <c r="E147" s="28"/>
      <c r="F147" s="28">
        <f t="shared" si="6"/>
        <v>0</v>
      </c>
      <c r="G147" s="28">
        <f t="shared" si="7"/>
        <v>0</v>
      </c>
      <c r="H147" s="28"/>
      <c r="I147" s="28">
        <v>0.23229287637563806</v>
      </c>
      <c r="J147" s="28">
        <v>0.23229287637563806</v>
      </c>
      <c r="L147" s="28">
        <f t="shared" si="8"/>
        <v>0</v>
      </c>
    </row>
    <row r="148" spans="1:12" s="60" customFormat="1" ht="15.75" x14ac:dyDescent="0.25">
      <c r="A148" s="58" t="s">
        <v>3</v>
      </c>
      <c r="B148" s="63">
        <v>107.6496033670049</v>
      </c>
      <c r="C148" s="63">
        <v>107.38075972220254</v>
      </c>
      <c r="D148" s="63">
        <v>107.40312300634571</v>
      </c>
      <c r="E148" s="63"/>
      <c r="F148" s="63">
        <f t="shared" si="6"/>
        <v>2.0826155636277655E-2</v>
      </c>
      <c r="G148" s="63">
        <f t="shared" si="7"/>
        <v>-0.22896541459505038</v>
      </c>
      <c r="H148" s="63"/>
      <c r="I148" s="63">
        <v>5.3956219643503891</v>
      </c>
      <c r="J148" s="63">
        <v>5.3967456649782308</v>
      </c>
      <c r="L148" s="63">
        <f t="shared" si="8"/>
        <v>1.1237006278417283E-3</v>
      </c>
    </row>
    <row r="149" spans="1:12" ht="15.75" x14ac:dyDescent="0.25">
      <c r="A149" s="37" t="s">
        <v>150</v>
      </c>
      <c r="B149" s="28">
        <v>102.716300355671</v>
      </c>
      <c r="C149" s="28">
        <v>102.52330302642137</v>
      </c>
      <c r="D149" s="28">
        <v>102.56266887343217</v>
      </c>
      <c r="E149" s="28"/>
      <c r="F149" s="28">
        <f t="shared" si="6"/>
        <v>3.8396974979093557E-2</v>
      </c>
      <c r="G149" s="28">
        <f t="shared" si="7"/>
        <v>-0.14956874586297131</v>
      </c>
      <c r="H149" s="28"/>
      <c r="I149" s="28">
        <v>2.9265342607136633</v>
      </c>
      <c r="J149" s="28">
        <v>2.9276579613415041</v>
      </c>
      <c r="L149" s="28">
        <f t="shared" si="8"/>
        <v>1.1237006278408401E-3</v>
      </c>
    </row>
    <row r="150" spans="1:12" s="60" customFormat="1" ht="15.75" x14ac:dyDescent="0.25">
      <c r="A150" s="61" t="s">
        <v>109</v>
      </c>
      <c r="B150" s="62">
        <v>102.38297580557921</v>
      </c>
      <c r="C150" s="62">
        <v>102.27560468880655</v>
      </c>
      <c r="D150" s="62">
        <v>102.27560468880655</v>
      </c>
      <c r="E150" s="62"/>
      <c r="F150" s="62">
        <f t="shared" si="6"/>
        <v>0</v>
      </c>
      <c r="G150" s="62">
        <f t="shared" si="7"/>
        <v>-0.1048720413992954</v>
      </c>
      <c r="H150" s="62"/>
      <c r="I150" s="62">
        <v>2.3323992450591819</v>
      </c>
      <c r="J150" s="62">
        <v>2.3323992450591819</v>
      </c>
      <c r="L150" s="62">
        <f t="shared" si="8"/>
        <v>0</v>
      </c>
    </row>
    <row r="151" spans="1:12" ht="15.75" x14ac:dyDescent="0.25">
      <c r="A151" s="39" t="s">
        <v>110</v>
      </c>
      <c r="B151" s="28">
        <v>102.38297580557921</v>
      </c>
      <c r="C151" s="28">
        <v>102.27560468880655</v>
      </c>
      <c r="D151" s="28">
        <v>102.27560468880655</v>
      </c>
      <c r="E151" s="28"/>
      <c r="F151" s="28">
        <f t="shared" si="6"/>
        <v>0</v>
      </c>
      <c r="G151" s="28">
        <f t="shared" si="7"/>
        <v>-0.1048720413992954</v>
      </c>
      <c r="H151" s="28"/>
      <c r="I151" s="28">
        <v>2.3323992450591819</v>
      </c>
      <c r="J151" s="28">
        <v>2.3323992450591819</v>
      </c>
      <c r="L151" s="28">
        <f t="shared" si="8"/>
        <v>0</v>
      </c>
    </row>
    <row r="152" spans="1:12" s="60" customFormat="1" ht="15.75" x14ac:dyDescent="0.25">
      <c r="A152" s="61" t="s">
        <v>169</v>
      </c>
      <c r="B152" s="62">
        <v>63.337785500070062</v>
      </c>
      <c r="C152" s="62">
        <v>58.577205646101383</v>
      </c>
      <c r="D152" s="62">
        <v>60.314072639355636</v>
      </c>
      <c r="E152" s="62"/>
      <c r="F152" s="62">
        <f t="shared" si="6"/>
        <v>2.9650902157191794</v>
      </c>
      <c r="G152" s="62">
        <f t="shared" si="7"/>
        <v>-4.7739478683085368</v>
      </c>
      <c r="H152" s="62"/>
      <c r="I152" s="62">
        <v>3.789768762796257E-2</v>
      </c>
      <c r="J152" s="62">
        <v>3.9021388255803112E-2</v>
      </c>
      <c r="L152" s="62">
        <f t="shared" si="8"/>
        <v>1.1237006278405418E-3</v>
      </c>
    </row>
    <row r="153" spans="1:12" ht="15.75" x14ac:dyDescent="0.25">
      <c r="A153" s="39" t="s">
        <v>217</v>
      </c>
      <c r="B153" s="28">
        <v>63.337785500070062</v>
      </c>
      <c r="C153" s="28">
        <v>58.577205646101383</v>
      </c>
      <c r="D153" s="28">
        <v>60.314072639355636</v>
      </c>
      <c r="E153" s="28"/>
      <c r="F153" s="28">
        <f t="shared" si="6"/>
        <v>2.9650902157191794</v>
      </c>
      <c r="G153" s="28">
        <f t="shared" si="7"/>
        <v>-4.7739478683085368</v>
      </c>
      <c r="H153" s="28"/>
      <c r="I153" s="28">
        <v>3.789768762796257E-2</v>
      </c>
      <c r="J153" s="28">
        <v>3.9021388255803112E-2</v>
      </c>
      <c r="L153" s="28">
        <f t="shared" si="8"/>
        <v>1.1237006278405418E-3</v>
      </c>
    </row>
    <row r="154" spans="1:12" s="60" customFormat="1" ht="15.75" x14ac:dyDescent="0.25">
      <c r="A154" s="61" t="s">
        <v>170</v>
      </c>
      <c r="B154" s="62">
        <v>109.21106562844487</v>
      </c>
      <c r="C154" s="62">
        <v>109.21488126207966</v>
      </c>
      <c r="D154" s="62">
        <v>109.21488126207966</v>
      </c>
      <c r="E154" s="62"/>
      <c r="F154" s="62">
        <f t="shared" si="6"/>
        <v>0</v>
      </c>
      <c r="G154" s="62">
        <f t="shared" si="7"/>
        <v>3.4938159543029812E-3</v>
      </c>
      <c r="H154" s="62"/>
      <c r="I154" s="62">
        <v>0.55623732802651893</v>
      </c>
      <c r="J154" s="62">
        <v>0.55623732802651904</v>
      </c>
      <c r="L154" s="62">
        <f t="shared" si="8"/>
        <v>0</v>
      </c>
    </row>
    <row r="155" spans="1:12" ht="15.75" x14ac:dyDescent="0.25">
      <c r="A155" s="39" t="s">
        <v>216</v>
      </c>
      <c r="B155" s="28">
        <v>109.21106562844487</v>
      </c>
      <c r="C155" s="28">
        <v>109.21488126207966</v>
      </c>
      <c r="D155" s="28">
        <v>109.21488126207966</v>
      </c>
      <c r="E155" s="28"/>
      <c r="F155" s="28">
        <f t="shared" si="6"/>
        <v>0</v>
      </c>
      <c r="G155" s="28">
        <f t="shared" si="7"/>
        <v>3.4938159543029812E-3</v>
      </c>
      <c r="H155" s="28"/>
      <c r="I155" s="28">
        <v>0.55623732802651893</v>
      </c>
      <c r="J155" s="28">
        <v>0.55623732802651904</v>
      </c>
      <c r="L155" s="28">
        <f t="shared" si="8"/>
        <v>0</v>
      </c>
    </row>
    <row r="156" spans="1:12" s="60" customFormat="1" ht="15.75" x14ac:dyDescent="0.25">
      <c r="A156" s="64" t="s">
        <v>111</v>
      </c>
      <c r="B156" s="62">
        <v>114.13832261866624</v>
      </c>
      <c r="C156" s="62">
        <v>113.76971914829386</v>
      </c>
      <c r="D156" s="62">
        <v>113.76971914829386</v>
      </c>
      <c r="E156" s="62"/>
      <c r="F156" s="62">
        <f t="shared" si="6"/>
        <v>0</v>
      </c>
      <c r="G156" s="62">
        <f t="shared" si="7"/>
        <v>-0.32294453073739016</v>
      </c>
      <c r="H156" s="62"/>
      <c r="I156" s="62">
        <v>2.4690877036367267</v>
      </c>
      <c r="J156" s="62">
        <v>2.4690877036367271</v>
      </c>
      <c r="L156" s="62">
        <f t="shared" si="8"/>
        <v>0</v>
      </c>
    </row>
    <row r="157" spans="1:12" ht="15.75" x14ac:dyDescent="0.25">
      <c r="A157" s="38" t="s">
        <v>171</v>
      </c>
      <c r="B157" s="28">
        <v>122.09635610194326</v>
      </c>
      <c r="C157" s="28">
        <v>122.09635610194326</v>
      </c>
      <c r="D157" s="28">
        <v>122.09635610194326</v>
      </c>
      <c r="E157" s="28"/>
      <c r="F157" s="28">
        <f t="shared" si="6"/>
        <v>0</v>
      </c>
      <c r="G157" s="28">
        <f t="shared" si="7"/>
        <v>0</v>
      </c>
      <c r="H157" s="28"/>
      <c r="I157" s="28">
        <v>0.90627837124632526</v>
      </c>
      <c r="J157" s="28">
        <v>0.90627837124632549</v>
      </c>
      <c r="L157" s="28">
        <f t="shared" si="8"/>
        <v>0</v>
      </c>
    </row>
    <row r="158" spans="1:12" s="60" customFormat="1" ht="15.75" x14ac:dyDescent="0.25">
      <c r="A158" s="67" t="s">
        <v>215</v>
      </c>
      <c r="B158" s="62">
        <v>122.09635610194326</v>
      </c>
      <c r="C158" s="62">
        <v>122.09635610194326</v>
      </c>
      <c r="D158" s="62">
        <v>122.09635610194326</v>
      </c>
      <c r="E158" s="62"/>
      <c r="F158" s="62">
        <f t="shared" si="6"/>
        <v>0</v>
      </c>
      <c r="G158" s="62">
        <f t="shared" si="7"/>
        <v>0</v>
      </c>
      <c r="H158" s="62"/>
      <c r="I158" s="62">
        <v>0.90627837124632526</v>
      </c>
      <c r="J158" s="62">
        <v>0.90627837124632549</v>
      </c>
      <c r="L158" s="62">
        <f t="shared" si="8"/>
        <v>0</v>
      </c>
    </row>
    <row r="159" spans="1:12" ht="15.75" x14ac:dyDescent="0.25">
      <c r="A159" s="38" t="s">
        <v>172</v>
      </c>
      <c r="B159" s="28">
        <v>107.44751492506724</v>
      </c>
      <c r="C159" s="28">
        <v>105.39652721250954</v>
      </c>
      <c r="D159" s="28">
        <v>105.39652721250954</v>
      </c>
      <c r="E159" s="28"/>
      <c r="F159" s="28">
        <f t="shared" si="6"/>
        <v>0</v>
      </c>
      <c r="G159" s="28">
        <f t="shared" si="7"/>
        <v>-1.90882749962904</v>
      </c>
      <c r="H159" s="28"/>
      <c r="I159" s="28">
        <v>0.41108581679925316</v>
      </c>
      <c r="J159" s="28">
        <v>0.41108581679925321</v>
      </c>
      <c r="L159" s="28">
        <f t="shared" si="8"/>
        <v>0</v>
      </c>
    </row>
    <row r="160" spans="1:12" s="60" customFormat="1" ht="15.75" x14ac:dyDescent="0.25">
      <c r="A160" s="67" t="s">
        <v>214</v>
      </c>
      <c r="B160" s="62">
        <v>107.44751492506724</v>
      </c>
      <c r="C160" s="62">
        <v>105.39652721250954</v>
      </c>
      <c r="D160" s="62">
        <v>105.39652721250954</v>
      </c>
      <c r="E160" s="62"/>
      <c r="F160" s="62">
        <f t="shared" si="6"/>
        <v>0</v>
      </c>
      <c r="G160" s="62">
        <f t="shared" si="7"/>
        <v>-1.90882749962904</v>
      </c>
      <c r="H160" s="62"/>
      <c r="I160" s="62">
        <v>0.41108581679925316</v>
      </c>
      <c r="J160" s="62">
        <v>0.41108581679925321</v>
      </c>
      <c r="L160" s="62">
        <f t="shared" si="8"/>
        <v>0</v>
      </c>
    </row>
    <row r="161" spans="1:12" ht="15.75" x14ac:dyDescent="0.25">
      <c r="A161" s="38" t="s">
        <v>173</v>
      </c>
      <c r="B161" s="28">
        <v>110.96157043944844</v>
      </c>
      <c r="C161" s="28">
        <v>110.96157043944844</v>
      </c>
      <c r="D161" s="28">
        <v>110.96157043944844</v>
      </c>
      <c r="E161" s="28"/>
      <c r="F161" s="28">
        <f t="shared" si="6"/>
        <v>0</v>
      </c>
      <c r="G161" s="28">
        <f t="shared" si="7"/>
        <v>0</v>
      </c>
      <c r="H161" s="28"/>
      <c r="I161" s="28">
        <v>1.1517235155911481</v>
      </c>
      <c r="J161" s="28">
        <v>1.1517235155911481</v>
      </c>
      <c r="L161" s="28">
        <f t="shared" si="8"/>
        <v>0</v>
      </c>
    </row>
    <row r="162" spans="1:12" s="60" customFormat="1" ht="15.75" x14ac:dyDescent="0.25">
      <c r="A162" s="67" t="s">
        <v>213</v>
      </c>
      <c r="B162" s="62">
        <v>110.96157043944844</v>
      </c>
      <c r="C162" s="62">
        <v>110.96157043944844</v>
      </c>
      <c r="D162" s="62">
        <v>110.96157043944844</v>
      </c>
      <c r="E162" s="62"/>
      <c r="F162" s="62">
        <f t="shared" si="6"/>
        <v>0</v>
      </c>
      <c r="G162" s="62">
        <f t="shared" si="7"/>
        <v>0</v>
      </c>
      <c r="H162" s="62"/>
      <c r="I162" s="62">
        <v>1.1517235155911481</v>
      </c>
      <c r="J162" s="62">
        <v>1.1517235155911481</v>
      </c>
      <c r="L162" s="62">
        <f t="shared" si="8"/>
        <v>0</v>
      </c>
    </row>
    <row r="163" spans="1:12" ht="15.75" x14ac:dyDescent="0.25">
      <c r="A163" s="36" t="s">
        <v>4</v>
      </c>
      <c r="B163" s="40">
        <v>95.809268458021236</v>
      </c>
      <c r="C163" s="40">
        <v>95.746365973594948</v>
      </c>
      <c r="D163" s="40">
        <v>95.746365973594948</v>
      </c>
      <c r="E163" s="40"/>
      <c r="F163" s="40">
        <f t="shared" si="6"/>
        <v>0</v>
      </c>
      <c r="G163" s="40">
        <f t="shared" si="7"/>
        <v>-6.5653861509074041E-2</v>
      </c>
      <c r="H163" s="40"/>
      <c r="I163" s="40">
        <v>4.739381463030143</v>
      </c>
      <c r="J163" s="40">
        <v>4.7393814630301438</v>
      </c>
      <c r="L163" s="40">
        <f t="shared" si="8"/>
        <v>0</v>
      </c>
    </row>
    <row r="164" spans="1:12" s="60" customFormat="1" ht="15.75" x14ac:dyDescent="0.25">
      <c r="A164" s="64" t="s">
        <v>140</v>
      </c>
      <c r="B164" s="62">
        <v>67.266431663600571</v>
      </c>
      <c r="C164" s="62">
        <v>67.034874246153493</v>
      </c>
      <c r="D164" s="62">
        <v>67.034874246153493</v>
      </c>
      <c r="E164" s="62"/>
      <c r="F164" s="62">
        <f t="shared" si="6"/>
        <v>0</v>
      </c>
      <c r="G164" s="62">
        <f t="shared" si="7"/>
        <v>-0.34423918694705957</v>
      </c>
      <c r="H164" s="62"/>
      <c r="I164" s="62">
        <v>0.90138280018030759</v>
      </c>
      <c r="J164" s="62">
        <v>0.9013828001803077</v>
      </c>
      <c r="L164" s="62">
        <f t="shared" si="8"/>
        <v>0</v>
      </c>
    </row>
    <row r="165" spans="1:12" ht="15.75" x14ac:dyDescent="0.25">
      <c r="A165" s="38" t="s">
        <v>174</v>
      </c>
      <c r="B165" s="28">
        <v>67.266431663600571</v>
      </c>
      <c r="C165" s="28">
        <v>67.034874246153493</v>
      </c>
      <c r="D165" s="28">
        <v>67.034874246153493</v>
      </c>
      <c r="E165" s="28"/>
      <c r="F165" s="28">
        <f t="shared" si="6"/>
        <v>0</v>
      </c>
      <c r="G165" s="28">
        <f t="shared" si="7"/>
        <v>-0.34423918694705957</v>
      </c>
      <c r="H165" s="28"/>
      <c r="I165" s="28">
        <v>0.90138280018030759</v>
      </c>
      <c r="J165" s="28">
        <v>0.9013828001803077</v>
      </c>
      <c r="L165" s="28">
        <f t="shared" si="8"/>
        <v>0</v>
      </c>
    </row>
    <row r="166" spans="1:12" s="60" customFormat="1" ht="15.75" x14ac:dyDescent="0.25">
      <c r="A166" s="67" t="s">
        <v>140</v>
      </c>
      <c r="B166" s="62">
        <v>67.266431663600571</v>
      </c>
      <c r="C166" s="62">
        <v>67.034874246153493</v>
      </c>
      <c r="D166" s="62">
        <v>67.034874246153493</v>
      </c>
      <c r="E166" s="62"/>
      <c r="F166" s="62">
        <f t="shared" si="6"/>
        <v>0</v>
      </c>
      <c r="G166" s="62">
        <f t="shared" si="7"/>
        <v>-0.34423918694705957</v>
      </c>
      <c r="H166" s="62"/>
      <c r="I166" s="62">
        <v>0.90138280018030759</v>
      </c>
      <c r="J166" s="62">
        <v>0.9013828001803077</v>
      </c>
      <c r="L166" s="62">
        <f t="shared" si="8"/>
        <v>0</v>
      </c>
    </row>
    <row r="167" spans="1:12" ht="15.75" x14ac:dyDescent="0.25">
      <c r="A167" s="37" t="s">
        <v>139</v>
      </c>
      <c r="B167" s="28">
        <v>106.45476405536553</v>
      </c>
      <c r="C167" s="28">
        <v>106.45476405536553</v>
      </c>
      <c r="D167" s="28">
        <v>106.45476405536553</v>
      </c>
      <c r="E167" s="28"/>
      <c r="F167" s="28">
        <f t="shared" si="6"/>
        <v>0</v>
      </c>
      <c r="G167" s="28">
        <f t="shared" si="7"/>
        <v>0</v>
      </c>
      <c r="H167" s="28"/>
      <c r="I167" s="28">
        <v>3.8379986628498348</v>
      </c>
      <c r="J167" s="28">
        <v>3.8379986628498362</v>
      </c>
      <c r="L167" s="28">
        <f t="shared" si="8"/>
        <v>0</v>
      </c>
    </row>
    <row r="168" spans="1:12" s="60" customFormat="1" ht="15.75" x14ac:dyDescent="0.25">
      <c r="A168" s="61" t="s">
        <v>175</v>
      </c>
      <c r="B168" s="62">
        <v>106.45476405536553</v>
      </c>
      <c r="C168" s="62">
        <v>106.45476405536553</v>
      </c>
      <c r="D168" s="62">
        <v>106.45476405536553</v>
      </c>
      <c r="E168" s="62"/>
      <c r="F168" s="62">
        <f t="shared" si="6"/>
        <v>0</v>
      </c>
      <c r="G168" s="62">
        <f t="shared" si="7"/>
        <v>0</v>
      </c>
      <c r="H168" s="62"/>
      <c r="I168" s="62">
        <v>3.8379986628498348</v>
      </c>
      <c r="J168" s="62">
        <v>3.8379986628498362</v>
      </c>
      <c r="L168" s="62">
        <f t="shared" si="8"/>
        <v>0</v>
      </c>
    </row>
    <row r="169" spans="1:12" ht="15.75" x14ac:dyDescent="0.25">
      <c r="A169" s="39" t="s">
        <v>212</v>
      </c>
      <c r="B169" s="28">
        <v>106.45476405536553</v>
      </c>
      <c r="C169" s="28">
        <v>106.45476405536553</v>
      </c>
      <c r="D169" s="28">
        <v>106.45476405536553</v>
      </c>
      <c r="E169" s="28"/>
      <c r="F169" s="28">
        <f t="shared" si="6"/>
        <v>0</v>
      </c>
      <c r="G169" s="28">
        <f t="shared" si="7"/>
        <v>0</v>
      </c>
      <c r="H169" s="28"/>
      <c r="I169" s="28">
        <v>3.8379986628498348</v>
      </c>
      <c r="J169" s="28">
        <v>3.8379986628498362</v>
      </c>
      <c r="L169" s="28">
        <f t="shared" si="8"/>
        <v>0</v>
      </c>
    </row>
    <row r="170" spans="1:12" s="60" customFormat="1" ht="15.75" x14ac:dyDescent="0.25">
      <c r="A170" s="58" t="s">
        <v>130</v>
      </c>
      <c r="B170" s="63">
        <v>99.441686455778864</v>
      </c>
      <c r="C170" s="63">
        <v>101.25221618022775</v>
      </c>
      <c r="D170" s="63">
        <v>102.48197574553998</v>
      </c>
      <c r="E170" s="63"/>
      <c r="F170" s="63">
        <f t="shared" si="6"/>
        <v>1.2145507641267539</v>
      </c>
      <c r="G170" s="63">
        <f t="shared" si="7"/>
        <v>3.0573589388119604</v>
      </c>
      <c r="H170" s="63"/>
      <c r="I170" s="63">
        <v>3.9245336265389703</v>
      </c>
      <c r="J170" s="63">
        <v>3.972199079688512</v>
      </c>
      <c r="L170" s="63">
        <f t="shared" si="8"/>
        <v>4.7665453149541737E-2</v>
      </c>
    </row>
    <row r="171" spans="1:12" ht="15.75" x14ac:dyDescent="0.25">
      <c r="A171" s="37" t="s">
        <v>138</v>
      </c>
      <c r="B171" s="28">
        <v>91.134924795336758</v>
      </c>
      <c r="C171" s="28">
        <v>94.257401135375574</v>
      </c>
      <c r="D171" s="28">
        <v>94.257401135375574</v>
      </c>
      <c r="E171" s="28"/>
      <c r="F171" s="28">
        <f t="shared" si="6"/>
        <v>0</v>
      </c>
      <c r="G171" s="28">
        <f t="shared" si="7"/>
        <v>3.4262126698968665</v>
      </c>
      <c r="H171" s="28"/>
      <c r="I171" s="28">
        <v>1.9517752635012573</v>
      </c>
      <c r="J171" s="28">
        <v>1.9517752635012573</v>
      </c>
      <c r="L171" s="28">
        <f t="shared" si="8"/>
        <v>0</v>
      </c>
    </row>
    <row r="172" spans="1:12" s="60" customFormat="1" ht="15.75" x14ac:dyDescent="0.25">
      <c r="A172" s="61" t="s">
        <v>176</v>
      </c>
      <c r="B172" s="62">
        <v>82.374680206034327</v>
      </c>
      <c r="C172" s="62">
        <v>81.740187779980687</v>
      </c>
      <c r="D172" s="62">
        <v>81.740187779980687</v>
      </c>
      <c r="E172" s="62"/>
      <c r="F172" s="62">
        <f t="shared" si="6"/>
        <v>0</v>
      </c>
      <c r="G172" s="62">
        <f t="shared" si="7"/>
        <v>-0.77025176239429172</v>
      </c>
      <c r="H172" s="62"/>
      <c r="I172" s="62">
        <v>0.71657682380845811</v>
      </c>
      <c r="J172" s="62">
        <v>0.71657682380845822</v>
      </c>
      <c r="L172" s="62">
        <f t="shared" si="8"/>
        <v>0</v>
      </c>
    </row>
    <row r="173" spans="1:12" ht="15.75" x14ac:dyDescent="0.25">
      <c r="A173" s="39" t="s">
        <v>211</v>
      </c>
      <c r="B173" s="28">
        <v>83.538121855988777</v>
      </c>
      <c r="C173" s="28">
        <v>79.791088857728639</v>
      </c>
      <c r="D173" s="28">
        <v>79.791088857728639</v>
      </c>
      <c r="E173" s="28"/>
      <c r="F173" s="28">
        <f t="shared" si="6"/>
        <v>0</v>
      </c>
      <c r="G173" s="28">
        <f t="shared" si="7"/>
        <v>-4.4854168552168838</v>
      </c>
      <c r="H173" s="28"/>
      <c r="I173" s="28">
        <v>9.1698065802620507E-2</v>
      </c>
      <c r="J173" s="28">
        <v>9.1698065802620507E-2</v>
      </c>
      <c r="L173" s="28">
        <f t="shared" si="8"/>
        <v>0</v>
      </c>
    </row>
    <row r="174" spans="1:12" s="60" customFormat="1" ht="15.75" x14ac:dyDescent="0.25">
      <c r="A174" s="67" t="s">
        <v>210</v>
      </c>
      <c r="B174" s="62">
        <v>82.199150817322419</v>
      </c>
      <c r="C174" s="62">
        <v>82.034249920849945</v>
      </c>
      <c r="D174" s="62">
        <v>82.034249920849945</v>
      </c>
      <c r="E174" s="62"/>
      <c r="F174" s="62">
        <f t="shared" si="6"/>
        <v>0</v>
      </c>
      <c r="G174" s="62">
        <f t="shared" si="7"/>
        <v>-0.20061143555965</v>
      </c>
      <c r="H174" s="62"/>
      <c r="I174" s="62">
        <v>0.62487875800583759</v>
      </c>
      <c r="J174" s="62">
        <v>0.62487875800583759</v>
      </c>
      <c r="L174" s="62">
        <f t="shared" si="8"/>
        <v>0</v>
      </c>
    </row>
    <row r="175" spans="1:12" ht="15.75" x14ac:dyDescent="0.25">
      <c r="A175" s="38" t="s">
        <v>177</v>
      </c>
      <c r="B175" s="28">
        <v>103.11227598680367</v>
      </c>
      <c r="C175" s="28">
        <v>99.262187476460795</v>
      </c>
      <c r="D175" s="28">
        <v>99.262187476460795</v>
      </c>
      <c r="E175" s="28"/>
      <c r="F175" s="28">
        <f t="shared" si="6"/>
        <v>0</v>
      </c>
      <c r="G175" s="28">
        <f t="shared" si="7"/>
        <v>-3.7338798639607207</v>
      </c>
      <c r="H175" s="28"/>
      <c r="I175" s="28">
        <v>0.17182709087528872</v>
      </c>
      <c r="J175" s="28">
        <v>0.17182709087528875</v>
      </c>
      <c r="L175" s="28">
        <f t="shared" si="8"/>
        <v>0</v>
      </c>
    </row>
    <row r="176" spans="1:12" s="60" customFormat="1" ht="15.75" x14ac:dyDescent="0.25">
      <c r="A176" s="67" t="s">
        <v>209</v>
      </c>
      <c r="B176" s="62">
        <v>103.11227598680367</v>
      </c>
      <c r="C176" s="62">
        <v>99.262187476460795</v>
      </c>
      <c r="D176" s="62">
        <v>99.262187476460795</v>
      </c>
      <c r="E176" s="62"/>
      <c r="F176" s="62">
        <f t="shared" si="6"/>
        <v>0</v>
      </c>
      <c r="G176" s="62">
        <f t="shared" si="7"/>
        <v>-3.7338798639607207</v>
      </c>
      <c r="H176" s="62"/>
      <c r="I176" s="62">
        <v>0.17182709087528872</v>
      </c>
      <c r="J176" s="62">
        <v>0.17182709087528875</v>
      </c>
      <c r="L176" s="62">
        <f t="shared" si="8"/>
        <v>0</v>
      </c>
    </row>
    <row r="177" spans="1:12" ht="15.75" x14ac:dyDescent="0.25">
      <c r="A177" s="38" t="s">
        <v>112</v>
      </c>
      <c r="B177" s="28">
        <v>88.299855907213285</v>
      </c>
      <c r="C177" s="28">
        <v>96.809263820244652</v>
      </c>
      <c r="D177" s="28">
        <v>96.809263820244652</v>
      </c>
      <c r="E177" s="28"/>
      <c r="F177" s="28">
        <f t="shared" si="6"/>
        <v>0</v>
      </c>
      <c r="G177" s="28">
        <f t="shared" si="7"/>
        <v>9.6369442799240534</v>
      </c>
      <c r="H177" s="28"/>
      <c r="I177" s="28">
        <v>0.87468480531947856</v>
      </c>
      <c r="J177" s="28">
        <v>0.87468480531947879</v>
      </c>
      <c r="L177" s="28">
        <f t="shared" si="8"/>
        <v>0</v>
      </c>
    </row>
    <row r="178" spans="1:12" s="60" customFormat="1" ht="15.75" x14ac:dyDescent="0.25">
      <c r="A178" s="67" t="s">
        <v>113</v>
      </c>
      <c r="B178" s="62">
        <v>88.299855907213285</v>
      </c>
      <c r="C178" s="62">
        <v>96.809263820244652</v>
      </c>
      <c r="D178" s="62">
        <v>96.809263820244652</v>
      </c>
      <c r="E178" s="62"/>
      <c r="F178" s="62">
        <f t="shared" si="6"/>
        <v>0</v>
      </c>
      <c r="G178" s="62">
        <f t="shared" si="7"/>
        <v>9.6369442799240534</v>
      </c>
      <c r="H178" s="62"/>
      <c r="I178" s="62">
        <v>0.87468480531947856</v>
      </c>
      <c r="J178" s="62">
        <v>0.87468480531947879</v>
      </c>
      <c r="L178" s="62">
        <f t="shared" si="8"/>
        <v>0</v>
      </c>
    </row>
    <row r="179" spans="1:12" ht="15.75" x14ac:dyDescent="0.25">
      <c r="A179" s="38" t="s">
        <v>178</v>
      </c>
      <c r="B179" s="28">
        <v>160.69798195713369</v>
      </c>
      <c r="C179" s="28">
        <v>160.69798195713369</v>
      </c>
      <c r="D179" s="28">
        <v>160.69798195713369</v>
      </c>
      <c r="E179" s="28"/>
      <c r="F179" s="28">
        <f t="shared" si="6"/>
        <v>0</v>
      </c>
      <c r="G179" s="28">
        <f t="shared" si="7"/>
        <v>0</v>
      </c>
      <c r="H179" s="28"/>
      <c r="I179" s="28">
        <v>0.18868654349803168</v>
      </c>
      <c r="J179" s="28">
        <v>0.18868654349803171</v>
      </c>
      <c r="L179" s="28">
        <f t="shared" si="8"/>
        <v>0</v>
      </c>
    </row>
    <row r="180" spans="1:12" s="60" customFormat="1" ht="15.75" x14ac:dyDescent="0.25">
      <c r="A180" s="67" t="s">
        <v>208</v>
      </c>
      <c r="B180" s="62">
        <v>160.69798195713369</v>
      </c>
      <c r="C180" s="62">
        <v>160.69798195713369</v>
      </c>
      <c r="D180" s="62">
        <v>160.69798195713369</v>
      </c>
      <c r="E180" s="62"/>
      <c r="F180" s="62">
        <f t="shared" si="6"/>
        <v>0</v>
      </c>
      <c r="G180" s="62">
        <f t="shared" si="7"/>
        <v>0</v>
      </c>
      <c r="H180" s="62"/>
      <c r="I180" s="62">
        <v>0.18868654349803168</v>
      </c>
      <c r="J180" s="62">
        <v>0.18868654349803171</v>
      </c>
      <c r="L180" s="62">
        <f t="shared" si="8"/>
        <v>0</v>
      </c>
    </row>
    <row r="181" spans="1:12" ht="15.75" x14ac:dyDescent="0.25">
      <c r="A181" s="37" t="s">
        <v>137</v>
      </c>
      <c r="B181" s="28">
        <v>111.19607918585304</v>
      </c>
      <c r="C181" s="28">
        <v>111.50561142510205</v>
      </c>
      <c r="D181" s="28">
        <v>111.50561142510205</v>
      </c>
      <c r="E181" s="28"/>
      <c r="F181" s="28">
        <f t="shared" si="6"/>
        <v>0</v>
      </c>
      <c r="G181" s="28">
        <f t="shared" si="7"/>
        <v>0.27836614520522218</v>
      </c>
      <c r="H181" s="28"/>
      <c r="I181" s="28">
        <v>0.51790337017018184</v>
      </c>
      <c r="J181" s="28">
        <v>0.51790337017018195</v>
      </c>
      <c r="L181" s="28">
        <f t="shared" si="8"/>
        <v>0</v>
      </c>
    </row>
    <row r="182" spans="1:12" s="60" customFormat="1" ht="15.75" x14ac:dyDescent="0.25">
      <c r="A182" s="61" t="s">
        <v>179</v>
      </c>
      <c r="B182" s="62">
        <v>111.19607918585304</v>
      </c>
      <c r="C182" s="62">
        <v>111.50561142510205</v>
      </c>
      <c r="D182" s="62">
        <v>111.50561142510205</v>
      </c>
      <c r="E182" s="62"/>
      <c r="F182" s="62">
        <f t="shared" si="6"/>
        <v>0</v>
      </c>
      <c r="G182" s="62">
        <f t="shared" si="7"/>
        <v>0.27836614520522218</v>
      </c>
      <c r="H182" s="62"/>
      <c r="I182" s="62">
        <v>0.51790337017018184</v>
      </c>
      <c r="J182" s="62">
        <v>0.51790337017018195</v>
      </c>
      <c r="L182" s="62">
        <f t="shared" si="8"/>
        <v>0</v>
      </c>
    </row>
    <row r="183" spans="1:12" ht="15.75" x14ac:dyDescent="0.25">
      <c r="A183" s="39" t="s">
        <v>207</v>
      </c>
      <c r="B183" s="28">
        <v>111.19607918585304</v>
      </c>
      <c r="C183" s="28">
        <v>111.50561142510205</v>
      </c>
      <c r="D183" s="28">
        <v>111.50561142510205</v>
      </c>
      <c r="E183" s="28"/>
      <c r="F183" s="28">
        <f t="shared" si="6"/>
        <v>0</v>
      </c>
      <c r="G183" s="28">
        <f t="shared" si="7"/>
        <v>0.27836614520522218</v>
      </c>
      <c r="H183" s="28"/>
      <c r="I183" s="28">
        <v>0.51790337017018184</v>
      </c>
      <c r="J183" s="28">
        <v>0.51790337017018195</v>
      </c>
      <c r="L183" s="28">
        <f t="shared" si="8"/>
        <v>0</v>
      </c>
    </row>
    <row r="184" spans="1:12" s="60" customFormat="1" ht="15.75" x14ac:dyDescent="0.25">
      <c r="A184" s="64" t="s">
        <v>136</v>
      </c>
      <c r="B184" s="62">
        <v>115.20391032718963</v>
      </c>
      <c r="C184" s="62">
        <v>115.20391032718963</v>
      </c>
      <c r="D184" s="62">
        <v>121.72430619846665</v>
      </c>
      <c r="E184" s="62"/>
      <c r="F184" s="62">
        <f t="shared" si="6"/>
        <v>5.6598737427909329</v>
      </c>
      <c r="G184" s="62">
        <f t="shared" si="7"/>
        <v>5.6598737427909329</v>
      </c>
      <c r="H184" s="62"/>
      <c r="I184" s="62">
        <v>0.84216460146753025</v>
      </c>
      <c r="J184" s="62">
        <v>0.8898300546170711</v>
      </c>
      <c r="L184" s="62">
        <f t="shared" si="8"/>
        <v>4.7665453149540848E-2</v>
      </c>
    </row>
    <row r="185" spans="1:12" ht="15.75" x14ac:dyDescent="0.25">
      <c r="A185" s="38" t="s">
        <v>180</v>
      </c>
      <c r="B185" s="28">
        <v>137.2098666307476</v>
      </c>
      <c r="C185" s="28">
        <v>137.2098666307476</v>
      </c>
      <c r="D185" s="28">
        <v>148.50950270622093</v>
      </c>
      <c r="E185" s="28"/>
      <c r="F185" s="28">
        <f t="shared" si="6"/>
        <v>8.2352941176470509</v>
      </c>
      <c r="G185" s="28">
        <f t="shared" si="7"/>
        <v>8.2352941176470509</v>
      </c>
      <c r="H185" s="28"/>
      <c r="I185" s="28">
        <v>0.25478321665192805</v>
      </c>
      <c r="J185" s="28">
        <v>0.27576536390561618</v>
      </c>
      <c r="L185" s="28">
        <f t="shared" si="8"/>
        <v>2.0982147253688133E-2</v>
      </c>
    </row>
    <row r="186" spans="1:12" s="60" customFormat="1" ht="15.75" x14ac:dyDescent="0.25">
      <c r="A186" s="67" t="s">
        <v>206</v>
      </c>
      <c r="B186" s="62">
        <v>137.2098666307476</v>
      </c>
      <c r="C186" s="62">
        <v>137.2098666307476</v>
      </c>
      <c r="D186" s="62">
        <v>148.50950270622093</v>
      </c>
      <c r="E186" s="62"/>
      <c r="F186" s="62">
        <f t="shared" si="6"/>
        <v>8.2352941176470509</v>
      </c>
      <c r="G186" s="62">
        <f t="shared" si="7"/>
        <v>8.2352941176470509</v>
      </c>
      <c r="H186" s="62"/>
      <c r="I186" s="62">
        <v>0.25478321665192805</v>
      </c>
      <c r="J186" s="62">
        <v>0.27576536390561618</v>
      </c>
      <c r="L186" s="62">
        <f t="shared" si="8"/>
        <v>2.0982147253688133E-2</v>
      </c>
    </row>
    <row r="187" spans="1:12" ht="15.75" x14ac:dyDescent="0.25">
      <c r="A187" s="38" t="s">
        <v>114</v>
      </c>
      <c r="B187" s="28">
        <v>107.71075699438761</v>
      </c>
      <c r="C187" s="28">
        <v>107.71075699438761</v>
      </c>
      <c r="D187" s="28">
        <v>112.60379438279131</v>
      </c>
      <c r="E187" s="28"/>
      <c r="F187" s="28">
        <f t="shared" si="6"/>
        <v>4.5427564757145378</v>
      </c>
      <c r="G187" s="28">
        <f t="shared" si="7"/>
        <v>4.5427564757145378</v>
      </c>
      <c r="H187" s="28"/>
      <c r="I187" s="28">
        <v>0.58738138481560231</v>
      </c>
      <c r="J187" s="28">
        <v>0.61406469071145486</v>
      </c>
      <c r="L187" s="28">
        <f t="shared" si="8"/>
        <v>2.6683305895852549E-2</v>
      </c>
    </row>
    <row r="188" spans="1:12" s="60" customFormat="1" ht="15.75" x14ac:dyDescent="0.25">
      <c r="A188" s="67" t="s">
        <v>205</v>
      </c>
      <c r="B188" s="62">
        <v>99.999999999999986</v>
      </c>
      <c r="C188" s="62">
        <v>99.999999999999986</v>
      </c>
      <c r="D188" s="62">
        <v>99.999999999999986</v>
      </c>
      <c r="E188" s="62"/>
      <c r="F188" s="62">
        <f t="shared" si="6"/>
        <v>0</v>
      </c>
      <c r="G188" s="62">
        <f t="shared" si="7"/>
        <v>0</v>
      </c>
      <c r="H188" s="62"/>
      <c r="I188" s="62">
        <v>0.39920368875855855</v>
      </c>
      <c r="J188" s="62">
        <v>0.39920368875855861</v>
      </c>
      <c r="L188" s="62">
        <f t="shared" si="8"/>
        <v>0</v>
      </c>
    </row>
    <row r="189" spans="1:12" ht="15.75" x14ac:dyDescent="0.25">
      <c r="A189" s="39" t="s">
        <v>115</v>
      </c>
      <c r="B189" s="28">
        <v>128.77552870189598</v>
      </c>
      <c r="C189" s="28">
        <v>128.77552870189598</v>
      </c>
      <c r="D189" s="28">
        <v>147.03569925479295</v>
      </c>
      <c r="E189" s="28"/>
      <c r="F189" s="28">
        <f t="shared" si="6"/>
        <v>14.17984514369004</v>
      </c>
      <c r="G189" s="28">
        <f t="shared" si="7"/>
        <v>14.17984514369004</v>
      </c>
      <c r="H189" s="28"/>
      <c r="I189" s="28">
        <v>0.18817769605704368</v>
      </c>
      <c r="J189" s="28">
        <v>0.2148610019528962</v>
      </c>
      <c r="L189" s="28">
        <f t="shared" si="8"/>
        <v>2.6683305895852522E-2</v>
      </c>
    </row>
    <row r="190" spans="1:12" s="60" customFormat="1" ht="15.75" x14ac:dyDescent="0.25">
      <c r="A190" s="64" t="s">
        <v>151</v>
      </c>
      <c r="B190" s="62">
        <v>99.800301782860501</v>
      </c>
      <c r="C190" s="62">
        <v>100.46962830637797</v>
      </c>
      <c r="D190" s="62">
        <v>100.46962830637797</v>
      </c>
      <c r="E190" s="62"/>
      <c r="F190" s="62">
        <f t="shared" si="6"/>
        <v>0</v>
      </c>
      <c r="G190" s="62">
        <f t="shared" si="7"/>
        <v>0.67066583122539214</v>
      </c>
      <c r="H190" s="62"/>
      <c r="I190" s="62">
        <v>0.6126903914000017</v>
      </c>
      <c r="J190" s="62">
        <v>0.6126903914000017</v>
      </c>
      <c r="L190" s="62">
        <f t="shared" si="8"/>
        <v>0</v>
      </c>
    </row>
    <row r="191" spans="1:12" ht="15.75" x14ac:dyDescent="0.25">
      <c r="A191" s="38" t="s">
        <v>116</v>
      </c>
      <c r="B191" s="28">
        <v>98.349572027163305</v>
      </c>
      <c r="C191" s="28">
        <v>99.110843992442682</v>
      </c>
      <c r="D191" s="28">
        <v>99.110843992442682</v>
      </c>
      <c r="E191" s="28"/>
      <c r="F191" s="28">
        <f t="shared" si="6"/>
        <v>0</v>
      </c>
      <c r="G191" s="28">
        <f t="shared" si="7"/>
        <v>0.77404705438790522</v>
      </c>
      <c r="H191" s="28"/>
      <c r="I191" s="28">
        <v>0.186107154269751</v>
      </c>
      <c r="J191" s="28">
        <v>0.18610715426975102</v>
      </c>
      <c r="L191" s="28">
        <f t="shared" si="8"/>
        <v>0</v>
      </c>
    </row>
    <row r="192" spans="1:12" s="60" customFormat="1" ht="15.75" x14ac:dyDescent="0.25">
      <c r="A192" s="67" t="s">
        <v>20</v>
      </c>
      <c r="B192" s="62">
        <v>98.349572027163305</v>
      </c>
      <c r="C192" s="62">
        <v>99.110843992442682</v>
      </c>
      <c r="D192" s="62">
        <v>99.110843992442682</v>
      </c>
      <c r="E192" s="62"/>
      <c r="F192" s="62">
        <f t="shared" si="6"/>
        <v>0</v>
      </c>
      <c r="G192" s="62">
        <f t="shared" si="7"/>
        <v>0.77404705438790522</v>
      </c>
      <c r="H192" s="62"/>
      <c r="I192" s="62">
        <v>0.186107154269751</v>
      </c>
      <c r="J192" s="62">
        <v>0.18610715426975102</v>
      </c>
      <c r="L192" s="62">
        <f t="shared" si="8"/>
        <v>0</v>
      </c>
    </row>
    <row r="193" spans="1:12" ht="15.75" x14ac:dyDescent="0.25">
      <c r="A193" s="38" t="s">
        <v>181</v>
      </c>
      <c r="B193" s="28">
        <v>100.4457550841374</v>
      </c>
      <c r="C193" s="28">
        <v>101.07417358278701</v>
      </c>
      <c r="D193" s="28">
        <v>101.07417358278701</v>
      </c>
      <c r="E193" s="28"/>
      <c r="F193" s="28">
        <f t="shared" si="6"/>
        <v>0</v>
      </c>
      <c r="G193" s="28">
        <f t="shared" si="7"/>
        <v>0.62562972235433723</v>
      </c>
      <c r="H193" s="28"/>
      <c r="I193" s="28">
        <v>0.42658323713025065</v>
      </c>
      <c r="J193" s="28">
        <v>0.42658323713025065</v>
      </c>
      <c r="L193" s="28">
        <f t="shared" si="8"/>
        <v>0</v>
      </c>
    </row>
    <row r="194" spans="1:12" s="60" customFormat="1" ht="15.75" x14ac:dyDescent="0.25">
      <c r="A194" s="67" t="s">
        <v>204</v>
      </c>
      <c r="B194" s="62">
        <v>100.4457550841374</v>
      </c>
      <c r="C194" s="62">
        <v>101.07417358278701</v>
      </c>
      <c r="D194" s="62">
        <v>101.07417358278701</v>
      </c>
      <c r="E194" s="62"/>
      <c r="F194" s="62">
        <f t="shared" si="6"/>
        <v>0</v>
      </c>
      <c r="G194" s="62">
        <f t="shared" si="7"/>
        <v>0.62562972235433723</v>
      </c>
      <c r="H194" s="62"/>
      <c r="I194" s="62">
        <v>0.42658323713025065</v>
      </c>
      <c r="J194" s="62">
        <v>0.42658323713025065</v>
      </c>
      <c r="L194" s="62">
        <f t="shared" si="8"/>
        <v>0</v>
      </c>
    </row>
    <row r="195" spans="1:12" ht="15.75" x14ac:dyDescent="0.25">
      <c r="A195" s="36" t="s">
        <v>117</v>
      </c>
      <c r="B195" s="40">
        <v>125.51210025739101</v>
      </c>
      <c r="C195" s="40">
        <v>125.51210025739101</v>
      </c>
      <c r="D195" s="40">
        <v>127.7970169576827</v>
      </c>
      <c r="E195" s="40"/>
      <c r="F195" s="40">
        <f t="shared" si="6"/>
        <v>1.8204752335479579</v>
      </c>
      <c r="G195" s="40">
        <f t="shared" si="7"/>
        <v>1.8204752335479579</v>
      </c>
      <c r="H195" s="40"/>
      <c r="I195" s="40">
        <v>3.950552564362015</v>
      </c>
      <c r="J195" s="40">
        <v>4.0224713953845201</v>
      </c>
      <c r="L195" s="40">
        <f t="shared" si="8"/>
        <v>7.1918831022505181E-2</v>
      </c>
    </row>
    <row r="196" spans="1:12" s="60" customFormat="1" ht="15.75" x14ac:dyDescent="0.25">
      <c r="A196" s="64" t="s">
        <v>135</v>
      </c>
      <c r="B196" s="62">
        <v>146.63602035335904</v>
      </c>
      <c r="C196" s="62">
        <v>146.63602035335904</v>
      </c>
      <c r="D196" s="62">
        <v>146.63602035335904</v>
      </c>
      <c r="E196" s="62"/>
      <c r="F196" s="62">
        <f t="shared" si="6"/>
        <v>0</v>
      </c>
      <c r="G196" s="62">
        <f t="shared" si="7"/>
        <v>0</v>
      </c>
      <c r="H196" s="62"/>
      <c r="I196" s="62">
        <v>1.0635968537962694</v>
      </c>
      <c r="J196" s="62">
        <v>1.0635968537962697</v>
      </c>
      <c r="L196" s="62">
        <f t="shared" si="8"/>
        <v>0</v>
      </c>
    </row>
    <row r="197" spans="1:12" ht="15.75" x14ac:dyDescent="0.25">
      <c r="A197" s="38" t="s">
        <v>182</v>
      </c>
      <c r="B197" s="28">
        <v>146.63602035335904</v>
      </c>
      <c r="C197" s="28">
        <v>146.63602035335904</v>
      </c>
      <c r="D197" s="28">
        <v>146.63602035335904</v>
      </c>
      <c r="E197" s="28"/>
      <c r="F197" s="28">
        <f t="shared" ref="F197:F224" si="9">((D197/C197-1)*100)</f>
        <v>0</v>
      </c>
      <c r="G197" s="28">
        <f t="shared" si="7"/>
        <v>0</v>
      </c>
      <c r="H197" s="28"/>
      <c r="I197" s="28">
        <v>1.0635968537962694</v>
      </c>
      <c r="J197" s="28">
        <v>1.0635968537962697</v>
      </c>
      <c r="L197" s="28">
        <f t="shared" si="8"/>
        <v>0</v>
      </c>
    </row>
    <row r="198" spans="1:12" s="60" customFormat="1" ht="15.75" x14ac:dyDescent="0.25">
      <c r="A198" s="67" t="s">
        <v>135</v>
      </c>
      <c r="B198" s="62">
        <v>146.63602035335904</v>
      </c>
      <c r="C198" s="62">
        <v>146.63602035335904</v>
      </c>
      <c r="D198" s="62">
        <v>146.63602035335904</v>
      </c>
      <c r="E198" s="62"/>
      <c r="F198" s="62">
        <f t="shared" si="9"/>
        <v>0</v>
      </c>
      <c r="G198" s="62">
        <f t="shared" si="7"/>
        <v>0</v>
      </c>
      <c r="H198" s="62"/>
      <c r="I198" s="62">
        <v>1.0635968537962694</v>
      </c>
      <c r="J198" s="62">
        <v>1.0635968537962697</v>
      </c>
      <c r="L198" s="62">
        <f t="shared" si="8"/>
        <v>0</v>
      </c>
    </row>
    <row r="199" spans="1:12" ht="15.75" x14ac:dyDescent="0.25">
      <c r="A199" s="37" t="s">
        <v>118</v>
      </c>
      <c r="B199" s="28">
        <v>117.96022131494277</v>
      </c>
      <c r="C199" s="28">
        <v>117.96022131494277</v>
      </c>
      <c r="D199" s="28">
        <v>121.06598345610905</v>
      </c>
      <c r="E199" s="28"/>
      <c r="F199" s="28">
        <f t="shared" si="9"/>
        <v>2.6328893813060805</v>
      </c>
      <c r="G199" s="28">
        <f t="shared" ref="G199:G224" si="10">((D199/B199-1)*100)</f>
        <v>2.6328893813060805</v>
      </c>
      <c r="H199" s="28"/>
      <c r="I199" s="28">
        <v>2.7315553601734543</v>
      </c>
      <c r="J199" s="28">
        <v>2.8034741911959591</v>
      </c>
      <c r="L199" s="28">
        <f t="shared" si="8"/>
        <v>7.1918831022504737E-2</v>
      </c>
    </row>
    <row r="200" spans="1:12" s="60" customFormat="1" ht="15.75" x14ac:dyDescent="0.25">
      <c r="A200" s="61" t="s">
        <v>119</v>
      </c>
      <c r="B200" s="62">
        <v>117.96022131494277</v>
      </c>
      <c r="C200" s="62">
        <v>117.96022131494277</v>
      </c>
      <c r="D200" s="62">
        <v>121.06598345610905</v>
      </c>
      <c r="E200" s="62"/>
      <c r="F200" s="62">
        <f t="shared" si="9"/>
        <v>2.6328893813060805</v>
      </c>
      <c r="G200" s="62">
        <f t="shared" si="10"/>
        <v>2.6328893813060805</v>
      </c>
      <c r="H200" s="62"/>
      <c r="I200" s="62">
        <v>2.7315553601734543</v>
      </c>
      <c r="J200" s="62">
        <v>2.8034741911959591</v>
      </c>
      <c r="L200" s="62">
        <f t="shared" ref="L200:L224" si="11">J200-I200</f>
        <v>7.1918831022504737E-2</v>
      </c>
    </row>
    <row r="201" spans="1:12" ht="15.75" x14ac:dyDescent="0.25">
      <c r="A201" s="39" t="s">
        <v>118</v>
      </c>
      <c r="B201" s="28">
        <v>117.96022131494277</v>
      </c>
      <c r="C201" s="28">
        <v>117.96022131494277</v>
      </c>
      <c r="D201" s="28">
        <v>121.06598345610905</v>
      </c>
      <c r="E201" s="28"/>
      <c r="F201" s="28">
        <f t="shared" si="9"/>
        <v>2.6328893813060805</v>
      </c>
      <c r="G201" s="28">
        <f t="shared" si="10"/>
        <v>2.6328893813060805</v>
      </c>
      <c r="H201" s="28"/>
      <c r="I201" s="28">
        <v>2.7315553601734543</v>
      </c>
      <c r="J201" s="28">
        <v>2.8034741911959591</v>
      </c>
      <c r="L201" s="28">
        <f t="shared" si="11"/>
        <v>7.1918831022504737E-2</v>
      </c>
    </row>
    <row r="202" spans="1:12" s="60" customFormat="1" ht="15.75" x14ac:dyDescent="0.25">
      <c r="A202" s="64" t="s">
        <v>120</v>
      </c>
      <c r="B202" s="62">
        <v>145.83654765374885</v>
      </c>
      <c r="C202" s="62">
        <v>145.83654765374885</v>
      </c>
      <c r="D202" s="62">
        <v>145.83654765374885</v>
      </c>
      <c r="E202" s="62"/>
      <c r="F202" s="62">
        <f t="shared" si="9"/>
        <v>0</v>
      </c>
      <c r="G202" s="62">
        <f t="shared" si="10"/>
        <v>0</v>
      </c>
      <c r="H202" s="62"/>
      <c r="I202" s="62">
        <v>0.15540035039229164</v>
      </c>
      <c r="J202" s="62">
        <v>0.15540035039229164</v>
      </c>
      <c r="L202" s="62">
        <f t="shared" si="11"/>
        <v>0</v>
      </c>
    </row>
    <row r="203" spans="1:12" ht="15.75" x14ac:dyDescent="0.25">
      <c r="A203" s="38" t="s">
        <v>121</v>
      </c>
      <c r="B203" s="28">
        <v>145.83654765374885</v>
      </c>
      <c r="C203" s="28">
        <v>145.83654765374885</v>
      </c>
      <c r="D203" s="28">
        <v>145.83654765374885</v>
      </c>
      <c r="E203" s="28"/>
      <c r="F203" s="28">
        <f t="shared" si="9"/>
        <v>0</v>
      </c>
      <c r="G203" s="28">
        <f t="shared" si="10"/>
        <v>0</v>
      </c>
      <c r="H203" s="28"/>
      <c r="I203" s="28">
        <v>0.15540035039229164</v>
      </c>
      <c r="J203" s="28">
        <v>0.15540035039229164</v>
      </c>
      <c r="L203" s="28">
        <f t="shared" si="11"/>
        <v>0</v>
      </c>
    </row>
    <row r="204" spans="1:12" s="60" customFormat="1" ht="15.75" x14ac:dyDescent="0.25">
      <c r="A204" s="67" t="s">
        <v>120</v>
      </c>
      <c r="B204" s="62">
        <v>145.83654765374885</v>
      </c>
      <c r="C204" s="62">
        <v>145.83654765374885</v>
      </c>
      <c r="D204" s="62">
        <v>145.83654765374885</v>
      </c>
      <c r="E204" s="62"/>
      <c r="F204" s="62">
        <f t="shared" si="9"/>
        <v>0</v>
      </c>
      <c r="G204" s="62">
        <f t="shared" si="10"/>
        <v>0</v>
      </c>
      <c r="H204" s="62"/>
      <c r="I204" s="62">
        <v>0.15540035039229164</v>
      </c>
      <c r="J204" s="62">
        <v>0.15540035039229164</v>
      </c>
      <c r="L204" s="62">
        <f t="shared" si="11"/>
        <v>0</v>
      </c>
    </row>
    <row r="205" spans="1:12" ht="15.75" x14ac:dyDescent="0.25">
      <c r="A205" s="36" t="s">
        <v>131</v>
      </c>
      <c r="B205" s="40">
        <v>126.65760264083485</v>
      </c>
      <c r="C205" s="40">
        <v>127.47143766897098</v>
      </c>
      <c r="D205" s="40">
        <v>127.46890844032582</v>
      </c>
      <c r="E205" s="40"/>
      <c r="F205" s="40">
        <f t="shared" si="9"/>
        <v>-1.984153227896357E-3</v>
      </c>
      <c r="G205" s="40">
        <f t="shared" si="10"/>
        <v>0.64055041511530408</v>
      </c>
      <c r="H205" s="40"/>
      <c r="I205" s="40">
        <v>5.2158717946712194</v>
      </c>
      <c r="J205" s="40">
        <v>5.2157683037826432</v>
      </c>
      <c r="L205" s="40">
        <f t="shared" si="11"/>
        <v>-1.0349088857619648E-4</v>
      </c>
    </row>
    <row r="206" spans="1:12" s="60" customFormat="1" ht="15.75" x14ac:dyDescent="0.25">
      <c r="A206" s="64" t="s">
        <v>122</v>
      </c>
      <c r="B206" s="62">
        <v>126.76273443605135</v>
      </c>
      <c r="C206" s="62">
        <v>127.59980257242411</v>
      </c>
      <c r="D206" s="62">
        <v>127.59720114014944</v>
      </c>
      <c r="E206" s="62"/>
      <c r="F206" s="62">
        <f t="shared" si="9"/>
        <v>-2.038743181598246E-3</v>
      </c>
      <c r="G206" s="62">
        <f t="shared" si="10"/>
        <v>0.65829023633050543</v>
      </c>
      <c r="H206" s="62"/>
      <c r="I206" s="62">
        <v>5.0762101627537657</v>
      </c>
      <c r="J206" s="62">
        <v>5.0761066718651904</v>
      </c>
      <c r="L206" s="62">
        <f t="shared" si="11"/>
        <v>-1.034908885753083E-4</v>
      </c>
    </row>
    <row r="207" spans="1:12" ht="15.75" x14ac:dyDescent="0.25">
      <c r="A207" s="38" t="s">
        <v>183</v>
      </c>
      <c r="B207" s="28">
        <v>126.76273443605135</v>
      </c>
      <c r="C207" s="28">
        <v>127.59980257242411</v>
      </c>
      <c r="D207" s="28">
        <v>127.59720114014944</v>
      </c>
      <c r="E207" s="28"/>
      <c r="F207" s="28">
        <f t="shared" si="9"/>
        <v>-2.038743181598246E-3</v>
      </c>
      <c r="G207" s="28">
        <f t="shared" si="10"/>
        <v>0.65829023633050543</v>
      </c>
      <c r="H207" s="28"/>
      <c r="I207" s="28">
        <v>5.0762101627537657</v>
      </c>
      <c r="J207" s="28">
        <v>5.0761066718651904</v>
      </c>
      <c r="L207" s="28">
        <f t="shared" si="11"/>
        <v>-1.034908885753083E-4</v>
      </c>
    </row>
    <row r="208" spans="1:12" s="60" customFormat="1" ht="15.75" x14ac:dyDescent="0.25">
      <c r="A208" s="67" t="s">
        <v>21</v>
      </c>
      <c r="B208" s="62">
        <v>115.75766902767921</v>
      </c>
      <c r="C208" s="62">
        <v>120.38549160974115</v>
      </c>
      <c r="D208" s="62">
        <v>120.37110930738929</v>
      </c>
      <c r="E208" s="62"/>
      <c r="F208" s="62">
        <f t="shared" si="9"/>
        <v>-1.1946873464196983E-2</v>
      </c>
      <c r="G208" s="62">
        <f t="shared" si="10"/>
        <v>3.9854294911613408</v>
      </c>
      <c r="H208" s="62"/>
      <c r="I208" s="62">
        <v>0.86625918393294943</v>
      </c>
      <c r="J208" s="62">
        <v>0.86615569304437312</v>
      </c>
      <c r="L208" s="62">
        <f t="shared" si="11"/>
        <v>-1.034908885763075E-4</v>
      </c>
    </row>
    <row r="209" spans="1:12" ht="15.75" x14ac:dyDescent="0.25">
      <c r="A209" s="39" t="s">
        <v>203</v>
      </c>
      <c r="B209" s="28">
        <v>129.19285480497217</v>
      </c>
      <c r="C209" s="28">
        <v>129.1928548049722</v>
      </c>
      <c r="D209" s="28">
        <v>129.1928548049722</v>
      </c>
      <c r="E209" s="28"/>
      <c r="F209" s="28">
        <f t="shared" si="9"/>
        <v>0</v>
      </c>
      <c r="G209" s="28">
        <f t="shared" si="10"/>
        <v>2.2204460492503131E-14</v>
      </c>
      <c r="H209" s="28"/>
      <c r="I209" s="28">
        <v>4.2099509788208165</v>
      </c>
      <c r="J209" s="28">
        <v>4.2099509788208174</v>
      </c>
      <c r="L209" s="28">
        <f t="shared" si="11"/>
        <v>0</v>
      </c>
    </row>
    <row r="210" spans="1:12" s="60" customFormat="1" ht="15.75" x14ac:dyDescent="0.25">
      <c r="A210" s="64" t="s">
        <v>123</v>
      </c>
      <c r="B210" s="62">
        <v>122.97492976527282</v>
      </c>
      <c r="C210" s="62">
        <v>122.97492976527282</v>
      </c>
      <c r="D210" s="62">
        <v>122.97492976527282</v>
      </c>
      <c r="E210" s="62"/>
      <c r="F210" s="62">
        <f t="shared" si="9"/>
        <v>0</v>
      </c>
      <c r="G210" s="62">
        <f t="shared" si="10"/>
        <v>0</v>
      </c>
      <c r="H210" s="62"/>
      <c r="I210" s="62">
        <v>0.13966163191745345</v>
      </c>
      <c r="J210" s="62">
        <v>0.13966163191745348</v>
      </c>
      <c r="L210" s="62">
        <f t="shared" si="11"/>
        <v>0</v>
      </c>
    </row>
    <row r="211" spans="1:12" ht="15.75" x14ac:dyDescent="0.25">
      <c r="A211" s="38" t="s">
        <v>124</v>
      </c>
      <c r="B211" s="28">
        <v>122.97492976527282</v>
      </c>
      <c r="C211" s="28">
        <v>122.97492976527282</v>
      </c>
      <c r="D211" s="28">
        <v>122.97492976527282</v>
      </c>
      <c r="E211" s="28"/>
      <c r="F211" s="28">
        <f t="shared" si="9"/>
        <v>0</v>
      </c>
      <c r="G211" s="28">
        <f t="shared" si="10"/>
        <v>0</v>
      </c>
      <c r="H211" s="28"/>
      <c r="I211" s="28">
        <v>0.13966163191745345</v>
      </c>
      <c r="J211" s="28">
        <v>0.13966163191745348</v>
      </c>
      <c r="L211" s="28">
        <f t="shared" si="11"/>
        <v>0</v>
      </c>
    </row>
    <row r="212" spans="1:12" s="60" customFormat="1" ht="15.75" x14ac:dyDescent="0.25">
      <c r="A212" s="67" t="s">
        <v>123</v>
      </c>
      <c r="B212" s="62">
        <v>122.97492976527282</v>
      </c>
      <c r="C212" s="62">
        <v>122.97492976527282</v>
      </c>
      <c r="D212" s="62">
        <v>122.97492976527282</v>
      </c>
      <c r="E212" s="62"/>
      <c r="F212" s="62">
        <f t="shared" si="9"/>
        <v>0</v>
      </c>
      <c r="G212" s="62">
        <f t="shared" si="10"/>
        <v>0</v>
      </c>
      <c r="H212" s="62"/>
      <c r="I212" s="62">
        <v>0.13966163191745345</v>
      </c>
      <c r="J212" s="62">
        <v>0.13966163191745348</v>
      </c>
      <c r="L212" s="62">
        <f t="shared" si="11"/>
        <v>0</v>
      </c>
    </row>
    <row r="213" spans="1:12" ht="15.75" x14ac:dyDescent="0.25">
      <c r="A213" s="36" t="s">
        <v>132</v>
      </c>
      <c r="B213" s="40">
        <v>97.965151337403512</v>
      </c>
      <c r="C213" s="40">
        <v>98.210724613069402</v>
      </c>
      <c r="D213" s="40">
        <v>98.485916505342814</v>
      </c>
      <c r="E213" s="40"/>
      <c r="F213" s="40">
        <f t="shared" si="9"/>
        <v>0.28020554105228079</v>
      </c>
      <c r="G213" s="40">
        <f t="shared" si="10"/>
        <v>0.53158205834411554</v>
      </c>
      <c r="H213" s="40"/>
      <c r="I213" s="40">
        <v>6.4515424099623884</v>
      </c>
      <c r="J213" s="40">
        <v>6.4696199892784412</v>
      </c>
      <c r="L213" s="40">
        <f t="shared" si="11"/>
        <v>1.8077579316052805E-2</v>
      </c>
    </row>
    <row r="214" spans="1:12" s="60" customFormat="1" ht="15.75" x14ac:dyDescent="0.25">
      <c r="A214" s="64" t="s">
        <v>125</v>
      </c>
      <c r="B214" s="62">
        <v>99.048306406477167</v>
      </c>
      <c r="C214" s="62">
        <v>99.1366275308242</v>
      </c>
      <c r="D214" s="62">
        <v>99.535912132287521</v>
      </c>
      <c r="E214" s="62"/>
      <c r="F214" s="62">
        <f t="shared" si="9"/>
        <v>0.40276193714494646</v>
      </c>
      <c r="G214" s="62">
        <f t="shared" si="10"/>
        <v>0.49229082606350172</v>
      </c>
      <c r="H214" s="62"/>
      <c r="I214" s="62">
        <v>4.4884031108299078</v>
      </c>
      <c r="J214" s="62">
        <v>4.5064806901459606</v>
      </c>
      <c r="L214" s="62">
        <f t="shared" si="11"/>
        <v>1.8077579316052805E-2</v>
      </c>
    </row>
    <row r="215" spans="1:12" ht="15.75" x14ac:dyDescent="0.25">
      <c r="A215" s="38" t="s">
        <v>184</v>
      </c>
      <c r="B215" s="28">
        <v>119.03936600643362</v>
      </c>
      <c r="C215" s="28">
        <v>119.03936600643362</v>
      </c>
      <c r="D215" s="28">
        <v>119.03936600643362</v>
      </c>
      <c r="E215" s="28"/>
      <c r="F215" s="28">
        <f t="shared" si="9"/>
        <v>0</v>
      </c>
      <c r="G215" s="28">
        <f t="shared" si="10"/>
        <v>0</v>
      </c>
      <c r="H215" s="28"/>
      <c r="I215" s="28">
        <v>0.19088997706404648</v>
      </c>
      <c r="J215" s="28">
        <v>0.19088997706404651</v>
      </c>
      <c r="L215" s="28">
        <f t="shared" si="11"/>
        <v>0</v>
      </c>
    </row>
    <row r="216" spans="1:12" s="60" customFormat="1" ht="15.75" x14ac:dyDescent="0.25">
      <c r="A216" s="67" t="s">
        <v>202</v>
      </c>
      <c r="B216" s="62">
        <v>119.03936600643362</v>
      </c>
      <c r="C216" s="62">
        <v>119.03936600643362</v>
      </c>
      <c r="D216" s="62">
        <v>119.03936600643362</v>
      </c>
      <c r="E216" s="62"/>
      <c r="F216" s="62">
        <f t="shared" si="9"/>
        <v>0</v>
      </c>
      <c r="G216" s="62">
        <f t="shared" si="10"/>
        <v>0</v>
      </c>
      <c r="H216" s="62"/>
      <c r="I216" s="62">
        <v>0.19088997706404648</v>
      </c>
      <c r="J216" s="62">
        <v>0.19088997706404651</v>
      </c>
      <c r="L216" s="62">
        <f t="shared" si="11"/>
        <v>0</v>
      </c>
    </row>
    <row r="217" spans="1:12" ht="15.75" x14ac:dyDescent="0.25">
      <c r="A217" s="38" t="s">
        <v>185</v>
      </c>
      <c r="B217" s="28">
        <v>98.314245893456359</v>
      </c>
      <c r="C217" s="28">
        <v>98.405810120027382</v>
      </c>
      <c r="D217" s="28">
        <v>98.819756228447119</v>
      </c>
      <c r="E217" s="28"/>
      <c r="F217" s="28">
        <f t="shared" si="9"/>
        <v>0.42065210165420641</v>
      </c>
      <c r="G217" s="28">
        <f t="shared" si="10"/>
        <v>0.51417811365668253</v>
      </c>
      <c r="H217" s="28"/>
      <c r="I217" s="28">
        <v>4.297513133765861</v>
      </c>
      <c r="J217" s="28">
        <v>4.3155907130819138</v>
      </c>
      <c r="L217" s="28">
        <f t="shared" si="11"/>
        <v>1.8077579316052805E-2</v>
      </c>
    </row>
    <row r="218" spans="1:12" s="60" customFormat="1" ht="15.75" x14ac:dyDescent="0.25">
      <c r="A218" s="67" t="s">
        <v>201</v>
      </c>
      <c r="B218" s="62">
        <v>98.314245893456359</v>
      </c>
      <c r="C218" s="62">
        <v>98.405810120027382</v>
      </c>
      <c r="D218" s="62">
        <v>98.819756228447119</v>
      </c>
      <c r="E218" s="62"/>
      <c r="F218" s="62">
        <f t="shared" si="9"/>
        <v>0.42065210165420641</v>
      </c>
      <c r="G218" s="62">
        <f t="shared" si="10"/>
        <v>0.51417811365668253</v>
      </c>
      <c r="H218" s="62"/>
      <c r="I218" s="62">
        <v>4.297513133765861</v>
      </c>
      <c r="J218" s="62">
        <v>4.3155907130819138</v>
      </c>
      <c r="L218" s="62">
        <f t="shared" si="11"/>
        <v>1.8077579316052805E-2</v>
      </c>
    </row>
    <row r="219" spans="1:12" ht="15.75" x14ac:dyDescent="0.25">
      <c r="A219" s="37" t="s">
        <v>134</v>
      </c>
      <c r="B219" s="28">
        <v>78.845143492927818</v>
      </c>
      <c r="C219" s="28">
        <v>81.678738890388757</v>
      </c>
      <c r="D219" s="28">
        <v>81.678738890388757</v>
      </c>
      <c r="E219" s="28"/>
      <c r="F219" s="28">
        <f t="shared" si="9"/>
        <v>0</v>
      </c>
      <c r="G219" s="28">
        <f t="shared" si="10"/>
        <v>3.5938743617292213</v>
      </c>
      <c r="H219" s="28"/>
      <c r="I219" s="28">
        <v>0.34974031066832661</v>
      </c>
      <c r="J219" s="28">
        <v>0.34974031066832673</v>
      </c>
      <c r="L219" s="28">
        <f t="shared" si="11"/>
        <v>0</v>
      </c>
    </row>
    <row r="220" spans="1:12" s="60" customFormat="1" ht="15.75" x14ac:dyDescent="0.25">
      <c r="A220" s="61" t="s">
        <v>126</v>
      </c>
      <c r="B220" s="62">
        <v>78.845143492927818</v>
      </c>
      <c r="C220" s="62">
        <v>81.678738890388757</v>
      </c>
      <c r="D220" s="62">
        <v>81.678738890388757</v>
      </c>
      <c r="E220" s="62"/>
      <c r="F220" s="62">
        <f t="shared" si="9"/>
        <v>0</v>
      </c>
      <c r="G220" s="62">
        <f t="shared" si="10"/>
        <v>3.5938743617292213</v>
      </c>
      <c r="H220" s="62"/>
      <c r="I220" s="62">
        <v>0.34974031066832661</v>
      </c>
      <c r="J220" s="62">
        <v>0.34974031066832673</v>
      </c>
      <c r="L220" s="62">
        <f t="shared" si="11"/>
        <v>0</v>
      </c>
    </row>
    <row r="221" spans="1:12" ht="15.75" x14ac:dyDescent="0.25">
      <c r="A221" s="39" t="s">
        <v>200</v>
      </c>
      <c r="B221" s="28">
        <v>78.845143492927818</v>
      </c>
      <c r="C221" s="28">
        <v>81.678738890388757</v>
      </c>
      <c r="D221" s="28">
        <v>81.678738890388757</v>
      </c>
      <c r="E221" s="28"/>
      <c r="F221" s="28">
        <f t="shared" si="9"/>
        <v>0</v>
      </c>
      <c r="G221" s="28">
        <f t="shared" si="10"/>
        <v>3.5938743617292213</v>
      </c>
      <c r="H221" s="28"/>
      <c r="I221" s="28">
        <v>0.34974031066832661</v>
      </c>
      <c r="J221" s="28">
        <v>0.34974031066832673</v>
      </c>
      <c r="L221" s="28">
        <f t="shared" si="11"/>
        <v>0</v>
      </c>
    </row>
    <row r="222" spans="1:12" s="60" customFormat="1" ht="15.75" x14ac:dyDescent="0.25">
      <c r="A222" s="64" t="s">
        <v>133</v>
      </c>
      <c r="B222" s="62">
        <v>100.00000000000001</v>
      </c>
      <c r="C222" s="62">
        <v>100.00000000000001</v>
      </c>
      <c r="D222" s="62">
        <v>100.00000000000001</v>
      </c>
      <c r="E222" s="62"/>
      <c r="F222" s="62">
        <f t="shared" si="9"/>
        <v>0</v>
      </c>
      <c r="G222" s="62">
        <f t="shared" si="10"/>
        <v>0</v>
      </c>
      <c r="H222" s="62"/>
      <c r="I222" s="62">
        <v>1.6133989884641544</v>
      </c>
      <c r="J222" s="62">
        <v>1.6133989884641546</v>
      </c>
      <c r="L222" s="62">
        <f t="shared" si="11"/>
        <v>0</v>
      </c>
    </row>
    <row r="223" spans="1:12" ht="15.75" x14ac:dyDescent="0.25">
      <c r="A223" s="38" t="s">
        <v>186</v>
      </c>
      <c r="B223" s="28">
        <v>100.00000000000001</v>
      </c>
      <c r="C223" s="28">
        <v>100.00000000000001</v>
      </c>
      <c r="D223" s="28">
        <v>100.00000000000001</v>
      </c>
      <c r="E223" s="28"/>
      <c r="F223" s="28">
        <f t="shared" si="9"/>
        <v>0</v>
      </c>
      <c r="G223" s="28">
        <f t="shared" si="10"/>
        <v>0</v>
      </c>
      <c r="H223" s="28"/>
      <c r="I223" s="28">
        <v>1.6133989884641544</v>
      </c>
      <c r="J223" s="28">
        <v>1.6133989884641546</v>
      </c>
      <c r="L223" s="28">
        <f t="shared" si="11"/>
        <v>0</v>
      </c>
    </row>
    <row r="224" spans="1:12" s="60" customFormat="1" ht="15.75" x14ac:dyDescent="0.25">
      <c r="A224" s="67" t="s">
        <v>133</v>
      </c>
      <c r="B224" s="62">
        <v>100.00000000000001</v>
      </c>
      <c r="C224" s="62">
        <v>100.00000000000001</v>
      </c>
      <c r="D224" s="62">
        <v>100.00000000000001</v>
      </c>
      <c r="E224" s="62"/>
      <c r="F224" s="62">
        <f t="shared" si="9"/>
        <v>0</v>
      </c>
      <c r="G224" s="62">
        <f t="shared" si="10"/>
        <v>0</v>
      </c>
      <c r="H224" s="62"/>
      <c r="I224" s="62">
        <v>1.6133989884641544</v>
      </c>
      <c r="J224" s="62">
        <v>1.6133989884641546</v>
      </c>
      <c r="L224" s="62">
        <f t="shared" si="11"/>
        <v>0</v>
      </c>
    </row>
    <row r="225" spans="1:12" ht="7.5" customHeight="1" x14ac:dyDescent="0.25">
      <c r="A225" s="47"/>
      <c r="B225" s="47"/>
      <c r="C225" s="46"/>
      <c r="D225" s="46"/>
      <c r="E225" s="46"/>
      <c r="F225" s="46"/>
      <c r="G225" s="46"/>
      <c r="H225" s="46"/>
      <c r="I225" s="46"/>
      <c r="J225" s="46"/>
      <c r="K225" s="31"/>
      <c r="L225" s="46"/>
    </row>
    <row r="226" spans="1:12" x14ac:dyDescent="0.25">
      <c r="A226" s="151" t="s">
        <v>54</v>
      </c>
      <c r="B226" s="152"/>
      <c r="C226" s="152"/>
      <c r="D226" s="152"/>
    </row>
    <row r="227" spans="1:12" x14ac:dyDescent="0.25">
      <c r="A227" s="23"/>
      <c r="B227" s="23"/>
      <c r="C227" s="8"/>
      <c r="D227" s="8"/>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96" zoomScaleSheetLayoutView="96" workbookViewId="0">
      <selection activeCell="R7" sqref="R7"/>
    </sheetView>
  </sheetViews>
  <sheetFormatPr defaultRowHeight="15" x14ac:dyDescent="0.25"/>
  <cols>
    <col min="1" max="1" width="57.42578125" style="4" customWidth="1"/>
    <col min="2" max="2" width="10.7109375" style="4" customWidth="1"/>
    <col min="3" max="4" width="10.7109375" style="3" customWidth="1"/>
    <col min="5" max="5" width="1.85546875" customWidth="1"/>
    <col min="6" max="7" width="11.28515625" customWidth="1"/>
    <col min="8" max="8" width="1.85546875" customWidth="1"/>
    <col min="9" max="10" width="9.7109375" bestFit="1" customWidth="1"/>
    <col min="11" max="11" width="1.85546875" customWidth="1"/>
    <col min="12" max="12" width="12.140625" bestFit="1" customWidth="1"/>
  </cols>
  <sheetData>
    <row r="1" spans="1:12" ht="15.75" x14ac:dyDescent="0.25">
      <c r="A1" s="56" t="s">
        <v>257</v>
      </c>
      <c r="B1" s="138"/>
      <c r="C1" s="86"/>
      <c r="D1" s="86"/>
      <c r="E1" s="44"/>
    </row>
    <row r="2" spans="1:12" ht="6" customHeight="1" x14ac:dyDescent="0.25">
      <c r="A2" s="45"/>
      <c r="B2" s="45"/>
      <c r="C2" s="46"/>
      <c r="D2" s="46"/>
      <c r="E2" s="31"/>
      <c r="F2" s="31"/>
      <c r="G2" s="31"/>
      <c r="H2" s="31"/>
      <c r="I2" s="31"/>
      <c r="J2" s="31"/>
      <c r="K2" s="31"/>
      <c r="L2" s="31"/>
    </row>
    <row r="3" spans="1:12" ht="47.25" customHeight="1" x14ac:dyDescent="0.25">
      <c r="A3" s="148" t="s">
        <v>56</v>
      </c>
      <c r="B3" s="153" t="s">
        <v>242</v>
      </c>
      <c r="C3" s="153"/>
      <c r="D3" s="153"/>
      <c r="E3" s="82"/>
      <c r="F3" s="154" t="s">
        <v>243</v>
      </c>
      <c r="G3" s="154"/>
      <c r="H3" s="83"/>
      <c r="I3" s="154" t="s">
        <v>244</v>
      </c>
      <c r="J3" s="154"/>
      <c r="K3" s="83"/>
      <c r="L3" s="84" t="s">
        <v>245</v>
      </c>
    </row>
    <row r="4" spans="1:12" ht="30" x14ac:dyDescent="0.25">
      <c r="A4" s="149"/>
      <c r="B4" s="87">
        <v>42372</v>
      </c>
      <c r="C4" s="87">
        <v>42707</v>
      </c>
      <c r="D4" s="120">
        <v>42738</v>
      </c>
      <c r="E4" s="88"/>
      <c r="F4" s="89" t="s">
        <v>269</v>
      </c>
      <c r="G4" s="89" t="s">
        <v>271</v>
      </c>
      <c r="H4" s="88"/>
      <c r="I4" s="87">
        <v>42707</v>
      </c>
      <c r="J4" s="120">
        <v>42738</v>
      </c>
      <c r="K4" s="88"/>
      <c r="L4" s="89" t="s">
        <v>269</v>
      </c>
    </row>
    <row r="5" spans="1:12" s="60" customFormat="1" ht="15.75" x14ac:dyDescent="0.25">
      <c r="A5" s="65" t="s">
        <v>241</v>
      </c>
      <c r="B5" s="96">
        <v>105.1974803361735</v>
      </c>
      <c r="C5" s="96">
        <v>108.4214695631963</v>
      </c>
      <c r="D5" s="96">
        <v>109.07169817685147</v>
      </c>
      <c r="E5" s="59"/>
      <c r="F5" s="59">
        <f>((D5/C5-1)*100)</f>
        <v>0.59972311413485357</v>
      </c>
      <c r="G5" s="59">
        <f>((D5/B5-1)*100)</f>
        <v>3.682804786100724</v>
      </c>
      <c r="H5" s="59"/>
      <c r="I5" s="96">
        <v>108.4214695631963</v>
      </c>
      <c r="J5" s="96">
        <v>109.07169817685147</v>
      </c>
      <c r="L5" s="59">
        <f>J5-I5</f>
        <v>0.65022861365517315</v>
      </c>
    </row>
    <row r="6" spans="1:12" ht="6" customHeight="1" x14ac:dyDescent="0.25">
      <c r="A6" s="42"/>
      <c r="B6" s="42"/>
      <c r="C6" s="42"/>
      <c r="D6" s="42"/>
      <c r="E6" s="42"/>
      <c r="F6" s="42"/>
      <c r="G6" s="42"/>
      <c r="H6" s="42"/>
      <c r="I6" s="42"/>
      <c r="J6" s="42"/>
      <c r="K6" s="42"/>
      <c r="L6" s="42"/>
    </row>
    <row r="7" spans="1:12" ht="15.75" x14ac:dyDescent="0.25">
      <c r="A7" s="36" t="s">
        <v>127</v>
      </c>
      <c r="B7" s="41">
        <v>104.65054974070584</v>
      </c>
      <c r="C7" s="41">
        <v>113.8955973023195</v>
      </c>
      <c r="D7" s="41">
        <v>114.85704629519229</v>
      </c>
      <c r="E7" s="41"/>
      <c r="F7" s="41">
        <f t="shared" ref="F7:F70" si="0">((D7/C7-1)*100)</f>
        <v>0.84414939264136901</v>
      </c>
      <c r="G7" s="41">
        <f t="shared" ref="G7:G70" si="1">((D7/B7-1)*100)</f>
        <v>9.7529316183959214</v>
      </c>
      <c r="H7" s="41"/>
      <c r="I7" s="41">
        <v>36.917630115501154</v>
      </c>
      <c r="J7" s="41">
        <v>37.229270065898746</v>
      </c>
      <c r="L7" s="41">
        <f>J7-I7</f>
        <v>0.31163995039759129</v>
      </c>
    </row>
    <row r="8" spans="1:12" s="60" customFormat="1" ht="15.75" x14ac:dyDescent="0.25">
      <c r="A8" s="64" t="s">
        <v>57</v>
      </c>
      <c r="B8" s="62">
        <v>104.65455966036748</v>
      </c>
      <c r="C8" s="62">
        <v>114.63802052507232</v>
      </c>
      <c r="D8" s="62">
        <v>115.66045827256644</v>
      </c>
      <c r="E8" s="62"/>
      <c r="F8" s="62">
        <f t="shared" si="0"/>
        <v>0.89188363756727007</v>
      </c>
      <c r="G8" s="62">
        <f t="shared" si="1"/>
        <v>10.516406210982199</v>
      </c>
      <c r="H8" s="62"/>
      <c r="I8" s="62">
        <v>34.356585055198394</v>
      </c>
      <c r="J8" s="62">
        <v>34.663005815732596</v>
      </c>
      <c r="L8" s="62">
        <f t="shared" ref="L8:L71" si="2">J8-I8</f>
        <v>0.30642076053420197</v>
      </c>
    </row>
    <row r="9" spans="1:12" ht="15.75" x14ac:dyDescent="0.25">
      <c r="A9" s="38" t="s">
        <v>58</v>
      </c>
      <c r="B9" s="28">
        <v>105.62250365939714</v>
      </c>
      <c r="C9" s="28">
        <v>143.85940864355067</v>
      </c>
      <c r="D9" s="28">
        <v>144.12699256714839</v>
      </c>
      <c r="E9" s="28"/>
      <c r="F9" s="28">
        <f t="shared" si="0"/>
        <v>0.18600377001460888</v>
      </c>
      <c r="G9" s="28">
        <f t="shared" si="1"/>
        <v>36.454815568391943</v>
      </c>
      <c r="H9" s="28"/>
      <c r="I9" s="28">
        <v>7.338635289739619</v>
      </c>
      <c r="J9" s="28">
        <v>7.3522854280461578</v>
      </c>
      <c r="L9" s="28">
        <f>J9-I9</f>
        <v>1.3650138306538828E-2</v>
      </c>
    </row>
    <row r="10" spans="1:12" s="60" customFormat="1" ht="15.75" x14ac:dyDescent="0.25">
      <c r="A10" s="67" t="s">
        <v>6</v>
      </c>
      <c r="B10" s="62">
        <v>102.95459539985477</v>
      </c>
      <c r="C10" s="62">
        <v>184.63875885658572</v>
      </c>
      <c r="D10" s="62">
        <v>184.63730623214849</v>
      </c>
      <c r="E10" s="62"/>
      <c r="F10" s="62">
        <f t="shared" si="0"/>
        <v>-7.8673862748956935E-4</v>
      </c>
      <c r="G10" s="62">
        <f t="shared" si="1"/>
        <v>79.33857688921475</v>
      </c>
      <c r="H10" s="62"/>
      <c r="I10" s="62">
        <v>3.0683503834743746</v>
      </c>
      <c r="J10" s="62">
        <v>3.0683262435766818</v>
      </c>
      <c r="L10" s="62">
        <f t="shared" si="2"/>
        <v>-2.4139897692787571E-5</v>
      </c>
    </row>
    <row r="11" spans="1:12" ht="15.75" x14ac:dyDescent="0.25">
      <c r="A11" s="39" t="s">
        <v>7</v>
      </c>
      <c r="B11" s="28">
        <v>110.30691780244038</v>
      </c>
      <c r="C11" s="28">
        <v>136.43051471645634</v>
      </c>
      <c r="D11" s="28">
        <v>136.43051471645634</v>
      </c>
      <c r="E11" s="28"/>
      <c r="F11" s="28">
        <f t="shared" si="0"/>
        <v>0</v>
      </c>
      <c r="G11" s="28">
        <f t="shared" si="1"/>
        <v>23.682646051994038</v>
      </c>
      <c r="H11" s="28"/>
      <c r="I11" s="28">
        <v>0.23975734503566468</v>
      </c>
      <c r="J11" s="28">
        <v>0.23975734503566468</v>
      </c>
      <c r="L11" s="28">
        <f t="shared" si="2"/>
        <v>0</v>
      </c>
    </row>
    <row r="12" spans="1:12" s="60" customFormat="1" ht="15.75" x14ac:dyDescent="0.25">
      <c r="A12" s="67" t="s">
        <v>59</v>
      </c>
      <c r="B12" s="62">
        <v>104.90517594270459</v>
      </c>
      <c r="C12" s="62">
        <v>104.24334905151026</v>
      </c>
      <c r="D12" s="62">
        <v>104.25073192748079</v>
      </c>
      <c r="E12" s="62"/>
      <c r="F12" s="62">
        <f t="shared" si="0"/>
        <v>7.082347255438215E-3</v>
      </c>
      <c r="G12" s="62">
        <f t="shared" si="1"/>
        <v>-0.62384339890076967</v>
      </c>
      <c r="H12" s="62"/>
      <c r="I12" s="62">
        <v>0.57126731423970589</v>
      </c>
      <c r="J12" s="62">
        <v>0.57130777337465721</v>
      </c>
      <c r="L12" s="62">
        <f t="shared" si="2"/>
        <v>4.0459134951320586E-5</v>
      </c>
    </row>
    <row r="13" spans="1:12" ht="15.75" x14ac:dyDescent="0.25">
      <c r="A13" s="39" t="s">
        <v>60</v>
      </c>
      <c r="B13" s="28">
        <v>97.914506895236045</v>
      </c>
      <c r="C13" s="28">
        <v>104.04741034770989</v>
      </c>
      <c r="D13" s="28">
        <v>104.40888655591503</v>
      </c>
      <c r="E13" s="28"/>
      <c r="F13" s="28">
        <f t="shared" si="0"/>
        <v>0.34741490153109567</v>
      </c>
      <c r="G13" s="28">
        <f t="shared" si="1"/>
        <v>6.6327042504821687</v>
      </c>
      <c r="H13" s="28"/>
      <c r="I13" s="28">
        <v>0.41702226137348442</v>
      </c>
      <c r="J13" s="28">
        <v>0.41847105885219787</v>
      </c>
      <c r="L13" s="28">
        <f t="shared" si="2"/>
        <v>1.4487974787134594E-3</v>
      </c>
    </row>
    <row r="14" spans="1:12" s="60" customFormat="1" ht="15.75" x14ac:dyDescent="0.25">
      <c r="A14" s="67" t="s">
        <v>61</v>
      </c>
      <c r="B14" s="62">
        <v>108.68649680674037</v>
      </c>
      <c r="C14" s="62">
        <v>131.42024268038969</v>
      </c>
      <c r="D14" s="62">
        <v>131.94661783646538</v>
      </c>
      <c r="E14" s="62"/>
      <c r="F14" s="62">
        <f t="shared" si="0"/>
        <v>0.40052821798222116</v>
      </c>
      <c r="G14" s="62">
        <f t="shared" si="1"/>
        <v>21.40111394986328</v>
      </c>
      <c r="H14" s="62"/>
      <c r="I14" s="62">
        <v>3.042237985616389</v>
      </c>
      <c r="J14" s="62">
        <v>3.0544230072069567</v>
      </c>
      <c r="L14" s="62">
        <f t="shared" si="2"/>
        <v>1.2185021590567668E-2</v>
      </c>
    </row>
    <row r="15" spans="1:12" ht="15.75" x14ac:dyDescent="0.25">
      <c r="A15" s="38" t="s">
        <v>62</v>
      </c>
      <c r="B15" s="28">
        <v>96.564474916887718</v>
      </c>
      <c r="C15" s="28">
        <v>90.655909843371106</v>
      </c>
      <c r="D15" s="28">
        <v>90.5110891566258</v>
      </c>
      <c r="E15" s="28"/>
      <c r="F15" s="28">
        <f t="shared" si="0"/>
        <v>-0.15974765130647439</v>
      </c>
      <c r="G15" s="28">
        <f t="shared" si="1"/>
        <v>-6.2687502474093275</v>
      </c>
      <c r="H15" s="28"/>
      <c r="I15" s="28">
        <v>0.75095462517087508</v>
      </c>
      <c r="J15" s="28">
        <v>0.74975499279478719</v>
      </c>
      <c r="L15" s="28">
        <f t="shared" si="2"/>
        <v>-1.1996323760878891E-3</v>
      </c>
    </row>
    <row r="16" spans="1:12" s="60" customFormat="1" ht="15.75" x14ac:dyDescent="0.25">
      <c r="A16" s="67" t="s">
        <v>188</v>
      </c>
      <c r="B16" s="62">
        <v>141.56489693290089</v>
      </c>
      <c r="C16" s="62">
        <v>115.97877350415054</v>
      </c>
      <c r="D16" s="62">
        <v>115.97877350415054</v>
      </c>
      <c r="E16" s="62"/>
      <c r="F16" s="62">
        <f t="shared" si="0"/>
        <v>0</v>
      </c>
      <c r="G16" s="62">
        <f t="shared" si="1"/>
        <v>-18.073776750515847</v>
      </c>
      <c r="H16" s="62"/>
      <c r="I16" s="62">
        <v>3.5525876074686519E-2</v>
      </c>
      <c r="J16" s="62">
        <v>3.5525876074686519E-2</v>
      </c>
      <c r="L16" s="62">
        <f t="shared" si="2"/>
        <v>0</v>
      </c>
    </row>
    <row r="17" spans="1:12" ht="15.75" x14ac:dyDescent="0.25">
      <c r="A17" s="39" t="s">
        <v>187</v>
      </c>
      <c r="B17" s="28">
        <v>93.041274219057073</v>
      </c>
      <c r="C17" s="28">
        <v>88.410873646074663</v>
      </c>
      <c r="D17" s="28">
        <v>88.40627355922031</v>
      </c>
      <c r="E17" s="28"/>
      <c r="F17" s="28">
        <f t="shared" si="0"/>
        <v>-5.2030781561684947E-3</v>
      </c>
      <c r="G17" s="28">
        <f t="shared" si="1"/>
        <v>-4.9816607723192625</v>
      </c>
      <c r="H17" s="28"/>
      <c r="I17" s="28">
        <v>0.51467843884894771</v>
      </c>
      <c r="J17" s="28">
        <v>0.51465165972752158</v>
      </c>
      <c r="L17" s="28">
        <f>J17-I17</f>
        <v>-2.6779121426123709E-5</v>
      </c>
    </row>
    <row r="18" spans="1:12" s="60" customFormat="1" ht="15.75" x14ac:dyDescent="0.25">
      <c r="A18" s="67" t="s">
        <v>189</v>
      </c>
      <c r="B18" s="62">
        <v>99.684335444195369</v>
      </c>
      <c r="C18" s="62">
        <v>93.120218101184534</v>
      </c>
      <c r="D18" s="62">
        <v>92.576177343587361</v>
      </c>
      <c r="E18" s="62"/>
      <c r="F18" s="62">
        <f t="shared" si="0"/>
        <v>-0.58423484039311635</v>
      </c>
      <c r="G18" s="62">
        <f t="shared" si="1"/>
        <v>-7.1306670892010366</v>
      </c>
      <c r="H18" s="62"/>
      <c r="I18" s="62">
        <v>0.20075031024724074</v>
      </c>
      <c r="J18" s="62">
        <v>0.19957745699257914</v>
      </c>
      <c r="L18" s="62">
        <f t="shared" si="2"/>
        <v>-1.1728532546615988E-3</v>
      </c>
    </row>
    <row r="19" spans="1:12" ht="15.75" x14ac:dyDescent="0.25">
      <c r="A19" s="38" t="s">
        <v>63</v>
      </c>
      <c r="B19" s="28">
        <v>102.61994398244877</v>
      </c>
      <c r="C19" s="28">
        <v>105.57471743298811</v>
      </c>
      <c r="D19" s="28">
        <v>108.51981867032163</v>
      </c>
      <c r="E19" s="28"/>
      <c r="F19" s="28">
        <f t="shared" si="0"/>
        <v>2.7895895048953179</v>
      </c>
      <c r="G19" s="28">
        <f t="shared" si="1"/>
        <v>5.7492476207957388</v>
      </c>
      <c r="H19" s="28"/>
      <c r="I19" s="28">
        <v>10.034431687440096</v>
      </c>
      <c r="J19" s="28">
        <v>10.314351140668816</v>
      </c>
      <c r="L19" s="28">
        <f t="shared" si="2"/>
        <v>0.27991945322871992</v>
      </c>
    </row>
    <row r="20" spans="1:12" s="60" customFormat="1" ht="15.75" x14ac:dyDescent="0.25">
      <c r="A20" s="67" t="s">
        <v>190</v>
      </c>
      <c r="B20" s="62">
        <v>104.22679576132323</v>
      </c>
      <c r="C20" s="62">
        <v>110.88840257104886</v>
      </c>
      <c r="D20" s="62">
        <v>118.41593798033851</v>
      </c>
      <c r="E20" s="62"/>
      <c r="F20" s="62">
        <f t="shared" si="0"/>
        <v>6.7883883569037629</v>
      </c>
      <c r="G20" s="62">
        <f t="shared" si="1"/>
        <v>13.613718156996857</v>
      </c>
      <c r="H20" s="62"/>
      <c r="I20" s="62">
        <v>4.4096840675058919</v>
      </c>
      <c r="J20" s="62">
        <v>4.7090305473207028</v>
      </c>
      <c r="L20" s="62">
        <f t="shared" si="2"/>
        <v>0.29934647981481088</v>
      </c>
    </row>
    <row r="21" spans="1:12" ht="15.75" x14ac:dyDescent="0.25">
      <c r="A21" s="39" t="s">
        <v>191</v>
      </c>
      <c r="B21" s="28">
        <v>98.725303243365403</v>
      </c>
      <c r="C21" s="28">
        <v>104.74344601218232</v>
      </c>
      <c r="D21" s="28">
        <v>101.77414996584429</v>
      </c>
      <c r="E21" s="28"/>
      <c r="F21" s="28">
        <f t="shared" si="0"/>
        <v>-2.834827532782036</v>
      </c>
      <c r="G21" s="28">
        <f t="shared" si="1"/>
        <v>3.0882120614643682</v>
      </c>
      <c r="H21" s="28"/>
      <c r="I21" s="28">
        <v>0.75583227482957815</v>
      </c>
      <c r="J21" s="28">
        <v>0.73440573340105653</v>
      </c>
      <c r="L21" s="28">
        <f t="shared" si="2"/>
        <v>-2.1426541428521628E-2</v>
      </c>
    </row>
    <row r="22" spans="1:12" s="60" customFormat="1" ht="15.75" x14ac:dyDescent="0.25">
      <c r="A22" s="67" t="s">
        <v>192</v>
      </c>
      <c r="B22" s="62">
        <v>101.87517810243753</v>
      </c>
      <c r="C22" s="62">
        <v>101.30301973524088</v>
      </c>
      <c r="D22" s="62">
        <v>101.34462179179488</v>
      </c>
      <c r="E22" s="62"/>
      <c r="F22" s="62">
        <f t="shared" si="0"/>
        <v>4.1066946141121718E-2</v>
      </c>
      <c r="G22" s="62">
        <f t="shared" si="1"/>
        <v>-0.52079056010009284</v>
      </c>
      <c r="H22" s="62"/>
      <c r="I22" s="62">
        <v>4.8689153451046261</v>
      </c>
      <c r="J22" s="62">
        <v>4.8709148599470575</v>
      </c>
      <c r="L22" s="62">
        <f t="shared" si="2"/>
        <v>1.999514842431438E-3</v>
      </c>
    </row>
    <row r="23" spans="1:12" ht="15.75" x14ac:dyDescent="0.25">
      <c r="A23" s="38" t="s">
        <v>152</v>
      </c>
      <c r="B23" s="28">
        <v>103.78837072857853</v>
      </c>
      <c r="C23" s="28">
        <v>103.07635346886761</v>
      </c>
      <c r="D23" s="28">
        <v>103.20057706166034</v>
      </c>
      <c r="E23" s="28"/>
      <c r="F23" s="28">
        <f t="shared" si="0"/>
        <v>0.12051609182144318</v>
      </c>
      <c r="G23" s="28">
        <f t="shared" si="1"/>
        <v>-0.56633865893834789</v>
      </c>
      <c r="H23" s="28"/>
      <c r="I23" s="28">
        <v>6.1845587658546322</v>
      </c>
      <c r="J23" s="28">
        <v>6.1920121543756403</v>
      </c>
      <c r="L23" s="28">
        <f t="shared" si="2"/>
        <v>7.4533885210081863E-3</v>
      </c>
    </row>
    <row r="24" spans="1:12" s="60" customFormat="1" ht="15.75" x14ac:dyDescent="0.25">
      <c r="A24" s="67" t="s">
        <v>64</v>
      </c>
      <c r="B24" s="62">
        <v>96.851364027428474</v>
      </c>
      <c r="C24" s="62">
        <v>95.175036759828501</v>
      </c>
      <c r="D24" s="62">
        <v>95.781960369720963</v>
      </c>
      <c r="E24" s="62"/>
      <c r="F24" s="62">
        <f t="shared" si="0"/>
        <v>0.63769201521195473</v>
      </c>
      <c r="G24" s="62">
        <f t="shared" si="1"/>
        <v>-1.1041699499499624</v>
      </c>
      <c r="H24" s="62"/>
      <c r="I24" s="62">
        <v>7.4267728882759357E-2</v>
      </c>
      <c r="J24" s="62">
        <v>7.4741328259723974E-2</v>
      </c>
      <c r="L24" s="62">
        <f t="shared" si="2"/>
        <v>4.735993769646174E-4</v>
      </c>
    </row>
    <row r="25" spans="1:12" ht="15.75" x14ac:dyDescent="0.25">
      <c r="A25" s="39" t="s">
        <v>65</v>
      </c>
      <c r="B25" s="28">
        <v>102.97163363588813</v>
      </c>
      <c r="C25" s="28">
        <v>102.45556982536918</v>
      </c>
      <c r="D25" s="28">
        <v>101.7991649351117</v>
      </c>
      <c r="E25" s="28"/>
      <c r="F25" s="28">
        <f t="shared" si="0"/>
        <v>-0.64067272416354903</v>
      </c>
      <c r="G25" s="28">
        <f t="shared" si="1"/>
        <v>-1.1386327082294478</v>
      </c>
      <c r="H25" s="28"/>
      <c r="I25" s="28">
        <v>3.9513489234404426</v>
      </c>
      <c r="J25" s="28">
        <v>3.9260337086514294</v>
      </c>
      <c r="L25" s="28">
        <f t="shared" si="2"/>
        <v>-2.5315214789013218E-2</v>
      </c>
    </row>
    <row r="26" spans="1:12" s="60" customFormat="1" ht="15.75" x14ac:dyDescent="0.25">
      <c r="A26" s="67" t="s">
        <v>193</v>
      </c>
      <c r="B26" s="62">
        <v>98.777319659984798</v>
      </c>
      <c r="C26" s="62">
        <v>96.47910459819721</v>
      </c>
      <c r="D26" s="62">
        <v>97.248721194782433</v>
      </c>
      <c r="E26" s="62"/>
      <c r="F26" s="62">
        <f t="shared" si="0"/>
        <v>0.79770288062934736</v>
      </c>
      <c r="G26" s="62">
        <f t="shared" si="1"/>
        <v>-1.5475196841381877</v>
      </c>
      <c r="H26" s="62"/>
      <c r="I26" s="62">
        <v>0.26653665113600783</v>
      </c>
      <c r="J26" s="62">
        <v>0.26866282168005279</v>
      </c>
      <c r="L26" s="62">
        <f t="shared" si="2"/>
        <v>2.1261705440449585E-3</v>
      </c>
    </row>
    <row r="27" spans="1:12" ht="15.75" x14ac:dyDescent="0.25">
      <c r="A27" s="39" t="s">
        <v>194</v>
      </c>
      <c r="B27" s="28">
        <v>98.497253290022371</v>
      </c>
      <c r="C27" s="28">
        <v>101.60535110720281</v>
      </c>
      <c r="D27" s="28">
        <v>101.60535110720281</v>
      </c>
      <c r="E27" s="28"/>
      <c r="F27" s="28">
        <f t="shared" si="0"/>
        <v>0</v>
      </c>
      <c r="G27" s="28">
        <f t="shared" si="1"/>
        <v>3.1555172488198613</v>
      </c>
      <c r="H27" s="28"/>
      <c r="I27" s="28">
        <v>2.8546040889879228E-2</v>
      </c>
      <c r="J27" s="28">
        <v>2.8546040889879228E-2</v>
      </c>
      <c r="L27" s="28">
        <f t="shared" si="2"/>
        <v>0</v>
      </c>
    </row>
    <row r="28" spans="1:12" s="60" customFormat="1" ht="15.75" x14ac:dyDescent="0.25">
      <c r="A28" s="67" t="s">
        <v>66</v>
      </c>
      <c r="B28" s="62">
        <v>99.320692239609855</v>
      </c>
      <c r="C28" s="62">
        <v>99.538003060919124</v>
      </c>
      <c r="D28" s="62">
        <v>100.32955041272781</v>
      </c>
      <c r="E28" s="62"/>
      <c r="F28" s="62">
        <f t="shared" si="0"/>
        <v>0.79522124964095386</v>
      </c>
      <c r="G28" s="62">
        <f t="shared" si="1"/>
        <v>1.0157582980635071</v>
      </c>
      <c r="H28" s="62"/>
      <c r="I28" s="62">
        <v>1.0229756234531571</v>
      </c>
      <c r="J28" s="62">
        <v>1.0311105429895036</v>
      </c>
      <c r="L28" s="62">
        <f t="shared" si="2"/>
        <v>8.1349195363464855E-3</v>
      </c>
    </row>
    <row r="29" spans="1:12" ht="15.75" x14ac:dyDescent="0.25">
      <c r="A29" s="39" t="s">
        <v>8</v>
      </c>
      <c r="B29" s="28">
        <v>117.17560231884032</v>
      </c>
      <c r="C29" s="28">
        <v>114.68418614723959</v>
      </c>
      <c r="D29" s="28">
        <v>117.68928802181971</v>
      </c>
      <c r="E29" s="28"/>
      <c r="F29" s="28">
        <f t="shared" si="0"/>
        <v>2.6203280291163811</v>
      </c>
      <c r="G29" s="28">
        <f t="shared" si="1"/>
        <v>0.43838964154125915</v>
      </c>
      <c r="H29" s="28"/>
      <c r="I29" s="28">
        <v>0.84088379805238711</v>
      </c>
      <c r="J29" s="28">
        <v>0.86291771190505218</v>
      </c>
      <c r="L29" s="28">
        <f t="shared" si="2"/>
        <v>2.2033913852665066E-2</v>
      </c>
    </row>
    <row r="30" spans="1:12" s="60" customFormat="1" ht="15.75" x14ac:dyDescent="0.25">
      <c r="A30" s="61" t="s">
        <v>153</v>
      </c>
      <c r="B30" s="62">
        <v>90.389990637188404</v>
      </c>
      <c r="C30" s="62">
        <v>84.733620372642761</v>
      </c>
      <c r="D30" s="62">
        <v>84.761242390970267</v>
      </c>
      <c r="E30" s="62"/>
      <c r="F30" s="62">
        <f t="shared" si="0"/>
        <v>3.2598652348414525E-2</v>
      </c>
      <c r="G30" s="62">
        <f t="shared" si="1"/>
        <v>-6.2271809152089297</v>
      </c>
      <c r="H30" s="62"/>
      <c r="I30" s="62">
        <v>1.0525554343453152</v>
      </c>
      <c r="J30" s="62">
        <v>1.052898553232132</v>
      </c>
      <c r="L30" s="62">
        <f t="shared" si="2"/>
        <v>3.4311888681681779E-4</v>
      </c>
    </row>
    <row r="31" spans="1:12" ht="15.75" x14ac:dyDescent="0.25">
      <c r="A31" s="39" t="s">
        <v>195</v>
      </c>
      <c r="B31" s="28">
        <v>100.05093205543291</v>
      </c>
      <c r="C31" s="28">
        <v>98.195962537896364</v>
      </c>
      <c r="D31" s="28">
        <v>98.433874270800004</v>
      </c>
      <c r="E31" s="28"/>
      <c r="F31" s="28">
        <f t="shared" si="0"/>
        <v>0.24228260180434447</v>
      </c>
      <c r="G31" s="28">
        <f t="shared" si="1"/>
        <v>-1.6162346031289188</v>
      </c>
      <c r="H31" s="28"/>
      <c r="I31" s="28">
        <v>4.6556573279311841E-2</v>
      </c>
      <c r="J31" s="28">
        <v>4.6669371756363896E-2</v>
      </c>
      <c r="L31" s="28">
        <f t="shared" si="2"/>
        <v>1.1279847705205487E-4</v>
      </c>
    </row>
    <row r="32" spans="1:12" s="60" customFormat="1" ht="15.75" x14ac:dyDescent="0.25">
      <c r="A32" s="67" t="s">
        <v>67</v>
      </c>
      <c r="B32" s="62">
        <v>112.79682298048188</v>
      </c>
      <c r="C32" s="62">
        <v>111.02736142581246</v>
      </c>
      <c r="D32" s="62">
        <v>111.43307686870007</v>
      </c>
      <c r="E32" s="62"/>
      <c r="F32" s="62">
        <f t="shared" si="0"/>
        <v>0.3654193323856525</v>
      </c>
      <c r="G32" s="62">
        <f t="shared" si="1"/>
        <v>-1.2090288323260534</v>
      </c>
      <c r="H32" s="62"/>
      <c r="I32" s="62">
        <v>9.1275978499641419E-3</v>
      </c>
      <c r="J32" s="62">
        <v>9.160951857090328E-3</v>
      </c>
      <c r="L32" s="62">
        <f t="shared" si="2"/>
        <v>3.3354007126186122E-5</v>
      </c>
    </row>
    <row r="33" spans="1:12" ht="15.75" x14ac:dyDescent="0.25">
      <c r="A33" s="39" t="s">
        <v>68</v>
      </c>
      <c r="B33" s="28">
        <v>89.848719481147199</v>
      </c>
      <c r="C33" s="28">
        <v>84.013524742362648</v>
      </c>
      <c r="D33" s="28">
        <v>84.03012452044041</v>
      </c>
      <c r="E33" s="28"/>
      <c r="F33" s="28">
        <f t="shared" si="0"/>
        <v>1.9758459282193108E-2</v>
      </c>
      <c r="G33" s="28">
        <f t="shared" si="1"/>
        <v>-6.4759909704975804</v>
      </c>
      <c r="H33" s="28"/>
      <c r="I33" s="28">
        <v>0.99687126321603925</v>
      </c>
      <c r="J33" s="28">
        <v>0.99706822961867769</v>
      </c>
      <c r="L33" s="28">
        <f t="shared" si="2"/>
        <v>1.9696640263844323E-4</v>
      </c>
    </row>
    <row r="34" spans="1:12" s="60" customFormat="1" ht="15.75" x14ac:dyDescent="0.25">
      <c r="A34" s="61" t="s">
        <v>69</v>
      </c>
      <c r="B34" s="62">
        <v>91.35302057986712</v>
      </c>
      <c r="C34" s="62">
        <v>100.77876362436184</v>
      </c>
      <c r="D34" s="62">
        <v>102.82404104880307</v>
      </c>
      <c r="E34" s="62"/>
      <c r="F34" s="62">
        <f t="shared" si="0"/>
        <v>2.0294726298337062</v>
      </c>
      <c r="G34" s="62">
        <f t="shared" si="1"/>
        <v>12.556804795422384</v>
      </c>
      <c r="H34" s="62"/>
      <c r="I34" s="62">
        <v>2.0424173204539597</v>
      </c>
      <c r="J34" s="62">
        <v>2.0838676209595564</v>
      </c>
      <c r="L34" s="62">
        <f t="shared" si="2"/>
        <v>4.1450300505596616E-2</v>
      </c>
    </row>
    <row r="35" spans="1:12" ht="15.75" x14ac:dyDescent="0.25">
      <c r="A35" s="39" t="s">
        <v>70</v>
      </c>
      <c r="B35" s="28">
        <v>99.522268150675885</v>
      </c>
      <c r="C35" s="28">
        <v>103.33486740253853</v>
      </c>
      <c r="D35" s="28">
        <v>107.05858887855385</v>
      </c>
      <c r="E35" s="28"/>
      <c r="F35" s="28">
        <f t="shared" si="0"/>
        <v>3.6035479307382712</v>
      </c>
      <c r="G35" s="28">
        <f t="shared" si="1"/>
        <v>7.5724969576336898</v>
      </c>
      <c r="H35" s="28"/>
      <c r="I35" s="28">
        <v>0.27080225959836352</v>
      </c>
      <c r="J35" s="28">
        <v>0.28056074882051291</v>
      </c>
      <c r="L35" s="28">
        <f t="shared" si="2"/>
        <v>9.7584892221493913E-3</v>
      </c>
    </row>
    <row r="36" spans="1:12" s="60" customFormat="1" ht="15.75" x14ac:dyDescent="0.25">
      <c r="A36" s="67" t="s">
        <v>9</v>
      </c>
      <c r="B36" s="62">
        <v>96.726880094699695</v>
      </c>
      <c r="C36" s="62">
        <v>112.6133110244176</v>
      </c>
      <c r="D36" s="62">
        <v>109.81910198861402</v>
      </c>
      <c r="E36" s="62"/>
      <c r="F36" s="62">
        <f t="shared" si="0"/>
        <v>-2.4812422353852281</v>
      </c>
      <c r="G36" s="62">
        <f t="shared" si="1"/>
        <v>13.535246749503859</v>
      </c>
      <c r="H36" s="62"/>
      <c r="I36" s="62">
        <v>0.30998061270528482</v>
      </c>
      <c r="J36" s="62">
        <v>0.3022892428213354</v>
      </c>
      <c r="L36" s="62">
        <f t="shared" si="2"/>
        <v>-7.6913698839494171E-3</v>
      </c>
    </row>
    <row r="37" spans="1:12" ht="15.75" x14ac:dyDescent="0.25">
      <c r="A37" s="39" t="s">
        <v>10</v>
      </c>
      <c r="B37" s="28">
        <v>95.517352884591546</v>
      </c>
      <c r="C37" s="28">
        <v>104.01449988641339</v>
      </c>
      <c r="D37" s="28">
        <v>105.29897514867272</v>
      </c>
      <c r="E37" s="28"/>
      <c r="F37" s="28">
        <f t="shared" si="0"/>
        <v>1.2349001953208649</v>
      </c>
      <c r="G37" s="28">
        <f t="shared" si="1"/>
        <v>10.240675614094741</v>
      </c>
      <c r="H37" s="28"/>
      <c r="I37" s="28">
        <v>0.16257857484297752</v>
      </c>
      <c r="J37" s="28">
        <v>0.16458625798126333</v>
      </c>
      <c r="L37" s="28">
        <f t="shared" si="2"/>
        <v>2.0076831382858096E-3</v>
      </c>
    </row>
    <row r="38" spans="1:12" s="60" customFormat="1" ht="15.75" x14ac:dyDescent="0.25">
      <c r="A38" s="67" t="s">
        <v>196</v>
      </c>
      <c r="B38" s="62">
        <v>56.83622360219816</v>
      </c>
      <c r="C38" s="62">
        <v>81.584673880342535</v>
      </c>
      <c r="D38" s="62">
        <v>92.918750777373873</v>
      </c>
      <c r="E38" s="62"/>
      <c r="F38" s="62">
        <f t="shared" si="0"/>
        <v>13.892409392546746</v>
      </c>
      <c r="G38" s="62">
        <f t="shared" si="1"/>
        <v>63.485089065242192</v>
      </c>
      <c r="H38" s="62"/>
      <c r="I38" s="62">
        <v>0.45809296948151845</v>
      </c>
      <c r="J38" s="62">
        <v>0.52173312020036533</v>
      </c>
      <c r="L38" s="62">
        <f t="shared" si="2"/>
        <v>6.3640150718846877E-2</v>
      </c>
    </row>
    <row r="39" spans="1:12" ht="15.75" x14ac:dyDescent="0.25">
      <c r="A39" s="39" t="s">
        <v>71</v>
      </c>
      <c r="B39" s="28">
        <v>117.05250649682286</v>
      </c>
      <c r="C39" s="28">
        <v>110.59043780945318</v>
      </c>
      <c r="D39" s="28">
        <v>105.92758442644347</v>
      </c>
      <c r="E39" s="28"/>
      <c r="F39" s="28">
        <f t="shared" si="0"/>
        <v>-4.2163260001228835</v>
      </c>
      <c r="G39" s="28">
        <f t="shared" si="1"/>
        <v>-9.5042151623479736</v>
      </c>
      <c r="H39" s="28"/>
      <c r="I39" s="28">
        <v>0.64369648138212676</v>
      </c>
      <c r="J39" s="28">
        <v>0.61655613927573605</v>
      </c>
      <c r="L39" s="28">
        <f t="shared" si="2"/>
        <v>-2.7140342106390714E-2</v>
      </c>
    </row>
    <row r="40" spans="1:12" s="60" customFormat="1" ht="15.75" x14ac:dyDescent="0.25">
      <c r="A40" s="67" t="s">
        <v>197</v>
      </c>
      <c r="B40" s="62">
        <v>92.152676075683985</v>
      </c>
      <c r="C40" s="62">
        <v>104.12106844268357</v>
      </c>
      <c r="D40" s="62">
        <v>104.58327441041246</v>
      </c>
      <c r="E40" s="62"/>
      <c r="F40" s="62">
        <f t="shared" si="0"/>
        <v>0.44391204838944986</v>
      </c>
      <c r="G40" s="62">
        <f t="shared" si="1"/>
        <v>13.489134406166748</v>
      </c>
      <c r="H40" s="62"/>
      <c r="I40" s="62">
        <v>0.19726642244368858</v>
      </c>
      <c r="J40" s="62">
        <v>0.19814211186034297</v>
      </c>
      <c r="L40" s="62">
        <f t="shared" si="2"/>
        <v>8.7568941665439048E-4</v>
      </c>
    </row>
    <row r="41" spans="1:12" ht="15.75" x14ac:dyDescent="0.25">
      <c r="A41" s="38" t="s">
        <v>72</v>
      </c>
      <c r="B41" s="28">
        <v>140.59349940228009</v>
      </c>
      <c r="C41" s="28">
        <v>125.04925305995305</v>
      </c>
      <c r="D41" s="28">
        <v>126.0626552519262</v>
      </c>
      <c r="E41" s="28"/>
      <c r="F41" s="28">
        <f t="shared" si="0"/>
        <v>0.81040243518071264</v>
      </c>
      <c r="G41" s="28">
        <f t="shared" si="1"/>
        <v>-10.335359893686691</v>
      </c>
      <c r="H41" s="28"/>
      <c r="I41" s="28">
        <v>2.2997754469670748</v>
      </c>
      <c r="J41" s="28">
        <v>2.3184128831929836</v>
      </c>
      <c r="L41" s="28">
        <f t="shared" si="2"/>
        <v>1.8637436225908743E-2</v>
      </c>
    </row>
    <row r="42" spans="1:12" s="60" customFormat="1" ht="15.75" x14ac:dyDescent="0.25">
      <c r="A42" s="67" t="s">
        <v>11</v>
      </c>
      <c r="B42" s="62">
        <v>110.99759560058644</v>
      </c>
      <c r="C42" s="62">
        <v>107.29783021084661</v>
      </c>
      <c r="D42" s="62">
        <v>105.30955934256701</v>
      </c>
      <c r="E42" s="62"/>
      <c r="F42" s="62">
        <f t="shared" si="0"/>
        <v>-1.8530392127897866</v>
      </c>
      <c r="G42" s="62">
        <f t="shared" si="1"/>
        <v>-5.1244679916196079</v>
      </c>
      <c r="H42" s="62"/>
      <c r="I42" s="62">
        <v>5.8237693538394378E-2</v>
      </c>
      <c r="J42" s="62">
        <v>5.7158526240503583E-2</v>
      </c>
      <c r="L42" s="62">
        <f t="shared" si="2"/>
        <v>-1.0791672978907943E-3</v>
      </c>
    </row>
    <row r="43" spans="1:12" ht="15.75" x14ac:dyDescent="0.25">
      <c r="A43" s="39" t="s">
        <v>198</v>
      </c>
      <c r="B43" s="28">
        <v>116.41721235606023</v>
      </c>
      <c r="C43" s="28">
        <v>115.26947794296036</v>
      </c>
      <c r="D43" s="28">
        <v>113.906350362422</v>
      </c>
      <c r="E43" s="28"/>
      <c r="F43" s="28">
        <f t="shared" si="0"/>
        <v>-1.1825572604856283</v>
      </c>
      <c r="G43" s="28">
        <f t="shared" si="1"/>
        <v>-2.1567790044300317</v>
      </c>
      <c r="H43" s="28"/>
      <c r="I43" s="28">
        <v>0.51614761957435951</v>
      </c>
      <c r="J43" s="28">
        <v>0.51004387842425924</v>
      </c>
      <c r="L43" s="28">
        <f t="shared" si="2"/>
        <v>-6.1037411501002614E-3</v>
      </c>
    </row>
    <row r="44" spans="1:12" s="60" customFormat="1" ht="15.75" x14ac:dyDescent="0.25">
      <c r="A44" s="67" t="s">
        <v>199</v>
      </c>
      <c r="B44" s="62">
        <v>181.07898461786203</v>
      </c>
      <c r="C44" s="62">
        <v>148.65365141047664</v>
      </c>
      <c r="D44" s="62">
        <v>150.4762862731472</v>
      </c>
      <c r="E44" s="62"/>
      <c r="F44" s="62">
        <f t="shared" si="0"/>
        <v>1.226094916187237</v>
      </c>
      <c r="G44" s="62">
        <f t="shared" si="1"/>
        <v>-16.900193255057673</v>
      </c>
      <c r="H44" s="62"/>
      <c r="I44" s="62">
        <v>1.0914963097671124</v>
      </c>
      <c r="J44" s="62">
        <v>1.1048790905315382</v>
      </c>
      <c r="L44" s="62">
        <f t="shared" si="2"/>
        <v>1.3382780764425783E-2</v>
      </c>
    </row>
    <row r="45" spans="1:12" ht="15.75" x14ac:dyDescent="0.25">
      <c r="A45" s="39" t="s">
        <v>73</v>
      </c>
      <c r="B45" s="28">
        <v>107.07425602838101</v>
      </c>
      <c r="C45" s="28">
        <v>100.24807790509855</v>
      </c>
      <c r="D45" s="28">
        <v>106.87215291134223</v>
      </c>
      <c r="E45" s="28"/>
      <c r="F45" s="28">
        <f t="shared" si="0"/>
        <v>6.6076828051650605</v>
      </c>
      <c r="G45" s="28">
        <f t="shared" si="1"/>
        <v>-0.18875042847388279</v>
      </c>
      <c r="H45" s="28"/>
      <c r="I45" s="28">
        <v>8.2225843471430568E-2</v>
      </c>
      <c r="J45" s="28">
        <v>8.7659066391894219E-2</v>
      </c>
      <c r="L45" s="28">
        <f t="shared" si="2"/>
        <v>5.4332229204636512E-3</v>
      </c>
    </row>
    <row r="46" spans="1:12" s="60" customFormat="1" ht="15.75" x14ac:dyDescent="0.25">
      <c r="A46" s="67" t="s">
        <v>240</v>
      </c>
      <c r="B46" s="62">
        <v>102.60256403144511</v>
      </c>
      <c r="C46" s="62">
        <v>102.57550552721966</v>
      </c>
      <c r="D46" s="62">
        <v>102.45986161776999</v>
      </c>
      <c r="E46" s="62"/>
      <c r="F46" s="62">
        <f t="shared" si="0"/>
        <v>-0.11274027737449011</v>
      </c>
      <c r="G46" s="62">
        <f t="shared" si="1"/>
        <v>-0.13908269741815804</v>
      </c>
      <c r="H46" s="62"/>
      <c r="I46" s="62">
        <v>0.3915806750108089</v>
      </c>
      <c r="J46" s="62">
        <v>0.39113920587165685</v>
      </c>
      <c r="L46" s="62">
        <f t="shared" si="2"/>
        <v>-4.4146913915205088E-4</v>
      </c>
    </row>
    <row r="47" spans="1:12" ht="15.75" x14ac:dyDescent="0.25">
      <c r="A47" s="39" t="s">
        <v>12</v>
      </c>
      <c r="B47" s="28">
        <v>140.28822944574802</v>
      </c>
      <c r="C47" s="28">
        <v>115.15533232188692</v>
      </c>
      <c r="D47" s="28">
        <v>120.51131439975413</v>
      </c>
      <c r="E47" s="28"/>
      <c r="F47" s="28">
        <f t="shared" si="0"/>
        <v>4.6510934143248805</v>
      </c>
      <c r="G47" s="28">
        <f t="shared" si="1"/>
        <v>-14.097344534269695</v>
      </c>
      <c r="H47" s="28"/>
      <c r="I47" s="28">
        <v>0.16008730560496878</v>
      </c>
      <c r="J47" s="28">
        <v>0.16753311573313162</v>
      </c>
      <c r="L47" s="28">
        <f t="shared" si="2"/>
        <v>7.4458101281628386E-3</v>
      </c>
    </row>
    <row r="48" spans="1:12" s="60" customFormat="1" ht="15.75" x14ac:dyDescent="0.25">
      <c r="A48" s="61" t="s">
        <v>154</v>
      </c>
      <c r="B48" s="62">
        <v>101.85672957780481</v>
      </c>
      <c r="C48" s="62">
        <v>157.76230138565461</v>
      </c>
      <c r="D48" s="62">
        <v>158.35995543822713</v>
      </c>
      <c r="E48" s="62"/>
      <c r="F48" s="62">
        <f t="shared" si="0"/>
        <v>0.37883198160981735</v>
      </c>
      <c r="G48" s="62">
        <f t="shared" si="1"/>
        <v>55.473237845577472</v>
      </c>
      <c r="H48" s="62"/>
      <c r="I48" s="62">
        <v>2.1721974608781061</v>
      </c>
      <c r="J48" s="62">
        <v>2.1804264395636292</v>
      </c>
      <c r="L48" s="62">
        <f t="shared" si="2"/>
        <v>8.2289786855231917E-3</v>
      </c>
    </row>
    <row r="49" spans="1:12" ht="15.75" x14ac:dyDescent="0.25">
      <c r="A49" s="39" t="s">
        <v>239</v>
      </c>
      <c r="B49" s="28">
        <v>101.47678562011278</v>
      </c>
      <c r="C49" s="28">
        <v>186.86743488014463</v>
      </c>
      <c r="D49" s="28">
        <v>187.78107472426777</v>
      </c>
      <c r="E49" s="28"/>
      <c r="F49" s="28">
        <f t="shared" si="0"/>
        <v>0.48892405715803555</v>
      </c>
      <c r="G49" s="28">
        <f t="shared" si="1"/>
        <v>85.048307922604721</v>
      </c>
      <c r="H49" s="28"/>
      <c r="I49" s="28">
        <v>1.6726801024042017</v>
      </c>
      <c r="J49" s="28">
        <v>1.6808582378241517</v>
      </c>
      <c r="L49" s="28">
        <f t="shared" si="2"/>
        <v>8.178135419949939E-3</v>
      </c>
    </row>
    <row r="50" spans="1:12" s="60" customFormat="1" ht="15.75" x14ac:dyDescent="0.25">
      <c r="A50" s="67" t="s">
        <v>238</v>
      </c>
      <c r="B50" s="62">
        <v>104.48241373377509</v>
      </c>
      <c r="C50" s="62">
        <v>109.41239008589754</v>
      </c>
      <c r="D50" s="62">
        <v>109.41239008589754</v>
      </c>
      <c r="E50" s="62"/>
      <c r="F50" s="62">
        <f t="shared" si="0"/>
        <v>0</v>
      </c>
      <c r="G50" s="62">
        <f t="shared" si="1"/>
        <v>4.7184747901060309</v>
      </c>
      <c r="H50" s="62"/>
      <c r="I50" s="62">
        <v>2.4766571148263996E-2</v>
      </c>
      <c r="J50" s="62">
        <v>2.4766571148263999E-2</v>
      </c>
      <c r="L50" s="62">
        <f t="shared" si="2"/>
        <v>0</v>
      </c>
    </row>
    <row r="51" spans="1:12" ht="15.75" x14ac:dyDescent="0.25">
      <c r="A51" s="39" t="s">
        <v>237</v>
      </c>
      <c r="B51" s="28">
        <v>97.411696720159014</v>
      </c>
      <c r="C51" s="28">
        <v>100.89682901633859</v>
      </c>
      <c r="D51" s="28">
        <v>100.86059373449783</v>
      </c>
      <c r="E51" s="28"/>
      <c r="F51" s="28">
        <f t="shared" si="0"/>
        <v>-3.5913201826087704E-2</v>
      </c>
      <c r="G51" s="28">
        <f t="shared" si="1"/>
        <v>3.5405368456384423</v>
      </c>
      <c r="H51" s="28"/>
      <c r="I51" s="28">
        <v>0.11214683274021349</v>
      </c>
      <c r="J51" s="28">
        <v>0.11210655722182995</v>
      </c>
      <c r="L51" s="28">
        <f t="shared" si="2"/>
        <v>-4.0275518383536824E-5</v>
      </c>
    </row>
    <row r="52" spans="1:12" s="60" customFormat="1" ht="15.75" x14ac:dyDescent="0.25">
      <c r="A52" s="67" t="s">
        <v>74</v>
      </c>
      <c r="B52" s="62">
        <v>102.66335210565997</v>
      </c>
      <c r="C52" s="62">
        <v>102.79732175524576</v>
      </c>
      <c r="D52" s="62">
        <v>102.51992873444556</v>
      </c>
      <c r="E52" s="62"/>
      <c r="F52" s="62">
        <f t="shared" si="0"/>
        <v>-0.26984459912356984</v>
      </c>
      <c r="G52" s="62">
        <f t="shared" si="1"/>
        <v>-0.13970259909963367</v>
      </c>
      <c r="H52" s="62"/>
      <c r="I52" s="62">
        <v>0.12438935378512733</v>
      </c>
      <c r="J52" s="62">
        <v>0.12405369583205345</v>
      </c>
      <c r="L52" s="62">
        <f t="shared" si="2"/>
        <v>-3.3565795307388679E-4</v>
      </c>
    </row>
    <row r="53" spans="1:12" ht="15.75" x14ac:dyDescent="0.25">
      <c r="A53" s="39" t="s">
        <v>236</v>
      </c>
      <c r="B53" s="28">
        <v>100.30922786896879</v>
      </c>
      <c r="C53" s="28">
        <v>96.856791018014803</v>
      </c>
      <c r="D53" s="28">
        <v>96.856791018014803</v>
      </c>
      <c r="E53" s="28"/>
      <c r="F53" s="28">
        <f t="shared" si="0"/>
        <v>0</v>
      </c>
      <c r="G53" s="28">
        <f t="shared" si="1"/>
        <v>-3.4417938651305491</v>
      </c>
      <c r="H53" s="28"/>
      <c r="I53" s="28">
        <v>0.14199098440695709</v>
      </c>
      <c r="J53" s="28">
        <v>0.14199098440695712</v>
      </c>
      <c r="L53" s="28">
        <f t="shared" si="2"/>
        <v>0</v>
      </c>
    </row>
    <row r="54" spans="1:12" s="60" customFormat="1" ht="15.75" x14ac:dyDescent="0.25">
      <c r="A54" s="67" t="s">
        <v>75</v>
      </c>
      <c r="B54" s="62">
        <v>113.10382179216208</v>
      </c>
      <c r="C54" s="62">
        <v>119.71881295022426</v>
      </c>
      <c r="D54" s="62">
        <v>120.24979698789733</v>
      </c>
      <c r="E54" s="62"/>
      <c r="F54" s="62">
        <f t="shared" si="0"/>
        <v>0.44352597940795491</v>
      </c>
      <c r="G54" s="62">
        <f t="shared" si="1"/>
        <v>6.3180669605193307</v>
      </c>
      <c r="H54" s="62"/>
      <c r="I54" s="62">
        <v>9.6223616393342606E-2</v>
      </c>
      <c r="J54" s="62">
        <v>9.665039313037295E-2</v>
      </c>
      <c r="L54" s="62">
        <f t="shared" si="2"/>
        <v>4.2677673703034325E-4</v>
      </c>
    </row>
    <row r="55" spans="1:12" ht="15.75" x14ac:dyDescent="0.25">
      <c r="A55" s="38" t="s">
        <v>155</v>
      </c>
      <c r="B55" s="28">
        <v>108.91313877003401</v>
      </c>
      <c r="C55" s="28">
        <v>120.9887349510776</v>
      </c>
      <c r="D55" s="28">
        <v>117.96226367992938</v>
      </c>
      <c r="E55" s="28"/>
      <c r="F55" s="28">
        <f t="shared" si="0"/>
        <v>-2.5014488103971</v>
      </c>
      <c r="G55" s="28">
        <f t="shared" si="1"/>
        <v>8.3085704921260763</v>
      </c>
      <c r="H55" s="28"/>
      <c r="I55" s="28">
        <v>2.4810590243487147</v>
      </c>
      <c r="J55" s="28">
        <v>2.4189966028988938</v>
      </c>
      <c r="L55" s="28">
        <f t="shared" si="2"/>
        <v>-6.2062421449820881E-2</v>
      </c>
    </row>
    <row r="56" spans="1:12" s="60" customFormat="1" ht="15.75" x14ac:dyDescent="0.25">
      <c r="A56" s="67" t="s">
        <v>235</v>
      </c>
      <c r="B56" s="62">
        <v>106.41248027283937</v>
      </c>
      <c r="C56" s="62">
        <v>109.19364809100625</v>
      </c>
      <c r="D56" s="62">
        <v>108.75587613254895</v>
      </c>
      <c r="E56" s="62"/>
      <c r="F56" s="62">
        <f t="shared" si="0"/>
        <v>-0.40091339204314513</v>
      </c>
      <c r="G56" s="62">
        <f t="shared" si="1"/>
        <v>2.2021814111476079</v>
      </c>
      <c r="H56" s="62"/>
      <c r="I56" s="62">
        <v>0.85155737882387861</v>
      </c>
      <c r="J56" s="62">
        <v>0.84814337125124217</v>
      </c>
      <c r="L56" s="62">
        <f t="shared" si="2"/>
        <v>-3.414007572636435E-3</v>
      </c>
    </row>
    <row r="57" spans="1:12" ht="15.75" x14ac:dyDescent="0.25">
      <c r="A57" s="39" t="s">
        <v>234</v>
      </c>
      <c r="B57" s="28">
        <v>110.44774188984165</v>
      </c>
      <c r="C57" s="28">
        <v>128.22713920106759</v>
      </c>
      <c r="D57" s="28">
        <v>123.61203595719863</v>
      </c>
      <c r="E57" s="28"/>
      <c r="F57" s="28">
        <f t="shared" si="0"/>
        <v>-3.5991626052205739</v>
      </c>
      <c r="G57" s="28">
        <f t="shared" si="1"/>
        <v>11.919025090152392</v>
      </c>
      <c r="H57" s="28"/>
      <c r="I57" s="28">
        <v>1.6295016455248359</v>
      </c>
      <c r="J57" s="28">
        <v>1.5708532316476522</v>
      </c>
      <c r="L57" s="28">
        <f t="shared" si="2"/>
        <v>-5.8648413877183669E-2</v>
      </c>
    </row>
    <row r="58" spans="1:12" s="60" customFormat="1" ht="15.75" x14ac:dyDescent="0.25">
      <c r="A58" s="64" t="s">
        <v>76</v>
      </c>
      <c r="B58" s="62">
        <v>104.60137688438758</v>
      </c>
      <c r="C58" s="62">
        <v>104.79140730846424</v>
      </c>
      <c r="D58" s="62">
        <v>105.00496319597009</v>
      </c>
      <c r="E58" s="62"/>
      <c r="F58" s="62">
        <f t="shared" si="0"/>
        <v>0.2037914109476846</v>
      </c>
      <c r="G58" s="62">
        <f t="shared" si="1"/>
        <v>0.3858326951361235</v>
      </c>
      <c r="H58" s="62"/>
      <c r="I58" s="62">
        <v>2.5610450603027513</v>
      </c>
      <c r="J58" s="62">
        <v>2.5662642501661486</v>
      </c>
      <c r="L58" s="62">
        <f t="shared" si="2"/>
        <v>5.2191898633973111E-3</v>
      </c>
    </row>
    <row r="59" spans="1:12" ht="15.75" x14ac:dyDescent="0.25">
      <c r="A59" s="38" t="s">
        <v>156</v>
      </c>
      <c r="B59" s="28">
        <v>105.43537978075743</v>
      </c>
      <c r="C59" s="28">
        <v>105.52661339300653</v>
      </c>
      <c r="D59" s="28">
        <v>105.6844846617427</v>
      </c>
      <c r="E59" s="28"/>
      <c r="F59" s="28">
        <f t="shared" si="0"/>
        <v>0.14960327415058927</v>
      </c>
      <c r="G59" s="28">
        <f t="shared" si="1"/>
        <v>0.23626308503204019</v>
      </c>
      <c r="H59" s="28"/>
      <c r="I59" s="28">
        <v>0.79631789211201853</v>
      </c>
      <c r="J59" s="28">
        <v>0.79750920975126505</v>
      </c>
      <c r="L59" s="28">
        <f t="shared" si="2"/>
        <v>1.1913176392465141E-3</v>
      </c>
    </row>
    <row r="60" spans="1:12" s="60" customFormat="1" ht="15.75" x14ac:dyDescent="0.25">
      <c r="A60" s="67" t="s">
        <v>13</v>
      </c>
      <c r="B60" s="62">
        <v>107.94572627615941</v>
      </c>
      <c r="C60" s="62">
        <v>108.02168559729927</v>
      </c>
      <c r="D60" s="62">
        <v>108.20122645600075</v>
      </c>
      <c r="E60" s="62"/>
      <c r="F60" s="62">
        <f t="shared" si="0"/>
        <v>0.16620816247101544</v>
      </c>
      <c r="G60" s="62">
        <f t="shared" si="1"/>
        <v>0.23669318708152698</v>
      </c>
      <c r="H60" s="62"/>
      <c r="I60" s="62">
        <v>0.62644175778798483</v>
      </c>
      <c r="J60" s="62">
        <v>0.62748295512255536</v>
      </c>
      <c r="L60" s="62">
        <f t="shared" si="2"/>
        <v>1.0411973345705317E-3</v>
      </c>
    </row>
    <row r="61" spans="1:12" ht="15.75" x14ac:dyDescent="0.25">
      <c r="A61" s="39" t="s">
        <v>14</v>
      </c>
      <c r="B61" s="28">
        <v>97.101780477489058</v>
      </c>
      <c r="C61" s="28">
        <v>97.243720166361101</v>
      </c>
      <c r="D61" s="28">
        <v>97.329654879658449</v>
      </c>
      <c r="E61" s="28"/>
      <c r="F61" s="28">
        <f t="shared" si="0"/>
        <v>8.8370450194963368E-2</v>
      </c>
      <c r="G61" s="28">
        <f t="shared" si="1"/>
        <v>0.23467582267682197</v>
      </c>
      <c r="H61" s="28"/>
      <c r="I61" s="28">
        <v>0.16987613432403381</v>
      </c>
      <c r="J61" s="28">
        <v>0.17002625462870977</v>
      </c>
      <c r="L61" s="28">
        <f t="shared" si="2"/>
        <v>1.5012030467595472E-4</v>
      </c>
    </row>
    <row r="62" spans="1:12" s="60" customFormat="1" ht="15.75" x14ac:dyDescent="0.25">
      <c r="A62" s="61" t="s">
        <v>157</v>
      </c>
      <c r="B62" s="62">
        <v>104.22883343084494</v>
      </c>
      <c r="C62" s="62">
        <v>104.46299572261358</v>
      </c>
      <c r="D62" s="62">
        <v>104.70142555273516</v>
      </c>
      <c r="E62" s="62"/>
      <c r="F62" s="62">
        <f t="shared" si="0"/>
        <v>0.22824333963644694</v>
      </c>
      <c r="G62" s="62">
        <f t="shared" si="1"/>
        <v>0.45341783682513181</v>
      </c>
      <c r="H62" s="62"/>
      <c r="I62" s="62">
        <v>1.7647271681907331</v>
      </c>
      <c r="J62" s="62">
        <v>1.7687550404148833</v>
      </c>
      <c r="L62" s="62">
        <f t="shared" si="2"/>
        <v>4.0278722241502418E-3</v>
      </c>
    </row>
    <row r="63" spans="1:12" ht="15.75" x14ac:dyDescent="0.25">
      <c r="A63" s="39" t="s">
        <v>233</v>
      </c>
      <c r="B63" s="28">
        <v>109.01272532665367</v>
      </c>
      <c r="C63" s="28">
        <v>111.38415741450426</v>
      </c>
      <c r="D63" s="28">
        <v>111.11172264857224</v>
      </c>
      <c r="E63" s="28"/>
      <c r="F63" s="28">
        <f t="shared" si="0"/>
        <v>-0.2445902292174118</v>
      </c>
      <c r="G63" s="28">
        <f t="shared" si="1"/>
        <v>1.9254608263659101</v>
      </c>
      <c r="H63" s="28"/>
      <c r="I63" s="28">
        <v>0.40737843394498163</v>
      </c>
      <c r="J63" s="28">
        <v>0.40638202609961332</v>
      </c>
      <c r="L63" s="28">
        <f t="shared" si="2"/>
        <v>-9.9640784536830784E-4</v>
      </c>
    </row>
    <row r="64" spans="1:12" s="60" customFormat="1" ht="15.75" x14ac:dyDescent="0.25">
      <c r="A64" s="67" t="s">
        <v>77</v>
      </c>
      <c r="B64" s="62">
        <v>100.98139607041529</v>
      </c>
      <c r="C64" s="62">
        <v>100.76626439394809</v>
      </c>
      <c r="D64" s="62">
        <v>101.22298599680769</v>
      </c>
      <c r="E64" s="62"/>
      <c r="F64" s="62">
        <f t="shared" si="0"/>
        <v>0.45324852082839762</v>
      </c>
      <c r="G64" s="62">
        <f t="shared" si="1"/>
        <v>0.23924201466174466</v>
      </c>
      <c r="H64" s="62"/>
      <c r="I64" s="62">
        <v>0.56743242642332736</v>
      </c>
      <c r="J64" s="62">
        <v>0.5700043055027918</v>
      </c>
      <c r="L64" s="62">
        <f t="shared" si="2"/>
        <v>2.5718790794644342E-3</v>
      </c>
    </row>
    <row r="65" spans="1:12" ht="15.75" x14ac:dyDescent="0.25">
      <c r="A65" s="39" t="s">
        <v>232</v>
      </c>
      <c r="B65" s="28">
        <v>104.33274163064716</v>
      </c>
      <c r="C65" s="28">
        <v>103.87170028075387</v>
      </c>
      <c r="D65" s="28">
        <v>104.19418388830131</v>
      </c>
      <c r="E65" s="28"/>
      <c r="F65" s="28">
        <f t="shared" si="0"/>
        <v>0.31046339539624324</v>
      </c>
      <c r="G65" s="28">
        <f t="shared" si="1"/>
        <v>-0.13280370110120288</v>
      </c>
      <c r="H65" s="28"/>
      <c r="I65" s="28">
        <v>0.78991630782242384</v>
      </c>
      <c r="J65" s="28">
        <v>0.7923687088124779</v>
      </c>
      <c r="L65" s="28">
        <f t="shared" si="2"/>
        <v>2.45240099005406E-3</v>
      </c>
    </row>
    <row r="66" spans="1:12" s="60" customFormat="1" ht="15.75" x14ac:dyDescent="0.25">
      <c r="A66" s="58" t="s">
        <v>247</v>
      </c>
      <c r="B66" s="63">
        <v>122.82810151349932</v>
      </c>
      <c r="C66" s="63">
        <v>123.36762513175572</v>
      </c>
      <c r="D66" s="63">
        <v>123.55132498806739</v>
      </c>
      <c r="E66" s="63"/>
      <c r="F66" s="63">
        <f t="shared" si="0"/>
        <v>0.14890442781523294</v>
      </c>
      <c r="G66" s="63">
        <f t="shared" si="1"/>
        <v>0.58880945456003531</v>
      </c>
      <c r="H66" s="63"/>
      <c r="I66" s="63">
        <v>3.8350891102396325</v>
      </c>
      <c r="J66" s="63">
        <v>3.8407997277354395</v>
      </c>
      <c r="L66" s="63">
        <f t="shared" si="2"/>
        <v>5.7106174958070355E-3</v>
      </c>
    </row>
    <row r="67" spans="1:12" ht="15.75" x14ac:dyDescent="0.25">
      <c r="A67" s="37" t="s">
        <v>1</v>
      </c>
      <c r="B67" s="28">
        <v>121.40024811667031</v>
      </c>
      <c r="C67" s="28">
        <v>122.68138282325579</v>
      </c>
      <c r="D67" s="28">
        <v>122.68138282325579</v>
      </c>
      <c r="E67" s="28"/>
      <c r="F67" s="28">
        <f t="shared" si="0"/>
        <v>0</v>
      </c>
      <c r="G67" s="28">
        <f t="shared" si="1"/>
        <v>1.0552982604732808</v>
      </c>
      <c r="H67" s="28"/>
      <c r="I67" s="28">
        <v>2.8788161102674459</v>
      </c>
      <c r="J67" s="28">
        <v>2.8788161102674463</v>
      </c>
      <c r="L67" s="28">
        <f t="shared" si="2"/>
        <v>0</v>
      </c>
    </row>
    <row r="68" spans="1:12" s="60" customFormat="1" ht="15.75" x14ac:dyDescent="0.25">
      <c r="A68" s="61" t="s">
        <v>78</v>
      </c>
      <c r="B68" s="62">
        <v>121.40024811667031</v>
      </c>
      <c r="C68" s="62">
        <v>122.68138282325579</v>
      </c>
      <c r="D68" s="62">
        <v>122.68138282325579</v>
      </c>
      <c r="E68" s="62"/>
      <c r="F68" s="62">
        <f t="shared" si="0"/>
        <v>0</v>
      </c>
      <c r="G68" s="62">
        <f t="shared" si="1"/>
        <v>1.0552982604732808</v>
      </c>
      <c r="H68" s="62"/>
      <c r="I68" s="62">
        <v>2.8788161102674459</v>
      </c>
      <c r="J68" s="62">
        <v>2.8788161102674463</v>
      </c>
      <c r="L68" s="62">
        <f t="shared" si="2"/>
        <v>0</v>
      </c>
    </row>
    <row r="69" spans="1:12" ht="15.75" x14ac:dyDescent="0.25">
      <c r="A69" s="39" t="s">
        <v>15</v>
      </c>
      <c r="B69" s="28">
        <v>121.40024811667031</v>
      </c>
      <c r="C69" s="28">
        <v>122.68138282325579</v>
      </c>
      <c r="D69" s="28">
        <v>122.68138282325579</v>
      </c>
      <c r="E69" s="28"/>
      <c r="F69" s="28">
        <f t="shared" si="0"/>
        <v>0</v>
      </c>
      <c r="G69" s="28">
        <f t="shared" si="1"/>
        <v>1.0552982604732808</v>
      </c>
      <c r="H69" s="28"/>
      <c r="I69" s="28">
        <v>2.8788161102674459</v>
      </c>
      <c r="J69" s="28">
        <v>2.8788161102674463</v>
      </c>
      <c r="L69" s="28">
        <f t="shared" si="2"/>
        <v>0</v>
      </c>
    </row>
    <row r="70" spans="1:12" s="60" customFormat="1" ht="15.75" x14ac:dyDescent="0.25">
      <c r="A70" s="64" t="s">
        <v>16</v>
      </c>
      <c r="B70" s="62">
        <v>127.224669551334</v>
      </c>
      <c r="C70" s="62">
        <v>125.4806648923232</v>
      </c>
      <c r="D70" s="62">
        <v>126.23000329290586</v>
      </c>
      <c r="E70" s="62"/>
      <c r="F70" s="62">
        <f t="shared" si="0"/>
        <v>0.59717439433850661</v>
      </c>
      <c r="G70" s="62">
        <f t="shared" si="1"/>
        <v>-0.7818187006780164</v>
      </c>
      <c r="H70" s="62"/>
      <c r="I70" s="62">
        <v>0.95627299997218629</v>
      </c>
      <c r="J70" s="62">
        <v>0.96198361746799299</v>
      </c>
      <c r="L70" s="62">
        <f t="shared" si="2"/>
        <v>5.7106174958067024E-3</v>
      </c>
    </row>
    <row r="71" spans="1:12" ht="15.75" x14ac:dyDescent="0.25">
      <c r="A71" s="38" t="s">
        <v>16</v>
      </c>
      <c r="B71" s="28">
        <v>127.224669551334</v>
      </c>
      <c r="C71" s="28">
        <v>125.4806648923232</v>
      </c>
      <c r="D71" s="28">
        <v>126.23000329290586</v>
      </c>
      <c r="E71" s="28"/>
      <c r="F71" s="28">
        <f t="shared" ref="F71:F134" si="3">((D71/C71-1)*100)</f>
        <v>0.59717439433850661</v>
      </c>
      <c r="G71" s="28">
        <f t="shared" ref="G71:G134" si="4">((D71/B71-1)*100)</f>
        <v>-0.7818187006780164</v>
      </c>
      <c r="H71" s="28"/>
      <c r="I71" s="28">
        <v>0.95627299997218629</v>
      </c>
      <c r="J71" s="28">
        <v>0.96198361746799299</v>
      </c>
      <c r="L71" s="28">
        <f t="shared" si="2"/>
        <v>5.7106174958067024E-3</v>
      </c>
    </row>
    <row r="72" spans="1:12" s="60" customFormat="1" ht="15.75" x14ac:dyDescent="0.25">
      <c r="A72" s="67" t="s">
        <v>16</v>
      </c>
      <c r="B72" s="62">
        <v>127.224669551334</v>
      </c>
      <c r="C72" s="62">
        <v>125.4806648923232</v>
      </c>
      <c r="D72" s="62">
        <v>126.23000329290586</v>
      </c>
      <c r="E72" s="62"/>
      <c r="F72" s="62">
        <f t="shared" si="3"/>
        <v>0.59717439433850661</v>
      </c>
      <c r="G72" s="62">
        <f t="shared" si="4"/>
        <v>-0.7818187006780164</v>
      </c>
      <c r="H72" s="62"/>
      <c r="I72" s="62">
        <v>0.95627299997218629</v>
      </c>
      <c r="J72" s="62">
        <v>0.96198361746799299</v>
      </c>
      <c r="L72" s="62">
        <f t="shared" ref="L72:L135" si="5">J72-I72</f>
        <v>5.7106174958067024E-3</v>
      </c>
    </row>
    <row r="73" spans="1:12" ht="15.75" x14ac:dyDescent="0.25">
      <c r="A73" s="36" t="s">
        <v>128</v>
      </c>
      <c r="B73" s="40">
        <v>102.89638513865236</v>
      </c>
      <c r="C73" s="40">
        <v>102.20640522172113</v>
      </c>
      <c r="D73" s="40">
        <v>102.14061491595783</v>
      </c>
      <c r="E73" s="40"/>
      <c r="F73" s="40">
        <f t="shared" si="3"/>
        <v>-6.437004179981054E-2</v>
      </c>
      <c r="G73" s="40">
        <f t="shared" si="4"/>
        <v>-0.73449637873685969</v>
      </c>
      <c r="H73" s="40"/>
      <c r="I73" s="40">
        <v>4.4701398644653567</v>
      </c>
      <c r="J73" s="40">
        <v>4.4672624335660904</v>
      </c>
      <c r="L73" s="40">
        <f t="shared" si="5"/>
        <v>-2.8774308992662867E-3</v>
      </c>
    </row>
    <row r="74" spans="1:12" s="60" customFormat="1" ht="15.75" x14ac:dyDescent="0.25">
      <c r="A74" s="64" t="s">
        <v>79</v>
      </c>
      <c r="B74" s="62">
        <v>100.35879685629951</v>
      </c>
      <c r="C74" s="62">
        <v>102.41566499978218</v>
      </c>
      <c r="D74" s="62">
        <v>102.19527221985639</v>
      </c>
      <c r="E74" s="62"/>
      <c r="F74" s="62">
        <f t="shared" si="3"/>
        <v>-0.21519440402624213</v>
      </c>
      <c r="G74" s="62">
        <f t="shared" si="4"/>
        <v>1.829909705062005</v>
      </c>
      <c r="H74" s="62"/>
      <c r="I74" s="62">
        <v>3.3422361118941537</v>
      </c>
      <c r="J74" s="62">
        <v>3.3350438068120138</v>
      </c>
      <c r="L74" s="62">
        <f t="shared" si="5"/>
        <v>-7.1923050821398604E-3</v>
      </c>
    </row>
    <row r="75" spans="1:12" ht="15.75" x14ac:dyDescent="0.25">
      <c r="A75" s="38" t="s">
        <v>80</v>
      </c>
      <c r="B75" s="28">
        <v>95.151781078898978</v>
      </c>
      <c r="C75" s="28">
        <v>97.236043577290772</v>
      </c>
      <c r="D75" s="28">
        <v>97.126712351361292</v>
      </c>
      <c r="E75" s="28"/>
      <c r="F75" s="28">
        <f t="shared" si="3"/>
        <v>-0.11243899063270169</v>
      </c>
      <c r="G75" s="28">
        <f t="shared" si="4"/>
        <v>2.0755589123704565</v>
      </c>
      <c r="H75" s="28"/>
      <c r="I75" s="28">
        <v>0.57175469031909187</v>
      </c>
      <c r="J75" s="28">
        <v>0.57111181511640186</v>
      </c>
      <c r="L75" s="28">
        <f t="shared" si="5"/>
        <v>-6.4287520269001863E-4</v>
      </c>
    </row>
    <row r="76" spans="1:12" s="60" customFormat="1" ht="15.75" x14ac:dyDescent="0.25">
      <c r="A76" s="67" t="s">
        <v>81</v>
      </c>
      <c r="B76" s="62">
        <v>95.151781078898978</v>
      </c>
      <c r="C76" s="62">
        <v>97.236043577290772</v>
      </c>
      <c r="D76" s="62">
        <v>97.126712351361292</v>
      </c>
      <c r="E76" s="62"/>
      <c r="F76" s="62">
        <f t="shared" si="3"/>
        <v>-0.11243899063270169</v>
      </c>
      <c r="G76" s="62">
        <f t="shared" si="4"/>
        <v>2.0755589123704565</v>
      </c>
      <c r="H76" s="62"/>
      <c r="I76" s="62">
        <v>0.57175469031909187</v>
      </c>
      <c r="J76" s="62">
        <v>0.57111181511640186</v>
      </c>
      <c r="L76" s="62">
        <f t="shared" si="5"/>
        <v>-6.4287520269001863E-4</v>
      </c>
    </row>
    <row r="77" spans="1:12" ht="15.75" x14ac:dyDescent="0.25">
      <c r="A77" s="38" t="s">
        <v>82</v>
      </c>
      <c r="B77" s="28">
        <v>102.6739556238233</v>
      </c>
      <c r="C77" s="28">
        <v>104.49617474310649</v>
      </c>
      <c r="D77" s="28">
        <v>104.20984519104734</v>
      </c>
      <c r="E77" s="28"/>
      <c r="F77" s="28">
        <f t="shared" si="3"/>
        <v>-0.27400960156012122</v>
      </c>
      <c r="G77" s="28">
        <f t="shared" si="4"/>
        <v>1.4958901289935822</v>
      </c>
      <c r="H77" s="28"/>
      <c r="I77" s="28">
        <v>2.3902191171988836</v>
      </c>
      <c r="J77" s="28">
        <v>2.3836696873194332</v>
      </c>
      <c r="L77" s="28">
        <f t="shared" si="5"/>
        <v>-6.5494298794503969E-3</v>
      </c>
    </row>
    <row r="78" spans="1:12" s="60" customFormat="1" ht="15.75" x14ac:dyDescent="0.25">
      <c r="A78" s="67" t="s">
        <v>231</v>
      </c>
      <c r="B78" s="62">
        <v>100.32589994862778</v>
      </c>
      <c r="C78" s="62">
        <v>101.51941290557194</v>
      </c>
      <c r="D78" s="62">
        <v>101.51941290557194</v>
      </c>
      <c r="E78" s="62"/>
      <c r="F78" s="62">
        <f t="shared" si="3"/>
        <v>0</v>
      </c>
      <c r="G78" s="62">
        <f t="shared" si="4"/>
        <v>1.1896359340462404</v>
      </c>
      <c r="H78" s="62"/>
      <c r="I78" s="62">
        <v>1.1037600716515499</v>
      </c>
      <c r="J78" s="62">
        <v>1.1037600716515499</v>
      </c>
      <c r="L78" s="62">
        <f t="shared" si="5"/>
        <v>0</v>
      </c>
    </row>
    <row r="79" spans="1:12" ht="15.75" x14ac:dyDescent="0.25">
      <c r="A79" s="39" t="s">
        <v>230</v>
      </c>
      <c r="B79" s="28">
        <v>105.7355465038186</v>
      </c>
      <c r="C79" s="28">
        <v>106.42289890283045</v>
      </c>
      <c r="D79" s="28">
        <v>106.38733949234836</v>
      </c>
      <c r="E79" s="28"/>
      <c r="F79" s="28">
        <f t="shared" si="3"/>
        <v>-3.3413307519991609E-2</v>
      </c>
      <c r="G79" s="28">
        <f t="shared" si="4"/>
        <v>0.61643696002102732</v>
      </c>
      <c r="H79" s="28"/>
      <c r="I79" s="28">
        <v>0.65130389824507573</v>
      </c>
      <c r="J79" s="28">
        <v>0.65108627607066549</v>
      </c>
      <c r="L79" s="28">
        <f t="shared" si="5"/>
        <v>-2.176221744102369E-4</v>
      </c>
    </row>
    <row r="80" spans="1:12" s="60" customFormat="1" ht="15.75" x14ac:dyDescent="0.25">
      <c r="A80" s="67" t="s">
        <v>229</v>
      </c>
      <c r="B80" s="62">
        <v>103.82881926317553</v>
      </c>
      <c r="C80" s="62">
        <v>107.99417529403351</v>
      </c>
      <c r="D80" s="62">
        <v>106.91759053497019</v>
      </c>
      <c r="E80" s="62"/>
      <c r="F80" s="62">
        <f t="shared" si="3"/>
        <v>-0.99689150468729171</v>
      </c>
      <c r="G80" s="62">
        <f t="shared" si="4"/>
        <v>2.9748689176225085</v>
      </c>
      <c r="H80" s="62"/>
      <c r="I80" s="62">
        <v>0.63515514730225819</v>
      </c>
      <c r="J80" s="62">
        <v>0.62882333959721803</v>
      </c>
      <c r="L80" s="62">
        <f t="shared" si="5"/>
        <v>-6.33180770504016E-3</v>
      </c>
    </row>
    <row r="81" spans="1:12" ht="15.75" x14ac:dyDescent="0.25">
      <c r="A81" s="38" t="s">
        <v>158</v>
      </c>
      <c r="B81" s="28">
        <v>94.601708342661155</v>
      </c>
      <c r="C81" s="28">
        <v>98.000311799345909</v>
      </c>
      <c r="D81" s="28">
        <v>98.000311799345909</v>
      </c>
      <c r="E81" s="28"/>
      <c r="F81" s="28">
        <f t="shared" si="3"/>
        <v>0</v>
      </c>
      <c r="G81" s="28">
        <f t="shared" si="4"/>
        <v>3.5925392006395107</v>
      </c>
      <c r="H81" s="28"/>
      <c r="I81" s="28">
        <v>0.38026230437617842</v>
      </c>
      <c r="J81" s="28">
        <v>0.38026230437617847</v>
      </c>
      <c r="L81" s="28">
        <f t="shared" si="5"/>
        <v>0</v>
      </c>
    </row>
    <row r="82" spans="1:12" s="60" customFormat="1" ht="15.75" x14ac:dyDescent="0.25">
      <c r="A82" s="67" t="s">
        <v>228</v>
      </c>
      <c r="B82" s="62">
        <v>94.601708342661155</v>
      </c>
      <c r="C82" s="62">
        <v>98.000311799345909</v>
      </c>
      <c r="D82" s="62">
        <v>98.000311799345909</v>
      </c>
      <c r="E82" s="62"/>
      <c r="F82" s="62">
        <f t="shared" si="3"/>
        <v>0</v>
      </c>
      <c r="G82" s="62">
        <f t="shared" si="4"/>
        <v>3.5925392006395107</v>
      </c>
      <c r="H82" s="62"/>
      <c r="I82" s="62">
        <v>0.38026230437617842</v>
      </c>
      <c r="J82" s="62">
        <v>0.38026230437617847</v>
      </c>
      <c r="L82" s="62">
        <f t="shared" si="5"/>
        <v>0</v>
      </c>
    </row>
    <row r="83" spans="1:12" ht="15.75" x14ac:dyDescent="0.25">
      <c r="A83" s="37" t="s">
        <v>83</v>
      </c>
      <c r="B83" s="28">
        <v>110.35531331482561</v>
      </c>
      <c r="C83" s="28">
        <v>101.59131188070336</v>
      </c>
      <c r="D83" s="28">
        <v>101.97995650382751</v>
      </c>
      <c r="E83" s="28"/>
      <c r="F83" s="28">
        <f t="shared" si="3"/>
        <v>0.38255694894513415</v>
      </c>
      <c r="G83" s="28">
        <f t="shared" si="4"/>
        <v>-7.5894459083311938</v>
      </c>
      <c r="H83" s="28"/>
      <c r="I83" s="28">
        <v>1.1279037525712026</v>
      </c>
      <c r="J83" s="28">
        <v>1.1322186267540766</v>
      </c>
      <c r="L83" s="28">
        <f t="shared" si="5"/>
        <v>4.3148741828740178E-3</v>
      </c>
    </row>
    <row r="84" spans="1:12" s="60" customFormat="1" ht="15.75" x14ac:dyDescent="0.25">
      <c r="A84" s="61" t="s">
        <v>159</v>
      </c>
      <c r="B84" s="62">
        <v>110.35531331482561</v>
      </c>
      <c r="C84" s="62">
        <v>101.59131188070336</v>
      </c>
      <c r="D84" s="62">
        <v>101.97995650382751</v>
      </c>
      <c r="E84" s="62"/>
      <c r="F84" s="62">
        <f t="shared" si="3"/>
        <v>0.38255694894513415</v>
      </c>
      <c r="G84" s="62">
        <f t="shared" si="4"/>
        <v>-7.5894459083311938</v>
      </c>
      <c r="H84" s="62"/>
      <c r="I84" s="62">
        <v>1.1279037525712026</v>
      </c>
      <c r="J84" s="62">
        <v>1.1322186267540766</v>
      </c>
      <c r="L84" s="62">
        <f t="shared" si="5"/>
        <v>4.3148741828740178E-3</v>
      </c>
    </row>
    <row r="85" spans="1:12" ht="15.75" x14ac:dyDescent="0.25">
      <c r="A85" s="39" t="s">
        <v>159</v>
      </c>
      <c r="B85" s="28">
        <v>110.35531331482561</v>
      </c>
      <c r="C85" s="28">
        <v>101.59131188070336</v>
      </c>
      <c r="D85" s="28">
        <v>101.97995650382751</v>
      </c>
      <c r="E85" s="28"/>
      <c r="F85" s="28">
        <f t="shared" si="3"/>
        <v>0.38255694894513415</v>
      </c>
      <c r="G85" s="28">
        <f t="shared" si="4"/>
        <v>-7.5894459083311938</v>
      </c>
      <c r="H85" s="28"/>
      <c r="I85" s="28">
        <v>1.1279037525712026</v>
      </c>
      <c r="J85" s="28">
        <v>1.1322186267540766</v>
      </c>
      <c r="L85" s="28">
        <f t="shared" si="5"/>
        <v>4.3148741828740178E-3</v>
      </c>
    </row>
    <row r="86" spans="1:12" s="60" customFormat="1" ht="15.75" x14ac:dyDescent="0.25">
      <c r="A86" s="58" t="s">
        <v>129</v>
      </c>
      <c r="B86" s="63">
        <v>104.10583451500824</v>
      </c>
      <c r="C86" s="63">
        <v>101.87410887331316</v>
      </c>
      <c r="D86" s="63">
        <v>103.17903513778771</v>
      </c>
      <c r="E86" s="63"/>
      <c r="F86" s="63">
        <f t="shared" si="3"/>
        <v>1.2809204212007375</v>
      </c>
      <c r="G86" s="63">
        <f t="shared" si="4"/>
        <v>-0.89024729645380551</v>
      </c>
      <c r="H86" s="63"/>
      <c r="I86" s="63">
        <v>15.04578994438255</v>
      </c>
      <c r="J86" s="63">
        <v>15.238514540311114</v>
      </c>
      <c r="L86" s="63">
        <f t="shared" si="5"/>
        <v>0.1927245959285635</v>
      </c>
    </row>
    <row r="87" spans="1:12" ht="15.75" x14ac:dyDescent="0.25">
      <c r="A87" s="37" t="s">
        <v>149</v>
      </c>
      <c r="B87" s="28">
        <v>98.048558859712344</v>
      </c>
      <c r="C87" s="28">
        <v>106.8532425139463</v>
      </c>
      <c r="D87" s="28">
        <v>106.8532425139463</v>
      </c>
      <c r="E87" s="28"/>
      <c r="F87" s="28">
        <f t="shared" si="3"/>
        <v>0</v>
      </c>
      <c r="G87" s="28">
        <f t="shared" si="4"/>
        <v>8.9799215374819283</v>
      </c>
      <c r="H87" s="28"/>
      <c r="I87" s="28">
        <v>1.2076282274368089</v>
      </c>
      <c r="J87" s="28">
        <v>1.2076282274368091</v>
      </c>
      <c r="L87" s="28">
        <f t="shared" si="5"/>
        <v>0</v>
      </c>
    </row>
    <row r="88" spans="1:12" s="60" customFormat="1" ht="15.75" x14ac:dyDescent="0.25">
      <c r="A88" s="61" t="s">
        <v>160</v>
      </c>
      <c r="B88" s="62">
        <v>98.048558859712344</v>
      </c>
      <c r="C88" s="62">
        <v>106.8532425139463</v>
      </c>
      <c r="D88" s="62">
        <v>106.8532425139463</v>
      </c>
      <c r="E88" s="62"/>
      <c r="F88" s="62">
        <f t="shared" si="3"/>
        <v>0</v>
      </c>
      <c r="G88" s="62">
        <f t="shared" si="4"/>
        <v>8.9799215374819283</v>
      </c>
      <c r="H88" s="62"/>
      <c r="I88" s="62">
        <v>1.2076282274368089</v>
      </c>
      <c r="J88" s="62">
        <v>1.2076282274368091</v>
      </c>
      <c r="L88" s="62">
        <f t="shared" si="5"/>
        <v>0</v>
      </c>
    </row>
    <row r="89" spans="1:12" ht="15.75" x14ac:dyDescent="0.25">
      <c r="A89" s="39" t="s">
        <v>160</v>
      </c>
      <c r="B89" s="28">
        <v>98.048558859712344</v>
      </c>
      <c r="C89" s="28">
        <v>106.8532425139463</v>
      </c>
      <c r="D89" s="28">
        <v>106.8532425139463</v>
      </c>
      <c r="E89" s="28"/>
      <c r="F89" s="28">
        <f t="shared" si="3"/>
        <v>0</v>
      </c>
      <c r="G89" s="28">
        <f t="shared" si="4"/>
        <v>8.9799215374819283</v>
      </c>
      <c r="H89" s="28"/>
      <c r="I89" s="28">
        <v>1.2076282274368089</v>
      </c>
      <c r="J89" s="28">
        <v>1.2076282274368091</v>
      </c>
      <c r="L89" s="28">
        <f t="shared" si="5"/>
        <v>0</v>
      </c>
    </row>
    <row r="90" spans="1:12" s="60" customFormat="1" ht="15.75" x14ac:dyDescent="0.25">
      <c r="A90" s="64" t="s">
        <v>148</v>
      </c>
      <c r="B90" s="62">
        <v>106.92330146517314</v>
      </c>
      <c r="C90" s="62">
        <v>107.35887505349496</v>
      </c>
      <c r="D90" s="62">
        <v>107.45066329671907</v>
      </c>
      <c r="E90" s="62"/>
      <c r="F90" s="62">
        <f t="shared" si="3"/>
        <v>8.5496651467686924E-2</v>
      </c>
      <c r="G90" s="62">
        <f t="shared" si="4"/>
        <v>0.49321506567743256</v>
      </c>
      <c r="H90" s="62"/>
      <c r="I90" s="62">
        <v>5.0741497546792758</v>
      </c>
      <c r="J90" s="62">
        <v>5.0784879828099827</v>
      </c>
      <c r="L90" s="62">
        <f t="shared" si="5"/>
        <v>4.3382281307069448E-3</v>
      </c>
    </row>
    <row r="91" spans="1:12" ht="15.75" x14ac:dyDescent="0.25">
      <c r="A91" s="38" t="s">
        <v>161</v>
      </c>
      <c r="B91" s="28">
        <v>105.51692503615584</v>
      </c>
      <c r="C91" s="28">
        <v>105.1609915835341</v>
      </c>
      <c r="D91" s="28">
        <v>105.26623118160538</v>
      </c>
      <c r="E91" s="28"/>
      <c r="F91" s="28">
        <f t="shared" si="3"/>
        <v>0.10007474871296385</v>
      </c>
      <c r="G91" s="28">
        <f t="shared" si="4"/>
        <v>-0.23758639143868221</v>
      </c>
      <c r="H91" s="28"/>
      <c r="I91" s="28">
        <v>4.3349877831328518</v>
      </c>
      <c r="J91" s="28">
        <v>4.3393260112635605</v>
      </c>
      <c r="L91" s="28">
        <f t="shared" si="5"/>
        <v>4.3382281307087212E-3</v>
      </c>
    </row>
    <row r="92" spans="1:12" s="60" customFormat="1" ht="15.75" x14ac:dyDescent="0.25">
      <c r="A92" s="67" t="s">
        <v>227</v>
      </c>
      <c r="B92" s="62">
        <v>105.51692503615584</v>
      </c>
      <c r="C92" s="62">
        <v>105.1609915835341</v>
      </c>
      <c r="D92" s="62">
        <v>105.26623118160538</v>
      </c>
      <c r="E92" s="62"/>
      <c r="F92" s="62">
        <f t="shared" si="3"/>
        <v>0.10007474871296385</v>
      </c>
      <c r="G92" s="62">
        <f t="shared" si="4"/>
        <v>-0.23758639143868221</v>
      </c>
      <c r="H92" s="62"/>
      <c r="I92" s="62">
        <v>4.3349877831328518</v>
      </c>
      <c r="J92" s="62">
        <v>4.3393260112635605</v>
      </c>
      <c r="L92" s="62">
        <f t="shared" si="5"/>
        <v>4.3382281307087212E-3</v>
      </c>
    </row>
    <row r="93" spans="1:12" ht="15.75" x14ac:dyDescent="0.25">
      <c r="A93" s="38" t="s">
        <v>162</v>
      </c>
      <c r="B93" s="28">
        <v>116.52001668072579</v>
      </c>
      <c r="C93" s="28">
        <v>122.35661058360637</v>
      </c>
      <c r="D93" s="28">
        <v>122.35661058360637</v>
      </c>
      <c r="E93" s="28"/>
      <c r="F93" s="28">
        <f t="shared" si="3"/>
        <v>0</v>
      </c>
      <c r="G93" s="28">
        <f t="shared" si="4"/>
        <v>5.0090912009335797</v>
      </c>
      <c r="H93" s="28"/>
      <c r="I93" s="28">
        <v>0.73916197154642294</v>
      </c>
      <c r="J93" s="28">
        <v>0.73916197154642305</v>
      </c>
      <c r="L93" s="28">
        <f t="shared" si="5"/>
        <v>0</v>
      </c>
    </row>
    <row r="94" spans="1:12" s="60" customFormat="1" ht="15.75" x14ac:dyDescent="0.25">
      <c r="A94" s="67" t="s">
        <v>226</v>
      </c>
      <c r="B94" s="62">
        <v>116.52001668072579</v>
      </c>
      <c r="C94" s="62">
        <v>122.35661058360637</v>
      </c>
      <c r="D94" s="62">
        <v>122.35661058360637</v>
      </c>
      <c r="E94" s="62"/>
      <c r="F94" s="62">
        <f t="shared" si="3"/>
        <v>0</v>
      </c>
      <c r="G94" s="62">
        <f t="shared" si="4"/>
        <v>5.0090912009335797</v>
      </c>
      <c r="H94" s="62"/>
      <c r="I94" s="62">
        <v>0.73916197154642294</v>
      </c>
      <c r="J94" s="62">
        <v>0.73916197154642305</v>
      </c>
      <c r="L94" s="62">
        <f t="shared" si="5"/>
        <v>0</v>
      </c>
    </row>
    <row r="95" spans="1:12" ht="15.75" x14ac:dyDescent="0.25">
      <c r="A95" s="37" t="s">
        <v>147</v>
      </c>
      <c r="B95" s="28">
        <v>107.12407773123068</v>
      </c>
      <c r="C95" s="28">
        <v>107.12407773123068</v>
      </c>
      <c r="D95" s="28">
        <v>107.12407773123068</v>
      </c>
      <c r="E95" s="28"/>
      <c r="F95" s="28">
        <f t="shared" si="3"/>
        <v>0</v>
      </c>
      <c r="G95" s="28">
        <f t="shared" si="4"/>
        <v>0</v>
      </c>
      <c r="H95" s="28"/>
      <c r="I95" s="28">
        <v>0.34803438901130335</v>
      </c>
      <c r="J95" s="28">
        <v>0.3480343890113034</v>
      </c>
      <c r="L95" s="28">
        <f t="shared" si="5"/>
        <v>0</v>
      </c>
    </row>
    <row r="96" spans="1:12" s="60" customFormat="1" ht="15.75" x14ac:dyDescent="0.25">
      <c r="A96" s="61" t="s">
        <v>84</v>
      </c>
      <c r="B96" s="62">
        <v>99.999999999999986</v>
      </c>
      <c r="C96" s="62">
        <v>99.999999999999986</v>
      </c>
      <c r="D96" s="62">
        <v>99.999999999999986</v>
      </c>
      <c r="E96" s="62"/>
      <c r="F96" s="62">
        <f t="shared" si="3"/>
        <v>0</v>
      </c>
      <c r="G96" s="62">
        <f t="shared" si="4"/>
        <v>0</v>
      </c>
      <c r="H96" s="62"/>
      <c r="I96" s="62">
        <v>0.20600390916610051</v>
      </c>
      <c r="J96" s="62">
        <v>0.20600390916610051</v>
      </c>
      <c r="L96" s="62">
        <f t="shared" si="5"/>
        <v>0</v>
      </c>
    </row>
    <row r="97" spans="1:12" ht="15.75" x14ac:dyDescent="0.25">
      <c r="A97" s="39" t="s">
        <v>85</v>
      </c>
      <c r="B97" s="28">
        <v>99.999999999999986</v>
      </c>
      <c r="C97" s="28">
        <v>99.999999999999986</v>
      </c>
      <c r="D97" s="28">
        <v>99.999999999999986</v>
      </c>
      <c r="E97" s="28"/>
      <c r="F97" s="28">
        <f t="shared" si="3"/>
        <v>0</v>
      </c>
      <c r="G97" s="28">
        <f t="shared" si="4"/>
        <v>0</v>
      </c>
      <c r="H97" s="28"/>
      <c r="I97" s="28">
        <v>0.20600390916610051</v>
      </c>
      <c r="J97" s="28">
        <v>0.20600390916610051</v>
      </c>
      <c r="L97" s="28">
        <f t="shared" si="5"/>
        <v>0</v>
      </c>
    </row>
    <row r="98" spans="1:12" s="60" customFormat="1" ht="15.75" x14ac:dyDescent="0.25">
      <c r="A98" s="61" t="s">
        <v>86</v>
      </c>
      <c r="B98" s="62">
        <v>119.46866478771129</v>
      </c>
      <c r="C98" s="62">
        <v>119.46866478771129</v>
      </c>
      <c r="D98" s="62">
        <v>119.46866478771129</v>
      </c>
      <c r="E98" s="62"/>
      <c r="F98" s="62">
        <f t="shared" si="3"/>
        <v>0</v>
      </c>
      <c r="G98" s="62">
        <f t="shared" si="4"/>
        <v>0</v>
      </c>
      <c r="H98" s="62"/>
      <c r="I98" s="62">
        <v>0.14203047984520295</v>
      </c>
      <c r="J98" s="62">
        <v>0.14203047984520295</v>
      </c>
      <c r="L98" s="62">
        <f t="shared" si="5"/>
        <v>0</v>
      </c>
    </row>
    <row r="99" spans="1:12" ht="15.75" x14ac:dyDescent="0.25">
      <c r="A99" s="39" t="s">
        <v>87</v>
      </c>
      <c r="B99" s="28">
        <v>119.46866478771129</v>
      </c>
      <c r="C99" s="28">
        <v>119.46866478771129</v>
      </c>
      <c r="D99" s="28">
        <v>119.46866478771129</v>
      </c>
      <c r="E99" s="28"/>
      <c r="F99" s="28">
        <f t="shared" si="3"/>
        <v>0</v>
      </c>
      <c r="G99" s="28">
        <f t="shared" si="4"/>
        <v>0</v>
      </c>
      <c r="H99" s="28"/>
      <c r="I99" s="28">
        <v>0.14203047984520295</v>
      </c>
      <c r="J99" s="28">
        <v>0.14203047984520295</v>
      </c>
      <c r="L99" s="28">
        <f t="shared" si="5"/>
        <v>0</v>
      </c>
    </row>
    <row r="100" spans="1:12" s="60" customFormat="1" ht="15.75" x14ac:dyDescent="0.25">
      <c r="A100" s="64" t="s">
        <v>146</v>
      </c>
      <c r="B100" s="62">
        <v>103.23817216182657</v>
      </c>
      <c r="C100" s="62">
        <v>98.0015649034479</v>
      </c>
      <c r="D100" s="62">
        <v>100.19526833123938</v>
      </c>
      <c r="E100" s="62"/>
      <c r="F100" s="62">
        <f t="shared" si="3"/>
        <v>2.2384371412361936</v>
      </c>
      <c r="G100" s="62">
        <f t="shared" si="4"/>
        <v>-2.9474600013427388</v>
      </c>
      <c r="H100" s="62"/>
      <c r="I100" s="62">
        <v>8.415977573255164</v>
      </c>
      <c r="J100" s="62">
        <v>8.6043639410530179</v>
      </c>
      <c r="L100" s="62">
        <f t="shared" si="5"/>
        <v>0.18838636779785389</v>
      </c>
    </row>
    <row r="101" spans="1:12" ht="15.75" x14ac:dyDescent="0.25">
      <c r="A101" s="38" t="s">
        <v>17</v>
      </c>
      <c r="B101" s="28">
        <v>97.583947178269526</v>
      </c>
      <c r="C101" s="28">
        <v>92.67453546054054</v>
      </c>
      <c r="D101" s="28">
        <v>95.993945578202542</v>
      </c>
      <c r="E101" s="28"/>
      <c r="F101" s="28">
        <f t="shared" si="3"/>
        <v>3.5817931011646209</v>
      </c>
      <c r="G101" s="28">
        <f t="shared" si="4"/>
        <v>-1.6293679913995662</v>
      </c>
      <c r="H101" s="28"/>
      <c r="I101" s="28">
        <v>5.2595547112031538</v>
      </c>
      <c r="J101" s="28">
        <v>5.4479410790010077</v>
      </c>
      <c r="L101" s="28">
        <f t="shared" si="5"/>
        <v>0.18838636779785389</v>
      </c>
    </row>
    <row r="102" spans="1:12" s="60" customFormat="1" ht="15.75" x14ac:dyDescent="0.25">
      <c r="A102" s="67" t="s">
        <v>17</v>
      </c>
      <c r="B102" s="62">
        <v>97.583947178269526</v>
      </c>
      <c r="C102" s="62">
        <v>92.67453546054054</v>
      </c>
      <c r="D102" s="62">
        <v>95.993945578202542</v>
      </c>
      <c r="E102" s="62"/>
      <c r="F102" s="62">
        <f t="shared" si="3"/>
        <v>3.5817931011646209</v>
      </c>
      <c r="G102" s="62">
        <f t="shared" si="4"/>
        <v>-1.6293679913995662</v>
      </c>
      <c r="H102" s="62"/>
      <c r="I102" s="62">
        <v>5.2595547112031538</v>
      </c>
      <c r="J102" s="62">
        <v>5.4479410790010077</v>
      </c>
      <c r="L102" s="62">
        <f t="shared" si="5"/>
        <v>0.18838636779785389</v>
      </c>
    </row>
    <row r="103" spans="1:12" ht="15.75" x14ac:dyDescent="0.25">
      <c r="A103" s="38" t="s">
        <v>88</v>
      </c>
      <c r="B103" s="28">
        <v>108.62397799511552</v>
      </c>
      <c r="C103" s="28">
        <v>101.37911846308744</v>
      </c>
      <c r="D103" s="28">
        <v>101.37911846308744</v>
      </c>
      <c r="E103" s="28"/>
      <c r="F103" s="28">
        <f t="shared" si="3"/>
        <v>0</v>
      </c>
      <c r="G103" s="28">
        <f t="shared" si="4"/>
        <v>-6.66966876535664</v>
      </c>
      <c r="H103" s="28"/>
      <c r="I103" s="28">
        <v>2.3209005235199505</v>
      </c>
      <c r="J103" s="28">
        <v>2.3209005235199505</v>
      </c>
      <c r="L103" s="28">
        <f t="shared" si="5"/>
        <v>0</v>
      </c>
    </row>
    <row r="104" spans="1:12" s="60" customFormat="1" ht="15.75" x14ac:dyDescent="0.25">
      <c r="A104" s="67" t="s">
        <v>89</v>
      </c>
      <c r="B104" s="62">
        <v>108.62397799511552</v>
      </c>
      <c r="C104" s="62">
        <v>101.37911846308744</v>
      </c>
      <c r="D104" s="62">
        <v>101.37911846308744</v>
      </c>
      <c r="E104" s="62"/>
      <c r="F104" s="62">
        <f t="shared" si="3"/>
        <v>0</v>
      </c>
      <c r="G104" s="62">
        <f t="shared" si="4"/>
        <v>-6.66966876535664</v>
      </c>
      <c r="H104" s="62"/>
      <c r="I104" s="62">
        <v>2.3209005235199505</v>
      </c>
      <c r="J104" s="62">
        <v>2.3209005235199505</v>
      </c>
      <c r="L104" s="62">
        <f t="shared" si="5"/>
        <v>0</v>
      </c>
    </row>
    <row r="105" spans="1:12" ht="15.75" x14ac:dyDescent="0.25">
      <c r="A105" s="38" t="s">
        <v>90</v>
      </c>
      <c r="B105" s="28">
        <v>134.95640857161257</v>
      </c>
      <c r="C105" s="28">
        <v>134.11907242766719</v>
      </c>
      <c r="D105" s="28">
        <v>134.11907242766719</v>
      </c>
      <c r="E105" s="28"/>
      <c r="F105" s="28">
        <f t="shared" si="3"/>
        <v>0</v>
      </c>
      <c r="G105" s="28">
        <f t="shared" si="4"/>
        <v>-0.62044933827729576</v>
      </c>
      <c r="H105" s="28"/>
      <c r="I105" s="28">
        <v>0.83552233853205959</v>
      </c>
      <c r="J105" s="28">
        <v>0.83552233853205959</v>
      </c>
      <c r="L105" s="28">
        <f t="shared" si="5"/>
        <v>0</v>
      </c>
    </row>
    <row r="106" spans="1:12" s="60" customFormat="1" ht="15.75" x14ac:dyDescent="0.25">
      <c r="A106" s="67" t="s">
        <v>91</v>
      </c>
      <c r="B106" s="62">
        <v>134.95640857161257</v>
      </c>
      <c r="C106" s="62">
        <v>134.11907242766719</v>
      </c>
      <c r="D106" s="62">
        <v>134.11907242766719</v>
      </c>
      <c r="E106" s="62"/>
      <c r="F106" s="62">
        <f t="shared" si="3"/>
        <v>0</v>
      </c>
      <c r="G106" s="62">
        <f t="shared" si="4"/>
        <v>-0.62044933827729576</v>
      </c>
      <c r="H106" s="62"/>
      <c r="I106" s="62">
        <v>0.83552233853205959</v>
      </c>
      <c r="J106" s="62">
        <v>0.83552233853205959</v>
      </c>
      <c r="L106" s="62">
        <f t="shared" si="5"/>
        <v>0</v>
      </c>
    </row>
    <row r="107" spans="1:12" ht="15.75" x14ac:dyDescent="0.25">
      <c r="A107" s="36" t="s">
        <v>250</v>
      </c>
      <c r="B107" s="40">
        <v>97.290094264264312</v>
      </c>
      <c r="C107" s="40">
        <v>100.24499689562496</v>
      </c>
      <c r="D107" s="40">
        <v>100.12183832201163</v>
      </c>
      <c r="E107" s="40"/>
      <c r="F107" s="40">
        <f t="shared" si="3"/>
        <v>-0.12285757636519845</v>
      </c>
      <c r="G107" s="40">
        <f t="shared" si="4"/>
        <v>2.9106190914519825</v>
      </c>
      <c r="H107" s="40"/>
      <c r="I107" s="40">
        <v>9.8805397605352159</v>
      </c>
      <c r="J107" s="40">
        <v>9.8684007688536237</v>
      </c>
      <c r="L107" s="40">
        <f t="shared" si="5"/>
        <v>-1.2138991681592159E-2</v>
      </c>
    </row>
    <row r="108" spans="1:12" s="60" customFormat="1" ht="15.75" x14ac:dyDescent="0.25">
      <c r="A108" s="64" t="s">
        <v>145</v>
      </c>
      <c r="B108" s="62">
        <v>103.31844900127736</v>
      </c>
      <c r="C108" s="62">
        <v>103.62294577494707</v>
      </c>
      <c r="D108" s="62">
        <v>103.66441749938421</v>
      </c>
      <c r="E108" s="62"/>
      <c r="F108" s="62">
        <f t="shared" si="3"/>
        <v>4.0021757851982365E-2</v>
      </c>
      <c r="G108" s="62">
        <f t="shared" si="4"/>
        <v>0.33485645734245839</v>
      </c>
      <c r="H108" s="62"/>
      <c r="I108" s="62">
        <v>2.0398469555735765</v>
      </c>
      <c r="J108" s="62">
        <v>2.0406633381826875</v>
      </c>
      <c r="L108" s="62">
        <f t="shared" si="5"/>
        <v>8.1638260911098826E-4</v>
      </c>
    </row>
    <row r="109" spans="1:12" ht="15.75" x14ac:dyDescent="0.25">
      <c r="A109" s="38" t="s">
        <v>163</v>
      </c>
      <c r="B109" s="28">
        <v>103.31844900127736</v>
      </c>
      <c r="C109" s="28">
        <v>103.62294577494707</v>
      </c>
      <c r="D109" s="28">
        <v>103.66441749938421</v>
      </c>
      <c r="E109" s="28"/>
      <c r="F109" s="28">
        <f t="shared" si="3"/>
        <v>4.0021757851982365E-2</v>
      </c>
      <c r="G109" s="28">
        <f t="shared" si="4"/>
        <v>0.33485645734245839</v>
      </c>
      <c r="H109" s="28"/>
      <c r="I109" s="28">
        <v>2.0398469555735765</v>
      </c>
      <c r="J109" s="28">
        <v>2.0406633381826875</v>
      </c>
      <c r="L109" s="28">
        <f t="shared" si="5"/>
        <v>8.1638260911098826E-4</v>
      </c>
    </row>
    <row r="110" spans="1:12" s="60" customFormat="1" ht="15.75" x14ac:dyDescent="0.25">
      <c r="A110" s="67" t="s">
        <v>225</v>
      </c>
      <c r="B110" s="62">
        <v>103.31844900127736</v>
      </c>
      <c r="C110" s="62">
        <v>103.62294577494707</v>
      </c>
      <c r="D110" s="62">
        <v>103.66441749938421</v>
      </c>
      <c r="E110" s="62"/>
      <c r="F110" s="62">
        <f t="shared" si="3"/>
        <v>4.0021757851982365E-2</v>
      </c>
      <c r="G110" s="62">
        <f t="shared" si="4"/>
        <v>0.33485645734245839</v>
      </c>
      <c r="H110" s="62"/>
      <c r="I110" s="62">
        <v>2.0398469555735765</v>
      </c>
      <c r="J110" s="62">
        <v>2.0406633381826875</v>
      </c>
      <c r="L110" s="62">
        <f t="shared" si="5"/>
        <v>8.1638260911098826E-4</v>
      </c>
    </row>
    <row r="111" spans="1:12" ht="15.75" x14ac:dyDescent="0.25">
      <c r="A111" s="37" t="s">
        <v>92</v>
      </c>
      <c r="B111" s="28">
        <v>98.332445097329483</v>
      </c>
      <c r="C111" s="28">
        <v>98.332445097329483</v>
      </c>
      <c r="D111" s="28">
        <v>98.332445097329483</v>
      </c>
      <c r="E111" s="28"/>
      <c r="F111" s="28">
        <f t="shared" si="3"/>
        <v>0</v>
      </c>
      <c r="G111" s="28">
        <f t="shared" si="4"/>
        <v>0</v>
      </c>
      <c r="H111" s="28"/>
      <c r="I111" s="28">
        <v>0.30153395110688813</v>
      </c>
      <c r="J111" s="28">
        <v>0.30153395110688819</v>
      </c>
      <c r="L111" s="28">
        <f t="shared" si="5"/>
        <v>0</v>
      </c>
    </row>
    <row r="112" spans="1:12" s="60" customFormat="1" ht="15.75" x14ac:dyDescent="0.25">
      <c r="A112" s="61" t="s">
        <v>93</v>
      </c>
      <c r="B112" s="62">
        <v>98.332445097329483</v>
      </c>
      <c r="C112" s="62">
        <v>98.332445097329483</v>
      </c>
      <c r="D112" s="62">
        <v>98.332445097329483</v>
      </c>
      <c r="E112" s="62"/>
      <c r="F112" s="62">
        <f t="shared" si="3"/>
        <v>0</v>
      </c>
      <c r="G112" s="62">
        <f t="shared" si="4"/>
        <v>0</v>
      </c>
      <c r="H112" s="62"/>
      <c r="I112" s="62">
        <v>0.30153395110688813</v>
      </c>
      <c r="J112" s="62">
        <v>0.30153395110688819</v>
      </c>
      <c r="L112" s="62">
        <f t="shared" si="5"/>
        <v>0</v>
      </c>
    </row>
    <row r="113" spans="1:12" ht="15.75" x14ac:dyDescent="0.25">
      <c r="A113" s="39" t="s">
        <v>92</v>
      </c>
      <c r="B113" s="28">
        <v>98.332445097329483</v>
      </c>
      <c r="C113" s="28">
        <v>98.332445097329483</v>
      </c>
      <c r="D113" s="28">
        <v>98.332445097329483</v>
      </c>
      <c r="E113" s="28"/>
      <c r="F113" s="28">
        <f t="shared" si="3"/>
        <v>0</v>
      </c>
      <c r="G113" s="28">
        <f t="shared" si="4"/>
        <v>0</v>
      </c>
      <c r="H113" s="28"/>
      <c r="I113" s="28">
        <v>0.30153395110688813</v>
      </c>
      <c r="J113" s="28">
        <v>0.30153395110688819</v>
      </c>
      <c r="L113" s="28">
        <f t="shared" si="5"/>
        <v>0</v>
      </c>
    </row>
    <row r="114" spans="1:12" s="60" customFormat="1" ht="15.75" x14ac:dyDescent="0.25">
      <c r="A114" s="64" t="s">
        <v>94</v>
      </c>
      <c r="B114" s="62">
        <v>87.364375628928016</v>
      </c>
      <c r="C114" s="62">
        <v>90.976871146155503</v>
      </c>
      <c r="D114" s="62">
        <v>90.953376626693299</v>
      </c>
      <c r="E114" s="62"/>
      <c r="F114" s="62">
        <f t="shared" si="3"/>
        <v>-2.5824716948619209E-2</v>
      </c>
      <c r="G114" s="62">
        <f t="shared" si="4"/>
        <v>4.1080829250233819</v>
      </c>
      <c r="H114" s="62"/>
      <c r="I114" s="62">
        <v>2.5734604706507525</v>
      </c>
      <c r="J114" s="62">
        <v>2.5727958817684224</v>
      </c>
      <c r="L114" s="62">
        <f t="shared" si="5"/>
        <v>-6.6458888233000835E-4</v>
      </c>
    </row>
    <row r="115" spans="1:12" ht="15.75" x14ac:dyDescent="0.25">
      <c r="A115" s="38" t="s">
        <v>164</v>
      </c>
      <c r="B115" s="28">
        <v>85.698852487225878</v>
      </c>
      <c r="C115" s="28">
        <v>89.63076721050092</v>
      </c>
      <c r="D115" s="28">
        <v>89.604427731790011</v>
      </c>
      <c r="E115" s="28"/>
      <c r="F115" s="28">
        <f t="shared" si="3"/>
        <v>-2.9386648726381637E-2</v>
      </c>
      <c r="G115" s="28">
        <f t="shared" si="4"/>
        <v>4.5573250180290348</v>
      </c>
      <c r="H115" s="28"/>
      <c r="I115" s="28">
        <v>2.2615334212403062</v>
      </c>
      <c r="J115" s="28">
        <v>2.2608688323579766</v>
      </c>
      <c r="L115" s="28">
        <f t="shared" si="5"/>
        <v>-6.6458888232956426E-4</v>
      </c>
    </row>
    <row r="116" spans="1:12" s="60" customFormat="1" ht="15.75" x14ac:dyDescent="0.25">
      <c r="A116" s="67" t="s">
        <v>224</v>
      </c>
      <c r="B116" s="62">
        <v>76.067892157076983</v>
      </c>
      <c r="C116" s="62">
        <v>76.778152590029691</v>
      </c>
      <c r="D116" s="62">
        <v>76.778152590029691</v>
      </c>
      <c r="E116" s="62"/>
      <c r="F116" s="62">
        <f t="shared" si="3"/>
        <v>0</v>
      </c>
      <c r="G116" s="62">
        <f t="shared" si="4"/>
        <v>0.93371909331476655</v>
      </c>
      <c r="H116" s="62"/>
      <c r="I116" s="62">
        <v>0.4629497518567261</v>
      </c>
      <c r="J116" s="62">
        <v>0.46294975185672615</v>
      </c>
      <c r="L116" s="62">
        <f t="shared" si="5"/>
        <v>0</v>
      </c>
    </row>
    <row r="117" spans="1:12" ht="15.75" x14ac:dyDescent="0.25">
      <c r="A117" s="39" t="s">
        <v>223</v>
      </c>
      <c r="B117" s="28">
        <v>82.625439462176317</v>
      </c>
      <c r="C117" s="28">
        <v>86.251660901268622</v>
      </c>
      <c r="D117" s="28">
        <v>86.1091593133754</v>
      </c>
      <c r="E117" s="28"/>
      <c r="F117" s="28">
        <f t="shared" si="3"/>
        <v>-0.16521605080317414</v>
      </c>
      <c r="G117" s="28">
        <f t="shared" si="4"/>
        <v>4.216279966406522</v>
      </c>
      <c r="H117" s="28"/>
      <c r="I117" s="28">
        <v>0.73553278696872515</v>
      </c>
      <c r="J117" s="28">
        <v>0.73431756874573284</v>
      </c>
      <c r="L117" s="28">
        <f t="shared" si="5"/>
        <v>-1.2152182229923092E-3</v>
      </c>
    </row>
    <row r="118" spans="1:12" s="60" customFormat="1" ht="15.75" x14ac:dyDescent="0.25">
      <c r="A118" s="67" t="s">
        <v>18</v>
      </c>
      <c r="B118" s="62">
        <v>98.758702847097524</v>
      </c>
      <c r="C118" s="62">
        <v>99.750488289520462</v>
      </c>
      <c r="D118" s="62">
        <v>99.750488289520462</v>
      </c>
      <c r="E118" s="62"/>
      <c r="F118" s="62">
        <f t="shared" si="3"/>
        <v>0</v>
      </c>
      <c r="G118" s="62">
        <f t="shared" si="4"/>
        <v>1.0042511837751178</v>
      </c>
      <c r="H118" s="62"/>
      <c r="I118" s="62">
        <v>0.27530895433926089</v>
      </c>
      <c r="J118" s="62">
        <v>0.27530895433926089</v>
      </c>
      <c r="L118" s="62">
        <f t="shared" si="5"/>
        <v>0</v>
      </c>
    </row>
    <row r="119" spans="1:12" ht="15.75" x14ac:dyDescent="0.25">
      <c r="A119" s="39" t="s">
        <v>95</v>
      </c>
      <c r="B119" s="28">
        <v>82.098823336870581</v>
      </c>
      <c r="C119" s="28">
        <v>92.870390563760296</v>
      </c>
      <c r="D119" s="28">
        <v>92.870390563760296</v>
      </c>
      <c r="E119" s="28"/>
      <c r="F119" s="28">
        <f t="shared" si="3"/>
        <v>0</v>
      </c>
      <c r="G119" s="28">
        <f t="shared" si="4"/>
        <v>13.120245563924193</v>
      </c>
      <c r="H119" s="28"/>
      <c r="I119" s="28">
        <v>0.39441748043989949</v>
      </c>
      <c r="J119" s="28">
        <v>0.39441748043989949</v>
      </c>
      <c r="L119" s="28">
        <f t="shared" si="5"/>
        <v>0</v>
      </c>
    </row>
    <row r="120" spans="1:12" s="60" customFormat="1" ht="15.75" x14ac:dyDescent="0.25">
      <c r="A120" s="67" t="s">
        <v>96</v>
      </c>
      <c r="B120" s="62">
        <v>103.0211760146185</v>
      </c>
      <c r="C120" s="62">
        <v>107.25288264229508</v>
      </c>
      <c r="D120" s="62">
        <v>107.4030298919982</v>
      </c>
      <c r="E120" s="62"/>
      <c r="F120" s="62">
        <f t="shared" si="3"/>
        <v>0.1399936729009843</v>
      </c>
      <c r="G120" s="62">
        <f t="shared" si="4"/>
        <v>4.2533526085529516</v>
      </c>
      <c r="H120" s="62"/>
      <c r="I120" s="62">
        <v>0.39332444763569457</v>
      </c>
      <c r="J120" s="62">
        <v>0.39387507697635726</v>
      </c>
      <c r="L120" s="62">
        <f t="shared" si="5"/>
        <v>5.5062934066268943E-4</v>
      </c>
    </row>
    <row r="121" spans="1:12" ht="15.75" x14ac:dyDescent="0.25">
      <c r="A121" s="38" t="s">
        <v>97</v>
      </c>
      <c r="B121" s="28">
        <v>101.11876099840846</v>
      </c>
      <c r="C121" s="28">
        <v>102.09339772857541</v>
      </c>
      <c r="D121" s="28">
        <v>102.09339772857541</v>
      </c>
      <c r="E121" s="28"/>
      <c r="F121" s="28">
        <f t="shared" si="3"/>
        <v>0</v>
      </c>
      <c r="G121" s="28">
        <f t="shared" si="4"/>
        <v>0.96385351298191591</v>
      </c>
      <c r="H121" s="28"/>
      <c r="I121" s="28">
        <v>0.31192704941044602</v>
      </c>
      <c r="J121" s="28">
        <v>0.31192704941044602</v>
      </c>
      <c r="L121" s="28">
        <f t="shared" si="5"/>
        <v>0</v>
      </c>
    </row>
    <row r="122" spans="1:12" s="60" customFormat="1" ht="15.75" x14ac:dyDescent="0.25">
      <c r="A122" s="67" t="s">
        <v>98</v>
      </c>
      <c r="B122" s="62">
        <v>101.11876099840846</v>
      </c>
      <c r="C122" s="62">
        <v>102.09339772857541</v>
      </c>
      <c r="D122" s="62">
        <v>102.09339772857541</v>
      </c>
      <c r="E122" s="62"/>
      <c r="F122" s="62">
        <f t="shared" si="3"/>
        <v>0</v>
      </c>
      <c r="G122" s="62">
        <f t="shared" si="4"/>
        <v>0.96385351298191591</v>
      </c>
      <c r="H122" s="62"/>
      <c r="I122" s="62">
        <v>0.31192704941044602</v>
      </c>
      <c r="J122" s="62">
        <v>0.31192704941044602</v>
      </c>
      <c r="L122" s="62">
        <f t="shared" si="5"/>
        <v>0</v>
      </c>
    </row>
    <row r="123" spans="1:12" ht="15.75" x14ac:dyDescent="0.25">
      <c r="A123" s="37" t="s">
        <v>144</v>
      </c>
      <c r="B123" s="28">
        <v>101.11206371467405</v>
      </c>
      <c r="C123" s="28">
        <v>101.44448167830397</v>
      </c>
      <c r="D123" s="28">
        <v>101.44448167830397</v>
      </c>
      <c r="E123" s="28"/>
      <c r="F123" s="28">
        <f t="shared" si="3"/>
        <v>0</v>
      </c>
      <c r="G123" s="28">
        <f t="shared" si="4"/>
        <v>0.3287619215922355</v>
      </c>
      <c r="H123" s="28"/>
      <c r="I123" s="28">
        <v>1.0112347396223298</v>
      </c>
      <c r="J123" s="28">
        <v>1.0112347396223296</v>
      </c>
      <c r="L123" s="28">
        <f t="shared" si="5"/>
        <v>0</v>
      </c>
    </row>
    <row r="124" spans="1:12" s="60" customFormat="1" ht="15.75" x14ac:dyDescent="0.25">
      <c r="A124" s="61" t="s">
        <v>165</v>
      </c>
      <c r="B124" s="62">
        <v>101.11206371467405</v>
      </c>
      <c r="C124" s="62">
        <v>101.44448167830397</v>
      </c>
      <c r="D124" s="62">
        <v>101.44448167830397</v>
      </c>
      <c r="E124" s="62"/>
      <c r="F124" s="62">
        <f t="shared" si="3"/>
        <v>0</v>
      </c>
      <c r="G124" s="62">
        <f t="shared" si="4"/>
        <v>0.3287619215922355</v>
      </c>
      <c r="H124" s="62"/>
      <c r="I124" s="62">
        <v>1.0112347396223298</v>
      </c>
      <c r="J124" s="62">
        <v>1.0112347396223296</v>
      </c>
      <c r="L124" s="62">
        <f t="shared" si="5"/>
        <v>0</v>
      </c>
    </row>
    <row r="125" spans="1:12" ht="15.75" x14ac:dyDescent="0.25">
      <c r="A125" s="39" t="s">
        <v>222</v>
      </c>
      <c r="B125" s="28">
        <v>101.11206371467405</v>
      </c>
      <c r="C125" s="28">
        <v>101.44448167830397</v>
      </c>
      <c r="D125" s="28">
        <v>101.44448167830397</v>
      </c>
      <c r="E125" s="28"/>
      <c r="F125" s="28">
        <f t="shared" si="3"/>
        <v>0</v>
      </c>
      <c r="G125" s="28">
        <f t="shared" si="4"/>
        <v>0.3287619215922355</v>
      </c>
      <c r="H125" s="28"/>
      <c r="I125" s="28">
        <v>1.0112347396223298</v>
      </c>
      <c r="J125" s="28">
        <v>1.0112347396223296</v>
      </c>
      <c r="L125" s="28">
        <f t="shared" si="5"/>
        <v>0</v>
      </c>
    </row>
    <row r="126" spans="1:12" s="60" customFormat="1" ht="15.75" x14ac:dyDescent="0.25">
      <c r="A126" s="64" t="s">
        <v>143</v>
      </c>
      <c r="B126" s="62">
        <v>97.592441140470669</v>
      </c>
      <c r="C126" s="62">
        <v>100.56262732975843</v>
      </c>
      <c r="D126" s="62">
        <v>100.56262732975843</v>
      </c>
      <c r="E126" s="62"/>
      <c r="F126" s="62">
        <f t="shared" si="3"/>
        <v>0</v>
      </c>
      <c r="G126" s="62">
        <f t="shared" si="4"/>
        <v>3.0434592623957313</v>
      </c>
      <c r="H126" s="62"/>
      <c r="I126" s="62">
        <v>0.79385002500548463</v>
      </c>
      <c r="J126" s="62">
        <v>0.79385002500548474</v>
      </c>
      <c r="L126" s="62">
        <f t="shared" si="5"/>
        <v>0</v>
      </c>
    </row>
    <row r="127" spans="1:12" ht="15.75" x14ac:dyDescent="0.25">
      <c r="A127" s="38" t="s">
        <v>166</v>
      </c>
      <c r="B127" s="28">
        <v>97.592441140470669</v>
      </c>
      <c r="C127" s="28">
        <v>100.56262732975843</v>
      </c>
      <c r="D127" s="28">
        <v>100.56262732975843</v>
      </c>
      <c r="E127" s="28"/>
      <c r="F127" s="28">
        <f t="shared" si="3"/>
        <v>0</v>
      </c>
      <c r="G127" s="28">
        <f t="shared" si="4"/>
        <v>3.0434592623957313</v>
      </c>
      <c r="H127" s="28"/>
      <c r="I127" s="28">
        <v>0.79385002500548463</v>
      </c>
      <c r="J127" s="28">
        <v>0.79385002500548474</v>
      </c>
      <c r="L127" s="28">
        <f t="shared" si="5"/>
        <v>0</v>
      </c>
    </row>
    <row r="128" spans="1:12" s="60" customFormat="1" ht="15.75" x14ac:dyDescent="0.25">
      <c r="A128" s="67" t="s">
        <v>221</v>
      </c>
      <c r="B128" s="62">
        <v>97.592441140470669</v>
      </c>
      <c r="C128" s="62">
        <v>100.56262732975843</v>
      </c>
      <c r="D128" s="62">
        <v>100.56262732975843</v>
      </c>
      <c r="E128" s="62"/>
      <c r="F128" s="62">
        <f t="shared" si="3"/>
        <v>0</v>
      </c>
      <c r="G128" s="62">
        <f t="shared" si="4"/>
        <v>3.0434592623957313</v>
      </c>
      <c r="H128" s="62"/>
      <c r="I128" s="62">
        <v>0.79385002500548463</v>
      </c>
      <c r="J128" s="62">
        <v>0.79385002500548474</v>
      </c>
      <c r="L128" s="62">
        <f t="shared" si="5"/>
        <v>0</v>
      </c>
    </row>
    <row r="129" spans="1:12" ht="15.75" x14ac:dyDescent="0.25">
      <c r="A129" s="37" t="s">
        <v>142</v>
      </c>
      <c r="B129" s="28">
        <v>101.28220090033207</v>
      </c>
      <c r="C129" s="28">
        <v>106.55162367777855</v>
      </c>
      <c r="D129" s="28">
        <v>106.13727276381658</v>
      </c>
      <c r="E129" s="28"/>
      <c r="F129" s="28">
        <f t="shared" si="3"/>
        <v>-0.38887339268991461</v>
      </c>
      <c r="G129" s="28">
        <f t="shared" si="4"/>
        <v>4.793608176289732</v>
      </c>
      <c r="H129" s="28"/>
      <c r="I129" s="28">
        <v>3.1606136185761859</v>
      </c>
      <c r="J129" s="28">
        <v>3.1483228331678097</v>
      </c>
      <c r="L129" s="28">
        <f t="shared" si="5"/>
        <v>-1.2290785408376248E-2</v>
      </c>
    </row>
    <row r="130" spans="1:12" s="60" customFormat="1" ht="15.75" x14ac:dyDescent="0.25">
      <c r="A130" s="61" t="s">
        <v>99</v>
      </c>
      <c r="B130" s="62">
        <v>99.166534736619013</v>
      </c>
      <c r="C130" s="62">
        <v>100.34952607137846</v>
      </c>
      <c r="D130" s="62">
        <v>99.814544593546358</v>
      </c>
      <c r="E130" s="62"/>
      <c r="F130" s="62">
        <f t="shared" si="3"/>
        <v>-0.53311809111242781</v>
      </c>
      <c r="G130" s="62">
        <f t="shared" si="4"/>
        <v>0.65345618725956012</v>
      </c>
      <c r="H130" s="62"/>
      <c r="I130" s="62">
        <v>2.3054526967430125</v>
      </c>
      <c r="J130" s="62">
        <v>2.2931619113346366</v>
      </c>
      <c r="L130" s="62">
        <f t="shared" si="5"/>
        <v>-1.2290785408375804E-2</v>
      </c>
    </row>
    <row r="131" spans="1:12" ht="15.75" x14ac:dyDescent="0.25">
      <c r="A131" s="39" t="s">
        <v>220</v>
      </c>
      <c r="B131" s="28">
        <v>98.201054907380382</v>
      </c>
      <c r="C131" s="28">
        <v>96.7860522751524</v>
      </c>
      <c r="D131" s="28">
        <v>96.477008914628044</v>
      </c>
      <c r="E131" s="28"/>
      <c r="F131" s="28">
        <f t="shared" si="3"/>
        <v>-0.31930567810098953</v>
      </c>
      <c r="G131" s="28">
        <f t="shared" si="4"/>
        <v>-1.7556287907277479</v>
      </c>
      <c r="H131" s="28"/>
      <c r="I131" s="28">
        <v>1.5204180636686306</v>
      </c>
      <c r="J131" s="28">
        <v>1.5155632824604635</v>
      </c>
      <c r="L131" s="28">
        <f t="shared" si="5"/>
        <v>-4.8547812081671804E-3</v>
      </c>
    </row>
    <row r="132" spans="1:12" s="60" customFormat="1" ht="15.75" x14ac:dyDescent="0.25">
      <c r="A132" s="67" t="s">
        <v>100</v>
      </c>
      <c r="B132" s="62">
        <v>101.2541381767271</v>
      </c>
      <c r="C132" s="62">
        <v>108.05462764931939</v>
      </c>
      <c r="D132" s="62">
        <v>107.03111272246105</v>
      </c>
      <c r="E132" s="62"/>
      <c r="F132" s="62">
        <f t="shared" si="3"/>
        <v>-0.94721989157193764</v>
      </c>
      <c r="G132" s="62">
        <f t="shared" si="4"/>
        <v>5.7054206867584334</v>
      </c>
      <c r="H132" s="62"/>
      <c r="I132" s="62">
        <v>0.78503463307438204</v>
      </c>
      <c r="J132" s="62">
        <v>0.77759862887417275</v>
      </c>
      <c r="L132" s="62">
        <f t="shared" si="5"/>
        <v>-7.4360042002092896E-3</v>
      </c>
    </row>
    <row r="133" spans="1:12" ht="15.75" x14ac:dyDescent="0.25">
      <c r="A133" s="38" t="s">
        <v>167</v>
      </c>
      <c r="B133" s="28">
        <v>108.54924981769032</v>
      </c>
      <c r="C133" s="28">
        <v>127.85505399631232</v>
      </c>
      <c r="D133" s="28">
        <v>127.85505399631232</v>
      </c>
      <c r="E133" s="28"/>
      <c r="F133" s="28">
        <f t="shared" si="3"/>
        <v>0</v>
      </c>
      <c r="G133" s="28">
        <f t="shared" si="4"/>
        <v>17.785294887847037</v>
      </c>
      <c r="H133" s="28"/>
      <c r="I133" s="28">
        <v>0.85516092183317327</v>
      </c>
      <c r="J133" s="28">
        <v>0.85516092183317338</v>
      </c>
      <c r="L133" s="28">
        <f t="shared" si="5"/>
        <v>0</v>
      </c>
    </row>
    <row r="134" spans="1:12" s="60" customFormat="1" ht="15.75" x14ac:dyDescent="0.25">
      <c r="A134" s="67" t="s">
        <v>101</v>
      </c>
      <c r="B134" s="62">
        <v>108.54924981769032</v>
      </c>
      <c r="C134" s="62">
        <v>127.85505399631232</v>
      </c>
      <c r="D134" s="62">
        <v>127.85505399631232</v>
      </c>
      <c r="E134" s="62"/>
      <c r="F134" s="62">
        <f t="shared" si="3"/>
        <v>0</v>
      </c>
      <c r="G134" s="62">
        <f t="shared" si="4"/>
        <v>17.785294887847037</v>
      </c>
      <c r="H134" s="62"/>
      <c r="I134" s="62">
        <v>0.85516092183317327</v>
      </c>
      <c r="J134" s="62">
        <v>0.85516092183317338</v>
      </c>
      <c r="L134" s="62">
        <f t="shared" si="5"/>
        <v>0</v>
      </c>
    </row>
    <row r="135" spans="1:12" s="2" customFormat="1" ht="15.75" x14ac:dyDescent="0.25">
      <c r="A135" s="36" t="s">
        <v>2</v>
      </c>
      <c r="B135" s="40">
        <v>124.0072951145369</v>
      </c>
      <c r="C135" s="40">
        <v>124.83764857848361</v>
      </c>
      <c r="D135" s="40">
        <v>124.10859043895114</v>
      </c>
      <c r="E135" s="40"/>
      <c r="F135" s="40">
        <f t="shared" ref="F135:F198" si="6">((D135/C135-1)*100)</f>
        <v>-0.58400502399251764</v>
      </c>
      <c r="G135" s="40">
        <f t="shared" ref="G135:G198" si="7">((D135/B135-1)*100)</f>
        <v>8.168497209835035E-2</v>
      </c>
      <c r="H135" s="40"/>
      <c r="I135" s="40">
        <v>8.9818515650760453</v>
      </c>
      <c r="J135" s="40">
        <v>8.9293971006884512</v>
      </c>
      <c r="L135" s="40">
        <f t="shared" si="5"/>
        <v>-5.2454464387594157E-2</v>
      </c>
    </row>
    <row r="136" spans="1:12" s="60" customFormat="1" ht="15.75" x14ac:dyDescent="0.25">
      <c r="A136" s="64" t="s">
        <v>141</v>
      </c>
      <c r="B136" s="62">
        <v>103.54788298279382</v>
      </c>
      <c r="C136" s="62">
        <v>104.93189542713348</v>
      </c>
      <c r="D136" s="62">
        <v>103.71671950317923</v>
      </c>
      <c r="E136" s="62"/>
      <c r="F136" s="62">
        <f t="shared" si="6"/>
        <v>-1.1580615398280814</v>
      </c>
      <c r="G136" s="62">
        <f t="shared" si="7"/>
        <v>0.16305163903105324</v>
      </c>
      <c r="H136" s="62"/>
      <c r="I136" s="62">
        <v>4.5295057804423857</v>
      </c>
      <c r="J136" s="62">
        <v>4.4770513160547933</v>
      </c>
      <c r="L136" s="62">
        <f t="shared" ref="L136:L199" si="8">J136-I136</f>
        <v>-5.2454464387592381E-2</v>
      </c>
    </row>
    <row r="137" spans="1:12" ht="15.75" x14ac:dyDescent="0.25">
      <c r="A137" s="38" t="s">
        <v>102</v>
      </c>
      <c r="B137" s="28">
        <v>105.93463685164835</v>
      </c>
      <c r="C137" s="28">
        <v>107.60686491923312</v>
      </c>
      <c r="D137" s="28">
        <v>106.08470726069069</v>
      </c>
      <c r="E137" s="28"/>
      <c r="F137" s="28">
        <f t="shared" si="6"/>
        <v>-1.4145544149854361</v>
      </c>
      <c r="G137" s="28">
        <f t="shared" si="7"/>
        <v>0.14166321186572794</v>
      </c>
      <c r="H137" s="28"/>
      <c r="I137" s="28">
        <v>3.7081970005468716</v>
      </c>
      <c r="J137" s="28">
        <v>3.6557425361592784</v>
      </c>
      <c r="L137" s="28">
        <f t="shared" si="8"/>
        <v>-5.2454464387593269E-2</v>
      </c>
    </row>
    <row r="138" spans="1:12" s="60" customFormat="1" ht="15.75" x14ac:dyDescent="0.25">
      <c r="A138" s="67" t="s">
        <v>103</v>
      </c>
      <c r="B138" s="62">
        <v>105.93463685164835</v>
      </c>
      <c r="C138" s="62">
        <v>107.60686491923312</v>
      </c>
      <c r="D138" s="62">
        <v>106.08470726069069</v>
      </c>
      <c r="E138" s="62"/>
      <c r="F138" s="62">
        <f t="shared" si="6"/>
        <v>-1.4145544149854361</v>
      </c>
      <c r="G138" s="62">
        <f t="shared" si="7"/>
        <v>0.14166321186572794</v>
      </c>
      <c r="H138" s="62"/>
      <c r="I138" s="62">
        <v>3.7081970005468716</v>
      </c>
      <c r="J138" s="62">
        <v>3.6557425361592784</v>
      </c>
      <c r="L138" s="62">
        <f t="shared" si="8"/>
        <v>-5.2454464387593269E-2</v>
      </c>
    </row>
    <row r="139" spans="1:12" ht="15.75" x14ac:dyDescent="0.25">
      <c r="A139" s="38" t="s">
        <v>168</v>
      </c>
      <c r="B139" s="28">
        <v>94.100005434875129</v>
      </c>
      <c r="C139" s="28">
        <v>94.343126917917772</v>
      </c>
      <c r="D139" s="28">
        <v>94.343126917917772</v>
      </c>
      <c r="E139" s="28"/>
      <c r="F139" s="28">
        <f t="shared" si="6"/>
        <v>0</v>
      </c>
      <c r="G139" s="28">
        <f t="shared" si="7"/>
        <v>0.25836500425167053</v>
      </c>
      <c r="H139" s="28"/>
      <c r="I139" s="28">
        <v>0.82130877989551443</v>
      </c>
      <c r="J139" s="28">
        <v>0.82130877989551443</v>
      </c>
      <c r="L139" s="28">
        <f t="shared" si="8"/>
        <v>0</v>
      </c>
    </row>
    <row r="140" spans="1:12" s="60" customFormat="1" ht="15.75" x14ac:dyDescent="0.25">
      <c r="A140" s="67" t="s">
        <v>219</v>
      </c>
      <c r="B140" s="62">
        <v>94.100005434875129</v>
      </c>
      <c r="C140" s="62">
        <v>94.343126917917772</v>
      </c>
      <c r="D140" s="62">
        <v>94.343126917917772</v>
      </c>
      <c r="E140" s="62"/>
      <c r="F140" s="62">
        <f t="shared" si="6"/>
        <v>0</v>
      </c>
      <c r="G140" s="62">
        <f t="shared" si="7"/>
        <v>0.25836500425167053</v>
      </c>
      <c r="H140" s="62"/>
      <c r="I140" s="62">
        <v>0.82130877989551443</v>
      </c>
      <c r="J140" s="62">
        <v>0.82130877989551443</v>
      </c>
      <c r="L140" s="62">
        <f t="shared" si="8"/>
        <v>0</v>
      </c>
    </row>
    <row r="141" spans="1:12" ht="15.75" x14ac:dyDescent="0.25">
      <c r="A141" s="37" t="s">
        <v>104</v>
      </c>
      <c r="B141" s="28">
        <v>154.69142439904226</v>
      </c>
      <c r="C141" s="28">
        <v>154.69142439904226</v>
      </c>
      <c r="D141" s="28">
        <v>154.69142439904226</v>
      </c>
      <c r="E141" s="28"/>
      <c r="F141" s="28">
        <f t="shared" si="6"/>
        <v>0</v>
      </c>
      <c r="G141" s="28">
        <f t="shared" si="7"/>
        <v>0</v>
      </c>
      <c r="H141" s="28"/>
      <c r="I141" s="28">
        <v>4.4523457846336578</v>
      </c>
      <c r="J141" s="28">
        <v>4.4523457846336578</v>
      </c>
      <c r="L141" s="28">
        <f t="shared" si="8"/>
        <v>0</v>
      </c>
    </row>
    <row r="142" spans="1:12" s="60" customFormat="1" ht="15.75" x14ac:dyDescent="0.25">
      <c r="A142" s="61" t="s">
        <v>19</v>
      </c>
      <c r="B142" s="62">
        <v>160.90089003441557</v>
      </c>
      <c r="C142" s="62">
        <v>160.90089003441557</v>
      </c>
      <c r="D142" s="62">
        <v>160.90089003441557</v>
      </c>
      <c r="E142" s="62"/>
      <c r="F142" s="62">
        <f t="shared" si="6"/>
        <v>0</v>
      </c>
      <c r="G142" s="62">
        <f t="shared" si="7"/>
        <v>0</v>
      </c>
      <c r="H142" s="62"/>
      <c r="I142" s="62">
        <v>3.5920135893946692</v>
      </c>
      <c r="J142" s="62">
        <v>3.5920135893946692</v>
      </c>
      <c r="L142" s="62">
        <f t="shared" si="8"/>
        <v>0</v>
      </c>
    </row>
    <row r="143" spans="1:12" ht="15.75" x14ac:dyDescent="0.25">
      <c r="A143" s="39" t="s">
        <v>105</v>
      </c>
      <c r="B143" s="28">
        <v>160.90089003441557</v>
      </c>
      <c r="C143" s="28">
        <v>160.90089003441557</v>
      </c>
      <c r="D143" s="28">
        <v>160.90089003441557</v>
      </c>
      <c r="E143" s="28"/>
      <c r="F143" s="28">
        <f t="shared" si="6"/>
        <v>0</v>
      </c>
      <c r="G143" s="28">
        <f t="shared" si="7"/>
        <v>0</v>
      </c>
      <c r="H143" s="28"/>
      <c r="I143" s="28">
        <v>3.5920135893946692</v>
      </c>
      <c r="J143" s="28">
        <v>3.5920135893946692</v>
      </c>
      <c r="L143" s="28">
        <f t="shared" si="8"/>
        <v>0</v>
      </c>
    </row>
    <row r="144" spans="1:12" s="60" customFormat="1" ht="15.75" x14ac:dyDescent="0.25">
      <c r="A144" s="61" t="s">
        <v>106</v>
      </c>
      <c r="B144" s="62">
        <v>146.66666666666669</v>
      </c>
      <c r="C144" s="62">
        <v>146.66666666666669</v>
      </c>
      <c r="D144" s="62">
        <v>146.66666666666669</v>
      </c>
      <c r="E144" s="62"/>
      <c r="F144" s="62">
        <f t="shared" si="6"/>
        <v>0</v>
      </c>
      <c r="G144" s="62">
        <f t="shared" si="7"/>
        <v>0</v>
      </c>
      <c r="H144" s="62"/>
      <c r="I144" s="62">
        <v>7.3648347879621101E-2</v>
      </c>
      <c r="J144" s="62">
        <v>7.3648347879621115E-2</v>
      </c>
      <c r="L144" s="62">
        <f t="shared" si="8"/>
        <v>0</v>
      </c>
    </row>
    <row r="145" spans="1:12" ht="15.75" x14ac:dyDescent="0.25">
      <c r="A145" s="39" t="s">
        <v>107</v>
      </c>
      <c r="B145" s="28">
        <v>146.66666666666669</v>
      </c>
      <c r="C145" s="28">
        <v>146.66666666666669</v>
      </c>
      <c r="D145" s="28">
        <v>146.66666666666669</v>
      </c>
      <c r="E145" s="28"/>
      <c r="F145" s="28">
        <f t="shared" si="6"/>
        <v>0</v>
      </c>
      <c r="G145" s="28">
        <f t="shared" si="7"/>
        <v>0</v>
      </c>
      <c r="H145" s="28"/>
      <c r="I145" s="28">
        <v>7.3648347879621101E-2</v>
      </c>
      <c r="J145" s="28">
        <v>7.3648347879621115E-2</v>
      </c>
      <c r="L145" s="28">
        <f t="shared" si="8"/>
        <v>0</v>
      </c>
    </row>
    <row r="146" spans="1:12" s="60" customFormat="1" ht="15.75" x14ac:dyDescent="0.25">
      <c r="A146" s="61" t="s">
        <v>108</v>
      </c>
      <c r="B146" s="62">
        <v>132.09195402298857</v>
      </c>
      <c r="C146" s="62">
        <v>132.09195402298857</v>
      </c>
      <c r="D146" s="62">
        <v>132.09195402298857</v>
      </c>
      <c r="E146" s="62"/>
      <c r="F146" s="62">
        <f t="shared" si="6"/>
        <v>0</v>
      </c>
      <c r="G146" s="62">
        <f t="shared" si="7"/>
        <v>0</v>
      </c>
      <c r="H146" s="62"/>
      <c r="I146" s="62">
        <v>0.78668384735936758</v>
      </c>
      <c r="J146" s="62">
        <v>0.78668384735936747</v>
      </c>
      <c r="L146" s="62">
        <f t="shared" si="8"/>
        <v>0</v>
      </c>
    </row>
    <row r="147" spans="1:12" ht="15.75" x14ac:dyDescent="0.25">
      <c r="A147" s="39" t="s">
        <v>218</v>
      </c>
      <c r="B147" s="28">
        <v>132.09195402298857</v>
      </c>
      <c r="C147" s="28">
        <v>132.09195402298857</v>
      </c>
      <c r="D147" s="28">
        <v>132.09195402298857</v>
      </c>
      <c r="E147" s="28"/>
      <c r="F147" s="28">
        <f t="shared" si="6"/>
        <v>0</v>
      </c>
      <c r="G147" s="28">
        <f t="shared" si="7"/>
        <v>0</v>
      </c>
      <c r="H147" s="28"/>
      <c r="I147" s="28">
        <v>0.78668384735936758</v>
      </c>
      <c r="J147" s="28">
        <v>0.78668384735936747</v>
      </c>
      <c r="L147" s="28">
        <f t="shared" si="8"/>
        <v>0</v>
      </c>
    </row>
    <row r="148" spans="1:12" s="60" customFormat="1" ht="15.75" x14ac:dyDescent="0.25">
      <c r="A148" s="58" t="s">
        <v>3</v>
      </c>
      <c r="B148" s="63">
        <v>98.227437936868654</v>
      </c>
      <c r="C148" s="63">
        <v>99.613388626672801</v>
      </c>
      <c r="D148" s="63">
        <v>100.29413140619782</v>
      </c>
      <c r="E148" s="63"/>
      <c r="F148" s="63">
        <f t="shared" si="6"/>
        <v>0.6833848229742312</v>
      </c>
      <c r="G148" s="63">
        <f t="shared" si="7"/>
        <v>2.1039879617520407</v>
      </c>
      <c r="H148" s="63"/>
      <c r="I148" s="63">
        <v>5.7688314512379897</v>
      </c>
      <c r="J148" s="63">
        <v>5.8082547698387135</v>
      </c>
      <c r="L148" s="63">
        <f t="shared" si="8"/>
        <v>3.9423318600723789E-2</v>
      </c>
    </row>
    <row r="149" spans="1:12" ht="15.75" x14ac:dyDescent="0.25">
      <c r="A149" s="37" t="s">
        <v>150</v>
      </c>
      <c r="B149" s="28">
        <v>88.678543804553726</v>
      </c>
      <c r="C149" s="28">
        <v>85.683388272686784</v>
      </c>
      <c r="D149" s="28">
        <v>87.371460710929156</v>
      </c>
      <c r="E149" s="28"/>
      <c r="F149" s="28">
        <f t="shared" si="6"/>
        <v>1.9701280169618141</v>
      </c>
      <c r="G149" s="28">
        <f t="shared" si="7"/>
        <v>-1.473956424572509</v>
      </c>
      <c r="H149" s="28"/>
      <c r="I149" s="28">
        <v>2.001053650387667</v>
      </c>
      <c r="J149" s="28">
        <v>2.0404769689883921</v>
      </c>
      <c r="L149" s="28">
        <f t="shared" si="8"/>
        <v>3.9423318600725121E-2</v>
      </c>
    </row>
    <row r="150" spans="1:12" s="60" customFormat="1" ht="15.75" x14ac:dyDescent="0.25">
      <c r="A150" s="61" t="s">
        <v>109</v>
      </c>
      <c r="B150" s="62">
        <v>101.0883363148012</v>
      </c>
      <c r="C150" s="62">
        <v>99.812714584785027</v>
      </c>
      <c r="D150" s="62">
        <v>99.812714584785027</v>
      </c>
      <c r="E150" s="62"/>
      <c r="F150" s="62">
        <f t="shared" si="6"/>
        <v>0</v>
      </c>
      <c r="G150" s="62">
        <f t="shared" si="7"/>
        <v>-1.2618881431026185</v>
      </c>
      <c r="H150" s="62"/>
      <c r="I150" s="62">
        <v>1.2615831638002935</v>
      </c>
      <c r="J150" s="62">
        <v>1.2615831638002937</v>
      </c>
      <c r="L150" s="62">
        <f t="shared" si="8"/>
        <v>0</v>
      </c>
    </row>
    <row r="151" spans="1:12" ht="15.75" x14ac:dyDescent="0.25">
      <c r="A151" s="39" t="s">
        <v>110</v>
      </c>
      <c r="B151" s="28">
        <v>101.0883363148012</v>
      </c>
      <c r="C151" s="28">
        <v>99.812714584785027</v>
      </c>
      <c r="D151" s="28">
        <v>99.812714584785027</v>
      </c>
      <c r="E151" s="28"/>
      <c r="F151" s="28">
        <f t="shared" si="6"/>
        <v>0</v>
      </c>
      <c r="G151" s="28">
        <f t="shared" si="7"/>
        <v>-1.2618881431026185</v>
      </c>
      <c r="H151" s="28"/>
      <c r="I151" s="28">
        <v>1.2615831638002935</v>
      </c>
      <c r="J151" s="28">
        <v>1.2615831638002937</v>
      </c>
      <c r="L151" s="28">
        <f t="shared" si="8"/>
        <v>0</v>
      </c>
    </row>
    <row r="152" spans="1:12" s="60" customFormat="1" ht="15.75" x14ac:dyDescent="0.25">
      <c r="A152" s="61" t="s">
        <v>169</v>
      </c>
      <c r="B152" s="62">
        <v>67.612702379193365</v>
      </c>
      <c r="C152" s="62">
        <v>62.787388847538431</v>
      </c>
      <c r="D152" s="62">
        <v>66.426987648900607</v>
      </c>
      <c r="E152" s="62"/>
      <c r="F152" s="62">
        <f t="shared" si="6"/>
        <v>5.7967035549127965</v>
      </c>
      <c r="G152" s="62">
        <f t="shared" si="7"/>
        <v>-1.753686346750194</v>
      </c>
      <c r="H152" s="62"/>
      <c r="I152" s="62">
        <v>0.56692133016072055</v>
      </c>
      <c r="J152" s="62">
        <v>0.59978407905970588</v>
      </c>
      <c r="L152" s="62">
        <f t="shared" si="8"/>
        <v>3.2862748898985328E-2</v>
      </c>
    </row>
    <row r="153" spans="1:12" ht="15.75" x14ac:dyDescent="0.25">
      <c r="A153" s="39" t="s">
        <v>217</v>
      </c>
      <c r="B153" s="28">
        <v>67.612702379193365</v>
      </c>
      <c r="C153" s="28">
        <v>62.787388847538431</v>
      </c>
      <c r="D153" s="28">
        <v>66.426987648900607</v>
      </c>
      <c r="E153" s="28"/>
      <c r="F153" s="28">
        <f t="shared" si="6"/>
        <v>5.7967035549127965</v>
      </c>
      <c r="G153" s="28">
        <f t="shared" si="7"/>
        <v>-1.753686346750194</v>
      </c>
      <c r="H153" s="28"/>
      <c r="I153" s="28">
        <v>0.56692133016072055</v>
      </c>
      <c r="J153" s="28">
        <v>0.59978407905970588</v>
      </c>
      <c r="L153" s="28">
        <f t="shared" si="8"/>
        <v>3.2862748898985328E-2</v>
      </c>
    </row>
    <row r="154" spans="1:12" s="60" customFormat="1" ht="15.75" x14ac:dyDescent="0.25">
      <c r="A154" s="61" t="s">
        <v>170</v>
      </c>
      <c r="B154" s="62">
        <v>108.46980220751162</v>
      </c>
      <c r="C154" s="62">
        <v>102.38374659391093</v>
      </c>
      <c r="D154" s="62">
        <v>106.27652543887797</v>
      </c>
      <c r="E154" s="62"/>
      <c r="F154" s="62">
        <f t="shared" si="6"/>
        <v>3.8021453350473022</v>
      </c>
      <c r="G154" s="62">
        <f t="shared" si="7"/>
        <v>-2.022016011827632</v>
      </c>
      <c r="H154" s="62"/>
      <c r="I154" s="62">
        <v>0.17254915642665306</v>
      </c>
      <c r="J154" s="62">
        <v>0.17910972612839254</v>
      </c>
      <c r="L154" s="62">
        <f t="shared" si="8"/>
        <v>6.5605697017394882E-3</v>
      </c>
    </row>
    <row r="155" spans="1:12" ht="15.75" x14ac:dyDescent="0.25">
      <c r="A155" s="39" t="s">
        <v>216</v>
      </c>
      <c r="B155" s="28">
        <v>108.46980220751162</v>
      </c>
      <c r="C155" s="28">
        <v>102.38374659391093</v>
      </c>
      <c r="D155" s="28">
        <v>106.27652543887797</v>
      </c>
      <c r="E155" s="28"/>
      <c r="F155" s="28">
        <f t="shared" si="6"/>
        <v>3.8021453350473022</v>
      </c>
      <c r="G155" s="28">
        <f t="shared" si="7"/>
        <v>-2.022016011827632</v>
      </c>
      <c r="H155" s="28"/>
      <c r="I155" s="28">
        <v>0.17254915642665306</v>
      </c>
      <c r="J155" s="28">
        <v>0.17910972612839254</v>
      </c>
      <c r="L155" s="28">
        <f t="shared" si="8"/>
        <v>6.5605697017394882E-3</v>
      </c>
    </row>
    <row r="156" spans="1:12" s="60" customFormat="1" ht="15.75" x14ac:dyDescent="0.25">
      <c r="A156" s="64" t="s">
        <v>111</v>
      </c>
      <c r="B156" s="62">
        <v>104.68048007334184</v>
      </c>
      <c r="C156" s="62">
        <v>109.02713622925158</v>
      </c>
      <c r="D156" s="62">
        <v>109.02713622925158</v>
      </c>
      <c r="E156" s="62"/>
      <c r="F156" s="62">
        <f t="shared" si="6"/>
        <v>0</v>
      </c>
      <c r="G156" s="62">
        <f t="shared" si="7"/>
        <v>4.1523081981133192</v>
      </c>
      <c r="H156" s="62"/>
      <c r="I156" s="62">
        <v>3.7677778008503213</v>
      </c>
      <c r="J156" s="62">
        <v>3.7677778008503218</v>
      </c>
      <c r="L156" s="62">
        <f t="shared" si="8"/>
        <v>0</v>
      </c>
    </row>
    <row r="157" spans="1:12" ht="15.75" x14ac:dyDescent="0.25">
      <c r="A157" s="38" t="s">
        <v>171</v>
      </c>
      <c r="B157" s="28">
        <v>103.98277170353322</v>
      </c>
      <c r="C157" s="28">
        <v>103.98277170353322</v>
      </c>
      <c r="D157" s="28">
        <v>103.98277170353322</v>
      </c>
      <c r="E157" s="28"/>
      <c r="F157" s="28">
        <f t="shared" si="6"/>
        <v>0</v>
      </c>
      <c r="G157" s="28">
        <f t="shared" si="7"/>
        <v>0</v>
      </c>
      <c r="H157" s="28"/>
      <c r="I157" s="28">
        <v>1.2238495241934984</v>
      </c>
      <c r="J157" s="28">
        <v>1.2238495241934984</v>
      </c>
      <c r="L157" s="28">
        <f t="shared" si="8"/>
        <v>0</v>
      </c>
    </row>
    <row r="158" spans="1:12" s="60" customFormat="1" ht="15.75" x14ac:dyDescent="0.25">
      <c r="A158" s="67" t="s">
        <v>215</v>
      </c>
      <c r="B158" s="62">
        <v>103.98277170353322</v>
      </c>
      <c r="C158" s="62">
        <v>103.98277170353322</v>
      </c>
      <c r="D158" s="62">
        <v>103.98277170353322</v>
      </c>
      <c r="E158" s="62"/>
      <c r="F158" s="62">
        <f t="shared" si="6"/>
        <v>0</v>
      </c>
      <c r="G158" s="62">
        <f t="shared" si="7"/>
        <v>0</v>
      </c>
      <c r="H158" s="62"/>
      <c r="I158" s="62">
        <v>1.2238495241934984</v>
      </c>
      <c r="J158" s="62">
        <v>1.2238495241934984</v>
      </c>
      <c r="L158" s="62">
        <f t="shared" si="8"/>
        <v>0</v>
      </c>
    </row>
    <row r="159" spans="1:12" ht="15.75" x14ac:dyDescent="0.25">
      <c r="A159" s="38" t="s">
        <v>172</v>
      </c>
      <c r="B159" s="28">
        <v>105.66922568890411</v>
      </c>
      <c r="C159" s="28">
        <v>103.61823797634641</v>
      </c>
      <c r="D159" s="28">
        <v>103.61823797634641</v>
      </c>
      <c r="E159" s="28"/>
      <c r="F159" s="28">
        <f t="shared" si="6"/>
        <v>0</v>
      </c>
      <c r="G159" s="28">
        <f t="shared" si="7"/>
        <v>-1.9409508295214706</v>
      </c>
      <c r="H159" s="28"/>
      <c r="I159" s="28">
        <v>0.44375477838892624</v>
      </c>
      <c r="J159" s="28">
        <v>0.44375477838892624</v>
      </c>
      <c r="L159" s="28">
        <f t="shared" si="8"/>
        <v>0</v>
      </c>
    </row>
    <row r="160" spans="1:12" s="60" customFormat="1" ht="15.75" x14ac:dyDescent="0.25">
      <c r="A160" s="67" t="s">
        <v>214</v>
      </c>
      <c r="B160" s="62">
        <v>105.66922568890411</v>
      </c>
      <c r="C160" s="62">
        <v>103.61823797634641</v>
      </c>
      <c r="D160" s="62">
        <v>103.61823797634641</v>
      </c>
      <c r="E160" s="62"/>
      <c r="F160" s="62">
        <f t="shared" si="6"/>
        <v>0</v>
      </c>
      <c r="G160" s="62">
        <f t="shared" si="7"/>
        <v>-1.9409508295214706</v>
      </c>
      <c r="H160" s="62"/>
      <c r="I160" s="62">
        <v>0.44375477838892624</v>
      </c>
      <c r="J160" s="62">
        <v>0.44375477838892624</v>
      </c>
      <c r="L160" s="62">
        <f t="shared" si="8"/>
        <v>0</v>
      </c>
    </row>
    <row r="161" spans="1:12" ht="15.75" x14ac:dyDescent="0.25">
      <c r="A161" s="38" t="s">
        <v>173</v>
      </c>
      <c r="B161" s="28">
        <v>104.89540933884838</v>
      </c>
      <c r="C161" s="28">
        <v>113.48707675862873</v>
      </c>
      <c r="D161" s="28">
        <v>113.48707675862873</v>
      </c>
      <c r="E161" s="28"/>
      <c r="F161" s="28">
        <f t="shared" si="6"/>
        <v>0</v>
      </c>
      <c r="G161" s="28">
        <f t="shared" si="7"/>
        <v>8.1906991678027516</v>
      </c>
      <c r="H161" s="28"/>
      <c r="I161" s="28">
        <v>2.1001734982678966</v>
      </c>
      <c r="J161" s="28">
        <v>2.1001734982678966</v>
      </c>
      <c r="L161" s="28">
        <f t="shared" si="8"/>
        <v>0</v>
      </c>
    </row>
    <row r="162" spans="1:12" s="60" customFormat="1" ht="15.75" x14ac:dyDescent="0.25">
      <c r="A162" s="67" t="s">
        <v>213</v>
      </c>
      <c r="B162" s="62">
        <v>104.89540933884838</v>
      </c>
      <c r="C162" s="62">
        <v>113.48707675862873</v>
      </c>
      <c r="D162" s="62">
        <v>113.48707675862873</v>
      </c>
      <c r="E162" s="62"/>
      <c r="F162" s="62">
        <f t="shared" si="6"/>
        <v>0</v>
      </c>
      <c r="G162" s="62">
        <f t="shared" si="7"/>
        <v>8.1906991678027516</v>
      </c>
      <c r="H162" s="62"/>
      <c r="I162" s="62">
        <v>2.1001734982678966</v>
      </c>
      <c r="J162" s="62">
        <v>2.1001734982678966</v>
      </c>
      <c r="L162" s="62">
        <f t="shared" si="8"/>
        <v>0</v>
      </c>
    </row>
    <row r="163" spans="1:12" ht="15.75" x14ac:dyDescent="0.25">
      <c r="A163" s="36" t="s">
        <v>4</v>
      </c>
      <c r="B163" s="40">
        <v>104.64944233674915</v>
      </c>
      <c r="C163" s="40">
        <v>102.5011130507078</v>
      </c>
      <c r="D163" s="40">
        <v>102.5011130507078</v>
      </c>
      <c r="E163" s="40"/>
      <c r="F163" s="40">
        <f t="shared" si="6"/>
        <v>0</v>
      </c>
      <c r="G163" s="40">
        <f t="shared" si="7"/>
        <v>-2.0528817335961347</v>
      </c>
      <c r="H163" s="40"/>
      <c r="I163" s="40">
        <v>4.6954774977698257</v>
      </c>
      <c r="J163" s="40">
        <v>4.6954774977698257</v>
      </c>
      <c r="L163" s="40">
        <f t="shared" si="8"/>
        <v>0</v>
      </c>
    </row>
    <row r="164" spans="1:12" s="60" customFormat="1" ht="15.75" x14ac:dyDescent="0.25">
      <c r="A164" s="64" t="s">
        <v>140</v>
      </c>
      <c r="B164" s="62">
        <v>99.160805261836288</v>
      </c>
      <c r="C164" s="62">
        <v>89.328793733949823</v>
      </c>
      <c r="D164" s="62">
        <v>89.328793733949823</v>
      </c>
      <c r="E164" s="62"/>
      <c r="F164" s="62">
        <f t="shared" si="6"/>
        <v>0</v>
      </c>
      <c r="G164" s="62">
        <f t="shared" si="7"/>
        <v>-9.9152195284465723</v>
      </c>
      <c r="H164" s="62"/>
      <c r="I164" s="62">
        <v>0.89413093624743301</v>
      </c>
      <c r="J164" s="62">
        <v>0.89413093624743301</v>
      </c>
      <c r="L164" s="62">
        <f t="shared" si="8"/>
        <v>0</v>
      </c>
    </row>
    <row r="165" spans="1:12" ht="15.75" x14ac:dyDescent="0.25">
      <c r="A165" s="38" t="s">
        <v>174</v>
      </c>
      <c r="B165" s="28">
        <v>99.160805261836288</v>
      </c>
      <c r="C165" s="28">
        <v>89.328793733949823</v>
      </c>
      <c r="D165" s="28">
        <v>89.328793733949823</v>
      </c>
      <c r="E165" s="28"/>
      <c r="F165" s="28">
        <f t="shared" si="6"/>
        <v>0</v>
      </c>
      <c r="G165" s="28">
        <f t="shared" si="7"/>
        <v>-9.9152195284465723</v>
      </c>
      <c r="H165" s="28"/>
      <c r="I165" s="28">
        <v>0.89413093624743301</v>
      </c>
      <c r="J165" s="28">
        <v>0.89413093624743301</v>
      </c>
      <c r="L165" s="28">
        <f t="shared" si="8"/>
        <v>0</v>
      </c>
    </row>
    <row r="166" spans="1:12" s="60" customFormat="1" ht="15.75" x14ac:dyDescent="0.25">
      <c r="A166" s="67" t="s">
        <v>140</v>
      </c>
      <c r="B166" s="62">
        <v>99.160805261836288</v>
      </c>
      <c r="C166" s="62">
        <v>89.328793733949823</v>
      </c>
      <c r="D166" s="62">
        <v>89.328793733949823</v>
      </c>
      <c r="E166" s="62"/>
      <c r="F166" s="62">
        <f t="shared" si="6"/>
        <v>0</v>
      </c>
      <c r="G166" s="62">
        <f t="shared" si="7"/>
        <v>-9.9152195284465723</v>
      </c>
      <c r="H166" s="62"/>
      <c r="I166" s="62">
        <v>0.89413093624743301</v>
      </c>
      <c r="J166" s="62">
        <v>0.89413093624743301</v>
      </c>
      <c r="L166" s="62">
        <f t="shared" si="8"/>
        <v>0</v>
      </c>
    </row>
    <row r="167" spans="1:12" ht="15.75" x14ac:dyDescent="0.25">
      <c r="A167" s="37" t="s">
        <v>139</v>
      </c>
      <c r="B167" s="28">
        <v>106.18404506983349</v>
      </c>
      <c r="C167" s="28">
        <v>106.18404506983349</v>
      </c>
      <c r="D167" s="28">
        <v>106.18404506983349</v>
      </c>
      <c r="E167" s="28"/>
      <c r="F167" s="28">
        <f t="shared" si="6"/>
        <v>0</v>
      </c>
      <c r="G167" s="28">
        <f t="shared" si="7"/>
        <v>0</v>
      </c>
      <c r="H167" s="28"/>
      <c r="I167" s="28">
        <v>3.8013465615223923</v>
      </c>
      <c r="J167" s="28">
        <v>3.8013465615223927</v>
      </c>
      <c r="L167" s="28">
        <f t="shared" si="8"/>
        <v>0</v>
      </c>
    </row>
    <row r="168" spans="1:12" s="60" customFormat="1" ht="15.75" x14ac:dyDescent="0.25">
      <c r="A168" s="61" t="s">
        <v>175</v>
      </c>
      <c r="B168" s="62">
        <v>106.18404506983349</v>
      </c>
      <c r="C168" s="62">
        <v>106.18404506983349</v>
      </c>
      <c r="D168" s="62">
        <v>106.18404506983349</v>
      </c>
      <c r="E168" s="62"/>
      <c r="F168" s="62">
        <f t="shared" si="6"/>
        <v>0</v>
      </c>
      <c r="G168" s="62">
        <f t="shared" si="7"/>
        <v>0</v>
      </c>
      <c r="H168" s="62"/>
      <c r="I168" s="62">
        <v>3.8013465615223923</v>
      </c>
      <c r="J168" s="62">
        <v>3.8013465615223927</v>
      </c>
      <c r="L168" s="62">
        <f t="shared" si="8"/>
        <v>0</v>
      </c>
    </row>
    <row r="169" spans="1:12" ht="15.75" x14ac:dyDescent="0.25">
      <c r="A169" s="39" t="s">
        <v>212</v>
      </c>
      <c r="B169" s="28">
        <v>106.18404506983349</v>
      </c>
      <c r="C169" s="28">
        <v>106.18404506983349</v>
      </c>
      <c r="D169" s="28">
        <v>106.18404506983349</v>
      </c>
      <c r="E169" s="28"/>
      <c r="F169" s="28">
        <f t="shared" si="6"/>
        <v>0</v>
      </c>
      <c r="G169" s="28">
        <f t="shared" si="7"/>
        <v>0</v>
      </c>
      <c r="H169" s="28"/>
      <c r="I169" s="28">
        <v>3.8013465615223923</v>
      </c>
      <c r="J169" s="28">
        <v>3.8013465615223927</v>
      </c>
      <c r="L169" s="28">
        <f t="shared" si="8"/>
        <v>0</v>
      </c>
    </row>
    <row r="170" spans="1:12" s="60" customFormat="1" ht="15.75" x14ac:dyDescent="0.25">
      <c r="A170" s="58" t="s">
        <v>130</v>
      </c>
      <c r="B170" s="63">
        <v>100.56942365589931</v>
      </c>
      <c r="C170" s="63">
        <v>101.48633518594936</v>
      </c>
      <c r="D170" s="63">
        <v>101.36860484761949</v>
      </c>
      <c r="E170" s="63"/>
      <c r="F170" s="63">
        <f t="shared" si="6"/>
        <v>-0.11600609886459612</v>
      </c>
      <c r="G170" s="63">
        <f t="shared" si="7"/>
        <v>0.79465623115688722</v>
      </c>
      <c r="H170" s="63"/>
      <c r="I170" s="63">
        <v>6.2443095116741976</v>
      </c>
      <c r="J170" s="63">
        <v>6.2370657318086735</v>
      </c>
      <c r="L170" s="63">
        <f t="shared" si="8"/>
        <v>-7.2437798655240471E-3</v>
      </c>
    </row>
    <row r="171" spans="1:12" ht="15.75" x14ac:dyDescent="0.25">
      <c r="A171" s="37" t="s">
        <v>138</v>
      </c>
      <c r="B171" s="28">
        <v>89.273997233474418</v>
      </c>
      <c r="C171" s="28">
        <v>89.238381532784231</v>
      </c>
      <c r="D171" s="28">
        <v>89.238381532784231</v>
      </c>
      <c r="E171" s="28"/>
      <c r="F171" s="28">
        <f t="shared" si="6"/>
        <v>0</v>
      </c>
      <c r="G171" s="28">
        <f t="shared" si="7"/>
        <v>-3.9894820209562809E-2</v>
      </c>
      <c r="H171" s="28"/>
      <c r="I171" s="28">
        <v>2.9086162468656354</v>
      </c>
      <c r="J171" s="28">
        <v>2.9086162468656358</v>
      </c>
      <c r="L171" s="28">
        <f t="shared" si="8"/>
        <v>0</v>
      </c>
    </row>
    <row r="172" spans="1:12" s="60" customFormat="1" ht="15.75" x14ac:dyDescent="0.25">
      <c r="A172" s="61" t="s">
        <v>176</v>
      </c>
      <c r="B172" s="62">
        <v>83.370730046910495</v>
      </c>
      <c r="C172" s="62">
        <v>71.824146501743755</v>
      </c>
      <c r="D172" s="62">
        <v>71.824146501743755</v>
      </c>
      <c r="E172" s="62"/>
      <c r="F172" s="62">
        <f t="shared" si="6"/>
        <v>0</v>
      </c>
      <c r="G172" s="62">
        <f t="shared" si="7"/>
        <v>-13.849685061735439</v>
      </c>
      <c r="H172" s="62"/>
      <c r="I172" s="62">
        <v>0.95561945947300697</v>
      </c>
      <c r="J172" s="62">
        <v>0.95561945947300686</v>
      </c>
      <c r="L172" s="62">
        <f t="shared" si="8"/>
        <v>0</v>
      </c>
    </row>
    <row r="173" spans="1:12" ht="15.75" x14ac:dyDescent="0.25">
      <c r="A173" s="39" t="s">
        <v>211</v>
      </c>
      <c r="B173" s="28">
        <v>86.312137743282591</v>
      </c>
      <c r="C173" s="28">
        <v>82.766112674171609</v>
      </c>
      <c r="D173" s="28">
        <v>82.766112674171609</v>
      </c>
      <c r="E173" s="28"/>
      <c r="F173" s="28">
        <f t="shared" si="6"/>
        <v>0</v>
      </c>
      <c r="G173" s="28">
        <f t="shared" si="7"/>
        <v>-4.1083735866418891</v>
      </c>
      <c r="H173" s="28"/>
      <c r="I173" s="28">
        <v>0.22176740306748832</v>
      </c>
      <c r="J173" s="28">
        <v>0.22176740306748829</v>
      </c>
      <c r="L173" s="28">
        <f t="shared" si="8"/>
        <v>0</v>
      </c>
    </row>
    <row r="174" spans="1:12" s="60" customFormat="1" ht="15.75" x14ac:dyDescent="0.25">
      <c r="A174" s="67" t="s">
        <v>210</v>
      </c>
      <c r="B174" s="62">
        <v>82.628994159952029</v>
      </c>
      <c r="C174" s="62">
        <v>69.064906769697799</v>
      </c>
      <c r="D174" s="62">
        <v>69.064906769697799</v>
      </c>
      <c r="E174" s="62"/>
      <c r="F174" s="62">
        <f t="shared" si="6"/>
        <v>0</v>
      </c>
      <c r="G174" s="62">
        <f t="shared" si="7"/>
        <v>-16.415651101836069</v>
      </c>
      <c r="H174" s="62"/>
      <c r="I174" s="62">
        <v>0.73385205640551854</v>
      </c>
      <c r="J174" s="62">
        <v>0.73385205640551854</v>
      </c>
      <c r="L174" s="62">
        <f t="shared" si="8"/>
        <v>0</v>
      </c>
    </row>
    <row r="175" spans="1:12" ht="15.75" x14ac:dyDescent="0.25">
      <c r="A175" s="38" t="s">
        <v>177</v>
      </c>
      <c r="B175" s="28">
        <v>103.1122759868037</v>
      </c>
      <c r="C175" s="28">
        <v>99.262187476460824</v>
      </c>
      <c r="D175" s="28">
        <v>99.262187476460824</v>
      </c>
      <c r="E175" s="28"/>
      <c r="F175" s="28">
        <f t="shared" si="6"/>
        <v>0</v>
      </c>
      <c r="G175" s="28">
        <f t="shared" si="7"/>
        <v>-3.7338798639607207</v>
      </c>
      <c r="H175" s="28"/>
      <c r="I175" s="28">
        <v>0.13008285012995835</v>
      </c>
      <c r="J175" s="28">
        <v>0.13008285012995835</v>
      </c>
      <c r="L175" s="28">
        <f t="shared" si="8"/>
        <v>0</v>
      </c>
    </row>
    <row r="176" spans="1:12" s="60" customFormat="1" ht="15.75" x14ac:dyDescent="0.25">
      <c r="A176" s="67" t="s">
        <v>209</v>
      </c>
      <c r="B176" s="62">
        <v>103.1122759868037</v>
      </c>
      <c r="C176" s="62">
        <v>99.262187476460824</v>
      </c>
      <c r="D176" s="62">
        <v>99.262187476460824</v>
      </c>
      <c r="E176" s="62"/>
      <c r="F176" s="62">
        <f t="shared" si="6"/>
        <v>0</v>
      </c>
      <c r="G176" s="62">
        <f t="shared" si="7"/>
        <v>-3.7338798639607207</v>
      </c>
      <c r="H176" s="62"/>
      <c r="I176" s="62">
        <v>0.13008285012995835</v>
      </c>
      <c r="J176" s="62">
        <v>0.13008285012995835</v>
      </c>
      <c r="L176" s="62">
        <f t="shared" si="8"/>
        <v>0</v>
      </c>
    </row>
    <row r="177" spans="1:12" ht="15.75" x14ac:dyDescent="0.25">
      <c r="A177" s="38" t="s">
        <v>112</v>
      </c>
      <c r="B177" s="28">
        <v>92.55432764079211</v>
      </c>
      <c r="C177" s="28">
        <v>101.47373662419359</v>
      </c>
      <c r="D177" s="28">
        <v>101.47373662419359</v>
      </c>
      <c r="E177" s="28"/>
      <c r="F177" s="28">
        <f t="shared" si="6"/>
        <v>0</v>
      </c>
      <c r="G177" s="28">
        <f t="shared" si="7"/>
        <v>9.6369442799240534</v>
      </c>
      <c r="H177" s="28"/>
      <c r="I177" s="28">
        <v>1.7808359979079782</v>
      </c>
      <c r="J177" s="28">
        <v>1.780835997907978</v>
      </c>
      <c r="L177" s="28">
        <f t="shared" si="8"/>
        <v>0</v>
      </c>
    </row>
    <row r="178" spans="1:12" s="60" customFormat="1" ht="15.75" x14ac:dyDescent="0.25">
      <c r="A178" s="67" t="s">
        <v>113</v>
      </c>
      <c r="B178" s="62">
        <v>92.55432764079211</v>
      </c>
      <c r="C178" s="62">
        <v>101.47373662419359</v>
      </c>
      <c r="D178" s="62">
        <v>101.47373662419359</v>
      </c>
      <c r="E178" s="62"/>
      <c r="F178" s="62">
        <f t="shared" si="6"/>
        <v>0</v>
      </c>
      <c r="G178" s="62">
        <f t="shared" si="7"/>
        <v>9.6369442799240534</v>
      </c>
      <c r="H178" s="62"/>
      <c r="I178" s="62">
        <v>1.7808359979079782</v>
      </c>
      <c r="J178" s="62">
        <v>1.780835997907978</v>
      </c>
      <c r="L178" s="62">
        <f t="shared" si="8"/>
        <v>0</v>
      </c>
    </row>
    <row r="179" spans="1:12" ht="15.75" x14ac:dyDescent="0.25">
      <c r="A179" s="38" t="s">
        <v>178</v>
      </c>
      <c r="B179" s="28">
        <v>95.898292058715697</v>
      </c>
      <c r="C179" s="28">
        <v>98.181892359425817</v>
      </c>
      <c r="D179" s="28">
        <v>98.181892359425817</v>
      </c>
      <c r="E179" s="28"/>
      <c r="F179" s="28">
        <f t="shared" si="6"/>
        <v>0</v>
      </c>
      <c r="G179" s="28">
        <f t="shared" si="7"/>
        <v>2.3812731714887514</v>
      </c>
      <c r="H179" s="28"/>
      <c r="I179" s="28">
        <v>4.2077939354692173E-2</v>
      </c>
      <c r="J179" s="28">
        <v>4.2077939354692173E-2</v>
      </c>
      <c r="L179" s="28">
        <f t="shared" si="8"/>
        <v>0</v>
      </c>
    </row>
    <row r="180" spans="1:12" s="60" customFormat="1" ht="15.75" x14ac:dyDescent="0.25">
      <c r="A180" s="67" t="s">
        <v>208</v>
      </c>
      <c r="B180" s="62">
        <v>95.898292058715697</v>
      </c>
      <c r="C180" s="62">
        <v>98.181892359425817</v>
      </c>
      <c r="D180" s="62">
        <v>98.181892359425817</v>
      </c>
      <c r="E180" s="62"/>
      <c r="F180" s="62">
        <f t="shared" si="6"/>
        <v>0</v>
      </c>
      <c r="G180" s="62">
        <f t="shared" si="7"/>
        <v>2.3812731714887514</v>
      </c>
      <c r="H180" s="62"/>
      <c r="I180" s="62">
        <v>4.2077939354692173E-2</v>
      </c>
      <c r="J180" s="62">
        <v>4.2077939354692173E-2</v>
      </c>
      <c r="L180" s="62">
        <f t="shared" si="8"/>
        <v>0</v>
      </c>
    </row>
    <row r="181" spans="1:12" ht="15.75" x14ac:dyDescent="0.25">
      <c r="A181" s="37" t="s">
        <v>137</v>
      </c>
      <c r="B181" s="28">
        <v>112.24415828095503</v>
      </c>
      <c r="C181" s="28">
        <v>112.45262386481691</v>
      </c>
      <c r="D181" s="28">
        <v>112.45262386481691</v>
      </c>
      <c r="E181" s="28"/>
      <c r="F181" s="28">
        <f t="shared" si="6"/>
        <v>0</v>
      </c>
      <c r="G181" s="28">
        <f t="shared" si="7"/>
        <v>0.18572510770678008</v>
      </c>
      <c r="H181" s="28"/>
      <c r="I181" s="28">
        <v>0.9755698527172364</v>
      </c>
      <c r="J181" s="28">
        <v>0.97556985271723651</v>
      </c>
      <c r="L181" s="28">
        <f t="shared" si="8"/>
        <v>0</v>
      </c>
    </row>
    <row r="182" spans="1:12" s="60" customFormat="1" ht="15.75" x14ac:dyDescent="0.25">
      <c r="A182" s="61" t="s">
        <v>179</v>
      </c>
      <c r="B182" s="62">
        <v>112.24415828095503</v>
      </c>
      <c r="C182" s="62">
        <v>112.45262386481691</v>
      </c>
      <c r="D182" s="62">
        <v>112.45262386481691</v>
      </c>
      <c r="E182" s="62"/>
      <c r="F182" s="62">
        <f t="shared" si="6"/>
        <v>0</v>
      </c>
      <c r="G182" s="62">
        <f t="shared" si="7"/>
        <v>0.18572510770678008</v>
      </c>
      <c r="H182" s="62"/>
      <c r="I182" s="62">
        <v>0.9755698527172364</v>
      </c>
      <c r="J182" s="62">
        <v>0.97556985271723651</v>
      </c>
      <c r="L182" s="62">
        <f t="shared" si="8"/>
        <v>0</v>
      </c>
    </row>
    <row r="183" spans="1:12" ht="15.75" x14ac:dyDescent="0.25">
      <c r="A183" s="39" t="s">
        <v>207</v>
      </c>
      <c r="B183" s="28">
        <v>112.24415828095503</v>
      </c>
      <c r="C183" s="28">
        <v>112.45262386481691</v>
      </c>
      <c r="D183" s="28">
        <v>112.45262386481691</v>
      </c>
      <c r="E183" s="28"/>
      <c r="F183" s="28">
        <f t="shared" si="6"/>
        <v>0</v>
      </c>
      <c r="G183" s="28">
        <f t="shared" si="7"/>
        <v>0.18572510770678008</v>
      </c>
      <c r="H183" s="28"/>
      <c r="I183" s="28">
        <v>0.9755698527172364</v>
      </c>
      <c r="J183" s="28">
        <v>0.97556985271723651</v>
      </c>
      <c r="L183" s="28">
        <f t="shared" si="8"/>
        <v>0</v>
      </c>
    </row>
    <row r="184" spans="1:12" s="60" customFormat="1" ht="15.75" x14ac:dyDescent="0.25">
      <c r="A184" s="64" t="s">
        <v>136</v>
      </c>
      <c r="B184" s="62">
        <v>119.00498211444598</v>
      </c>
      <c r="C184" s="62">
        <v>124.32880323467771</v>
      </c>
      <c r="D184" s="62">
        <v>124.32880323467771</v>
      </c>
      <c r="E184" s="62"/>
      <c r="F184" s="62">
        <f t="shared" si="6"/>
        <v>0</v>
      </c>
      <c r="G184" s="62">
        <f t="shared" si="7"/>
        <v>4.4736119661879847</v>
      </c>
      <c r="H184" s="62"/>
      <c r="I184" s="62">
        <v>1.2496276051925734</v>
      </c>
      <c r="J184" s="62">
        <v>1.2496276051925737</v>
      </c>
      <c r="L184" s="62">
        <f t="shared" si="8"/>
        <v>0</v>
      </c>
    </row>
    <row r="185" spans="1:12" ht="15.75" x14ac:dyDescent="0.25">
      <c r="A185" s="38" t="s">
        <v>180</v>
      </c>
      <c r="B185" s="28">
        <v>131.27868056662001</v>
      </c>
      <c r="C185" s="28">
        <v>131.27868056662001</v>
      </c>
      <c r="D185" s="28">
        <v>131.27868056662001</v>
      </c>
      <c r="E185" s="28"/>
      <c r="F185" s="28">
        <f t="shared" si="6"/>
        <v>0</v>
      </c>
      <c r="G185" s="28">
        <f t="shared" si="7"/>
        <v>0</v>
      </c>
      <c r="H185" s="28"/>
      <c r="I185" s="28">
        <v>8.4353585272818013E-2</v>
      </c>
      <c r="J185" s="28">
        <v>8.4353585272818013E-2</v>
      </c>
      <c r="L185" s="28">
        <f t="shared" si="8"/>
        <v>0</v>
      </c>
    </row>
    <row r="186" spans="1:12" s="60" customFormat="1" ht="15.75" x14ac:dyDescent="0.25">
      <c r="A186" s="67" t="s">
        <v>206</v>
      </c>
      <c r="B186" s="62">
        <v>131.27868056662001</v>
      </c>
      <c r="C186" s="62">
        <v>131.27868056662001</v>
      </c>
      <c r="D186" s="62">
        <v>131.27868056662001</v>
      </c>
      <c r="E186" s="62"/>
      <c r="F186" s="62">
        <f t="shared" si="6"/>
        <v>0</v>
      </c>
      <c r="G186" s="62">
        <f t="shared" si="7"/>
        <v>0</v>
      </c>
      <c r="H186" s="62"/>
      <c r="I186" s="62">
        <v>8.4353585272818013E-2</v>
      </c>
      <c r="J186" s="62">
        <v>8.4353585272818013E-2</v>
      </c>
      <c r="L186" s="62">
        <f t="shared" si="8"/>
        <v>0</v>
      </c>
    </row>
    <row r="187" spans="1:12" ht="15.75" x14ac:dyDescent="0.25">
      <c r="A187" s="38" t="s">
        <v>114</v>
      </c>
      <c r="B187" s="28">
        <v>118.166744162886</v>
      </c>
      <c r="C187" s="28">
        <v>123.85415812578725</v>
      </c>
      <c r="D187" s="28">
        <v>123.85415812578725</v>
      </c>
      <c r="E187" s="28"/>
      <c r="F187" s="28">
        <f t="shared" si="6"/>
        <v>0</v>
      </c>
      <c r="G187" s="28">
        <f t="shared" si="7"/>
        <v>4.813041099838955</v>
      </c>
      <c r="H187" s="28"/>
      <c r="I187" s="28">
        <v>1.1652740199197553</v>
      </c>
      <c r="J187" s="28">
        <v>1.1652740199197553</v>
      </c>
      <c r="L187" s="28">
        <f t="shared" si="8"/>
        <v>0</v>
      </c>
    </row>
    <row r="188" spans="1:12" s="60" customFormat="1" ht="15.75" x14ac:dyDescent="0.25">
      <c r="A188" s="67" t="s">
        <v>205</v>
      </c>
      <c r="B188" s="62">
        <v>118.25928708363642</v>
      </c>
      <c r="C188" s="62">
        <v>118.25928708363642</v>
      </c>
      <c r="D188" s="62">
        <v>118.25928708363642</v>
      </c>
      <c r="E188" s="62"/>
      <c r="F188" s="62">
        <f t="shared" si="6"/>
        <v>0</v>
      </c>
      <c r="G188" s="62">
        <f t="shared" si="7"/>
        <v>0</v>
      </c>
      <c r="H188" s="62"/>
      <c r="I188" s="62">
        <v>0.90799380462021828</v>
      </c>
      <c r="J188" s="62">
        <v>0.9079938046202185</v>
      </c>
      <c r="L188" s="62">
        <f t="shared" si="8"/>
        <v>0</v>
      </c>
    </row>
    <row r="189" spans="1:12" ht="15.75" x14ac:dyDescent="0.25">
      <c r="A189" s="39" t="s">
        <v>115</v>
      </c>
      <c r="B189" s="28">
        <v>117.75613091112129</v>
      </c>
      <c r="C189" s="28">
        <v>148.67861982628793</v>
      </c>
      <c r="D189" s="28">
        <v>148.67861982628793</v>
      </c>
      <c r="E189" s="28"/>
      <c r="F189" s="28">
        <f t="shared" si="6"/>
        <v>0</v>
      </c>
      <c r="G189" s="28">
        <f t="shared" si="7"/>
        <v>26.259769810631759</v>
      </c>
      <c r="H189" s="28"/>
      <c r="I189" s="28">
        <v>0.25728021529953715</v>
      </c>
      <c r="J189" s="28">
        <v>0.2572802152995371</v>
      </c>
      <c r="L189" s="28">
        <f t="shared" si="8"/>
        <v>0</v>
      </c>
    </row>
    <row r="190" spans="1:12" s="60" customFormat="1" ht="15.75" x14ac:dyDescent="0.25">
      <c r="A190" s="64" t="s">
        <v>151</v>
      </c>
      <c r="B190" s="62">
        <v>108.56108429590969</v>
      </c>
      <c r="C190" s="62">
        <v>108.7823639732583</v>
      </c>
      <c r="D190" s="62">
        <v>108.07277507343692</v>
      </c>
      <c r="E190" s="62"/>
      <c r="F190" s="62">
        <f t="shared" si="6"/>
        <v>-0.65230141532484076</v>
      </c>
      <c r="G190" s="62">
        <f t="shared" si="7"/>
        <v>-0.44980134975602937</v>
      </c>
      <c r="H190" s="62"/>
      <c r="I190" s="62">
        <v>1.1104958068987512</v>
      </c>
      <c r="J190" s="62">
        <v>1.1032520270332278</v>
      </c>
      <c r="L190" s="62">
        <f t="shared" si="8"/>
        <v>-7.2437798655233809E-3</v>
      </c>
    </row>
    <row r="191" spans="1:12" ht="15.75" x14ac:dyDescent="0.25">
      <c r="A191" s="38" t="s">
        <v>116</v>
      </c>
      <c r="B191" s="28">
        <v>108.91209761984408</v>
      </c>
      <c r="C191" s="28">
        <v>111.36062953757882</v>
      </c>
      <c r="D191" s="28">
        <v>111.46882889677229</v>
      </c>
      <c r="E191" s="28"/>
      <c r="F191" s="28">
        <f t="shared" si="6"/>
        <v>9.7161231615494614E-2</v>
      </c>
      <c r="G191" s="28">
        <f t="shared" si="7"/>
        <v>2.3475181663036526</v>
      </c>
      <c r="H191" s="28"/>
      <c r="I191" s="28">
        <v>0.38338287245107394</v>
      </c>
      <c r="J191" s="28">
        <v>0.38375537197175025</v>
      </c>
      <c r="L191" s="28">
        <f t="shared" si="8"/>
        <v>3.7249952067630598E-4</v>
      </c>
    </row>
    <row r="192" spans="1:12" s="60" customFormat="1" ht="15.75" x14ac:dyDescent="0.25">
      <c r="A192" s="67" t="s">
        <v>20</v>
      </c>
      <c r="B192" s="62">
        <v>108.91209761984408</v>
      </c>
      <c r="C192" s="62">
        <v>111.36062953757882</v>
      </c>
      <c r="D192" s="62">
        <v>111.46882889677229</v>
      </c>
      <c r="E192" s="62"/>
      <c r="F192" s="62">
        <f t="shared" si="6"/>
        <v>9.7161231615494614E-2</v>
      </c>
      <c r="G192" s="62">
        <f t="shared" si="7"/>
        <v>2.3475181663036526</v>
      </c>
      <c r="H192" s="62"/>
      <c r="I192" s="62">
        <v>0.38338287245107394</v>
      </c>
      <c r="J192" s="62">
        <v>0.38375537197175025</v>
      </c>
      <c r="L192" s="62">
        <f t="shared" si="8"/>
        <v>3.7249952067630598E-4</v>
      </c>
    </row>
    <row r="193" spans="1:12" ht="15.75" x14ac:dyDescent="0.25">
      <c r="A193" s="38" t="s">
        <v>181</v>
      </c>
      <c r="B193" s="28">
        <v>108.38247185657147</v>
      </c>
      <c r="C193" s="28">
        <v>107.47041861305605</v>
      </c>
      <c r="D193" s="28">
        <v>106.34469976646362</v>
      </c>
      <c r="E193" s="28"/>
      <c r="F193" s="28">
        <f t="shared" si="6"/>
        <v>-1.047468560298026</v>
      </c>
      <c r="G193" s="28">
        <f t="shared" si="7"/>
        <v>-1.8801675724876898</v>
      </c>
      <c r="H193" s="28"/>
      <c r="I193" s="28">
        <v>0.72711293444767733</v>
      </c>
      <c r="J193" s="28">
        <v>0.71949665506147764</v>
      </c>
      <c r="L193" s="28">
        <f t="shared" si="8"/>
        <v>-7.6162793861996869E-3</v>
      </c>
    </row>
    <row r="194" spans="1:12" s="60" customFormat="1" ht="15.75" x14ac:dyDescent="0.25">
      <c r="A194" s="67" t="s">
        <v>204</v>
      </c>
      <c r="B194" s="62">
        <v>108.38247185657147</v>
      </c>
      <c r="C194" s="62">
        <v>107.47041861305605</v>
      </c>
      <c r="D194" s="62">
        <v>106.34469976646362</v>
      </c>
      <c r="E194" s="62"/>
      <c r="F194" s="62">
        <f t="shared" si="6"/>
        <v>-1.047468560298026</v>
      </c>
      <c r="G194" s="62">
        <f t="shared" si="7"/>
        <v>-1.8801675724876898</v>
      </c>
      <c r="H194" s="62"/>
      <c r="I194" s="62">
        <v>0.72711293444767733</v>
      </c>
      <c r="J194" s="62">
        <v>0.71949665506147764</v>
      </c>
      <c r="L194" s="62">
        <f t="shared" si="8"/>
        <v>-7.6162793861996869E-3</v>
      </c>
    </row>
    <row r="195" spans="1:12" ht="15.75" x14ac:dyDescent="0.25">
      <c r="A195" s="36" t="s">
        <v>117</v>
      </c>
      <c r="B195" s="40">
        <v>122.86780349957704</v>
      </c>
      <c r="C195" s="40">
        <v>124.00208409719309</v>
      </c>
      <c r="D195" s="40">
        <v>133.23816424501564</v>
      </c>
      <c r="E195" s="40"/>
      <c r="F195" s="40">
        <f t="shared" si="6"/>
        <v>7.4483265463371584</v>
      </c>
      <c r="G195" s="40">
        <f t="shared" si="7"/>
        <v>8.4402589206165057</v>
      </c>
      <c r="H195" s="40"/>
      <c r="I195" s="40">
        <v>2.409443931055792</v>
      </c>
      <c r="J195" s="40">
        <v>2.5889071829917301</v>
      </c>
      <c r="L195" s="40">
        <f t="shared" si="8"/>
        <v>0.17946325193593804</v>
      </c>
    </row>
    <row r="196" spans="1:12" s="60" customFormat="1" ht="15.75" x14ac:dyDescent="0.25">
      <c r="A196" s="64" t="s">
        <v>135</v>
      </c>
      <c r="B196" s="62">
        <v>121.91174625994938</v>
      </c>
      <c r="C196" s="62">
        <v>123.25389080531031</v>
      </c>
      <c r="D196" s="62">
        <v>123.25389080531031</v>
      </c>
      <c r="E196" s="62"/>
      <c r="F196" s="62">
        <f t="shared" si="6"/>
        <v>0</v>
      </c>
      <c r="G196" s="62">
        <f t="shared" si="7"/>
        <v>1.1009148720576123</v>
      </c>
      <c r="H196" s="62"/>
      <c r="I196" s="62">
        <v>0.76188066361603457</v>
      </c>
      <c r="J196" s="62">
        <v>0.76188066361603479</v>
      </c>
      <c r="L196" s="62">
        <f t="shared" si="8"/>
        <v>0</v>
      </c>
    </row>
    <row r="197" spans="1:12" ht="15.75" x14ac:dyDescent="0.25">
      <c r="A197" s="38" t="s">
        <v>182</v>
      </c>
      <c r="B197" s="28">
        <v>121.91174625994938</v>
      </c>
      <c r="C197" s="28">
        <v>123.25389080531031</v>
      </c>
      <c r="D197" s="28">
        <v>123.25389080531031</v>
      </c>
      <c r="E197" s="28"/>
      <c r="F197" s="28">
        <f t="shared" si="6"/>
        <v>0</v>
      </c>
      <c r="G197" s="28">
        <f t="shared" si="7"/>
        <v>1.1009148720576123</v>
      </c>
      <c r="H197" s="28"/>
      <c r="I197" s="28">
        <v>0.76188066361603457</v>
      </c>
      <c r="J197" s="28">
        <v>0.76188066361603479</v>
      </c>
      <c r="L197" s="28">
        <f t="shared" si="8"/>
        <v>0</v>
      </c>
    </row>
    <row r="198" spans="1:12" s="60" customFormat="1" ht="15.75" x14ac:dyDescent="0.25">
      <c r="A198" s="67" t="s">
        <v>135</v>
      </c>
      <c r="B198" s="62">
        <v>121.91174625994938</v>
      </c>
      <c r="C198" s="62">
        <v>123.25389080531031</v>
      </c>
      <c r="D198" s="62">
        <v>123.25389080531031</v>
      </c>
      <c r="E198" s="62"/>
      <c r="F198" s="62">
        <f t="shared" si="6"/>
        <v>0</v>
      </c>
      <c r="G198" s="62">
        <f t="shared" si="7"/>
        <v>1.1009148720576123</v>
      </c>
      <c r="H198" s="62"/>
      <c r="I198" s="62">
        <v>0.76188066361603457</v>
      </c>
      <c r="J198" s="62">
        <v>0.76188066361603479</v>
      </c>
      <c r="L198" s="62">
        <f t="shared" si="8"/>
        <v>0</v>
      </c>
    </row>
    <row r="199" spans="1:12" ht="15.75" x14ac:dyDescent="0.25">
      <c r="A199" s="37" t="s">
        <v>118</v>
      </c>
      <c r="B199" s="28">
        <v>123.96163802754012</v>
      </c>
      <c r="C199" s="28">
        <v>125.09447818612115</v>
      </c>
      <c r="D199" s="28">
        <v>139.88714267147293</v>
      </c>
      <c r="E199" s="28"/>
      <c r="F199" s="28">
        <f t="shared" ref="F199:F224" si="9">((D199/C199-1)*100)</f>
        <v>11.82519380539131</v>
      </c>
      <c r="G199" s="28">
        <f t="shared" ref="G199:G224" si="10">((D199/B199-1)*100)</f>
        <v>12.847123430552521</v>
      </c>
      <c r="H199" s="28"/>
      <c r="I199" s="28">
        <v>1.5176347626042124</v>
      </c>
      <c r="J199" s="28">
        <v>1.6970980145401509</v>
      </c>
      <c r="L199" s="28">
        <f t="shared" si="8"/>
        <v>0.17946325193593848</v>
      </c>
    </row>
    <row r="200" spans="1:12" s="60" customFormat="1" ht="15.75" x14ac:dyDescent="0.25">
      <c r="A200" s="61" t="s">
        <v>119</v>
      </c>
      <c r="B200" s="62">
        <v>123.96163802754012</v>
      </c>
      <c r="C200" s="62">
        <v>125.09447818612115</v>
      </c>
      <c r="D200" s="62">
        <v>139.88714267147293</v>
      </c>
      <c r="E200" s="62"/>
      <c r="F200" s="62">
        <f t="shared" si="9"/>
        <v>11.82519380539131</v>
      </c>
      <c r="G200" s="62">
        <f t="shared" si="10"/>
        <v>12.847123430552521</v>
      </c>
      <c r="H200" s="62"/>
      <c r="I200" s="62">
        <v>1.5176347626042124</v>
      </c>
      <c r="J200" s="62">
        <v>1.6970980145401509</v>
      </c>
      <c r="L200" s="62">
        <f t="shared" ref="L200:L224" si="11">J200-I200</f>
        <v>0.17946325193593848</v>
      </c>
    </row>
    <row r="201" spans="1:12" ht="15.75" x14ac:dyDescent="0.25">
      <c r="A201" s="39" t="s">
        <v>118</v>
      </c>
      <c r="B201" s="28">
        <v>123.96163802754012</v>
      </c>
      <c r="C201" s="28">
        <v>125.09447818612115</v>
      </c>
      <c r="D201" s="28">
        <v>139.88714267147293</v>
      </c>
      <c r="E201" s="28"/>
      <c r="F201" s="28">
        <f t="shared" si="9"/>
        <v>11.82519380539131</v>
      </c>
      <c r="G201" s="28">
        <f t="shared" si="10"/>
        <v>12.847123430552521</v>
      </c>
      <c r="H201" s="28"/>
      <c r="I201" s="28">
        <v>1.5176347626042124</v>
      </c>
      <c r="J201" s="28">
        <v>1.6970980145401509</v>
      </c>
      <c r="L201" s="28">
        <f t="shared" si="11"/>
        <v>0.17946325193593848</v>
      </c>
    </row>
    <row r="202" spans="1:12" s="60" customFormat="1" ht="15.75" x14ac:dyDescent="0.25">
      <c r="A202" s="64" t="s">
        <v>120</v>
      </c>
      <c r="B202" s="62">
        <v>116.28043992448846</v>
      </c>
      <c r="C202" s="62">
        <v>116.28043992448846</v>
      </c>
      <c r="D202" s="62">
        <v>116.28043992448846</v>
      </c>
      <c r="E202" s="62"/>
      <c r="F202" s="62">
        <f t="shared" si="9"/>
        <v>0</v>
      </c>
      <c r="G202" s="62">
        <f t="shared" si="10"/>
        <v>0</v>
      </c>
      <c r="H202" s="62"/>
      <c r="I202" s="62">
        <v>0.12992850483554472</v>
      </c>
      <c r="J202" s="62">
        <v>0.12992850483554472</v>
      </c>
      <c r="L202" s="62">
        <f t="shared" si="11"/>
        <v>0</v>
      </c>
    </row>
    <row r="203" spans="1:12" ht="15.75" x14ac:dyDescent="0.25">
      <c r="A203" s="38" t="s">
        <v>121</v>
      </c>
      <c r="B203" s="28">
        <v>116.28043992448846</v>
      </c>
      <c r="C203" s="28">
        <v>116.28043992448846</v>
      </c>
      <c r="D203" s="28">
        <v>116.28043992448846</v>
      </c>
      <c r="E203" s="28"/>
      <c r="F203" s="28">
        <f t="shared" si="9"/>
        <v>0</v>
      </c>
      <c r="G203" s="28">
        <f t="shared" si="10"/>
        <v>0</v>
      </c>
      <c r="H203" s="28"/>
      <c r="I203" s="28">
        <v>0.12992850483554472</v>
      </c>
      <c r="J203" s="28">
        <v>0.12992850483554472</v>
      </c>
      <c r="L203" s="28">
        <f t="shared" si="11"/>
        <v>0</v>
      </c>
    </row>
    <row r="204" spans="1:12" s="60" customFormat="1" ht="15.75" x14ac:dyDescent="0.25">
      <c r="A204" s="67" t="s">
        <v>120</v>
      </c>
      <c r="B204" s="62">
        <v>116.28043992448846</v>
      </c>
      <c r="C204" s="62">
        <v>116.28043992448846</v>
      </c>
      <c r="D204" s="62">
        <v>116.28043992448846</v>
      </c>
      <c r="E204" s="62"/>
      <c r="F204" s="62">
        <f t="shared" si="9"/>
        <v>0</v>
      </c>
      <c r="G204" s="62">
        <f t="shared" si="10"/>
        <v>0</v>
      </c>
      <c r="H204" s="62"/>
      <c r="I204" s="62">
        <v>0.12992850483554472</v>
      </c>
      <c r="J204" s="62">
        <v>0.12992850483554472</v>
      </c>
      <c r="L204" s="62">
        <f t="shared" si="11"/>
        <v>0</v>
      </c>
    </row>
    <row r="205" spans="1:12" ht="15.75" x14ac:dyDescent="0.25">
      <c r="A205" s="36" t="s">
        <v>131</v>
      </c>
      <c r="B205" s="40">
        <v>113.58986704473844</v>
      </c>
      <c r="C205" s="40">
        <v>121.79577182544507</v>
      </c>
      <c r="D205" s="40">
        <v>121.79577182544507</v>
      </c>
      <c r="E205" s="40"/>
      <c r="F205" s="40">
        <f t="shared" si="9"/>
        <v>0</v>
      </c>
      <c r="G205" s="40">
        <f t="shared" si="10"/>
        <v>7.2241521133876052</v>
      </c>
      <c r="H205" s="40"/>
      <c r="I205" s="40">
        <v>2.5715106943567965</v>
      </c>
      <c r="J205" s="40">
        <v>2.5715106943567965</v>
      </c>
      <c r="L205" s="40">
        <f t="shared" si="11"/>
        <v>0</v>
      </c>
    </row>
    <row r="206" spans="1:12" s="60" customFormat="1" ht="15.75" x14ac:dyDescent="0.25">
      <c r="A206" s="64" t="s">
        <v>122</v>
      </c>
      <c r="B206" s="62">
        <v>113.22168887081823</v>
      </c>
      <c r="C206" s="62">
        <v>121.74951318765251</v>
      </c>
      <c r="D206" s="62">
        <v>121.74951318765251</v>
      </c>
      <c r="E206" s="62"/>
      <c r="F206" s="62">
        <f t="shared" si="9"/>
        <v>0</v>
      </c>
      <c r="G206" s="62">
        <f t="shared" si="10"/>
        <v>7.5319705984638885</v>
      </c>
      <c r="H206" s="62"/>
      <c r="I206" s="62">
        <v>2.4734981204089941</v>
      </c>
      <c r="J206" s="62">
        <v>2.4734981204089945</v>
      </c>
      <c r="L206" s="62">
        <f t="shared" si="11"/>
        <v>0</v>
      </c>
    </row>
    <row r="207" spans="1:12" ht="15.75" x14ac:dyDescent="0.25">
      <c r="A207" s="38" t="s">
        <v>183</v>
      </c>
      <c r="B207" s="28">
        <v>113.22168887081823</v>
      </c>
      <c r="C207" s="28">
        <v>121.74951318765251</v>
      </c>
      <c r="D207" s="28">
        <v>121.74951318765251</v>
      </c>
      <c r="E207" s="28"/>
      <c r="F207" s="28">
        <f t="shared" si="9"/>
        <v>0</v>
      </c>
      <c r="G207" s="28">
        <f t="shared" si="10"/>
        <v>7.5319705984638885</v>
      </c>
      <c r="H207" s="28"/>
      <c r="I207" s="28">
        <v>2.4734981204089941</v>
      </c>
      <c r="J207" s="28">
        <v>2.4734981204089945</v>
      </c>
      <c r="L207" s="28">
        <f t="shared" si="11"/>
        <v>0</v>
      </c>
    </row>
    <row r="208" spans="1:12" s="60" customFormat="1" ht="15.75" x14ac:dyDescent="0.25">
      <c r="A208" s="67" t="s">
        <v>21</v>
      </c>
      <c r="B208" s="62">
        <v>109.89711875107831</v>
      </c>
      <c r="C208" s="62">
        <v>114.09950364995929</v>
      </c>
      <c r="D208" s="62">
        <v>114.09950364995929</v>
      </c>
      <c r="E208" s="62"/>
      <c r="F208" s="62">
        <f t="shared" si="9"/>
        <v>0</v>
      </c>
      <c r="G208" s="62">
        <f t="shared" si="10"/>
        <v>3.8239263655306166</v>
      </c>
      <c r="H208" s="62"/>
      <c r="I208" s="62">
        <v>0.58054232282517215</v>
      </c>
      <c r="J208" s="62">
        <v>0.58054232282517226</v>
      </c>
      <c r="L208" s="62">
        <f t="shared" si="11"/>
        <v>0</v>
      </c>
    </row>
    <row r="209" spans="1:12" ht="15.75" x14ac:dyDescent="0.25">
      <c r="A209" s="39" t="s">
        <v>203</v>
      </c>
      <c r="B209" s="28">
        <v>114.33248810335365</v>
      </c>
      <c r="C209" s="28">
        <v>124.30552025542433</v>
      </c>
      <c r="D209" s="28">
        <v>124.30552025542433</v>
      </c>
      <c r="E209" s="28"/>
      <c r="F209" s="28">
        <f t="shared" si="9"/>
        <v>0</v>
      </c>
      <c r="G209" s="28">
        <f t="shared" si="10"/>
        <v>8.7228331312577687</v>
      </c>
      <c r="H209" s="28"/>
      <c r="I209" s="28">
        <v>1.8929557975838218</v>
      </c>
      <c r="J209" s="28">
        <v>1.8929557975838218</v>
      </c>
      <c r="L209" s="28">
        <f t="shared" si="11"/>
        <v>0</v>
      </c>
    </row>
    <row r="210" spans="1:12" s="60" customFormat="1" ht="15.75" x14ac:dyDescent="0.25">
      <c r="A210" s="64" t="s">
        <v>123</v>
      </c>
      <c r="B210" s="62">
        <v>122.97492976527282</v>
      </c>
      <c r="C210" s="62">
        <v>122.97492976527282</v>
      </c>
      <c r="D210" s="62">
        <v>122.97492976527282</v>
      </c>
      <c r="E210" s="62"/>
      <c r="F210" s="62">
        <f t="shared" si="9"/>
        <v>0</v>
      </c>
      <c r="G210" s="62">
        <f t="shared" si="10"/>
        <v>0</v>
      </c>
      <c r="H210" s="62"/>
      <c r="I210" s="62">
        <v>9.8012573947802661E-2</v>
      </c>
      <c r="J210" s="62">
        <v>9.8012573947802675E-2</v>
      </c>
      <c r="L210" s="62">
        <f t="shared" si="11"/>
        <v>0</v>
      </c>
    </row>
    <row r="211" spans="1:12" ht="15.75" x14ac:dyDescent="0.25">
      <c r="A211" s="38" t="s">
        <v>124</v>
      </c>
      <c r="B211" s="28">
        <v>122.97492976527282</v>
      </c>
      <c r="C211" s="28">
        <v>122.97492976527282</v>
      </c>
      <c r="D211" s="28">
        <v>122.97492976527282</v>
      </c>
      <c r="E211" s="28"/>
      <c r="F211" s="28">
        <f t="shared" si="9"/>
        <v>0</v>
      </c>
      <c r="G211" s="28">
        <f t="shared" si="10"/>
        <v>0</v>
      </c>
      <c r="H211" s="28"/>
      <c r="I211" s="28">
        <v>9.8012573947802661E-2</v>
      </c>
      <c r="J211" s="28">
        <v>9.8012573947802675E-2</v>
      </c>
      <c r="L211" s="28">
        <f t="shared" si="11"/>
        <v>0</v>
      </c>
    </row>
    <row r="212" spans="1:12" s="60" customFormat="1" ht="15.75" x14ac:dyDescent="0.25">
      <c r="A212" s="67" t="s">
        <v>123</v>
      </c>
      <c r="B212" s="62">
        <v>122.97492976527282</v>
      </c>
      <c r="C212" s="62">
        <v>122.97492976527282</v>
      </c>
      <c r="D212" s="62">
        <v>122.97492976527282</v>
      </c>
      <c r="E212" s="62"/>
      <c r="F212" s="62">
        <f t="shared" si="9"/>
        <v>0</v>
      </c>
      <c r="G212" s="62">
        <f t="shared" si="10"/>
        <v>0</v>
      </c>
      <c r="H212" s="62"/>
      <c r="I212" s="62">
        <v>9.8012573947802661E-2</v>
      </c>
      <c r="J212" s="62">
        <v>9.8012573947802675E-2</v>
      </c>
      <c r="L212" s="62">
        <f t="shared" si="11"/>
        <v>0</v>
      </c>
    </row>
    <row r="213" spans="1:12" ht="15.75" x14ac:dyDescent="0.25">
      <c r="A213" s="36" t="s">
        <v>132</v>
      </c>
      <c r="B213" s="40">
        <v>98.838809767102916</v>
      </c>
      <c r="C213" s="40">
        <v>98.654481466863956</v>
      </c>
      <c r="D213" s="40">
        <v>98.602324383938466</v>
      </c>
      <c r="E213" s="40"/>
      <c r="F213" s="40">
        <f t="shared" si="9"/>
        <v>-5.2868437550912528E-2</v>
      </c>
      <c r="G213" s="40">
        <f t="shared" si="10"/>
        <v>-0.2392636897608269</v>
      </c>
      <c r="H213" s="40"/>
      <c r="I213" s="40">
        <v>7.6008561169017677</v>
      </c>
      <c r="J213" s="40">
        <v>7.5968376630322698</v>
      </c>
      <c r="L213" s="40">
        <f t="shared" si="11"/>
        <v>-4.01845386949784E-3</v>
      </c>
    </row>
    <row r="214" spans="1:12" s="60" customFormat="1" ht="15.75" x14ac:dyDescent="0.25">
      <c r="A214" s="64" t="s">
        <v>125</v>
      </c>
      <c r="B214" s="62">
        <v>98.940222724497431</v>
      </c>
      <c r="C214" s="62">
        <v>98.492098966675343</v>
      </c>
      <c r="D214" s="62">
        <v>98.418989626282922</v>
      </c>
      <c r="E214" s="62"/>
      <c r="F214" s="62">
        <f t="shared" si="9"/>
        <v>-7.4228634742723454E-2</v>
      </c>
      <c r="G214" s="62">
        <f t="shared" si="10"/>
        <v>-0.52681617633497657</v>
      </c>
      <c r="H214" s="62"/>
      <c r="I214" s="62">
        <v>5.7688135697475023</v>
      </c>
      <c r="J214" s="62">
        <v>5.7645314581938258</v>
      </c>
      <c r="L214" s="62">
        <f t="shared" si="11"/>
        <v>-4.2821115536764154E-3</v>
      </c>
    </row>
    <row r="215" spans="1:12" ht="15.75" x14ac:dyDescent="0.25">
      <c r="A215" s="38" t="s">
        <v>184</v>
      </c>
      <c r="B215" s="28">
        <v>114.67356634877457</v>
      </c>
      <c r="C215" s="28">
        <v>121.92711574326775</v>
      </c>
      <c r="D215" s="28">
        <v>121.92711574326775</v>
      </c>
      <c r="E215" s="28"/>
      <c r="F215" s="28">
        <f t="shared" si="9"/>
        <v>0</v>
      </c>
      <c r="G215" s="28">
        <f t="shared" si="10"/>
        <v>6.3253892116966526</v>
      </c>
      <c r="H215" s="28"/>
      <c r="I215" s="28">
        <v>9.5948105722564E-2</v>
      </c>
      <c r="J215" s="28">
        <v>9.5948105722564014E-2</v>
      </c>
      <c r="L215" s="28">
        <f t="shared" si="11"/>
        <v>0</v>
      </c>
    </row>
    <row r="216" spans="1:12" s="60" customFormat="1" ht="15.75" x14ac:dyDescent="0.25">
      <c r="A216" s="67" t="s">
        <v>202</v>
      </c>
      <c r="B216" s="62">
        <v>114.67356634877457</v>
      </c>
      <c r="C216" s="62">
        <v>121.92711574326775</v>
      </c>
      <c r="D216" s="62">
        <v>121.92711574326775</v>
      </c>
      <c r="E216" s="62"/>
      <c r="F216" s="62">
        <f t="shared" si="9"/>
        <v>0</v>
      </c>
      <c r="G216" s="62">
        <f t="shared" si="10"/>
        <v>6.3253892116966526</v>
      </c>
      <c r="H216" s="62"/>
      <c r="I216" s="62">
        <v>9.5948105722564E-2</v>
      </c>
      <c r="J216" s="62">
        <v>9.5948105722564014E-2</v>
      </c>
      <c r="L216" s="62">
        <f t="shared" si="11"/>
        <v>0</v>
      </c>
    </row>
    <row r="217" spans="1:12" ht="15.75" x14ac:dyDescent="0.25">
      <c r="A217" s="38" t="s">
        <v>185</v>
      </c>
      <c r="B217" s="28">
        <v>98.725960061379311</v>
      </c>
      <c r="C217" s="28">
        <v>98.172951986562182</v>
      </c>
      <c r="D217" s="28">
        <v>98.098847015339771</v>
      </c>
      <c r="E217" s="28"/>
      <c r="F217" s="28">
        <f t="shared" si="9"/>
        <v>-7.5484102008616105E-2</v>
      </c>
      <c r="G217" s="28">
        <f t="shared" si="10"/>
        <v>-0.63520582190302877</v>
      </c>
      <c r="H217" s="28"/>
      <c r="I217" s="28">
        <v>5.6728654640249374</v>
      </c>
      <c r="J217" s="28">
        <v>5.6685833524712619</v>
      </c>
      <c r="L217" s="28">
        <f t="shared" si="11"/>
        <v>-4.2821115536755272E-3</v>
      </c>
    </row>
    <row r="218" spans="1:12" s="60" customFormat="1" ht="15.75" x14ac:dyDescent="0.25">
      <c r="A218" s="67" t="s">
        <v>201</v>
      </c>
      <c r="B218" s="62">
        <v>98.725960061379311</v>
      </c>
      <c r="C218" s="62">
        <v>98.172951986562182</v>
      </c>
      <c r="D218" s="62">
        <v>98.098847015339771</v>
      </c>
      <c r="E218" s="62"/>
      <c r="F218" s="62">
        <f t="shared" si="9"/>
        <v>-7.5484102008616105E-2</v>
      </c>
      <c r="G218" s="62">
        <f t="shared" si="10"/>
        <v>-0.63520582190302877</v>
      </c>
      <c r="H218" s="62"/>
      <c r="I218" s="62">
        <v>5.6728654640249374</v>
      </c>
      <c r="J218" s="62">
        <v>5.6685833524712619</v>
      </c>
      <c r="L218" s="62">
        <f t="shared" si="11"/>
        <v>-4.2821115536755272E-3</v>
      </c>
    </row>
    <row r="219" spans="1:12" ht="15.75" x14ac:dyDescent="0.25">
      <c r="A219" s="37" t="s">
        <v>134</v>
      </c>
      <c r="B219" s="28">
        <v>94.542381163306757</v>
      </c>
      <c r="C219" s="28">
        <v>96.942397183681138</v>
      </c>
      <c r="D219" s="28">
        <v>96.994929485630422</v>
      </c>
      <c r="E219" s="28"/>
      <c r="F219" s="28">
        <f t="shared" si="9"/>
        <v>5.4189192216647086E-2</v>
      </c>
      <c r="G219" s="28">
        <f t="shared" si="10"/>
        <v>2.5941258218229901</v>
      </c>
      <c r="H219" s="28"/>
      <c r="I219" s="28">
        <v>0.48655031269594068</v>
      </c>
      <c r="J219" s="28">
        <v>0.48681397038011825</v>
      </c>
      <c r="L219" s="28">
        <f t="shared" si="11"/>
        <v>2.6365768417757618E-4</v>
      </c>
    </row>
    <row r="220" spans="1:12" s="60" customFormat="1" ht="15.75" x14ac:dyDescent="0.25">
      <c r="A220" s="61" t="s">
        <v>126</v>
      </c>
      <c r="B220" s="62">
        <v>94.542381163306757</v>
      </c>
      <c r="C220" s="62">
        <v>96.942397183681138</v>
      </c>
      <c r="D220" s="62">
        <v>96.994929485630422</v>
      </c>
      <c r="E220" s="62"/>
      <c r="F220" s="62">
        <f t="shared" si="9"/>
        <v>5.4189192216647086E-2</v>
      </c>
      <c r="G220" s="62">
        <f t="shared" si="10"/>
        <v>2.5941258218229901</v>
      </c>
      <c r="H220" s="62"/>
      <c r="I220" s="62">
        <v>0.48655031269594068</v>
      </c>
      <c r="J220" s="62">
        <v>0.48681397038011825</v>
      </c>
      <c r="L220" s="62">
        <f t="shared" si="11"/>
        <v>2.6365768417757618E-4</v>
      </c>
    </row>
    <row r="221" spans="1:12" ht="15.75" x14ac:dyDescent="0.25">
      <c r="A221" s="39" t="s">
        <v>200</v>
      </c>
      <c r="B221" s="28">
        <v>94.542381163306757</v>
      </c>
      <c r="C221" s="28">
        <v>96.942397183681138</v>
      </c>
      <c r="D221" s="28">
        <v>96.994929485630422</v>
      </c>
      <c r="E221" s="28"/>
      <c r="F221" s="28">
        <f t="shared" si="9"/>
        <v>5.4189192216647086E-2</v>
      </c>
      <c r="G221" s="28">
        <f t="shared" si="10"/>
        <v>2.5941258218229901</v>
      </c>
      <c r="H221" s="28"/>
      <c r="I221" s="28">
        <v>0.48655031269594068</v>
      </c>
      <c r="J221" s="28">
        <v>0.48681397038011825</v>
      </c>
      <c r="L221" s="28">
        <f t="shared" si="11"/>
        <v>2.6365768417757618E-4</v>
      </c>
    </row>
    <row r="222" spans="1:12" s="60" customFormat="1" ht="15.75" x14ac:dyDescent="0.25">
      <c r="A222" s="64" t="s">
        <v>133</v>
      </c>
      <c r="B222" s="62">
        <v>100</v>
      </c>
      <c r="C222" s="62">
        <v>100</v>
      </c>
      <c r="D222" s="62">
        <v>100</v>
      </c>
      <c r="E222" s="62"/>
      <c r="F222" s="62">
        <f t="shared" si="9"/>
        <v>0</v>
      </c>
      <c r="G222" s="62">
        <f t="shared" si="10"/>
        <v>0</v>
      </c>
      <c r="H222" s="62"/>
      <c r="I222" s="62">
        <v>1.3454922344583251</v>
      </c>
      <c r="J222" s="62">
        <v>1.3454922344583253</v>
      </c>
      <c r="L222" s="62">
        <f t="shared" si="11"/>
        <v>0</v>
      </c>
    </row>
    <row r="223" spans="1:12" ht="15.75" x14ac:dyDescent="0.25">
      <c r="A223" s="38" t="s">
        <v>186</v>
      </c>
      <c r="B223" s="28">
        <v>100</v>
      </c>
      <c r="C223" s="28">
        <v>100</v>
      </c>
      <c r="D223" s="28">
        <v>100</v>
      </c>
      <c r="E223" s="28"/>
      <c r="F223" s="28">
        <f t="shared" si="9"/>
        <v>0</v>
      </c>
      <c r="G223" s="28">
        <f t="shared" si="10"/>
        <v>0</v>
      </c>
      <c r="H223" s="28"/>
      <c r="I223" s="28">
        <v>1.3454922344583251</v>
      </c>
      <c r="J223" s="28">
        <v>1.3454922344583253</v>
      </c>
      <c r="L223" s="28">
        <f t="shared" si="11"/>
        <v>0</v>
      </c>
    </row>
    <row r="224" spans="1:12" s="60" customFormat="1" ht="15.75" x14ac:dyDescent="0.25">
      <c r="A224" s="67" t="s">
        <v>133</v>
      </c>
      <c r="B224" s="62">
        <v>100</v>
      </c>
      <c r="C224" s="62">
        <v>100</v>
      </c>
      <c r="D224" s="62">
        <v>100</v>
      </c>
      <c r="E224" s="62"/>
      <c r="F224" s="62">
        <f t="shared" si="9"/>
        <v>0</v>
      </c>
      <c r="G224" s="62">
        <f t="shared" si="10"/>
        <v>0</v>
      </c>
      <c r="H224" s="62"/>
      <c r="I224" s="62">
        <v>1.3454922344583251</v>
      </c>
      <c r="J224" s="62">
        <v>1.3454922344583253</v>
      </c>
      <c r="L224" s="62">
        <f t="shared" si="11"/>
        <v>0</v>
      </c>
    </row>
    <row r="225" spans="1:12" ht="6.75" customHeight="1" x14ac:dyDescent="0.25">
      <c r="A225" s="47"/>
      <c r="B225" s="47"/>
      <c r="C225" s="46"/>
      <c r="D225" s="46"/>
      <c r="E225" s="46"/>
      <c r="F225" s="46"/>
      <c r="G225" s="46"/>
      <c r="H225" s="46"/>
      <c r="I225" s="46"/>
      <c r="J225" s="46"/>
      <c r="K225" s="31"/>
      <c r="L225" s="46"/>
    </row>
    <row r="226" spans="1:12" x14ac:dyDescent="0.25">
      <c r="A226" s="151" t="s">
        <v>54</v>
      </c>
      <c r="B226" s="152"/>
      <c r="C226" s="152"/>
      <c r="D226" s="152"/>
    </row>
    <row r="227" spans="1:12" x14ac:dyDescent="0.25">
      <c r="A227" s="23"/>
      <c r="B227" s="23"/>
      <c r="C227" s="8"/>
      <c r="D227" s="8"/>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K21" sqref="K2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9" t="s">
        <v>260</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56"/>
      <c r="B3" s="155" t="s">
        <v>242</v>
      </c>
      <c r="C3" s="155"/>
      <c r="D3" s="31"/>
      <c r="E3" s="48" t="s">
        <v>243</v>
      </c>
      <c r="F3" s="44"/>
      <c r="G3" s="158" t="s">
        <v>244</v>
      </c>
      <c r="H3" s="158"/>
      <c r="I3" s="133" t="s">
        <v>245</v>
      </c>
    </row>
    <row r="4" spans="1:16" ht="30" x14ac:dyDescent="0.25">
      <c r="A4" s="157"/>
      <c r="B4" s="87">
        <v>42707</v>
      </c>
      <c r="C4" s="120">
        <v>42738</v>
      </c>
      <c r="D4" s="88"/>
      <c r="E4" s="89" t="s">
        <v>269</v>
      </c>
      <c r="F4" s="88"/>
      <c r="G4" s="87">
        <v>42707</v>
      </c>
      <c r="H4" s="120">
        <v>42738</v>
      </c>
      <c r="I4" s="89" t="s">
        <v>269</v>
      </c>
    </row>
    <row r="5" spans="1:16" ht="15.75" x14ac:dyDescent="0.25">
      <c r="A5" s="49" t="s">
        <v>38</v>
      </c>
      <c r="B5" s="116"/>
      <c r="C5" s="116"/>
      <c r="D5" s="116"/>
      <c r="E5" s="116"/>
      <c r="F5" s="116"/>
      <c r="G5" s="28"/>
      <c r="H5" s="28"/>
    </row>
    <row r="6" spans="1:16" ht="7.5" customHeight="1" x14ac:dyDescent="0.25">
      <c r="A6" s="50"/>
      <c r="B6" s="116"/>
      <c r="C6" s="116"/>
      <c r="D6" s="116"/>
      <c r="E6" s="116"/>
      <c r="F6" s="116"/>
      <c r="G6" s="28"/>
      <c r="H6" s="28"/>
    </row>
    <row r="7" spans="1:16" ht="15.75" x14ac:dyDescent="0.25">
      <c r="A7" s="42" t="s">
        <v>241</v>
      </c>
      <c r="B7" s="117">
        <v>108.97152391399352</v>
      </c>
      <c r="C7" s="144">
        <v>109.49980955008905</v>
      </c>
      <c r="D7" s="97"/>
      <c r="E7" s="100">
        <f>((C7/B7-1)*100)</f>
        <v>0.48479237246648044</v>
      </c>
      <c r="F7" s="97"/>
      <c r="G7" s="117">
        <v>108.97152391399352</v>
      </c>
      <c r="H7" s="117">
        <v>109.49980955008905</v>
      </c>
      <c r="I7" s="100">
        <f>H7-G7</f>
        <v>0.52828563609553214</v>
      </c>
      <c r="J7" s="1"/>
      <c r="K7" s="1"/>
      <c r="L7" s="1"/>
      <c r="N7" s="1"/>
      <c r="P7" s="1"/>
    </row>
    <row r="8" spans="1:16" x14ac:dyDescent="0.25">
      <c r="A8" s="15" t="s">
        <v>0</v>
      </c>
      <c r="B8" s="117">
        <v>103.17573367667575</v>
      </c>
      <c r="C8" s="144">
        <v>104.48662294347504</v>
      </c>
      <c r="D8" s="116"/>
      <c r="E8" s="97">
        <f>((C8/B8-1)*100)</f>
        <v>1.2705402909052754</v>
      </c>
      <c r="F8" s="116"/>
      <c r="G8" s="117">
        <v>8.9209184595975302</v>
      </c>
      <c r="H8" s="117">
        <v>9.0342623229455228</v>
      </c>
      <c r="I8" s="118">
        <f t="shared" ref="I8:I23" si="0">H8-G8</f>
        <v>0.11334386334799262</v>
      </c>
      <c r="K8" s="1"/>
      <c r="L8" s="1"/>
      <c r="N8" s="1"/>
      <c r="P8" s="1"/>
    </row>
    <row r="9" spans="1:16" x14ac:dyDescent="0.25">
      <c r="A9" s="15" t="s">
        <v>246</v>
      </c>
      <c r="B9" s="117">
        <v>118.71554827023621</v>
      </c>
      <c r="C9" s="144">
        <v>118.78779793927102</v>
      </c>
      <c r="D9" s="116"/>
      <c r="E9" s="116">
        <f>((C9/B9-1)*100)</f>
        <v>6.0859483098485434E-2</v>
      </c>
      <c r="F9" s="116"/>
      <c r="G9" s="117">
        <v>13.866449010626937</v>
      </c>
      <c r="H9" s="117">
        <v>13.874888059818915</v>
      </c>
      <c r="I9" s="118">
        <f t="shared" si="0"/>
        <v>8.4390491919776878E-3</v>
      </c>
      <c r="K9" s="1"/>
      <c r="L9" s="1"/>
      <c r="N9" s="1"/>
      <c r="P9" s="1"/>
    </row>
    <row r="10" spans="1:16" x14ac:dyDescent="0.25">
      <c r="A10" s="43" t="s">
        <v>22</v>
      </c>
      <c r="B10" s="1">
        <v>109.52007702501452</v>
      </c>
      <c r="C10" s="1">
        <v>109.97429171672792</v>
      </c>
      <c r="D10" s="28"/>
      <c r="E10" s="28">
        <f t="shared" ref="E10:E23" si="1">((C10/B10-1)*100)</f>
        <v>0.41473189578715708</v>
      </c>
      <c r="F10" s="28"/>
      <c r="G10" s="117">
        <v>100.05060545439599</v>
      </c>
      <c r="H10" s="1">
        <v>100.46554722714353</v>
      </c>
      <c r="I10" s="118">
        <f t="shared" si="0"/>
        <v>0.41494177274753952</v>
      </c>
      <c r="J10" s="1"/>
      <c r="K10" s="1"/>
      <c r="L10" s="1"/>
      <c r="M10" s="117"/>
      <c r="N10" s="1"/>
      <c r="O10" s="1"/>
      <c r="P10" s="1"/>
    </row>
    <row r="11" spans="1:16" x14ac:dyDescent="0.25">
      <c r="A11" s="43" t="s">
        <v>23</v>
      </c>
      <c r="B11" s="1">
        <v>115.69655879313525</v>
      </c>
      <c r="C11" s="1">
        <v>116.48829361283794</v>
      </c>
      <c r="D11" s="28"/>
      <c r="E11" s="28">
        <f t="shared" si="1"/>
        <v>0.68432011112646851</v>
      </c>
      <c r="F11" s="28"/>
      <c r="G11" s="1">
        <v>22.895144834972324</v>
      </c>
      <c r="H11" s="1">
        <v>23.051820915549573</v>
      </c>
      <c r="I11" s="118">
        <f t="shared" si="0"/>
        <v>0.15667608057724891</v>
      </c>
      <c r="J11" s="1"/>
      <c r="K11" s="1"/>
      <c r="L11" s="1"/>
      <c r="M11" s="117"/>
      <c r="N11" s="1"/>
      <c r="O11" s="1"/>
      <c r="P11" s="1"/>
    </row>
    <row r="12" spans="1:16" x14ac:dyDescent="0.25">
      <c r="A12" s="43" t="s">
        <v>24</v>
      </c>
      <c r="B12" s="1">
        <v>107.81216608436257</v>
      </c>
      <c r="C12" s="1">
        <v>108.17305024569887</v>
      </c>
      <c r="D12" s="28"/>
      <c r="E12" s="28">
        <f t="shared" si="1"/>
        <v>0.33473417188734089</v>
      </c>
      <c r="F12" s="28"/>
      <c r="G12" s="1">
        <v>77.15546061942365</v>
      </c>
      <c r="H12" s="1">
        <v>77.413726311593948</v>
      </c>
      <c r="I12" s="118">
        <f t="shared" si="0"/>
        <v>0.25826569217029771</v>
      </c>
      <c r="J12" s="1"/>
      <c r="K12" s="1"/>
      <c r="L12" s="1"/>
      <c r="M12" s="117"/>
      <c r="N12" s="1"/>
      <c r="O12" s="1"/>
      <c r="P12" s="1"/>
    </row>
    <row r="13" spans="1:16" x14ac:dyDescent="0.25">
      <c r="A13" s="43" t="s">
        <v>248</v>
      </c>
      <c r="B13" s="1">
        <v>108.65802994842144</v>
      </c>
      <c r="C13" s="1">
        <v>109.19600686787629</v>
      </c>
      <c r="D13" s="28"/>
      <c r="E13" s="28">
        <f t="shared" si="1"/>
        <v>0.49511013563399153</v>
      </c>
      <c r="F13" s="28"/>
      <c r="G13" s="1">
        <v>106.20869968546664</v>
      </c>
      <c r="H13" s="1">
        <v>106.73454972253444</v>
      </c>
      <c r="I13" s="118">
        <f t="shared" si="0"/>
        <v>0.52585003706779787</v>
      </c>
      <c r="J13" s="1"/>
      <c r="K13" s="1"/>
      <c r="L13" s="1"/>
      <c r="M13" s="117"/>
      <c r="N13" s="1"/>
      <c r="O13" s="1"/>
      <c r="P13" s="1"/>
    </row>
    <row r="14" spans="1:16" x14ac:dyDescent="0.25">
      <c r="A14" s="43" t="s">
        <v>25</v>
      </c>
      <c r="B14" s="1">
        <v>109.30666917454393</v>
      </c>
      <c r="C14" s="1">
        <v>109.85801154856502</v>
      </c>
      <c r="D14" s="28"/>
      <c r="E14" s="28">
        <f t="shared" si="1"/>
        <v>0.50439957432120153</v>
      </c>
      <c r="F14" s="28"/>
      <c r="G14" s="1">
        <v>105.05429747829085</v>
      </c>
      <c r="H14" s="1">
        <v>105.58419090757748</v>
      </c>
      <c r="I14" s="118">
        <f t="shared" si="0"/>
        <v>0.52989342928663064</v>
      </c>
      <c r="J14" s="1"/>
      <c r="K14" s="1"/>
      <c r="L14" s="1"/>
      <c r="M14" s="117"/>
      <c r="N14" s="1"/>
      <c r="O14" s="1"/>
      <c r="P14" s="1"/>
    </row>
    <row r="15" spans="1:16" x14ac:dyDescent="0.25">
      <c r="A15" s="43" t="s">
        <v>26</v>
      </c>
      <c r="B15" s="1">
        <v>108.82604981492221</v>
      </c>
      <c r="C15" s="1">
        <v>109.35269589544737</v>
      </c>
      <c r="D15" s="28"/>
      <c r="E15" s="28">
        <f t="shared" si="1"/>
        <v>0.48393383883804653</v>
      </c>
      <c r="F15" s="28"/>
      <c r="G15" s="1">
        <v>83.479952329513694</v>
      </c>
      <c r="H15" s="1">
        <v>83.883940067482072</v>
      </c>
      <c r="I15" s="118">
        <f t="shared" si="0"/>
        <v>0.40398773796837872</v>
      </c>
      <c r="J15" s="1"/>
      <c r="K15" s="1"/>
      <c r="L15" s="1"/>
      <c r="M15" s="117"/>
      <c r="N15" s="1"/>
      <c r="O15" s="1"/>
      <c r="P15" s="1"/>
    </row>
    <row r="16" spans="1:16" x14ac:dyDescent="0.25">
      <c r="A16" s="43" t="s">
        <v>27</v>
      </c>
      <c r="B16" s="1">
        <v>109.85880482796671</v>
      </c>
      <c r="C16" s="1">
        <v>110.45535337427364</v>
      </c>
      <c r="D16" s="28"/>
      <c r="E16" s="28">
        <f t="shared" si="1"/>
        <v>0.54301386879376246</v>
      </c>
      <c r="F16" s="28"/>
      <c r="G16" s="1">
        <v>100.28552735901459</v>
      </c>
      <c r="H16" s="1">
        <v>100.83009168096702</v>
      </c>
      <c r="I16" s="118">
        <f t="shared" si="0"/>
        <v>0.54456432195242144</v>
      </c>
      <c r="J16" s="1"/>
      <c r="K16" s="1"/>
      <c r="L16" s="1"/>
      <c r="M16" s="117"/>
      <c r="N16" s="1"/>
      <c r="O16" s="1"/>
      <c r="P16" s="1"/>
    </row>
    <row r="17" spans="1:16" x14ac:dyDescent="0.25">
      <c r="A17" s="43" t="s">
        <v>28</v>
      </c>
      <c r="B17" s="1">
        <v>107.99562704003783</v>
      </c>
      <c r="C17" s="1">
        <v>108.58212159006048</v>
      </c>
      <c r="D17" s="28"/>
      <c r="E17" s="28">
        <f t="shared" si="1"/>
        <v>0.54307249848664085</v>
      </c>
      <c r="F17" s="28"/>
      <c r="G17" s="1">
        <v>102.142557072546</v>
      </c>
      <c r="H17" s="1">
        <v>102.69726520925801</v>
      </c>
      <c r="I17" s="118">
        <f t="shared" si="0"/>
        <v>0.55470813671200858</v>
      </c>
      <c r="J17" s="1"/>
      <c r="K17" s="1"/>
      <c r="L17" s="1"/>
      <c r="M17" s="117"/>
      <c r="N17" s="1"/>
      <c r="O17" s="1"/>
      <c r="P17" s="1"/>
    </row>
    <row r="18" spans="1:16" x14ac:dyDescent="0.25">
      <c r="A18" s="43" t="s">
        <v>29</v>
      </c>
      <c r="B18" s="1">
        <v>109.3193953763046</v>
      </c>
      <c r="C18" s="1">
        <v>109.85504203133644</v>
      </c>
      <c r="D18" s="28"/>
      <c r="E18" s="28">
        <f t="shared" si="1"/>
        <v>0.48998318476607405</v>
      </c>
      <c r="F18" s="28"/>
      <c r="G18" s="1">
        <v>103.37474625113084</v>
      </c>
      <c r="H18" s="1">
        <v>103.88126512505598</v>
      </c>
      <c r="I18" s="118">
        <f t="shared" si="0"/>
        <v>0.50651887392513117</v>
      </c>
      <c r="J18" s="1"/>
      <c r="K18" s="1"/>
      <c r="L18" s="1"/>
      <c r="M18" s="117"/>
      <c r="N18" s="1"/>
      <c r="O18" s="1"/>
      <c r="P18" s="1"/>
    </row>
    <row r="19" spans="1:16" x14ac:dyDescent="0.25">
      <c r="A19" s="43" t="s">
        <v>30</v>
      </c>
      <c r="B19" s="1">
        <v>109.45609909502626</v>
      </c>
      <c r="C19" s="1">
        <v>110.01073568599213</v>
      </c>
      <c r="D19" s="28"/>
      <c r="E19" s="28">
        <f t="shared" si="1"/>
        <v>0.50672058985434809</v>
      </c>
      <c r="F19" s="28"/>
      <c r="G19" s="1">
        <v>104.2558061924</v>
      </c>
      <c r="H19" s="1">
        <v>104.78409182849553</v>
      </c>
      <c r="I19" s="118">
        <f t="shared" si="0"/>
        <v>0.52828563609553214</v>
      </c>
      <c r="J19" s="1"/>
      <c r="K19" s="1"/>
      <c r="L19" s="1"/>
      <c r="M19" s="117"/>
      <c r="N19" s="1"/>
      <c r="O19" s="1"/>
      <c r="P19" s="1"/>
    </row>
    <row r="20" spans="1:16" x14ac:dyDescent="0.25">
      <c r="A20" s="43" t="s">
        <v>31</v>
      </c>
      <c r="B20" s="1">
        <v>109.37845810659201</v>
      </c>
      <c r="C20" s="1">
        <v>109.91611125844582</v>
      </c>
      <c r="D20" s="28"/>
      <c r="E20" s="28">
        <f t="shared" si="1"/>
        <v>0.49155305456021203</v>
      </c>
      <c r="F20" s="28"/>
      <c r="G20" s="1">
        <v>103.79665728424533</v>
      </c>
      <c r="H20" s="1">
        <v>104.30687292365744</v>
      </c>
      <c r="I20" s="118">
        <f t="shared" si="0"/>
        <v>0.51021563941210957</v>
      </c>
      <c r="J20" s="1"/>
      <c r="K20" s="1"/>
      <c r="L20" s="1"/>
      <c r="M20" s="117"/>
      <c r="N20" s="1"/>
      <c r="O20" s="1"/>
      <c r="P20" s="1"/>
    </row>
    <row r="21" spans="1:16" x14ac:dyDescent="0.25">
      <c r="A21" s="43" t="s">
        <v>32</v>
      </c>
      <c r="B21" s="1">
        <v>108.56391382444309</v>
      </c>
      <c r="C21" s="1">
        <v>108.97252389505522</v>
      </c>
      <c r="D21" s="28"/>
      <c r="E21" s="28">
        <f t="shared" si="1"/>
        <v>0.37637743170615412</v>
      </c>
      <c r="F21" s="28"/>
      <c r="G21" s="1">
        <v>105.85161149814786</v>
      </c>
      <c r="H21" s="1">
        <v>106.25001307492417</v>
      </c>
      <c r="I21" s="118">
        <f t="shared" si="0"/>
        <v>0.39840157677630827</v>
      </c>
      <c r="J21" s="1"/>
      <c r="K21" s="1"/>
      <c r="L21" s="1"/>
      <c r="M21" s="117"/>
      <c r="N21" s="1"/>
      <c r="O21" s="1"/>
      <c r="P21" s="1"/>
    </row>
    <row r="22" spans="1:16" x14ac:dyDescent="0.25">
      <c r="A22" s="43" t="s">
        <v>33</v>
      </c>
      <c r="B22" s="1">
        <v>108.46117565921293</v>
      </c>
      <c r="C22" s="1">
        <v>109.00598596213592</v>
      </c>
      <c r="D22" s="28"/>
      <c r="E22" s="28">
        <f t="shared" si="1"/>
        <v>0.50230905170602913</v>
      </c>
      <c r="F22" s="28"/>
      <c r="G22" s="1">
        <v>105.18093288774145</v>
      </c>
      <c r="H22" s="1">
        <v>105.70926623430542</v>
      </c>
      <c r="I22" s="118">
        <f t="shared" si="0"/>
        <v>0.52833334656396858</v>
      </c>
      <c r="J22" s="1"/>
      <c r="K22" s="1"/>
      <c r="L22" s="1"/>
      <c r="M22" s="117"/>
      <c r="N22" s="1"/>
      <c r="O22" s="1"/>
      <c r="P22" s="1"/>
    </row>
    <row r="23" spans="1:16" x14ac:dyDescent="0.25">
      <c r="A23" s="43" t="s">
        <v>34</v>
      </c>
      <c r="B23" s="1">
        <v>109.78419539589555</v>
      </c>
      <c r="C23" s="1">
        <v>110.34670734755433</v>
      </c>
      <c r="D23" s="28"/>
      <c r="E23" s="28">
        <f t="shared" si="1"/>
        <v>0.51237971880222499</v>
      </c>
      <c r="F23" s="28"/>
      <c r="G23" s="1">
        <v>101.90051439600779</v>
      </c>
      <c r="H23" s="1">
        <v>102.42263196512806</v>
      </c>
      <c r="I23" s="118">
        <f t="shared" si="0"/>
        <v>0.52211756912026885</v>
      </c>
      <c r="J23" s="1"/>
      <c r="K23" s="1"/>
      <c r="L23" s="1"/>
      <c r="M23" s="117"/>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28"/>
      <c r="H25" s="28"/>
    </row>
    <row r="26" spans="1:16" ht="7.5" customHeight="1" x14ac:dyDescent="0.25">
      <c r="A26" s="50"/>
      <c r="B26" s="28"/>
      <c r="C26" s="28"/>
      <c r="D26" s="28"/>
      <c r="E26" s="28"/>
      <c r="F26" s="28"/>
      <c r="G26" s="28"/>
      <c r="H26" s="28"/>
    </row>
    <row r="27" spans="1:16" ht="15.75" x14ac:dyDescent="0.25">
      <c r="A27" s="42" t="s">
        <v>241</v>
      </c>
      <c r="B27" s="1">
        <v>109.61461679906843</v>
      </c>
      <c r="C27" s="145">
        <v>110.00033350331248</v>
      </c>
      <c r="E27" s="40">
        <f>((C27/B27-1)*100)</f>
        <v>0.35188437044950671</v>
      </c>
      <c r="G27" s="117">
        <v>109.61461679906843</v>
      </c>
      <c r="H27" s="117">
        <v>110.00033350331248</v>
      </c>
      <c r="I27" s="40">
        <f>H27-G27</f>
        <v>0.38571670424404658</v>
      </c>
      <c r="K27" s="1"/>
      <c r="L27" s="1"/>
      <c r="N27" s="1"/>
      <c r="P27" s="1"/>
    </row>
    <row r="28" spans="1:16" x14ac:dyDescent="0.25">
      <c r="A28" s="15" t="s">
        <v>0</v>
      </c>
      <c r="B28" s="117">
        <v>99.687795255270089</v>
      </c>
      <c r="C28" s="144">
        <v>98.622665632509197</v>
      </c>
      <c r="D28" s="28"/>
      <c r="E28" s="28">
        <f t="shared" ref="E28:E43" si="2">((C28/B28-1)*100)</f>
        <v>-1.0684654225057488</v>
      </c>
      <c r="F28" s="28"/>
      <c r="G28" s="117">
        <v>7.6190608645718196</v>
      </c>
      <c r="H28" s="117">
        <v>7.5376538337142032</v>
      </c>
      <c r="I28" s="118">
        <f t="shared" ref="I28:I43" si="3">H28-G28</f>
        <v>-8.1407030857616469E-2</v>
      </c>
      <c r="K28" s="1"/>
      <c r="L28" s="1"/>
      <c r="N28" s="1"/>
      <c r="P28" s="1"/>
    </row>
    <row r="29" spans="1:16" x14ac:dyDescent="0.25">
      <c r="A29" s="15" t="s">
        <v>246</v>
      </c>
      <c r="B29" s="117">
        <v>119.36822448691221</v>
      </c>
      <c r="C29" s="144">
        <v>119.44444940676338</v>
      </c>
      <c r="D29" s="28"/>
      <c r="E29" s="28">
        <f t="shared" si="2"/>
        <v>6.3856960408692487E-2</v>
      </c>
      <c r="F29" s="28"/>
      <c r="G29" s="117">
        <v>28.666436625139113</v>
      </c>
      <c r="H29" s="117">
        <v>28.684742140225413</v>
      </c>
      <c r="I29" s="118">
        <f t="shared" si="3"/>
        <v>1.8305515086300517E-2</v>
      </c>
      <c r="K29" s="1"/>
      <c r="L29" s="1"/>
      <c r="N29" s="1"/>
      <c r="P29" s="1"/>
    </row>
    <row r="30" spans="1:16" x14ac:dyDescent="0.25">
      <c r="A30" s="43" t="s">
        <v>22</v>
      </c>
      <c r="B30" s="117">
        <v>110.43610150866583</v>
      </c>
      <c r="C30" s="117">
        <v>110.94188162579096</v>
      </c>
      <c r="D30" s="116"/>
      <c r="E30" s="116">
        <f t="shared" si="2"/>
        <v>0.45798440022390974</v>
      </c>
      <c r="F30" s="116"/>
      <c r="G30" s="117">
        <v>101.99555593449661</v>
      </c>
      <c r="H30" s="1">
        <v>102.46267966959827</v>
      </c>
      <c r="I30" s="118">
        <f>H30-G30</f>
        <v>0.46712373510166572</v>
      </c>
      <c r="J30" s="1"/>
      <c r="K30" s="1"/>
      <c r="L30" s="1"/>
      <c r="N30" s="1"/>
      <c r="P30" s="1"/>
    </row>
    <row r="31" spans="1:16" x14ac:dyDescent="0.25">
      <c r="A31" s="43" t="s">
        <v>23</v>
      </c>
      <c r="B31" s="1">
        <v>112.95657059410024</v>
      </c>
      <c r="C31" s="1">
        <v>114.83231321196669</v>
      </c>
      <c r="D31" s="116"/>
      <c r="E31" s="116">
        <f t="shared" si="2"/>
        <v>1.6605874346227845</v>
      </c>
      <c r="F31" s="116"/>
      <c r="G31" s="117">
        <v>18.232534881436866</v>
      </c>
      <c r="H31" s="1">
        <v>18.535302064691223</v>
      </c>
      <c r="I31" s="118">
        <f t="shared" si="3"/>
        <v>0.30276718325435681</v>
      </c>
      <c r="J31" s="1"/>
      <c r="K31" s="1"/>
      <c r="L31" s="1"/>
      <c r="N31" s="1"/>
      <c r="P31" s="1"/>
    </row>
    <row r="32" spans="1:16" x14ac:dyDescent="0.25">
      <c r="A32" s="43" t="s">
        <v>24</v>
      </c>
      <c r="B32" s="1">
        <v>109.90231029731397</v>
      </c>
      <c r="C32" s="1">
        <v>110.11795634891801</v>
      </c>
      <c r="D32" s="116"/>
      <c r="E32" s="116">
        <f t="shared" si="2"/>
        <v>0.19621612231868202</v>
      </c>
      <c r="F32" s="116"/>
      <c r="G32" s="1">
        <v>83.763021053059731</v>
      </c>
      <c r="H32" s="1">
        <v>83.927377604907051</v>
      </c>
      <c r="I32" s="118">
        <f t="shared" si="3"/>
        <v>0.16435655184731957</v>
      </c>
      <c r="J32" s="1"/>
      <c r="K32" s="1"/>
      <c r="L32" s="1"/>
      <c r="N32" s="1"/>
      <c r="P32" s="1"/>
    </row>
    <row r="33" spans="1:16" x14ac:dyDescent="0.25">
      <c r="A33" s="43" t="s">
        <v>248</v>
      </c>
      <c r="B33" s="1">
        <v>109.47953143021101</v>
      </c>
      <c r="C33" s="1">
        <v>109.87156198353813</v>
      </c>
      <c r="D33" s="116"/>
      <c r="E33" s="116">
        <f t="shared" si="2"/>
        <v>0.35808570625552871</v>
      </c>
      <c r="F33" s="116"/>
      <c r="G33" s="1">
        <v>108.10542489859364</v>
      </c>
      <c r="H33" s="1">
        <v>108.49253497284234</v>
      </c>
      <c r="I33" s="118">
        <f t="shared" si="3"/>
        <v>0.38711007424869592</v>
      </c>
      <c r="J33" s="1"/>
      <c r="K33" s="1"/>
      <c r="L33" s="1"/>
      <c r="N33" s="1"/>
      <c r="P33" s="1"/>
    </row>
    <row r="34" spans="1:16" x14ac:dyDescent="0.25">
      <c r="A34" s="43" t="s">
        <v>25</v>
      </c>
      <c r="B34" s="1">
        <v>110.00163856936958</v>
      </c>
      <c r="C34" s="1">
        <v>110.40075007128765</v>
      </c>
      <c r="D34" s="116"/>
      <c r="E34" s="116">
        <f t="shared" si="2"/>
        <v>0.3628232334615511</v>
      </c>
      <c r="F34" s="116"/>
      <c r="G34" s="1">
        <v>106.34382592302325</v>
      </c>
      <c r="H34" s="1">
        <v>106.72966603082389</v>
      </c>
      <c r="I34" s="118">
        <f t="shared" si="3"/>
        <v>0.38584010780064659</v>
      </c>
      <c r="J34" s="1"/>
      <c r="K34" s="1"/>
      <c r="L34" s="1"/>
      <c r="N34" s="1"/>
      <c r="P34" s="1"/>
    </row>
    <row r="35" spans="1:16" x14ac:dyDescent="0.25">
      <c r="A35" s="43" t="s">
        <v>26</v>
      </c>
      <c r="B35" s="1">
        <v>107.73627987929741</v>
      </c>
      <c r="C35" s="1">
        <v>108.2477949781433</v>
      </c>
      <c r="D35" s="116"/>
      <c r="E35" s="116">
        <f t="shared" si="2"/>
        <v>0.4747844453316663</v>
      </c>
      <c r="F35" s="116"/>
      <c r="G35" s="1">
        <v>71.91041960394476</v>
      </c>
      <c r="H35" s="1">
        <v>72.25183909079702</v>
      </c>
      <c r="I35" s="118">
        <f t="shared" si="3"/>
        <v>0.34141948685225998</v>
      </c>
      <c r="J35" s="1"/>
      <c r="K35" s="1"/>
      <c r="L35" s="1"/>
      <c r="N35" s="1"/>
      <c r="P35" s="1"/>
    </row>
    <row r="36" spans="1:16" x14ac:dyDescent="0.25">
      <c r="A36" s="43" t="s">
        <v>27</v>
      </c>
      <c r="B36" s="1">
        <v>110.47702235630159</v>
      </c>
      <c r="C36" s="1">
        <v>110.91626846030874</v>
      </c>
      <c r="D36" s="116"/>
      <c r="E36" s="116">
        <f t="shared" si="2"/>
        <v>0.39759046237735074</v>
      </c>
      <c r="F36" s="116"/>
      <c r="G36" s="1">
        <v>102.32521357217496</v>
      </c>
      <c r="H36" s="1">
        <v>102.73204886194517</v>
      </c>
      <c r="I36" s="118">
        <f t="shared" si="3"/>
        <v>0.4068352897702141</v>
      </c>
      <c r="J36" s="1"/>
      <c r="K36" s="1"/>
      <c r="L36" s="1"/>
      <c r="N36" s="1"/>
      <c r="P36" s="1"/>
    </row>
    <row r="37" spans="1:16" x14ac:dyDescent="0.25">
      <c r="A37" s="43" t="s">
        <v>28</v>
      </c>
      <c r="B37" s="1">
        <v>108.94626404386754</v>
      </c>
      <c r="C37" s="1">
        <v>109.3411754822221</v>
      </c>
      <c r="D37" s="116"/>
      <c r="E37" s="116">
        <f t="shared" si="2"/>
        <v>0.3624827724203028</v>
      </c>
      <c r="F37" s="116"/>
      <c r="G37" s="1">
        <v>105.30268276746095</v>
      </c>
      <c r="H37" s="1">
        <v>105.68438685138939</v>
      </c>
      <c r="I37" s="118">
        <f t="shared" si="3"/>
        <v>0.38170408392844024</v>
      </c>
      <c r="J37" s="1"/>
      <c r="K37" s="1"/>
      <c r="L37" s="1"/>
      <c r="N37" s="1"/>
      <c r="P37" s="1"/>
    </row>
    <row r="38" spans="1:16" x14ac:dyDescent="0.25">
      <c r="A38" s="43" t="s">
        <v>29</v>
      </c>
      <c r="B38" s="1">
        <v>109.73280115979139</v>
      </c>
      <c r="C38" s="1">
        <v>110.13774142677622</v>
      </c>
      <c r="D38" s="116"/>
      <c r="E38" s="116">
        <f t="shared" si="2"/>
        <v>0.36902390416075903</v>
      </c>
      <c r="F38" s="116"/>
      <c r="G38" s="1">
        <v>104.21899483471805</v>
      </c>
      <c r="H38" s="1">
        <v>104.60358783833424</v>
      </c>
      <c r="I38" s="118">
        <f t="shared" si="3"/>
        <v>0.38459300361618887</v>
      </c>
      <c r="J38" s="1"/>
      <c r="K38" s="1"/>
      <c r="L38" s="1"/>
      <c r="N38" s="1"/>
      <c r="P38" s="1"/>
    </row>
    <row r="39" spans="1:16" x14ac:dyDescent="0.25">
      <c r="A39" s="43" t="s">
        <v>30</v>
      </c>
      <c r="B39" s="1">
        <v>110.33683533251822</v>
      </c>
      <c r="C39" s="1">
        <v>110.7426390510492</v>
      </c>
      <c r="D39" s="116"/>
      <c r="E39" s="116">
        <f>((C39/B39-1)*100)</f>
        <v>0.36778625860349745</v>
      </c>
      <c r="F39" s="116"/>
      <c r="G39" s="1">
        <v>104.87523533603829</v>
      </c>
      <c r="H39" s="1">
        <v>105.26095204028233</v>
      </c>
      <c r="I39" s="118">
        <f t="shared" si="3"/>
        <v>0.38571670424404658</v>
      </c>
      <c r="J39" s="1"/>
      <c r="K39" s="1"/>
      <c r="L39" s="1"/>
      <c r="N39" s="1"/>
      <c r="P39" s="1"/>
    </row>
    <row r="40" spans="1:16" x14ac:dyDescent="0.25">
      <c r="A40" s="43" t="s">
        <v>31</v>
      </c>
      <c r="B40" s="1">
        <v>109.95181297559445</v>
      </c>
      <c r="C40" s="1">
        <v>110.30349543075755</v>
      </c>
      <c r="D40" s="116"/>
      <c r="E40" s="116">
        <f t="shared" si="2"/>
        <v>0.31985143823063389</v>
      </c>
      <c r="F40" s="116"/>
      <c r="G40" s="1">
        <v>105.69008317252947</v>
      </c>
      <c r="H40" s="1">
        <v>106.02813442362397</v>
      </c>
      <c r="I40" s="118">
        <f t="shared" si="3"/>
        <v>0.33805125109449818</v>
      </c>
      <c r="J40" s="1"/>
      <c r="K40" s="1"/>
      <c r="L40" s="1"/>
      <c r="N40" s="1"/>
      <c r="P40" s="1"/>
    </row>
    <row r="41" spans="1:16" x14ac:dyDescent="0.25">
      <c r="A41" s="43" t="s">
        <v>32</v>
      </c>
      <c r="B41" s="1">
        <v>109.0979744459966</v>
      </c>
      <c r="C41" s="1">
        <v>109.42197023966477</v>
      </c>
      <c r="D41" s="116"/>
      <c r="E41" s="116">
        <f t="shared" si="2"/>
        <v>0.29697691026202566</v>
      </c>
      <c r="F41" s="116"/>
      <c r="G41" s="1">
        <v>105.66406423470643</v>
      </c>
      <c r="H41" s="1">
        <v>105.97786210792795</v>
      </c>
      <c r="I41" s="118">
        <f t="shared" si="3"/>
        <v>0.31379787322151742</v>
      </c>
      <c r="J41" s="1"/>
      <c r="K41" s="1"/>
      <c r="L41" s="1"/>
      <c r="N41" s="1"/>
      <c r="P41" s="1"/>
    </row>
    <row r="42" spans="1:16" x14ac:dyDescent="0.25">
      <c r="A42" s="43" t="s">
        <v>33</v>
      </c>
      <c r="B42" s="1">
        <v>108.85277918740832</v>
      </c>
      <c r="C42" s="1">
        <v>109.25505989016048</v>
      </c>
      <c r="D42" s="116"/>
      <c r="E42" s="116">
        <f t="shared" si="2"/>
        <v>0.36956401642218584</v>
      </c>
      <c r="F42" s="116"/>
      <c r="G42" s="1">
        <v>104.39874500439721</v>
      </c>
      <c r="H42" s="1">
        <v>104.78456519952984</v>
      </c>
      <c r="I42" s="118">
        <f t="shared" si="3"/>
        <v>0.38582019513262367</v>
      </c>
      <c r="J42" s="1"/>
      <c r="K42" s="1"/>
      <c r="L42" s="1"/>
      <c r="N42" s="1"/>
      <c r="P42" s="1"/>
    </row>
    <row r="43" spans="1:16" x14ac:dyDescent="0.25">
      <c r="A43" s="43" t="s">
        <v>34</v>
      </c>
      <c r="B43" s="1">
        <v>110.41641878019077</v>
      </c>
      <c r="C43" s="1">
        <v>110.80990642892951</v>
      </c>
      <c r="D43" s="116"/>
      <c r="E43" s="116">
        <f t="shared" si="2"/>
        <v>0.35636697248990767</v>
      </c>
      <c r="F43" s="116"/>
      <c r="G43" s="1">
        <v>103.16307438910606</v>
      </c>
      <c r="H43" s="1">
        <v>103.53071351403403</v>
      </c>
      <c r="I43" s="118">
        <f t="shared" si="3"/>
        <v>0.36763912492797601</v>
      </c>
      <c r="J43" s="1"/>
      <c r="K43" s="1"/>
      <c r="L43" s="1"/>
      <c r="N43" s="1"/>
      <c r="P43" s="1"/>
    </row>
    <row r="44" spans="1:16" ht="7.5" customHeight="1" x14ac:dyDescent="0.25">
      <c r="A44" s="15"/>
      <c r="B44" s="116"/>
      <c r="C44" s="116"/>
      <c r="D44" s="116"/>
      <c r="E44" s="116"/>
      <c r="F44" s="116"/>
      <c r="G44" s="116"/>
      <c r="H44" s="116"/>
    </row>
    <row r="45" spans="1:16" ht="15.75" x14ac:dyDescent="0.25">
      <c r="A45" s="16" t="s">
        <v>37</v>
      </c>
      <c r="B45" s="116"/>
      <c r="C45" s="116"/>
      <c r="D45" s="116"/>
      <c r="E45" s="116"/>
      <c r="F45" s="116"/>
      <c r="G45" s="116"/>
      <c r="H45" s="116"/>
      <c r="I45" s="118"/>
    </row>
    <row r="46" spans="1:16" ht="7.5" customHeight="1" x14ac:dyDescent="0.25">
      <c r="A46" s="50"/>
      <c r="B46" s="116"/>
      <c r="C46" s="116"/>
      <c r="D46" s="116"/>
      <c r="E46" s="116"/>
      <c r="F46" s="116"/>
      <c r="G46" s="116"/>
      <c r="H46" s="116"/>
    </row>
    <row r="47" spans="1:16" ht="15.75" x14ac:dyDescent="0.25">
      <c r="A47" s="42" t="s">
        <v>241</v>
      </c>
      <c r="B47" s="117">
        <v>108.4214695631963</v>
      </c>
      <c r="C47" s="144">
        <v>109.07169817685147</v>
      </c>
      <c r="E47" s="40">
        <f>((C47/B47-1)*100)</f>
        <v>0.59972311413485357</v>
      </c>
      <c r="G47" s="117">
        <v>108.4214695631963</v>
      </c>
      <c r="H47" s="117">
        <v>109.07169817685147</v>
      </c>
      <c r="I47" s="40">
        <f>H47-G47</f>
        <v>0.65022861365517315</v>
      </c>
      <c r="K47" s="1"/>
      <c r="L47" s="1"/>
      <c r="N47" s="1"/>
      <c r="P47" s="1"/>
    </row>
    <row r="48" spans="1:16" x14ac:dyDescent="0.25">
      <c r="A48" s="15" t="s">
        <v>0</v>
      </c>
      <c r="B48" s="117">
        <v>105.57471743298811</v>
      </c>
      <c r="C48" s="144">
        <v>108.51981867032163</v>
      </c>
      <c r="D48" s="28"/>
      <c r="E48" s="118">
        <f t="shared" ref="E48:E63" si="4">((C48/B48-1)*100)</f>
        <v>2.7895895048953179</v>
      </c>
      <c r="F48" s="28"/>
      <c r="G48" s="117">
        <v>10.034431687440096</v>
      </c>
      <c r="H48" s="1">
        <v>10.314351140668816</v>
      </c>
      <c r="I48" s="118">
        <f t="shared" ref="I48:I63" si="5">H48-G48</f>
        <v>0.27991945322871992</v>
      </c>
      <c r="K48" s="1"/>
      <c r="L48" s="1"/>
      <c r="N48" s="1"/>
      <c r="P48" s="1"/>
    </row>
    <row r="49" spans="1:16" x14ac:dyDescent="0.25">
      <c r="A49" s="15" t="s">
        <v>246</v>
      </c>
      <c r="B49" s="117">
        <v>106.8532425139463</v>
      </c>
      <c r="C49" s="144">
        <v>106.8532425139463</v>
      </c>
      <c r="D49" s="28"/>
      <c r="E49" s="118">
        <f t="shared" si="4"/>
        <v>0</v>
      </c>
      <c r="F49" s="28"/>
      <c r="G49" s="117">
        <v>1.2076282274368089</v>
      </c>
      <c r="H49" s="117">
        <v>1.2076282274368091</v>
      </c>
      <c r="I49" s="118">
        <f t="shared" si="5"/>
        <v>0</v>
      </c>
      <c r="K49" s="1"/>
      <c r="L49" s="1"/>
      <c r="N49" s="1"/>
      <c r="P49" s="1"/>
    </row>
    <row r="50" spans="1:16" x14ac:dyDescent="0.25">
      <c r="A50" s="43" t="s">
        <v>22</v>
      </c>
      <c r="B50" s="1">
        <v>108.72045903720438</v>
      </c>
      <c r="C50" s="1">
        <v>109.12966113106238</v>
      </c>
      <c r="D50" s="28"/>
      <c r="E50" s="118">
        <f t="shared" si="4"/>
        <v>0.3763800277167384</v>
      </c>
      <c r="F50" s="28"/>
      <c r="G50" s="117">
        <v>98.387037875756207</v>
      </c>
      <c r="H50" s="1">
        <v>98.757347036182665</v>
      </c>
      <c r="I50" s="118">
        <f t="shared" si="5"/>
        <v>0.37030916042645856</v>
      </c>
      <c r="J50" s="1"/>
      <c r="K50" s="1"/>
      <c r="L50" s="1"/>
      <c r="M50" s="1"/>
      <c r="N50" s="1"/>
      <c r="P50" s="1"/>
    </row>
    <row r="51" spans="1:16" x14ac:dyDescent="0.25">
      <c r="A51" s="43" t="s">
        <v>23</v>
      </c>
      <c r="B51" s="1">
        <v>117.34779862234033</v>
      </c>
      <c r="C51" s="1">
        <v>117.48626170454889</v>
      </c>
      <c r="D51" s="28"/>
      <c r="E51" s="118">
        <f t="shared" si="4"/>
        <v>0.11799376199137512</v>
      </c>
      <c r="F51" s="28"/>
      <c r="G51" s="1">
        <v>26.883198428061057</v>
      </c>
      <c r="H51" s="1">
        <v>26.91491892522993</v>
      </c>
      <c r="I51" s="118">
        <f t="shared" si="5"/>
        <v>3.1720497168873152E-2</v>
      </c>
      <c r="J51" s="1"/>
      <c r="K51" s="1"/>
      <c r="L51" s="1"/>
      <c r="M51" s="1"/>
      <c r="N51" s="1"/>
      <c r="P51" s="1"/>
    </row>
    <row r="52" spans="1:16" x14ac:dyDescent="0.25">
      <c r="A52" s="43" t="s">
        <v>24</v>
      </c>
      <c r="B52" s="1">
        <v>105.79614922201978</v>
      </c>
      <c r="C52" s="1">
        <v>106.29712059669801</v>
      </c>
      <c r="D52" s="28"/>
      <c r="E52" s="118">
        <f t="shared" si="4"/>
        <v>0.47352515035958831</v>
      </c>
      <c r="F52" s="28"/>
      <c r="G52" s="1">
        <v>71.503839447695157</v>
      </c>
      <c r="H52" s="1">
        <v>71.842428110952739</v>
      </c>
      <c r="I52" s="118">
        <f t="shared" si="5"/>
        <v>0.33858866325758186</v>
      </c>
      <c r="J52" s="1"/>
      <c r="K52" s="1"/>
      <c r="L52" s="1"/>
      <c r="M52" s="1"/>
      <c r="N52" s="1"/>
      <c r="P52" s="1"/>
    </row>
    <row r="53" spans="1:16" x14ac:dyDescent="0.25">
      <c r="A53" s="43" t="s">
        <v>248</v>
      </c>
      <c r="B53" s="1">
        <v>107.94193620459151</v>
      </c>
      <c r="C53" s="1">
        <v>108.60713295509422</v>
      </c>
      <c r="D53" s="28"/>
      <c r="E53" s="118">
        <f t="shared" si="4"/>
        <v>0.61625423249949129</v>
      </c>
      <c r="F53" s="28"/>
      <c r="G53" s="1">
        <v>104.58638045295666</v>
      </c>
      <c r="H53" s="1">
        <v>105.23089844911603</v>
      </c>
      <c r="I53" s="118">
        <f t="shared" si="5"/>
        <v>0.64451799615936523</v>
      </c>
      <c r="J53" s="1"/>
      <c r="K53" s="1"/>
      <c r="L53" s="1"/>
      <c r="M53" s="1"/>
      <c r="N53" s="1"/>
      <c r="P53" s="1"/>
    </row>
    <row r="54" spans="1:16" x14ac:dyDescent="0.25">
      <c r="A54" s="43" t="s">
        <v>25</v>
      </c>
      <c r="B54" s="1">
        <v>108.70572645362979</v>
      </c>
      <c r="C54" s="1">
        <v>109.38870345094485</v>
      </c>
      <c r="D54" s="28"/>
      <c r="E54" s="118">
        <f t="shared" si="4"/>
        <v>0.62828060636381799</v>
      </c>
      <c r="F54" s="28"/>
      <c r="G54" s="1">
        <v>103.95132969873093</v>
      </c>
      <c r="H54" s="1">
        <v>104.60443574328536</v>
      </c>
      <c r="I54" s="118">
        <f t="shared" si="5"/>
        <v>0.65310604455443411</v>
      </c>
      <c r="J54" s="1"/>
      <c r="K54" s="1"/>
      <c r="L54" s="1"/>
      <c r="M54" s="1"/>
      <c r="N54" s="1"/>
      <c r="P54" s="1"/>
    </row>
    <row r="55" spans="1:16" x14ac:dyDescent="0.25">
      <c r="A55" s="43" t="s">
        <v>26</v>
      </c>
      <c r="B55" s="1">
        <v>109.55600970914465</v>
      </c>
      <c r="C55" s="1">
        <v>110.09279096538441</v>
      </c>
      <c r="D55" s="28"/>
      <c r="E55" s="118">
        <f t="shared" si="4"/>
        <v>0.48996057602392895</v>
      </c>
      <c r="F55" s="28"/>
      <c r="G55" s="1">
        <v>93.375679618813749</v>
      </c>
      <c r="H55" s="1">
        <v>93.833183636540355</v>
      </c>
      <c r="I55" s="118">
        <f t="shared" si="5"/>
        <v>0.45750401772660609</v>
      </c>
      <c r="J55" s="1"/>
      <c r="K55" s="1"/>
      <c r="L55" s="1"/>
      <c r="M55" s="1"/>
      <c r="N55" s="1"/>
      <c r="P55" s="1"/>
    </row>
    <row r="56" spans="1:16" x14ac:dyDescent="0.25">
      <c r="A56" s="43" t="s">
        <v>27</v>
      </c>
      <c r="B56" s="1">
        <v>109.31549322973686</v>
      </c>
      <c r="C56" s="1">
        <v>110.05028476886471</v>
      </c>
      <c r="D56" s="28"/>
      <c r="E56" s="118">
        <f t="shared" si="4"/>
        <v>0.67217511207091629</v>
      </c>
      <c r="F56" s="28"/>
      <c r="G56" s="1">
        <v>98.540929802661083</v>
      </c>
      <c r="H56" s="1">
        <v>99.203297407997837</v>
      </c>
      <c r="I56" s="118">
        <f t="shared" si="5"/>
        <v>0.66236760533675465</v>
      </c>
      <c r="J56" s="1"/>
      <c r="K56" s="1"/>
      <c r="L56" s="1"/>
      <c r="M56" s="1"/>
      <c r="N56" s="1"/>
      <c r="P56" s="1"/>
    </row>
    <row r="57" spans="1:16" x14ac:dyDescent="0.25">
      <c r="A57" s="43" t="s">
        <v>28</v>
      </c>
      <c r="B57" s="1">
        <v>107.14878673694146</v>
      </c>
      <c r="C57" s="1">
        <v>107.90594611454772</v>
      </c>
      <c r="D57" s="28"/>
      <c r="E57" s="118">
        <f t="shared" si="4"/>
        <v>0.70664297810962839</v>
      </c>
      <c r="F57" s="28"/>
      <c r="G57" s="1">
        <v>99.439617998120255</v>
      </c>
      <c r="H57" s="1">
        <v>100.14230107616301</v>
      </c>
      <c r="I57" s="118">
        <f t="shared" si="5"/>
        <v>0.7026830780427531</v>
      </c>
      <c r="J57" s="1"/>
      <c r="K57" s="1"/>
      <c r="L57" s="1"/>
      <c r="M57" s="1"/>
      <c r="N57" s="1"/>
      <c r="P57" s="1"/>
    </row>
    <row r="58" spans="1:16" x14ac:dyDescent="0.25">
      <c r="A58" s="43" t="s">
        <v>29</v>
      </c>
      <c r="B58" s="1">
        <v>108.96292168211531</v>
      </c>
      <c r="C58" s="1">
        <v>109.61127452284261</v>
      </c>
      <c r="D58" s="28"/>
      <c r="E58" s="118">
        <f t="shared" si="4"/>
        <v>0.59502152724830726</v>
      </c>
      <c r="F58" s="28"/>
      <c r="G58" s="1">
        <v>102.65263811195831</v>
      </c>
      <c r="H58" s="1">
        <v>103.26344340701276</v>
      </c>
      <c r="I58" s="118">
        <f t="shared" si="5"/>
        <v>0.61080529505444758</v>
      </c>
      <c r="J58" s="1"/>
      <c r="K58" s="1"/>
      <c r="L58" s="1"/>
      <c r="M58" s="1"/>
      <c r="N58" s="1"/>
      <c r="P58" s="1"/>
    </row>
    <row r="59" spans="1:16" x14ac:dyDescent="0.25">
      <c r="A59" s="43" t="s">
        <v>30</v>
      </c>
      <c r="B59" s="1">
        <v>108.70569552447145</v>
      </c>
      <c r="C59" s="1">
        <v>109.38714047659795</v>
      </c>
      <c r="D59" s="28"/>
      <c r="E59" s="118">
        <f t="shared" si="4"/>
        <v>0.62687143377238019</v>
      </c>
      <c r="F59" s="28"/>
      <c r="G59" s="1">
        <v>103.72599206542647</v>
      </c>
      <c r="H59" s="1">
        <v>104.37622067908164</v>
      </c>
      <c r="I59" s="118">
        <f t="shared" si="5"/>
        <v>0.65022861365517315</v>
      </c>
      <c r="J59" s="1"/>
      <c r="K59" s="1"/>
      <c r="L59" s="1"/>
      <c r="M59" s="1"/>
      <c r="N59" s="1"/>
      <c r="P59" s="1"/>
    </row>
    <row r="60" spans="1:16" x14ac:dyDescent="0.25">
      <c r="A60" s="43" t="s">
        <v>31</v>
      </c>
      <c r="B60" s="1">
        <v>108.87615461687935</v>
      </c>
      <c r="C60" s="1">
        <v>109.57673257321707</v>
      </c>
      <c r="D60" s="28"/>
      <c r="E60" s="118">
        <f t="shared" si="4"/>
        <v>0.64346317042787149</v>
      </c>
      <c r="F60" s="28"/>
      <c r="G60" s="1">
        <v>102.17716005152209</v>
      </c>
      <c r="H60" s="1">
        <v>102.8346324450428</v>
      </c>
      <c r="I60" s="118">
        <f t="shared" si="5"/>
        <v>0.65747239352070608</v>
      </c>
      <c r="J60" s="1"/>
      <c r="K60" s="1"/>
      <c r="L60" s="1"/>
      <c r="M60" s="1"/>
      <c r="N60" s="1"/>
      <c r="P60" s="1"/>
    </row>
    <row r="61" spans="1:16" x14ac:dyDescent="0.25">
      <c r="A61" s="43" t="s">
        <v>32</v>
      </c>
      <c r="B61" s="1">
        <v>108.11272869631665</v>
      </c>
      <c r="C61" s="1">
        <v>108.59282260573578</v>
      </c>
      <c r="D61" s="28"/>
      <c r="E61" s="118">
        <f t="shared" si="4"/>
        <v>0.44406788655542151</v>
      </c>
      <c r="F61" s="28"/>
      <c r="G61" s="1">
        <v>106.01202563214051</v>
      </c>
      <c r="H61" s="1">
        <v>106.48279099385974</v>
      </c>
      <c r="I61" s="118">
        <f t="shared" si="5"/>
        <v>0.47076536171923067</v>
      </c>
      <c r="J61" s="1"/>
      <c r="K61" s="1"/>
      <c r="L61" s="1"/>
      <c r="M61" s="1"/>
      <c r="N61" s="1"/>
      <c r="P61" s="1"/>
    </row>
    <row r="62" spans="1:16" x14ac:dyDescent="0.25">
      <c r="A62" s="43" t="s">
        <v>33</v>
      </c>
      <c r="B62" s="1">
        <v>108.13300343247205</v>
      </c>
      <c r="C62" s="1">
        <v>108.79725662315482</v>
      </c>
      <c r="D62" s="28"/>
      <c r="E62" s="118">
        <f t="shared" si="4"/>
        <v>0.61429274097393183</v>
      </c>
      <c r="F62" s="28"/>
      <c r="G62" s="1">
        <v>105.84995886883951</v>
      </c>
      <c r="H62" s="1">
        <v>106.50018748249467</v>
      </c>
      <c r="I62" s="118">
        <f t="shared" si="5"/>
        <v>0.65022861365515894</v>
      </c>
      <c r="J62" s="1"/>
      <c r="K62" s="1"/>
      <c r="L62" s="1"/>
      <c r="M62" s="1"/>
      <c r="N62" s="1"/>
      <c r="P62" s="1"/>
    </row>
    <row r="63" spans="1:16" x14ac:dyDescent="0.25">
      <c r="A63" s="43" t="s">
        <v>34</v>
      </c>
      <c r="B63" s="1">
        <v>109.23678549301648</v>
      </c>
      <c r="C63" s="1">
        <v>109.94564694636102</v>
      </c>
      <c r="D63" s="28"/>
      <c r="E63" s="118">
        <f t="shared" si="4"/>
        <v>0.64892192693628559</v>
      </c>
      <c r="F63" s="28"/>
      <c r="G63" s="1">
        <v>100.82061344629453</v>
      </c>
      <c r="H63" s="1">
        <v>101.47486051381919</v>
      </c>
      <c r="I63" s="118">
        <f t="shared" si="5"/>
        <v>0.65424706752466477</v>
      </c>
      <c r="J63" s="1"/>
      <c r="K63" s="1"/>
      <c r="L63" s="1"/>
      <c r="M63" s="1"/>
      <c r="N63" s="1"/>
      <c r="P63" s="1"/>
    </row>
    <row r="64" spans="1:16" ht="8.25" customHeight="1" x14ac:dyDescent="0.25">
      <c r="A64" s="51"/>
      <c r="B64" s="52"/>
      <c r="C64" s="52"/>
      <c r="D64" s="52"/>
      <c r="E64" s="52"/>
      <c r="F64" s="52"/>
      <c r="G64" s="52"/>
      <c r="H64" s="52"/>
      <c r="I64" s="52"/>
    </row>
    <row r="65" spans="1:7" x14ac:dyDescent="0.25">
      <c r="G65" s="115"/>
    </row>
    <row r="66" spans="1:7" x14ac:dyDescent="0.25">
      <c r="A66" s="151" t="s">
        <v>54</v>
      </c>
      <c r="B66" s="152"/>
      <c r="C66" s="152"/>
      <c r="D66" s="152"/>
      <c r="G66" s="115"/>
    </row>
    <row r="67" spans="1:7" x14ac:dyDescent="0.25">
      <c r="A67" s="23"/>
      <c r="B67" s="8"/>
      <c r="C67" s="8"/>
      <c r="D67" s="8"/>
      <c r="G67" s="115"/>
    </row>
    <row r="68" spans="1:7" x14ac:dyDescent="0.25">
      <c r="G68" s="115"/>
    </row>
    <row r="69" spans="1:7" x14ac:dyDescent="0.25">
      <c r="G69" s="115"/>
    </row>
    <row r="70" spans="1:7" x14ac:dyDescent="0.25">
      <c r="G70" s="115"/>
    </row>
    <row r="71" spans="1:7" x14ac:dyDescent="0.25">
      <c r="G71" s="115"/>
    </row>
    <row r="72" spans="1:7" x14ac:dyDescent="0.25">
      <c r="G72" s="115"/>
    </row>
    <row r="73" spans="1:7" x14ac:dyDescent="0.25">
      <c r="G73" s="115"/>
    </row>
    <row r="74" spans="1:7" x14ac:dyDescent="0.25">
      <c r="G74" s="115"/>
    </row>
    <row r="75" spans="1:7" x14ac:dyDescent="0.25">
      <c r="G75" s="115"/>
    </row>
    <row r="76" spans="1:7" x14ac:dyDescent="0.25">
      <c r="G76" s="115"/>
    </row>
    <row r="77" spans="1:7" x14ac:dyDescent="0.25">
      <c r="G77" s="115"/>
    </row>
    <row r="78" spans="1:7" x14ac:dyDescent="0.25">
      <c r="G78" s="115"/>
    </row>
    <row r="79" spans="1:7" x14ac:dyDescent="0.25">
      <c r="G79" s="115"/>
    </row>
    <row r="80" spans="1: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row r="108" spans="7:7" x14ac:dyDescent="0.25">
      <c r="G108" s="115"/>
    </row>
    <row r="109" spans="7:7" x14ac:dyDescent="0.25">
      <c r="G109" s="115"/>
    </row>
    <row r="110" spans="7:7" x14ac:dyDescent="0.25">
      <c r="G110" s="115"/>
    </row>
    <row r="111" spans="7:7" x14ac:dyDescent="0.25">
      <c r="G111" s="115"/>
    </row>
    <row r="112" spans="7:7" x14ac:dyDescent="0.25">
      <c r="G112" s="115"/>
    </row>
    <row r="113" spans="7:7" x14ac:dyDescent="0.25">
      <c r="G113" s="115"/>
    </row>
    <row r="114" spans="7:7" x14ac:dyDescent="0.25">
      <c r="G114" s="115"/>
    </row>
    <row r="115" spans="7:7" x14ac:dyDescent="0.25">
      <c r="G115" s="115"/>
    </row>
    <row r="116" spans="7:7" x14ac:dyDescent="0.25">
      <c r="G116" s="115"/>
    </row>
    <row r="117" spans="7:7" x14ac:dyDescent="0.25">
      <c r="G117" s="115"/>
    </row>
    <row r="118" spans="7:7" x14ac:dyDescent="0.25">
      <c r="G118" s="115"/>
    </row>
    <row r="119" spans="7:7" x14ac:dyDescent="0.25">
      <c r="G119" s="115"/>
    </row>
    <row r="120" spans="7:7" x14ac:dyDescent="0.25">
      <c r="G120" s="115"/>
    </row>
    <row r="121" spans="7:7" x14ac:dyDescent="0.25">
      <c r="G121" s="115"/>
    </row>
    <row r="122" spans="7:7" x14ac:dyDescent="0.25">
      <c r="G122" s="115"/>
    </row>
    <row r="123" spans="7:7" x14ac:dyDescent="0.25">
      <c r="G123" s="115"/>
    </row>
    <row r="124" spans="7:7" x14ac:dyDescent="0.25">
      <c r="G124" s="115"/>
    </row>
    <row r="125" spans="7:7" x14ac:dyDescent="0.25">
      <c r="G125" s="115"/>
    </row>
    <row r="126" spans="7:7" x14ac:dyDescent="0.25">
      <c r="G126" s="115"/>
    </row>
    <row r="127" spans="7:7" x14ac:dyDescent="0.25">
      <c r="G127" s="115"/>
    </row>
    <row r="128" spans="7:7" x14ac:dyDescent="0.25">
      <c r="G128" s="115"/>
    </row>
    <row r="129" spans="7:7" x14ac:dyDescent="0.25">
      <c r="G129" s="115"/>
    </row>
    <row r="130" spans="7:7" x14ac:dyDescent="0.25">
      <c r="G130" s="115"/>
    </row>
    <row r="131" spans="7:7" x14ac:dyDescent="0.25">
      <c r="G131" s="115"/>
    </row>
    <row r="132" spans="7:7" x14ac:dyDescent="0.25">
      <c r="G132" s="115"/>
    </row>
    <row r="133" spans="7:7" x14ac:dyDescent="0.25">
      <c r="G133" s="115"/>
    </row>
    <row r="134" spans="7:7" x14ac:dyDescent="0.25">
      <c r="G134" s="115"/>
    </row>
    <row r="135" spans="7:7" x14ac:dyDescent="0.25">
      <c r="G135" s="115"/>
    </row>
    <row r="136" spans="7:7" x14ac:dyDescent="0.25">
      <c r="G136" s="115"/>
    </row>
    <row r="137" spans="7:7" x14ac:dyDescent="0.25">
      <c r="G137" s="115"/>
    </row>
    <row r="138" spans="7:7" x14ac:dyDescent="0.25">
      <c r="G138" s="115"/>
    </row>
    <row r="139" spans="7:7" x14ac:dyDescent="0.25">
      <c r="G139" s="115"/>
    </row>
    <row r="140" spans="7:7" x14ac:dyDescent="0.25">
      <c r="G140" s="115"/>
    </row>
    <row r="141" spans="7:7" x14ac:dyDescent="0.25">
      <c r="G141" s="115"/>
    </row>
    <row r="142" spans="7:7" x14ac:dyDescent="0.25">
      <c r="G142" s="115"/>
    </row>
    <row r="143" spans="7:7" x14ac:dyDescent="0.25">
      <c r="G143" s="115"/>
    </row>
    <row r="144" spans="7:7" x14ac:dyDescent="0.25">
      <c r="G144" s="115"/>
    </row>
    <row r="145" spans="7:7" x14ac:dyDescent="0.25">
      <c r="G145" s="115"/>
    </row>
    <row r="146" spans="7:7" x14ac:dyDescent="0.25">
      <c r="G146" s="115"/>
    </row>
    <row r="147" spans="7:7" x14ac:dyDescent="0.25">
      <c r="G147" s="115"/>
    </row>
    <row r="148" spans="7:7" x14ac:dyDescent="0.25">
      <c r="G148" s="115"/>
    </row>
    <row r="149" spans="7:7" x14ac:dyDescent="0.25">
      <c r="G149" s="115"/>
    </row>
    <row r="150" spans="7:7" x14ac:dyDescent="0.25">
      <c r="G150" s="115"/>
    </row>
    <row r="151" spans="7:7" x14ac:dyDescent="0.25">
      <c r="G151" s="115"/>
    </row>
    <row r="152" spans="7:7" x14ac:dyDescent="0.25">
      <c r="G152" s="115"/>
    </row>
    <row r="153" spans="7:7" x14ac:dyDescent="0.25">
      <c r="G153" s="115"/>
    </row>
    <row r="154" spans="7:7" x14ac:dyDescent="0.25">
      <c r="G154" s="115"/>
    </row>
    <row r="155" spans="7:7" x14ac:dyDescent="0.25">
      <c r="G155" s="115"/>
    </row>
    <row r="156" spans="7:7" x14ac:dyDescent="0.25">
      <c r="G156" s="115"/>
    </row>
    <row r="157" spans="7:7" x14ac:dyDescent="0.25">
      <c r="G157" s="115"/>
    </row>
    <row r="158" spans="7:7" x14ac:dyDescent="0.25">
      <c r="G158" s="115"/>
    </row>
    <row r="159" spans="7:7" x14ac:dyDescent="0.25">
      <c r="G159" s="115"/>
    </row>
    <row r="160" spans="7:7" x14ac:dyDescent="0.25">
      <c r="G160" s="115"/>
    </row>
    <row r="161" spans="7:7" x14ac:dyDescent="0.25">
      <c r="G161" s="115"/>
    </row>
    <row r="162" spans="7:7" x14ac:dyDescent="0.25">
      <c r="G162" s="115"/>
    </row>
    <row r="163" spans="7:7" x14ac:dyDescent="0.25">
      <c r="G163" s="115"/>
    </row>
    <row r="164" spans="7:7" x14ac:dyDescent="0.25">
      <c r="G164" s="115"/>
    </row>
    <row r="165" spans="7:7" x14ac:dyDescent="0.25">
      <c r="G165" s="115"/>
    </row>
    <row r="166" spans="7:7" x14ac:dyDescent="0.25">
      <c r="G166" s="115"/>
    </row>
    <row r="167" spans="7:7" x14ac:dyDescent="0.25">
      <c r="G167" s="115"/>
    </row>
    <row r="168" spans="7:7" x14ac:dyDescent="0.25">
      <c r="G168" s="115"/>
    </row>
    <row r="169" spans="7:7" x14ac:dyDescent="0.25">
      <c r="G169" s="115"/>
    </row>
    <row r="170" spans="7:7" x14ac:dyDescent="0.25">
      <c r="G170" s="115"/>
    </row>
    <row r="171" spans="7:7" x14ac:dyDescent="0.25">
      <c r="G171" s="115"/>
    </row>
    <row r="172" spans="7:7" x14ac:dyDescent="0.25">
      <c r="G172" s="115"/>
    </row>
    <row r="173" spans="7:7" x14ac:dyDescent="0.25">
      <c r="G173" s="115"/>
    </row>
    <row r="174" spans="7:7" x14ac:dyDescent="0.25">
      <c r="G174" s="115"/>
    </row>
    <row r="175" spans="7:7" x14ac:dyDescent="0.25">
      <c r="G175" s="115"/>
    </row>
    <row r="176" spans="7:7" x14ac:dyDescent="0.25">
      <c r="G176" s="115"/>
    </row>
    <row r="177" spans="7:7" x14ac:dyDescent="0.25">
      <c r="G177" s="115"/>
    </row>
    <row r="178" spans="7:7" x14ac:dyDescent="0.25">
      <c r="G178" s="115"/>
    </row>
    <row r="179" spans="7:7" x14ac:dyDescent="0.25">
      <c r="G179" s="115"/>
    </row>
    <row r="180" spans="7:7" x14ac:dyDescent="0.25">
      <c r="G180" s="115"/>
    </row>
    <row r="181" spans="7:7" x14ac:dyDescent="0.25">
      <c r="G181" s="115"/>
    </row>
    <row r="182" spans="7:7" x14ac:dyDescent="0.25">
      <c r="G182" s="115"/>
    </row>
    <row r="183" spans="7:7" x14ac:dyDescent="0.25">
      <c r="G183" s="115"/>
    </row>
    <row r="184" spans="7:7" x14ac:dyDescent="0.25">
      <c r="G184" s="115"/>
    </row>
    <row r="185" spans="7:7" x14ac:dyDescent="0.25">
      <c r="G185" s="115"/>
    </row>
    <row r="186" spans="7:7" x14ac:dyDescent="0.25">
      <c r="G186" s="115"/>
    </row>
    <row r="187" spans="7:7" x14ac:dyDescent="0.25">
      <c r="G187" s="115"/>
    </row>
    <row r="188" spans="7:7" x14ac:dyDescent="0.25">
      <c r="G188" s="115"/>
    </row>
    <row r="189" spans="7:7" x14ac:dyDescent="0.25">
      <c r="G189" s="115"/>
    </row>
    <row r="190" spans="7:7" x14ac:dyDescent="0.25">
      <c r="G190" s="115"/>
    </row>
    <row r="191" spans="7:7" x14ac:dyDescent="0.25">
      <c r="G191" s="115"/>
    </row>
    <row r="192" spans="7:7" x14ac:dyDescent="0.25">
      <c r="G192" s="115"/>
    </row>
    <row r="193" spans="7:7" x14ac:dyDescent="0.25">
      <c r="G193" s="115"/>
    </row>
    <row r="194" spans="7:7" x14ac:dyDescent="0.25">
      <c r="G194" s="115"/>
    </row>
    <row r="195" spans="7:7" x14ac:dyDescent="0.25">
      <c r="G195" s="115"/>
    </row>
    <row r="196" spans="7:7" x14ac:dyDescent="0.25">
      <c r="G196" s="115"/>
    </row>
    <row r="197" spans="7:7" x14ac:dyDescent="0.25">
      <c r="G197" s="115"/>
    </row>
    <row r="198" spans="7:7" x14ac:dyDescent="0.25">
      <c r="G198" s="115"/>
    </row>
    <row r="199" spans="7:7" x14ac:dyDescent="0.25">
      <c r="G199" s="115"/>
    </row>
    <row r="200" spans="7:7" x14ac:dyDescent="0.25">
      <c r="G200" s="115"/>
    </row>
    <row r="201" spans="7:7" x14ac:dyDescent="0.25">
      <c r="G201" s="115"/>
    </row>
    <row r="202" spans="7:7" x14ac:dyDescent="0.25">
      <c r="G202" s="115"/>
    </row>
    <row r="203" spans="7:7" x14ac:dyDescent="0.25">
      <c r="G203" s="115"/>
    </row>
    <row r="204" spans="7:7" x14ac:dyDescent="0.25">
      <c r="G204" s="115"/>
    </row>
    <row r="205" spans="7:7" x14ac:dyDescent="0.25">
      <c r="G205" s="115"/>
    </row>
    <row r="206" spans="7:7" x14ac:dyDescent="0.25">
      <c r="G206" s="115"/>
    </row>
    <row r="207" spans="7:7" x14ac:dyDescent="0.25">
      <c r="G207" s="115"/>
    </row>
    <row r="208" spans="7:7" x14ac:dyDescent="0.25">
      <c r="G208" s="115"/>
    </row>
    <row r="209" spans="7:7" x14ac:dyDescent="0.25">
      <c r="G209" s="115"/>
    </row>
    <row r="210" spans="7:7" x14ac:dyDescent="0.25">
      <c r="G210" s="115"/>
    </row>
    <row r="211" spans="7:7" x14ac:dyDescent="0.25">
      <c r="G211" s="115"/>
    </row>
    <row r="212" spans="7:7" x14ac:dyDescent="0.25">
      <c r="G212" s="115"/>
    </row>
    <row r="213" spans="7:7" x14ac:dyDescent="0.25">
      <c r="G213" s="115"/>
    </row>
    <row r="214" spans="7:7" x14ac:dyDescent="0.25">
      <c r="G214" s="115"/>
    </row>
    <row r="215" spans="7:7" x14ac:dyDescent="0.25">
      <c r="G215" s="115"/>
    </row>
    <row r="216" spans="7:7" x14ac:dyDescent="0.25">
      <c r="G216" s="115"/>
    </row>
    <row r="217" spans="7:7" x14ac:dyDescent="0.25">
      <c r="G217" s="115"/>
    </row>
    <row r="218" spans="7:7" x14ac:dyDescent="0.25">
      <c r="G218" s="115"/>
    </row>
    <row r="219" spans="7:7" x14ac:dyDescent="0.25">
      <c r="G219" s="115"/>
    </row>
    <row r="220" spans="7:7" x14ac:dyDescent="0.25">
      <c r="G220" s="115"/>
    </row>
    <row r="221" spans="7:7" x14ac:dyDescent="0.25">
      <c r="G221" s="115"/>
    </row>
    <row r="222" spans="7:7" x14ac:dyDescent="0.25">
      <c r="G222" s="115"/>
    </row>
    <row r="223" spans="7:7" x14ac:dyDescent="0.25">
      <c r="G223" s="115"/>
    </row>
    <row r="224" spans="7:7" x14ac:dyDescent="0.25">
      <c r="G224" s="115"/>
    </row>
    <row r="225" spans="7:7" x14ac:dyDescent="0.25">
      <c r="G225" s="115"/>
    </row>
    <row r="226" spans="7:7" x14ac:dyDescent="0.25">
      <c r="G226" s="115"/>
    </row>
    <row r="227" spans="7:7" x14ac:dyDescent="0.25">
      <c r="G227" s="115"/>
    </row>
    <row r="228" spans="7:7" x14ac:dyDescent="0.25">
      <c r="G228" s="115"/>
    </row>
    <row r="229" spans="7:7" x14ac:dyDescent="0.25">
      <c r="G229" s="115"/>
    </row>
    <row r="230" spans="7:7" x14ac:dyDescent="0.25">
      <c r="G230" s="115"/>
    </row>
    <row r="231" spans="7:7" x14ac:dyDescent="0.25">
      <c r="G231" s="115"/>
    </row>
    <row r="232" spans="7:7" x14ac:dyDescent="0.25">
      <c r="G232" s="115"/>
    </row>
    <row r="233" spans="7:7" x14ac:dyDescent="0.25">
      <c r="G233" s="115"/>
    </row>
    <row r="234" spans="7:7" x14ac:dyDescent="0.25">
      <c r="G234" s="115"/>
    </row>
    <row r="235" spans="7:7" x14ac:dyDescent="0.25">
      <c r="G235" s="115"/>
    </row>
    <row r="236" spans="7:7" x14ac:dyDescent="0.25">
      <c r="G236" s="115"/>
    </row>
    <row r="237" spans="7:7" x14ac:dyDescent="0.25">
      <c r="G237" s="115"/>
    </row>
    <row r="238" spans="7:7" x14ac:dyDescent="0.25">
      <c r="G238" s="115"/>
    </row>
    <row r="239" spans="7:7" x14ac:dyDescent="0.25">
      <c r="G239" s="115"/>
    </row>
    <row r="240" spans="7:7" x14ac:dyDescent="0.25">
      <c r="G240" s="115"/>
    </row>
    <row r="241" spans="7:7" x14ac:dyDescent="0.25">
      <c r="G241" s="115"/>
    </row>
    <row r="242" spans="7:7" x14ac:dyDescent="0.25">
      <c r="G242" s="115"/>
    </row>
    <row r="243" spans="7:7" x14ac:dyDescent="0.25">
      <c r="G243" s="115"/>
    </row>
    <row r="244" spans="7:7" x14ac:dyDescent="0.25">
      <c r="G244" s="115"/>
    </row>
    <row r="245" spans="7:7" x14ac:dyDescent="0.25">
      <c r="G245" s="115"/>
    </row>
    <row r="246" spans="7:7" x14ac:dyDescent="0.25">
      <c r="G246" s="115"/>
    </row>
    <row r="247" spans="7:7" x14ac:dyDescent="0.25">
      <c r="G247" s="115"/>
    </row>
    <row r="248" spans="7:7" x14ac:dyDescent="0.25">
      <c r="G248" s="115"/>
    </row>
    <row r="249" spans="7:7" x14ac:dyDescent="0.25">
      <c r="G249" s="115"/>
    </row>
    <row r="250" spans="7:7" x14ac:dyDescent="0.25">
      <c r="G250" s="115"/>
    </row>
    <row r="251" spans="7:7" x14ac:dyDescent="0.25">
      <c r="G251" s="115"/>
    </row>
    <row r="252" spans="7:7" x14ac:dyDescent="0.25">
      <c r="G252" s="115"/>
    </row>
    <row r="253" spans="7:7" x14ac:dyDescent="0.25">
      <c r="G253" s="115"/>
    </row>
    <row r="254" spans="7:7" x14ac:dyDescent="0.25">
      <c r="G254" s="115"/>
    </row>
    <row r="255" spans="7:7" x14ac:dyDescent="0.25">
      <c r="G255" s="115"/>
    </row>
    <row r="256" spans="7:7" x14ac:dyDescent="0.25">
      <c r="G256" s="115"/>
    </row>
    <row r="257" spans="7:7" x14ac:dyDescent="0.25">
      <c r="G257" s="115"/>
    </row>
    <row r="258" spans="7:7" x14ac:dyDescent="0.25">
      <c r="G258" s="115"/>
    </row>
    <row r="259" spans="7:7" x14ac:dyDescent="0.25">
      <c r="G259" s="115"/>
    </row>
    <row r="260" spans="7:7" x14ac:dyDescent="0.25">
      <c r="G260" s="115"/>
    </row>
    <row r="261" spans="7:7" x14ac:dyDescent="0.25">
      <c r="G261" s="115"/>
    </row>
    <row r="262" spans="7:7" x14ac:dyDescent="0.25">
      <c r="G262" s="115"/>
    </row>
    <row r="263" spans="7:7" x14ac:dyDescent="0.25">
      <c r="G263" s="115"/>
    </row>
    <row r="264" spans="7:7" x14ac:dyDescent="0.25">
      <c r="G264" s="115"/>
    </row>
    <row r="265" spans="7:7" x14ac:dyDescent="0.25">
      <c r="G265" s="115"/>
    </row>
    <row r="266" spans="7:7" x14ac:dyDescent="0.25">
      <c r="G266" s="115"/>
    </row>
    <row r="267" spans="7:7" x14ac:dyDescent="0.25">
      <c r="G267" s="115"/>
    </row>
    <row r="268" spans="7:7" x14ac:dyDescent="0.25">
      <c r="G268" s="115"/>
    </row>
    <row r="269" spans="7:7" x14ac:dyDescent="0.25">
      <c r="G269" s="115"/>
    </row>
    <row r="270" spans="7:7" x14ac:dyDescent="0.25">
      <c r="G270" s="115"/>
    </row>
    <row r="271" spans="7:7" x14ac:dyDescent="0.25">
      <c r="G271" s="115"/>
    </row>
    <row r="272" spans="7:7" x14ac:dyDescent="0.25">
      <c r="G272" s="115"/>
    </row>
    <row r="273" spans="7:7" x14ac:dyDescent="0.25">
      <c r="G273" s="115"/>
    </row>
    <row r="274" spans="7:7" x14ac:dyDescent="0.25">
      <c r="G274" s="115"/>
    </row>
    <row r="275" spans="7:7" x14ac:dyDescent="0.25">
      <c r="G275" s="115"/>
    </row>
    <row r="276" spans="7:7" x14ac:dyDescent="0.25">
      <c r="G276" s="115"/>
    </row>
    <row r="277" spans="7:7" x14ac:dyDescent="0.25">
      <c r="G277" s="115"/>
    </row>
    <row r="278" spans="7:7" x14ac:dyDescent="0.25">
      <c r="G278" s="115"/>
    </row>
    <row r="279" spans="7:7" x14ac:dyDescent="0.25">
      <c r="G279" s="115"/>
    </row>
    <row r="280" spans="7:7" x14ac:dyDescent="0.25">
      <c r="G280" s="115"/>
    </row>
    <row r="281" spans="7:7" x14ac:dyDescent="0.25">
      <c r="G281" s="115"/>
    </row>
    <row r="282" spans="7:7" x14ac:dyDescent="0.25">
      <c r="G282" s="115"/>
    </row>
    <row r="283" spans="7:7" x14ac:dyDescent="0.25">
      <c r="G283" s="115"/>
    </row>
    <row r="284" spans="7:7" x14ac:dyDescent="0.25">
      <c r="G284" s="115"/>
    </row>
    <row r="285" spans="7:7" x14ac:dyDescent="0.25">
      <c r="G285" s="115"/>
    </row>
    <row r="286" spans="7:7" x14ac:dyDescent="0.25">
      <c r="G286" s="115"/>
    </row>
    <row r="287" spans="7:7" x14ac:dyDescent="0.25">
      <c r="G287" s="115"/>
    </row>
    <row r="288" spans="7:7" x14ac:dyDescent="0.25">
      <c r="G288" s="115"/>
    </row>
    <row r="289" spans="7:7" x14ac:dyDescent="0.25">
      <c r="G289" s="115"/>
    </row>
    <row r="290" spans="7:7" x14ac:dyDescent="0.25">
      <c r="G290" s="115"/>
    </row>
    <row r="291" spans="7:7" x14ac:dyDescent="0.25">
      <c r="G291" s="115"/>
    </row>
    <row r="292" spans="7:7" x14ac:dyDescent="0.25">
      <c r="G292" s="115"/>
    </row>
    <row r="293" spans="7:7" x14ac:dyDescent="0.25">
      <c r="G293" s="115"/>
    </row>
    <row r="294" spans="7:7" x14ac:dyDescent="0.25">
      <c r="G294" s="115"/>
    </row>
    <row r="295" spans="7:7" x14ac:dyDescent="0.25">
      <c r="G295" s="115"/>
    </row>
    <row r="296" spans="7:7" x14ac:dyDescent="0.25">
      <c r="G296" s="115"/>
    </row>
    <row r="297" spans="7:7" x14ac:dyDescent="0.25">
      <c r="G297" s="115"/>
    </row>
    <row r="298" spans="7:7" x14ac:dyDescent="0.25">
      <c r="G298" s="115"/>
    </row>
    <row r="299" spans="7:7" x14ac:dyDescent="0.25">
      <c r="G299" s="115"/>
    </row>
    <row r="300" spans="7:7" x14ac:dyDescent="0.25">
      <c r="G300" s="115"/>
    </row>
    <row r="301" spans="7:7" x14ac:dyDescent="0.25">
      <c r="G301" s="115"/>
    </row>
    <row r="302" spans="7:7" x14ac:dyDescent="0.25">
      <c r="G302" s="115"/>
    </row>
    <row r="303" spans="7:7" x14ac:dyDescent="0.25">
      <c r="G303" s="115"/>
    </row>
    <row r="304" spans="7:7" x14ac:dyDescent="0.25">
      <c r="G304" s="115"/>
    </row>
    <row r="305" spans="7:7" x14ac:dyDescent="0.25">
      <c r="G305" s="115"/>
    </row>
    <row r="306" spans="7:7" x14ac:dyDescent="0.25">
      <c r="G306" s="115"/>
    </row>
    <row r="307" spans="7:7" x14ac:dyDescent="0.25">
      <c r="G307" s="115"/>
    </row>
    <row r="308" spans="7:7" x14ac:dyDescent="0.25">
      <c r="G308" s="115"/>
    </row>
    <row r="309" spans="7:7" x14ac:dyDescent="0.25">
      <c r="G309" s="115"/>
    </row>
    <row r="310" spans="7:7" x14ac:dyDescent="0.25">
      <c r="G310" s="115"/>
    </row>
    <row r="311" spans="7:7" x14ac:dyDescent="0.25">
      <c r="G311" s="115"/>
    </row>
    <row r="312" spans="7:7" x14ac:dyDescent="0.25">
      <c r="G312" s="115"/>
    </row>
    <row r="313" spans="7:7" x14ac:dyDescent="0.25">
      <c r="G313" s="115"/>
    </row>
    <row r="314" spans="7:7" x14ac:dyDescent="0.25">
      <c r="G314" s="115"/>
    </row>
    <row r="315" spans="7:7" x14ac:dyDescent="0.25">
      <c r="G315" s="115"/>
    </row>
    <row r="316" spans="7:7" x14ac:dyDescent="0.25">
      <c r="G316" s="115"/>
    </row>
    <row r="317" spans="7:7" x14ac:dyDescent="0.25">
      <c r="G317" s="115"/>
    </row>
    <row r="318" spans="7:7" x14ac:dyDescent="0.25">
      <c r="G318" s="115"/>
    </row>
    <row r="319" spans="7:7" x14ac:dyDescent="0.25">
      <c r="G319" s="115"/>
    </row>
    <row r="320" spans="7:7" x14ac:dyDescent="0.25">
      <c r="G320" s="115"/>
    </row>
    <row r="321" spans="7:7" x14ac:dyDescent="0.25">
      <c r="G321" s="115"/>
    </row>
    <row r="322" spans="7:7" x14ac:dyDescent="0.25">
      <c r="G322" s="115"/>
    </row>
    <row r="323" spans="7:7" x14ac:dyDescent="0.25">
      <c r="G323" s="115"/>
    </row>
    <row r="324" spans="7:7" x14ac:dyDescent="0.25">
      <c r="G324" s="115"/>
    </row>
    <row r="325" spans="7:7" x14ac:dyDescent="0.25">
      <c r="G325" s="115"/>
    </row>
    <row r="326" spans="7:7" x14ac:dyDescent="0.25">
      <c r="G326" s="115"/>
    </row>
    <row r="327" spans="7:7" x14ac:dyDescent="0.25">
      <c r="G327" s="115"/>
    </row>
    <row r="328" spans="7:7" x14ac:dyDescent="0.25">
      <c r="G328" s="115"/>
    </row>
    <row r="329" spans="7:7" x14ac:dyDescent="0.25">
      <c r="G329" s="115"/>
    </row>
    <row r="330" spans="7:7" x14ac:dyDescent="0.25">
      <c r="G330" s="115"/>
    </row>
    <row r="331" spans="7:7" x14ac:dyDescent="0.25">
      <c r="G331" s="115"/>
    </row>
    <row r="332" spans="7:7" x14ac:dyDescent="0.25">
      <c r="G332" s="115"/>
    </row>
    <row r="333" spans="7:7" x14ac:dyDescent="0.25">
      <c r="G333" s="115"/>
    </row>
    <row r="334" spans="7:7" x14ac:dyDescent="0.25">
      <c r="G334" s="115"/>
    </row>
    <row r="335" spans="7:7" x14ac:dyDescent="0.25">
      <c r="G335" s="115"/>
    </row>
    <row r="336" spans="7:7" x14ac:dyDescent="0.25">
      <c r="G336" s="115"/>
    </row>
    <row r="337" spans="7:7" x14ac:dyDescent="0.25">
      <c r="G337" s="115"/>
    </row>
    <row r="338" spans="7:7" x14ac:dyDescent="0.25">
      <c r="G338" s="115"/>
    </row>
    <row r="339" spans="7:7" x14ac:dyDescent="0.25">
      <c r="G339" s="115"/>
    </row>
    <row r="340" spans="7:7" x14ac:dyDescent="0.25">
      <c r="G340" s="115"/>
    </row>
    <row r="341" spans="7:7" x14ac:dyDescent="0.25">
      <c r="G341" s="115"/>
    </row>
    <row r="342" spans="7:7" x14ac:dyDescent="0.25">
      <c r="G342" s="115"/>
    </row>
    <row r="343" spans="7:7" x14ac:dyDescent="0.25">
      <c r="G343" s="115"/>
    </row>
    <row r="344" spans="7:7" x14ac:dyDescent="0.25">
      <c r="G344" s="115"/>
    </row>
    <row r="345" spans="7:7" x14ac:dyDescent="0.25">
      <c r="G345" s="115"/>
    </row>
    <row r="346" spans="7:7" x14ac:dyDescent="0.25">
      <c r="G346" s="115"/>
    </row>
    <row r="347" spans="7:7" x14ac:dyDescent="0.25">
      <c r="G347" s="115"/>
    </row>
    <row r="348" spans="7:7" x14ac:dyDescent="0.25">
      <c r="G348" s="115"/>
    </row>
    <row r="349" spans="7:7" x14ac:dyDescent="0.25">
      <c r="G349" s="115"/>
    </row>
    <row r="350" spans="7:7" x14ac:dyDescent="0.25">
      <c r="G350" s="115"/>
    </row>
    <row r="351" spans="7:7" x14ac:dyDescent="0.25">
      <c r="G351" s="115"/>
    </row>
    <row r="352" spans="7:7" x14ac:dyDescent="0.25">
      <c r="G352" s="115"/>
    </row>
    <row r="353" spans="7:7" x14ac:dyDescent="0.25">
      <c r="G353" s="115"/>
    </row>
    <row r="354" spans="7:7" x14ac:dyDescent="0.25">
      <c r="G354" s="115"/>
    </row>
    <row r="355" spans="7:7" x14ac:dyDescent="0.25">
      <c r="G355" s="115"/>
    </row>
    <row r="356" spans="7:7" x14ac:dyDescent="0.25">
      <c r="G356" s="115"/>
    </row>
    <row r="357" spans="7:7" x14ac:dyDescent="0.25">
      <c r="G357" s="115"/>
    </row>
    <row r="358" spans="7:7" x14ac:dyDescent="0.25">
      <c r="G358" s="115"/>
    </row>
    <row r="359" spans="7:7" x14ac:dyDescent="0.25">
      <c r="G359" s="115"/>
    </row>
    <row r="360" spans="7:7" x14ac:dyDescent="0.25">
      <c r="G360" s="115"/>
    </row>
    <row r="361" spans="7:7" x14ac:dyDescent="0.25">
      <c r="G361" s="115"/>
    </row>
    <row r="362" spans="7:7" x14ac:dyDescent="0.25">
      <c r="G362" s="115"/>
    </row>
    <row r="363" spans="7:7" x14ac:dyDescent="0.25">
      <c r="G363" s="115"/>
    </row>
    <row r="364" spans="7:7" x14ac:dyDescent="0.25">
      <c r="G364" s="115"/>
    </row>
    <row r="365" spans="7:7" x14ac:dyDescent="0.25">
      <c r="G365" s="115"/>
    </row>
    <row r="366" spans="7:7" x14ac:dyDescent="0.25">
      <c r="G366" s="115"/>
    </row>
    <row r="367" spans="7:7" x14ac:dyDescent="0.25">
      <c r="G367" s="115"/>
    </row>
    <row r="368" spans="7:7" x14ac:dyDescent="0.25">
      <c r="G368" s="115"/>
    </row>
    <row r="369" spans="7:7" x14ac:dyDescent="0.25">
      <c r="G369" s="115"/>
    </row>
    <row r="370" spans="7:7" x14ac:dyDescent="0.25">
      <c r="G370" s="115"/>
    </row>
    <row r="371" spans="7:7" x14ac:dyDescent="0.25">
      <c r="G371" s="115"/>
    </row>
    <row r="372" spans="7:7" x14ac:dyDescent="0.25">
      <c r="G372" s="115"/>
    </row>
    <row r="373" spans="7:7" x14ac:dyDescent="0.25">
      <c r="G373" s="115"/>
    </row>
    <row r="374" spans="7:7" x14ac:dyDescent="0.25">
      <c r="G374" s="115"/>
    </row>
    <row r="375" spans="7:7" x14ac:dyDescent="0.25">
      <c r="G375" s="115"/>
    </row>
    <row r="376" spans="7:7" x14ac:dyDescent="0.25">
      <c r="G376" s="115"/>
    </row>
    <row r="377" spans="7:7" x14ac:dyDescent="0.25">
      <c r="G377" s="115"/>
    </row>
    <row r="378" spans="7:7" x14ac:dyDescent="0.25">
      <c r="G378" s="115"/>
    </row>
    <row r="379" spans="7:7" x14ac:dyDescent="0.25">
      <c r="G379" s="115"/>
    </row>
    <row r="380" spans="7:7" x14ac:dyDescent="0.25">
      <c r="G380" s="115"/>
    </row>
    <row r="381" spans="7:7" x14ac:dyDescent="0.25">
      <c r="G381" s="115"/>
    </row>
    <row r="382" spans="7:7" x14ac:dyDescent="0.25">
      <c r="G382" s="115"/>
    </row>
    <row r="383" spans="7:7" x14ac:dyDescent="0.25">
      <c r="G383" s="115"/>
    </row>
    <row r="384" spans="7:7" x14ac:dyDescent="0.25">
      <c r="G384" s="115"/>
    </row>
    <row r="385" spans="7:7" x14ac:dyDescent="0.25">
      <c r="G385" s="115"/>
    </row>
    <row r="386" spans="7:7" x14ac:dyDescent="0.25">
      <c r="G386" s="115"/>
    </row>
    <row r="387" spans="7:7" x14ac:dyDescent="0.25">
      <c r="G387" s="115"/>
    </row>
    <row r="388" spans="7:7" x14ac:dyDescent="0.25">
      <c r="G388" s="115"/>
    </row>
    <row r="389" spans="7:7" x14ac:dyDescent="0.25">
      <c r="G389" s="115"/>
    </row>
    <row r="390" spans="7:7" x14ac:dyDescent="0.25">
      <c r="G390" s="115"/>
    </row>
    <row r="391" spans="7:7" x14ac:dyDescent="0.25">
      <c r="G391" s="115"/>
    </row>
    <row r="392" spans="7:7" x14ac:dyDescent="0.25">
      <c r="G392" s="115"/>
    </row>
    <row r="393" spans="7:7" x14ac:dyDescent="0.25">
      <c r="G393" s="115"/>
    </row>
    <row r="394" spans="7:7" x14ac:dyDescent="0.25">
      <c r="G394" s="115"/>
    </row>
    <row r="395" spans="7:7" x14ac:dyDescent="0.25">
      <c r="G395" s="115"/>
    </row>
    <row r="396" spans="7:7" x14ac:dyDescent="0.25">
      <c r="G396" s="115"/>
    </row>
    <row r="397" spans="7:7" x14ac:dyDescent="0.25">
      <c r="G397" s="115"/>
    </row>
    <row r="398" spans="7:7" x14ac:dyDescent="0.25">
      <c r="G398" s="115"/>
    </row>
    <row r="399" spans="7:7" x14ac:dyDescent="0.25">
      <c r="G399" s="115"/>
    </row>
    <row r="400" spans="7:7" x14ac:dyDescent="0.25">
      <c r="G400" s="115"/>
    </row>
    <row r="401" spans="7:7" x14ac:dyDescent="0.25">
      <c r="G401" s="115"/>
    </row>
    <row r="402" spans="7:7" x14ac:dyDescent="0.25">
      <c r="G402" s="115"/>
    </row>
    <row r="403" spans="7:7" x14ac:dyDescent="0.25">
      <c r="G403" s="115"/>
    </row>
    <row r="404" spans="7:7" x14ac:dyDescent="0.25">
      <c r="G404" s="115"/>
    </row>
    <row r="405" spans="7:7" x14ac:dyDescent="0.25">
      <c r="G405" s="115"/>
    </row>
    <row r="406" spans="7:7" x14ac:dyDescent="0.25">
      <c r="G406" s="115"/>
    </row>
    <row r="407" spans="7:7" x14ac:dyDescent="0.25">
      <c r="G407" s="115"/>
    </row>
    <row r="408" spans="7:7" x14ac:dyDescent="0.25">
      <c r="G408" s="115"/>
    </row>
    <row r="409" spans="7:7" x14ac:dyDescent="0.25">
      <c r="G409" s="115"/>
    </row>
    <row r="410" spans="7:7" x14ac:dyDescent="0.25">
      <c r="G410" s="115"/>
    </row>
    <row r="411" spans="7:7" x14ac:dyDescent="0.25">
      <c r="G411" s="115"/>
    </row>
    <row r="412" spans="7:7" x14ac:dyDescent="0.25">
      <c r="G412" s="115"/>
    </row>
    <row r="413" spans="7:7" x14ac:dyDescent="0.25">
      <c r="G413" s="115"/>
    </row>
    <row r="414" spans="7:7" x14ac:dyDescent="0.25">
      <c r="G414" s="115"/>
    </row>
    <row r="415" spans="7:7" x14ac:dyDescent="0.25">
      <c r="G415" s="115"/>
    </row>
    <row r="416" spans="7:7" x14ac:dyDescent="0.25">
      <c r="G416" s="115"/>
    </row>
    <row r="417" spans="7:7" x14ac:dyDescent="0.25">
      <c r="G417" s="115"/>
    </row>
    <row r="418" spans="7:7" x14ac:dyDescent="0.25">
      <c r="G418" s="115"/>
    </row>
    <row r="419" spans="7:7" x14ac:dyDescent="0.25">
      <c r="G419" s="115"/>
    </row>
    <row r="420" spans="7:7" x14ac:dyDescent="0.25">
      <c r="G420" s="115"/>
    </row>
    <row r="421" spans="7:7" x14ac:dyDescent="0.25">
      <c r="G421" s="115"/>
    </row>
    <row r="422" spans="7:7" x14ac:dyDescent="0.25">
      <c r="G422" s="115"/>
    </row>
    <row r="423" spans="7:7" x14ac:dyDescent="0.25">
      <c r="G423" s="115"/>
    </row>
    <row r="424" spans="7:7" x14ac:dyDescent="0.25">
      <c r="G424" s="115"/>
    </row>
    <row r="425" spans="7:7" x14ac:dyDescent="0.25">
      <c r="G425" s="115"/>
    </row>
    <row r="426" spans="7:7" x14ac:dyDescent="0.25">
      <c r="G426" s="115"/>
    </row>
    <row r="427" spans="7:7" x14ac:dyDescent="0.25">
      <c r="G427" s="115"/>
    </row>
    <row r="428" spans="7:7" x14ac:dyDescent="0.25">
      <c r="G428" s="115"/>
    </row>
    <row r="429" spans="7:7" x14ac:dyDescent="0.25">
      <c r="G429" s="115"/>
    </row>
    <row r="430" spans="7:7" x14ac:dyDescent="0.25">
      <c r="G430" s="115"/>
    </row>
    <row r="431" spans="7:7" x14ac:dyDescent="0.25">
      <c r="G431" s="115"/>
    </row>
    <row r="432" spans="7:7" x14ac:dyDescent="0.25">
      <c r="G432" s="115"/>
    </row>
    <row r="433" spans="7:7" x14ac:dyDescent="0.25">
      <c r="G433" s="115"/>
    </row>
    <row r="434" spans="7:7" x14ac:dyDescent="0.25">
      <c r="G434" s="115"/>
    </row>
    <row r="435" spans="7:7" x14ac:dyDescent="0.25">
      <c r="G435" s="115"/>
    </row>
    <row r="436" spans="7:7" x14ac:dyDescent="0.25">
      <c r="G436" s="115"/>
    </row>
    <row r="437" spans="7:7" x14ac:dyDescent="0.25">
      <c r="G437" s="115"/>
    </row>
    <row r="438" spans="7:7" x14ac:dyDescent="0.25">
      <c r="G438" s="115"/>
    </row>
    <row r="439" spans="7:7" x14ac:dyDescent="0.25">
      <c r="G439" s="115"/>
    </row>
    <row r="440" spans="7:7" x14ac:dyDescent="0.25">
      <c r="G440" s="115"/>
    </row>
    <row r="441" spans="7:7" x14ac:dyDescent="0.25">
      <c r="G441" s="115"/>
    </row>
    <row r="442" spans="7:7" x14ac:dyDescent="0.25">
      <c r="G442" s="115"/>
    </row>
    <row r="443" spans="7:7" x14ac:dyDescent="0.25">
      <c r="G443" s="115"/>
    </row>
    <row r="444" spans="7:7" x14ac:dyDescent="0.25">
      <c r="G444" s="115"/>
    </row>
    <row r="445" spans="7:7" x14ac:dyDescent="0.25">
      <c r="G445" s="115"/>
    </row>
    <row r="446" spans="7:7" x14ac:dyDescent="0.25">
      <c r="G446" s="115"/>
    </row>
    <row r="447" spans="7:7" x14ac:dyDescent="0.25">
      <c r="G447" s="115"/>
    </row>
    <row r="448" spans="7:7" x14ac:dyDescent="0.25">
      <c r="G448" s="115"/>
    </row>
    <row r="449" spans="7:7" x14ac:dyDescent="0.25">
      <c r="G449" s="115"/>
    </row>
    <row r="450" spans="7:7" x14ac:dyDescent="0.25">
      <c r="G450" s="115"/>
    </row>
    <row r="451" spans="7:7" x14ac:dyDescent="0.25">
      <c r="G451" s="115"/>
    </row>
    <row r="452" spans="7:7" x14ac:dyDescent="0.25">
      <c r="G452" s="115"/>
    </row>
    <row r="453" spans="7:7" x14ac:dyDescent="0.25">
      <c r="G453" s="115"/>
    </row>
    <row r="454" spans="7:7" x14ac:dyDescent="0.25">
      <c r="G454" s="115"/>
    </row>
    <row r="455" spans="7:7" x14ac:dyDescent="0.25">
      <c r="G455" s="115"/>
    </row>
    <row r="456" spans="7:7" x14ac:dyDescent="0.25">
      <c r="G456" s="115"/>
    </row>
    <row r="457" spans="7:7" x14ac:dyDescent="0.25">
      <c r="G457" s="115"/>
    </row>
    <row r="458" spans="7:7" x14ac:dyDescent="0.25">
      <c r="G458" s="115"/>
    </row>
    <row r="459" spans="7:7" x14ac:dyDescent="0.25">
      <c r="G459" s="115"/>
    </row>
    <row r="460" spans="7:7" x14ac:dyDescent="0.25">
      <c r="G460" s="115"/>
    </row>
    <row r="461" spans="7:7" x14ac:dyDescent="0.25">
      <c r="G461" s="115"/>
    </row>
    <row r="462" spans="7:7" x14ac:dyDescent="0.25">
      <c r="G462" s="115"/>
    </row>
    <row r="463" spans="7:7" x14ac:dyDescent="0.25">
      <c r="G463" s="115"/>
    </row>
    <row r="464" spans="7:7" x14ac:dyDescent="0.25">
      <c r="G464" s="115"/>
    </row>
    <row r="465" spans="7:7" x14ac:dyDescent="0.25">
      <c r="G465" s="115"/>
    </row>
    <row r="466" spans="7:7" x14ac:dyDescent="0.25">
      <c r="G466" s="115"/>
    </row>
    <row r="467" spans="7:7" x14ac:dyDescent="0.25">
      <c r="G467" s="115"/>
    </row>
    <row r="468" spans="7:7" x14ac:dyDescent="0.25">
      <c r="G468" s="115"/>
    </row>
    <row r="469" spans="7:7" x14ac:dyDescent="0.25">
      <c r="G469" s="115"/>
    </row>
    <row r="470" spans="7:7" x14ac:dyDescent="0.25">
      <c r="G470" s="115"/>
    </row>
    <row r="471" spans="7:7" x14ac:dyDescent="0.25">
      <c r="G471" s="115"/>
    </row>
    <row r="472" spans="7:7" x14ac:dyDescent="0.25">
      <c r="G472" s="115"/>
    </row>
    <row r="473" spans="7:7" x14ac:dyDescent="0.25">
      <c r="G473" s="115"/>
    </row>
    <row r="474" spans="7:7" x14ac:dyDescent="0.25">
      <c r="G474" s="115"/>
    </row>
    <row r="475" spans="7:7" x14ac:dyDescent="0.25">
      <c r="G475" s="115"/>
    </row>
    <row r="476" spans="7:7" x14ac:dyDescent="0.25">
      <c r="G476" s="115"/>
    </row>
    <row r="477" spans="7:7" x14ac:dyDescent="0.25">
      <c r="G477" s="115"/>
    </row>
    <row r="478" spans="7:7" x14ac:dyDescent="0.25">
      <c r="G478" s="115"/>
    </row>
    <row r="479" spans="7:7" x14ac:dyDescent="0.25">
      <c r="G479" s="115"/>
    </row>
    <row r="480" spans="7:7" x14ac:dyDescent="0.25">
      <c r="G480" s="115"/>
    </row>
    <row r="481" spans="7:7" x14ac:dyDescent="0.25">
      <c r="G481" s="115"/>
    </row>
    <row r="482" spans="7:7" x14ac:dyDescent="0.25">
      <c r="G482" s="115"/>
    </row>
    <row r="483" spans="7:7" x14ac:dyDescent="0.25">
      <c r="G483" s="115"/>
    </row>
    <row r="484" spans="7:7" x14ac:dyDescent="0.25">
      <c r="G484" s="115"/>
    </row>
    <row r="485" spans="7:7" x14ac:dyDescent="0.25">
      <c r="G485" s="115"/>
    </row>
    <row r="486" spans="7:7" x14ac:dyDescent="0.25">
      <c r="G486" s="115"/>
    </row>
    <row r="487" spans="7:7" x14ac:dyDescent="0.25">
      <c r="G487" s="115"/>
    </row>
    <row r="488" spans="7:7" x14ac:dyDescent="0.25">
      <c r="G488" s="115"/>
    </row>
    <row r="489" spans="7:7" x14ac:dyDescent="0.25">
      <c r="G489" s="115"/>
    </row>
    <row r="490" spans="7:7" x14ac:dyDescent="0.25">
      <c r="G490" s="115"/>
    </row>
    <row r="491" spans="7:7" x14ac:dyDescent="0.25">
      <c r="G491" s="115"/>
    </row>
    <row r="492" spans="7:7" x14ac:dyDescent="0.25">
      <c r="G492" s="115"/>
    </row>
    <row r="493" spans="7:7" x14ac:dyDescent="0.25">
      <c r="G493" s="115"/>
    </row>
    <row r="494" spans="7:7" x14ac:dyDescent="0.25">
      <c r="G494" s="115"/>
    </row>
    <row r="495" spans="7:7" x14ac:dyDescent="0.25">
      <c r="G495" s="115"/>
    </row>
    <row r="496" spans="7:7" x14ac:dyDescent="0.25">
      <c r="G496" s="115"/>
    </row>
    <row r="497" spans="7:7" x14ac:dyDescent="0.25">
      <c r="G497" s="115"/>
    </row>
    <row r="498" spans="7:7" x14ac:dyDescent="0.25">
      <c r="G498" s="11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4"/>
  <sheetViews>
    <sheetView workbookViewId="0">
      <pane ySplit="133" topLeftCell="A134" activePane="bottomLeft" state="frozen"/>
      <selection sqref="A1:XFD1048576"/>
      <selection pane="bottomLeft" activeCell="O161" sqref="O161"/>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258</v>
      </c>
      <c r="B1" s="14"/>
      <c r="C1" s="6"/>
      <c r="D1" s="6"/>
    </row>
    <row r="2" spans="1:5" ht="11.25" customHeight="1" x14ac:dyDescent="0.25">
      <c r="A2" s="20"/>
      <c r="B2" s="21"/>
      <c r="C2" s="19"/>
      <c r="D2" s="19"/>
      <c r="E2" s="22"/>
    </row>
    <row r="3" spans="1:5" x14ac:dyDescent="0.25">
      <c r="A3" s="167" t="s">
        <v>44</v>
      </c>
      <c r="B3" s="168"/>
      <c r="C3" s="53" t="s">
        <v>38</v>
      </c>
      <c r="D3" s="53" t="s">
        <v>36</v>
      </c>
      <c r="E3" s="53" t="s">
        <v>39</v>
      </c>
    </row>
    <row r="4" spans="1:5" hidden="1" x14ac:dyDescent="0.25">
      <c r="A4" s="160">
        <v>2000</v>
      </c>
      <c r="B4" s="162"/>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69">
        <v>2001</v>
      </c>
      <c r="B17" s="169"/>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69">
        <v>2002</v>
      </c>
      <c r="B30" s="169"/>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69">
        <v>2003</v>
      </c>
      <c r="B43" s="169"/>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69">
        <v>2004</v>
      </c>
      <c r="B56" s="169"/>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69">
        <v>2005</v>
      </c>
      <c r="B69" s="169"/>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69">
        <v>2006</v>
      </c>
      <c r="B82" s="169"/>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69">
        <v>2007</v>
      </c>
      <c r="B95" s="169"/>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69">
        <v>2008</v>
      </c>
      <c r="B108" s="169"/>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69">
        <v>2009</v>
      </c>
      <c r="B121" s="169"/>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9">
        <v>2010</v>
      </c>
      <c r="B134" s="159"/>
      <c r="C134" s="28">
        <v>80.568542845421106</v>
      </c>
      <c r="D134" s="28">
        <v>80.568542845421106</v>
      </c>
      <c r="E134" s="29" t="s">
        <v>5</v>
      </c>
    </row>
    <row r="135" spans="1:9" x14ac:dyDescent="0.25">
      <c r="A135" s="159">
        <v>2011</v>
      </c>
      <c r="B135" s="159"/>
      <c r="C135" s="28">
        <v>89.651368722070842</v>
      </c>
      <c r="D135" s="28">
        <v>89.651368722070842</v>
      </c>
      <c r="E135" s="29" t="s">
        <v>5</v>
      </c>
    </row>
    <row r="136" spans="1:9" x14ac:dyDescent="0.25">
      <c r="A136" s="159">
        <v>2012</v>
      </c>
      <c r="B136" s="159"/>
      <c r="C136" s="28">
        <v>99.409647361204449</v>
      </c>
      <c r="D136" s="28">
        <v>99.415139330518244</v>
      </c>
      <c r="E136" s="29" t="s">
        <v>5</v>
      </c>
    </row>
    <row r="137" spans="1:9" x14ac:dyDescent="0.25">
      <c r="A137" s="159">
        <v>2013</v>
      </c>
      <c r="B137" s="159"/>
      <c r="C137" s="28">
        <v>103.19281073321666</v>
      </c>
      <c r="D137" s="28">
        <v>103.38895723436703</v>
      </c>
      <c r="E137" s="28">
        <v>103.02504144381011</v>
      </c>
      <c r="G137" s="28"/>
      <c r="H137" s="28"/>
      <c r="I137" s="28"/>
    </row>
    <row r="138" spans="1:9" x14ac:dyDescent="0.25">
      <c r="A138" s="159">
        <v>2014</v>
      </c>
      <c r="B138" s="159"/>
      <c r="C138" s="28">
        <f>AVERAGE(C195:C206)</f>
        <v>105.38050013404563</v>
      </c>
      <c r="D138" s="28">
        <f t="shared" ref="D138" si="0">AVERAGE(D195:D206)</f>
        <v>105.92043432963987</v>
      </c>
      <c r="E138" s="28">
        <f>AVERAGE(E195:E206)</f>
        <v>104.91868013832885</v>
      </c>
      <c r="F138" s="28"/>
    </row>
    <row r="139" spans="1:9" x14ac:dyDescent="0.25">
      <c r="A139" s="159">
        <v>2015</v>
      </c>
      <c r="B139" s="159"/>
      <c r="C139" s="28">
        <f>AVERAGE(C208:C219)</f>
        <v>106.38499407837655</v>
      </c>
      <c r="D139" s="28">
        <f>AVERAGE(D208:D219)</f>
        <v>107.37293678888472</v>
      </c>
      <c r="E139" s="28">
        <f>AVERAGE(E208:E219)</f>
        <v>105.53998055254647</v>
      </c>
      <c r="F139" s="74"/>
    </row>
    <row r="140" spans="1:9" x14ac:dyDescent="0.25">
      <c r="A140" s="159">
        <v>2016</v>
      </c>
      <c r="B140" s="159"/>
      <c r="C140" s="28">
        <f>AVERAGE(C221:C232)</f>
        <v>106.91958868829052</v>
      </c>
      <c r="D140" s="28">
        <f>AVERAGE(D221:D232)</f>
        <v>108.23342334232696</v>
      </c>
      <c r="E140" s="28">
        <f>AVERAGE(E221:E232)</f>
        <v>105.79583116515029</v>
      </c>
      <c r="F140" s="74"/>
    </row>
    <row r="141" spans="1:9" ht="12.75" customHeight="1" x14ac:dyDescent="0.25">
      <c r="A141" s="11"/>
      <c r="B141" s="12"/>
      <c r="C141" s="28"/>
      <c r="D141" s="28"/>
      <c r="E141" s="29"/>
    </row>
    <row r="142" spans="1:9" x14ac:dyDescent="0.25">
      <c r="A142" s="159">
        <v>2010</v>
      </c>
      <c r="B142" s="159"/>
      <c r="C142" s="29"/>
      <c r="D142" s="28"/>
      <c r="E142" s="29"/>
    </row>
    <row r="143" spans="1:9" hidden="1" x14ac:dyDescent="0.25">
      <c r="A143" s="11"/>
      <c r="B143" s="12" t="s">
        <v>45</v>
      </c>
      <c r="C143" s="28">
        <v>77.389912482844039</v>
      </c>
      <c r="D143" s="28">
        <v>77.389912482844039</v>
      </c>
      <c r="E143" s="29" t="s">
        <v>5</v>
      </c>
    </row>
    <row r="144" spans="1:9" hidden="1" x14ac:dyDescent="0.25">
      <c r="A144" s="11"/>
      <c r="B144" s="12" t="s">
        <v>46</v>
      </c>
      <c r="C144" s="28">
        <v>78.114608960554079</v>
      </c>
      <c r="D144" s="28">
        <v>78.114608960554079</v>
      </c>
      <c r="E144" s="29" t="s">
        <v>5</v>
      </c>
    </row>
    <row r="145" spans="1:5" hidden="1" x14ac:dyDescent="0.25">
      <c r="A145" s="11"/>
      <c r="B145" s="12" t="s">
        <v>43</v>
      </c>
      <c r="C145" s="28">
        <v>78.802289490440288</v>
      </c>
      <c r="D145" s="28">
        <v>78.802289490440288</v>
      </c>
      <c r="E145" s="29" t="s">
        <v>5</v>
      </c>
    </row>
    <row r="146" spans="1:5" hidden="1" x14ac:dyDescent="0.25">
      <c r="A146" s="11"/>
      <c r="B146" s="12" t="s">
        <v>47</v>
      </c>
      <c r="C146" s="28">
        <v>79.493759054355692</v>
      </c>
      <c r="D146" s="28">
        <v>79.493759054355692</v>
      </c>
      <c r="E146" s="29" t="s">
        <v>5</v>
      </c>
    </row>
    <row r="147" spans="1:5" hidden="1" x14ac:dyDescent="0.25">
      <c r="A147" s="11"/>
      <c r="B147" s="12" t="s">
        <v>35</v>
      </c>
      <c r="C147" s="28">
        <v>79.593148331583464</v>
      </c>
      <c r="D147" s="28">
        <v>79.593148331583464</v>
      </c>
      <c r="E147" s="29" t="s">
        <v>5</v>
      </c>
    </row>
    <row r="148" spans="1:5" hidden="1" x14ac:dyDescent="0.25">
      <c r="A148" s="11"/>
      <c r="B148" s="12" t="s">
        <v>42</v>
      </c>
      <c r="C148" s="28">
        <v>80.456465161931419</v>
      </c>
      <c r="D148" s="28">
        <v>80.456465161931419</v>
      </c>
      <c r="E148" s="29" t="s">
        <v>5</v>
      </c>
    </row>
    <row r="149" spans="1:5" hidden="1" x14ac:dyDescent="0.25">
      <c r="A149" s="11"/>
      <c r="B149" s="12" t="s">
        <v>48</v>
      </c>
      <c r="C149" s="28">
        <v>82.218774035333112</v>
      </c>
      <c r="D149" s="28">
        <v>82.218774035333112</v>
      </c>
      <c r="E149" s="29" t="s">
        <v>5</v>
      </c>
    </row>
    <row r="150" spans="1:5" hidden="1" x14ac:dyDescent="0.25">
      <c r="A150" s="11"/>
      <c r="B150" s="12" t="s">
        <v>49</v>
      </c>
      <c r="C150" s="28">
        <v>82.738454625647236</v>
      </c>
      <c r="D150" s="28">
        <v>82.738454625647236</v>
      </c>
      <c r="E150" s="29" t="s">
        <v>5</v>
      </c>
    </row>
    <row r="151" spans="1:5" hidden="1" x14ac:dyDescent="0.25">
      <c r="A151" s="11"/>
      <c r="B151" s="12" t="s">
        <v>41</v>
      </c>
      <c r="C151" s="28">
        <v>81.674668748738398</v>
      </c>
      <c r="D151" s="28">
        <v>81.674668748738398</v>
      </c>
      <c r="E151" s="29" t="s">
        <v>5</v>
      </c>
    </row>
    <row r="152" spans="1:5" hidden="1" x14ac:dyDescent="0.25">
      <c r="A152" s="11"/>
      <c r="B152" s="12" t="s">
        <v>50</v>
      </c>
      <c r="C152" s="28">
        <v>81.490055352268982</v>
      </c>
      <c r="D152" s="28">
        <v>81.490055352268982</v>
      </c>
      <c r="E152" s="29" t="s">
        <v>5</v>
      </c>
    </row>
    <row r="153" spans="1:5" x14ac:dyDescent="0.25">
      <c r="A153" s="11"/>
      <c r="B153" s="12" t="s">
        <v>51</v>
      </c>
      <c r="C153" s="28">
        <v>81.876012187767557</v>
      </c>
      <c r="D153" s="28">
        <v>81.876012187767557</v>
      </c>
      <c r="E153" s="29" t="s">
        <v>5</v>
      </c>
    </row>
    <row r="154" spans="1:5" x14ac:dyDescent="0.25">
      <c r="A154" s="11"/>
      <c r="B154" s="12" t="s">
        <v>40</v>
      </c>
      <c r="C154" s="28">
        <v>82.974365713589037</v>
      </c>
      <c r="D154" s="28">
        <v>82.974365713589037</v>
      </c>
      <c r="E154" s="29" t="s">
        <v>5</v>
      </c>
    </row>
    <row r="155" spans="1:5" x14ac:dyDescent="0.25">
      <c r="A155" s="159">
        <v>2011</v>
      </c>
      <c r="B155" s="159"/>
      <c r="C155" s="28"/>
      <c r="D155" s="28"/>
      <c r="E155" s="29"/>
    </row>
    <row r="156" spans="1:5" x14ac:dyDescent="0.25">
      <c r="A156" s="11"/>
      <c r="B156" s="12" t="s">
        <v>45</v>
      </c>
      <c r="C156" s="28">
        <v>83.42322051397251</v>
      </c>
      <c r="D156" s="28">
        <v>83.42322051397251</v>
      </c>
      <c r="E156" s="29" t="s">
        <v>5</v>
      </c>
    </row>
    <row r="157" spans="1:5" x14ac:dyDescent="0.25">
      <c r="A157" s="11"/>
      <c r="B157" s="12" t="s">
        <v>46</v>
      </c>
      <c r="C157" s="28">
        <v>82.763753714396117</v>
      </c>
      <c r="D157" s="28">
        <v>82.763753714396117</v>
      </c>
      <c r="E157" s="29" t="s">
        <v>5</v>
      </c>
    </row>
    <row r="158" spans="1:5" x14ac:dyDescent="0.25">
      <c r="A158" s="11"/>
      <c r="B158" s="12" t="s">
        <v>43</v>
      </c>
      <c r="C158" s="28">
        <v>83.286640410427239</v>
      </c>
      <c r="D158" s="28">
        <v>83.286640410427239</v>
      </c>
      <c r="E158" s="29" t="s">
        <v>5</v>
      </c>
    </row>
    <row r="159" spans="1:5" x14ac:dyDescent="0.25">
      <c r="A159" s="11"/>
      <c r="B159" s="12" t="s">
        <v>47</v>
      </c>
      <c r="C159" s="28">
        <v>86.965500988635156</v>
      </c>
      <c r="D159" s="28">
        <v>86.965500988635156</v>
      </c>
      <c r="E159" s="29" t="s">
        <v>5</v>
      </c>
    </row>
    <row r="160" spans="1:5" x14ac:dyDescent="0.25">
      <c r="A160" s="11"/>
      <c r="B160" s="12" t="s">
        <v>35</v>
      </c>
      <c r="C160" s="28">
        <v>89.847381978421922</v>
      </c>
      <c r="D160" s="28">
        <v>89.847381978421922</v>
      </c>
      <c r="E160" s="29" t="s">
        <v>5</v>
      </c>
    </row>
    <row r="161" spans="1:5" x14ac:dyDescent="0.25">
      <c r="A161" s="11"/>
      <c r="B161" s="12" t="s">
        <v>42</v>
      </c>
      <c r="C161" s="28">
        <v>90.663889665301312</v>
      </c>
      <c r="D161" s="28">
        <v>90.663889665301312</v>
      </c>
      <c r="E161" s="29" t="s">
        <v>5</v>
      </c>
    </row>
    <row r="162" spans="1:5" x14ac:dyDescent="0.25">
      <c r="A162" s="11"/>
      <c r="B162" s="12" t="s">
        <v>48</v>
      </c>
      <c r="C162" s="28">
        <v>90.718393462490738</v>
      </c>
      <c r="D162" s="28">
        <v>90.718393462490738</v>
      </c>
      <c r="E162" s="29" t="s">
        <v>5</v>
      </c>
    </row>
    <row r="163" spans="1:5" x14ac:dyDescent="0.25">
      <c r="A163" s="11"/>
      <c r="B163" s="12" t="s">
        <v>49</v>
      </c>
      <c r="C163" s="28">
        <v>91.00443638528057</v>
      </c>
      <c r="D163" s="28">
        <v>91.00443638528057</v>
      </c>
      <c r="E163" s="29" t="s">
        <v>5</v>
      </c>
    </row>
    <row r="164" spans="1:5" x14ac:dyDescent="0.25">
      <c r="A164" s="11"/>
      <c r="B164" s="12" t="s">
        <v>41</v>
      </c>
      <c r="C164" s="28">
        <v>92.189005008474396</v>
      </c>
      <c r="D164" s="28">
        <v>92.189005008474396</v>
      </c>
      <c r="E164" s="29" t="s">
        <v>5</v>
      </c>
    </row>
    <row r="165" spans="1:5" x14ac:dyDescent="0.25">
      <c r="A165" s="11"/>
      <c r="B165" s="12" t="s">
        <v>50</v>
      </c>
      <c r="C165" s="28">
        <v>92.495800179178048</v>
      </c>
      <c r="D165" s="28">
        <v>92.495800179178048</v>
      </c>
      <c r="E165" s="29" t="s">
        <v>5</v>
      </c>
    </row>
    <row r="166" spans="1:5" x14ac:dyDescent="0.25">
      <c r="A166" s="11"/>
      <c r="B166" s="12" t="s">
        <v>51</v>
      </c>
      <c r="C166" s="28">
        <v>95.662033599649305</v>
      </c>
      <c r="D166" s="28">
        <v>95.662033599649305</v>
      </c>
      <c r="E166" s="29" t="s">
        <v>5</v>
      </c>
    </row>
    <row r="167" spans="1:5" x14ac:dyDescent="0.25">
      <c r="A167" s="11"/>
      <c r="B167" s="12" t="s">
        <v>40</v>
      </c>
      <c r="C167" s="28">
        <v>96.796368758622648</v>
      </c>
      <c r="D167" s="28">
        <v>96.796368758622648</v>
      </c>
      <c r="E167" s="29" t="s">
        <v>5</v>
      </c>
    </row>
    <row r="168" spans="1:5" x14ac:dyDescent="0.25">
      <c r="A168" s="159">
        <v>2012</v>
      </c>
      <c r="B168" s="159"/>
      <c r="C168" s="28"/>
      <c r="D168" s="28"/>
      <c r="E168" s="29"/>
    </row>
    <row r="169" spans="1:5" x14ac:dyDescent="0.25">
      <c r="A169" s="11"/>
      <c r="B169" s="12" t="s">
        <v>45</v>
      </c>
      <c r="C169" s="28">
        <v>97.59859943214181</v>
      </c>
      <c r="D169" s="28">
        <v>97.59859943214181</v>
      </c>
      <c r="E169" s="29" t="s">
        <v>5</v>
      </c>
    </row>
    <row r="170" spans="1:5" x14ac:dyDescent="0.25">
      <c r="A170" s="11"/>
      <c r="B170" s="12" t="s">
        <v>46</v>
      </c>
      <c r="C170" s="28">
        <v>97.302942479972216</v>
      </c>
      <c r="D170" s="28">
        <v>97.302942479972216</v>
      </c>
      <c r="E170" s="29" t="s">
        <v>5</v>
      </c>
    </row>
    <row r="171" spans="1:5" x14ac:dyDescent="0.25">
      <c r="A171" s="11"/>
      <c r="B171" s="12" t="s">
        <v>43</v>
      </c>
      <c r="C171" s="28">
        <v>98.042112633334924</v>
      </c>
      <c r="D171" s="28">
        <v>98.042112633334924</v>
      </c>
      <c r="E171" s="29" t="s">
        <v>5</v>
      </c>
    </row>
    <row r="172" spans="1:5" x14ac:dyDescent="0.25">
      <c r="A172" s="11"/>
      <c r="B172" s="12" t="s">
        <v>47</v>
      </c>
      <c r="C172" s="28">
        <v>97.952949517338325</v>
      </c>
      <c r="D172" s="28">
        <v>97.952949517338325</v>
      </c>
      <c r="E172" s="29" t="s">
        <v>5</v>
      </c>
    </row>
    <row r="173" spans="1:5" x14ac:dyDescent="0.25">
      <c r="A173" s="11"/>
      <c r="B173" s="12" t="s">
        <v>35</v>
      </c>
      <c r="C173" s="28">
        <v>96.007467362032386</v>
      </c>
      <c r="D173" s="28">
        <v>96.007467362032386</v>
      </c>
      <c r="E173" s="29" t="s">
        <v>5</v>
      </c>
    </row>
    <row r="174" spans="1:5" x14ac:dyDescent="0.25">
      <c r="A174" s="11"/>
      <c r="B174" s="12" t="s">
        <v>42</v>
      </c>
      <c r="C174" s="28">
        <v>100</v>
      </c>
      <c r="D174" s="28">
        <v>100</v>
      </c>
      <c r="E174" s="28">
        <v>100</v>
      </c>
    </row>
    <row r="175" spans="1:5" x14ac:dyDescent="0.25">
      <c r="A175" s="11"/>
      <c r="B175" s="12" t="s">
        <v>48</v>
      </c>
      <c r="C175" s="28">
        <v>100.24448657012601</v>
      </c>
      <c r="D175" s="28">
        <v>100.16971494476736</v>
      </c>
      <c r="E175" s="28">
        <v>100.30844071858456</v>
      </c>
    </row>
    <row r="176" spans="1:5" x14ac:dyDescent="0.25">
      <c r="A176" s="11"/>
      <c r="B176" s="12" t="s">
        <v>49</v>
      </c>
      <c r="C176" s="28">
        <v>100.89350190672525</v>
      </c>
      <c r="D176" s="28">
        <v>100.75455974353467</v>
      </c>
      <c r="E176" s="28">
        <v>101.01234281314153</v>
      </c>
    </row>
    <row r="177" spans="1:9" x14ac:dyDescent="0.25">
      <c r="A177" s="11"/>
      <c r="B177" s="12" t="s">
        <v>41</v>
      </c>
      <c r="C177" s="28">
        <v>100.91361135830726</v>
      </c>
      <c r="D177" s="28">
        <v>100.8338365195621</v>
      </c>
      <c r="E177" s="28">
        <v>100.9818448874822</v>
      </c>
      <c r="G177" s="28"/>
    </row>
    <row r="178" spans="1:9" x14ac:dyDescent="0.25">
      <c r="A178" s="11"/>
      <c r="B178" s="12" t="s">
        <v>50</v>
      </c>
      <c r="C178" s="28">
        <v>100.95666404241017</v>
      </c>
      <c r="D178" s="28">
        <v>100.89426959173556</v>
      </c>
      <c r="E178" s="28">
        <v>101.01003166605477</v>
      </c>
      <c r="G178" s="28"/>
    </row>
    <row r="179" spans="1:9" x14ac:dyDescent="0.25">
      <c r="A179" s="68"/>
      <c r="B179" s="12" t="s">
        <v>51</v>
      </c>
      <c r="C179" s="28">
        <v>101.30243465313896</v>
      </c>
      <c r="D179" s="28">
        <v>101.37251925540282</v>
      </c>
      <c r="E179" s="28">
        <v>101.24248943947883</v>
      </c>
      <c r="G179" s="28"/>
    </row>
    <row r="180" spans="1:9" x14ac:dyDescent="0.25">
      <c r="A180" s="68"/>
      <c r="B180" s="69" t="s">
        <v>40</v>
      </c>
      <c r="C180" s="28">
        <v>101.7009983789261</v>
      </c>
      <c r="D180" s="28">
        <v>102.05270048639676</v>
      </c>
      <c r="E180" s="28">
        <v>101.40017826586225</v>
      </c>
      <c r="G180" s="17"/>
    </row>
    <row r="181" spans="1:9" x14ac:dyDescent="0.25">
      <c r="A181" s="159">
        <v>2013</v>
      </c>
      <c r="B181" s="159"/>
      <c r="C181" s="70"/>
      <c r="D181" s="70"/>
      <c r="E181" s="76"/>
      <c r="G181" s="17"/>
    </row>
    <row r="182" spans="1:9" ht="15" customHeight="1" x14ac:dyDescent="0.25">
      <c r="A182" s="11"/>
      <c r="B182" s="77" t="s">
        <v>45</v>
      </c>
      <c r="C182" s="79">
        <v>101.82326041829094</v>
      </c>
      <c r="D182" s="78">
        <v>102.19904602381725</v>
      </c>
      <c r="E182" s="70">
        <v>101.50184105246689</v>
      </c>
      <c r="G182" s="17"/>
    </row>
    <row r="183" spans="1:9" ht="15" customHeight="1" x14ac:dyDescent="0.25">
      <c r="A183" s="68"/>
      <c r="B183" s="80" t="s">
        <v>46</v>
      </c>
      <c r="C183" s="78">
        <v>101.61695886850373</v>
      </c>
      <c r="D183" s="78">
        <v>101.92543514176123</v>
      </c>
      <c r="E183" s="70">
        <v>101.35311095452275</v>
      </c>
      <c r="G183" s="17"/>
    </row>
    <row r="184" spans="1:9" ht="15" customHeight="1" x14ac:dyDescent="0.25">
      <c r="A184" s="68"/>
      <c r="B184" s="77" t="s">
        <v>43</v>
      </c>
      <c r="C184" s="79">
        <v>102.12566814142265</v>
      </c>
      <c r="D184" s="78">
        <v>102.51325194787705</v>
      </c>
      <c r="E184" s="70">
        <v>101.79415746234871</v>
      </c>
      <c r="G184" s="17"/>
    </row>
    <row r="185" spans="1:9" ht="15" customHeight="1" x14ac:dyDescent="0.25">
      <c r="A185" s="68"/>
      <c r="B185" s="77" t="s">
        <v>47</v>
      </c>
      <c r="C185" s="79">
        <v>102.24323827834799</v>
      </c>
      <c r="D185" s="78">
        <v>102.51731591591248</v>
      </c>
      <c r="E185" s="78">
        <v>102.00881242712586</v>
      </c>
      <c r="G185" s="17"/>
    </row>
    <row r="186" spans="1:9" ht="16.5" customHeight="1" x14ac:dyDescent="0.25">
      <c r="A186" s="110"/>
      <c r="B186" s="77" t="s">
        <v>35</v>
      </c>
      <c r="C186" s="79">
        <f>'[1]Republic data'!MG3</f>
        <v>102.34106701439609</v>
      </c>
      <c r="D186" s="78">
        <f>[1]Male!MG3</f>
        <v>102.75970651770406</v>
      </c>
      <c r="E186" s="78">
        <f>[1]Atolls!MG3</f>
        <v>101.98299357655466</v>
      </c>
      <c r="G186" s="17"/>
      <c r="H186" s="17"/>
      <c r="I186" s="17"/>
    </row>
    <row r="187" spans="1:9" ht="16.5" customHeight="1" x14ac:dyDescent="0.25">
      <c r="A187" s="111"/>
      <c r="B187" s="77" t="s">
        <v>42</v>
      </c>
      <c r="C187" s="79">
        <f>'[1]Republic data'!MH3</f>
        <v>102.06719267346149</v>
      </c>
      <c r="D187" s="78">
        <f>[1]Male!MH3</f>
        <v>102.44497806384724</v>
      </c>
      <c r="E187" s="78">
        <f>[1]Atolls!MH3</f>
        <v>101.74406283876411</v>
      </c>
      <c r="G187" s="17"/>
    </row>
    <row r="188" spans="1:9" ht="16.5" customHeight="1" x14ac:dyDescent="0.25">
      <c r="A188" s="111"/>
      <c r="B188" s="77" t="s">
        <v>48</v>
      </c>
      <c r="C188" s="79">
        <f>'[1]Republic data'!MI$3</f>
        <v>103.25634477540279</v>
      </c>
      <c r="D188" s="78">
        <f>[1]Male!MI$3</f>
        <v>103.73731152128252</v>
      </c>
      <c r="E188" s="78">
        <f>[1]Atolls!MI$3</f>
        <v>102.84496119878445</v>
      </c>
      <c r="G188" s="112"/>
      <c r="H188" s="112"/>
      <c r="I188" s="112"/>
    </row>
    <row r="189" spans="1:9" ht="16.5" customHeight="1" x14ac:dyDescent="0.25">
      <c r="A189" s="111"/>
      <c r="B189" s="77" t="s">
        <v>49</v>
      </c>
      <c r="C189" s="79">
        <f>'[1]Republic data'!MJ$3</f>
        <v>103.43085978874505</v>
      </c>
      <c r="D189" s="78">
        <f>[1]Male!MJ$3</f>
        <v>103.47502406200259</v>
      </c>
      <c r="E189" s="78">
        <f>[1]Atolls!MJ$3</f>
        <v>103.39308491793109</v>
      </c>
      <c r="G189" s="112"/>
      <c r="H189" s="112"/>
      <c r="I189" s="112"/>
    </row>
    <row r="190" spans="1:9" ht="16.5" customHeight="1" x14ac:dyDescent="0.25">
      <c r="A190" s="111"/>
      <c r="B190" s="77" t="s">
        <v>41</v>
      </c>
      <c r="C190" s="79">
        <f>'[1]Republic data'!MK$3</f>
        <v>104.3457858782799</v>
      </c>
      <c r="D190" s="78">
        <f>[1]Male!MK$3</f>
        <v>104.26731193059332</v>
      </c>
      <c r="E190" s="78">
        <f>[1]Atolls!MK$3</f>
        <v>104.41290672093116</v>
      </c>
      <c r="G190" s="112"/>
      <c r="H190" s="112"/>
      <c r="I190" s="112"/>
    </row>
    <row r="191" spans="1:9" ht="16.5" customHeight="1" x14ac:dyDescent="0.25">
      <c r="A191" s="111"/>
      <c r="B191" s="77" t="s">
        <v>50</v>
      </c>
      <c r="C191" s="79">
        <f>'[1]Republic data'!ML$3</f>
        <v>104.94594055432941</v>
      </c>
      <c r="D191" s="78">
        <f>[1]Male!ML$3</f>
        <v>104.60047298039753</v>
      </c>
      <c r="E191" s="78">
        <f>[1]Atolls!ML$3</f>
        <v>105.24142810598927</v>
      </c>
      <c r="G191" s="112"/>
      <c r="H191" s="112"/>
      <c r="I191" s="112"/>
    </row>
    <row r="192" spans="1:9" ht="16.5" customHeight="1" x14ac:dyDescent="0.25">
      <c r="A192" s="111"/>
      <c r="B192" s="77" t="s">
        <v>51</v>
      </c>
      <c r="C192" s="79">
        <f>'[1]Republic data'!MM$3</f>
        <v>105.07383775862121</v>
      </c>
      <c r="D192" s="78">
        <f>[1]Male!MM$3</f>
        <v>105.04426006075825</v>
      </c>
      <c r="E192" s="78">
        <f>[1]Atolls!MM$3</f>
        <v>105.09913634576732</v>
      </c>
      <c r="G192" s="112"/>
      <c r="H192" s="112"/>
      <c r="I192" s="112"/>
    </row>
    <row r="193" spans="1:9" ht="16.5" customHeight="1" x14ac:dyDescent="0.25">
      <c r="A193" s="111"/>
      <c r="B193" s="77" t="s">
        <v>40</v>
      </c>
      <c r="C193" s="79">
        <f>'[1]Republic data'!MN$3</f>
        <v>105.04357464879853</v>
      </c>
      <c r="D193" s="78">
        <f>[1]Male!MN$3</f>
        <v>105.18337264645089</v>
      </c>
      <c r="E193" s="78">
        <f>[1]Atolls!MN$3</f>
        <v>104.92400172453513</v>
      </c>
      <c r="G193" s="112"/>
      <c r="H193" s="112"/>
      <c r="I193" s="112"/>
    </row>
    <row r="194" spans="1:9" x14ac:dyDescent="0.25">
      <c r="A194" s="159">
        <v>2014</v>
      </c>
      <c r="B194" s="159"/>
      <c r="C194" s="70"/>
      <c r="D194" s="70"/>
      <c r="E194" s="76"/>
      <c r="G194" s="17"/>
    </row>
    <row r="195" spans="1:9" ht="15" customHeight="1" x14ac:dyDescent="0.25">
      <c r="A195" s="11"/>
      <c r="B195" s="77" t="s">
        <v>45</v>
      </c>
      <c r="C195" s="79">
        <f>'[1]Republic data'!MO$3</f>
        <v>105.15896985278053</v>
      </c>
      <c r="D195" s="78">
        <f>[1]Male!MO$3</f>
        <v>104.84435659296444</v>
      </c>
      <c r="E195" s="78">
        <f>[1]Atolls!MO$3</f>
        <v>105.42806689365393</v>
      </c>
      <c r="G195" s="17"/>
      <c r="H195" s="17"/>
      <c r="I195" s="17"/>
    </row>
    <row r="196" spans="1:9" ht="15" customHeight="1" x14ac:dyDescent="0.25">
      <c r="A196" s="11"/>
      <c r="B196" s="77" t="s">
        <v>46</v>
      </c>
      <c r="C196" s="79">
        <f>'[1]Republic data'!MP$3</f>
        <v>105.01355186464795</v>
      </c>
      <c r="D196" s="78">
        <f>[1]Male!MP$3</f>
        <v>105.3921503032707</v>
      </c>
      <c r="E196" s="78">
        <f>[1]Atolls!MP$3</f>
        <v>104.68972660829299</v>
      </c>
      <c r="G196" s="17"/>
      <c r="H196" s="17"/>
      <c r="I196" s="17"/>
    </row>
    <row r="197" spans="1:9" ht="15" customHeight="1" x14ac:dyDescent="0.25">
      <c r="A197" s="11"/>
      <c r="B197" s="77" t="s">
        <v>43</v>
      </c>
      <c r="C197" s="79">
        <f>'[1]Republic data'!MQ$3</f>
        <v>104.39801712089321</v>
      </c>
      <c r="D197" s="78">
        <f>[1]Male!MQ$3</f>
        <v>104.82460113286137</v>
      </c>
      <c r="E197" s="78">
        <f>[1]Atolls!MQ$3</f>
        <v>104.03314853470717</v>
      </c>
      <c r="G197" s="17"/>
      <c r="H197" s="17"/>
      <c r="I197" s="17"/>
    </row>
    <row r="198" spans="1:9" ht="15" customHeight="1" x14ac:dyDescent="0.25">
      <c r="A198" s="11"/>
      <c r="B198" s="77" t="s">
        <v>47</v>
      </c>
      <c r="C198" s="79">
        <f>'[1]Republic data'!MR$3</f>
        <v>104.59296064304696</v>
      </c>
      <c r="D198" s="78">
        <f>[1]Male!MR$3</f>
        <v>105.1621283813342</v>
      </c>
      <c r="E198" s="78">
        <f>[1]Atolls!MR$3</f>
        <v>104.10613642520197</v>
      </c>
      <c r="G198" s="17"/>
      <c r="H198" s="17"/>
      <c r="I198" s="17"/>
    </row>
    <row r="199" spans="1:9" ht="15" customHeight="1" x14ac:dyDescent="0.25">
      <c r="A199" s="11"/>
      <c r="B199" s="77" t="s">
        <v>35</v>
      </c>
      <c r="C199" s="79">
        <f>'[1]Republic data'!MS$3</f>
        <v>105.60752384285271</v>
      </c>
      <c r="D199" s="78">
        <f>[1]Male!MS$3</f>
        <v>106.10721967558275</v>
      </c>
      <c r="E199" s="78">
        <f>[1]Atolls!MS$3</f>
        <v>105.18012078297227</v>
      </c>
      <c r="G199" s="17"/>
      <c r="H199" s="17"/>
      <c r="I199" s="17"/>
    </row>
    <row r="200" spans="1:9" ht="15" customHeight="1" x14ac:dyDescent="0.25">
      <c r="A200" s="11"/>
      <c r="B200" s="77" t="s">
        <v>42</v>
      </c>
      <c r="C200" s="79">
        <f>'[1]Republic data'!MT$3</f>
        <v>105.45481378593364</v>
      </c>
      <c r="D200" s="78">
        <f>[1]Male!MT$3</f>
        <v>106.05845785900058</v>
      </c>
      <c r="E200" s="78">
        <f>[1]Atolls!MT$3</f>
        <v>104.93850104724626</v>
      </c>
      <c r="G200" s="17"/>
      <c r="H200" s="17"/>
      <c r="I200" s="17"/>
    </row>
    <row r="201" spans="1:9" ht="15" customHeight="1" x14ac:dyDescent="0.25">
      <c r="A201" s="11"/>
      <c r="B201" s="77" t="s">
        <v>48</v>
      </c>
      <c r="C201" s="79">
        <f>'[1]Republic data'!MU$3</f>
        <v>105.89024984877231</v>
      </c>
      <c r="D201" s="78">
        <f>[1]Male!MU$3</f>
        <v>106.20631701883168</v>
      </c>
      <c r="E201" s="78">
        <f>[1]Atolls!MU$3</f>
        <v>105.61990924002026</v>
      </c>
      <c r="G201" s="17"/>
      <c r="H201" s="17"/>
      <c r="I201" s="17"/>
    </row>
    <row r="202" spans="1:9" ht="15" customHeight="1" x14ac:dyDescent="0.25">
      <c r="A202" s="11"/>
      <c r="B202" s="77" t="s">
        <v>49</v>
      </c>
      <c r="C202" s="79">
        <f>'[1]Republic data'!MV$3</f>
        <v>105.74086822284956</v>
      </c>
      <c r="D202" s="78">
        <f>[1]Male!MV$3</f>
        <v>106.51128422573854</v>
      </c>
      <c r="E202" s="78">
        <f>[1]Atolls!MV$3</f>
        <v>105.0819110424051</v>
      </c>
      <c r="G202" s="17"/>
      <c r="H202" s="17"/>
      <c r="I202" s="17"/>
    </row>
    <row r="203" spans="1:9" ht="15" customHeight="1" x14ac:dyDescent="0.25">
      <c r="A203" s="11"/>
      <c r="B203" s="77" t="s">
        <v>41</v>
      </c>
      <c r="C203" s="79">
        <f>'[1]Republic data'!MW$3</f>
        <v>105.8090548036067</v>
      </c>
      <c r="D203" s="78">
        <f>[1]Male!MW$3</f>
        <v>106.48847553539866</v>
      </c>
      <c r="E203" s="78">
        <f>[1]Atolls!MW$3</f>
        <v>105.22792828484501</v>
      </c>
      <c r="G203" s="17"/>
      <c r="H203" s="17"/>
      <c r="I203" s="17"/>
    </row>
    <row r="204" spans="1:9" ht="15" customHeight="1" x14ac:dyDescent="0.25">
      <c r="A204" s="114"/>
      <c r="B204" s="77" t="s">
        <v>50</v>
      </c>
      <c r="C204" s="79">
        <f>'[1]Republic data'!MX$3</f>
        <v>105.85453303952553</v>
      </c>
      <c r="D204" s="78">
        <f>[1]Male!MX$3</f>
        <v>106.8855547927573</v>
      </c>
      <c r="E204" s="78">
        <f>[1]Atolls!MX$3</f>
        <v>104.97267286925536</v>
      </c>
      <c r="G204" s="112"/>
      <c r="H204" s="112"/>
      <c r="I204" s="112"/>
    </row>
    <row r="205" spans="1:9" ht="15" customHeight="1" x14ac:dyDescent="0.25">
      <c r="A205" s="114"/>
      <c r="B205" s="77" t="s">
        <v>51</v>
      </c>
      <c r="C205" s="79">
        <f>'[1]Republic data'!MY$3</f>
        <v>105.44398185358602</v>
      </c>
      <c r="D205" s="78">
        <f>[1]Male!MY$3</f>
        <v>106.14778793910757</v>
      </c>
      <c r="E205" s="78">
        <f>[1]Atolls!MY$3</f>
        <v>104.8419978969239</v>
      </c>
      <c r="G205" s="28"/>
      <c r="H205" s="28"/>
      <c r="I205" s="28"/>
    </row>
    <row r="206" spans="1:9" ht="15" customHeight="1" x14ac:dyDescent="0.25">
      <c r="A206" s="114"/>
      <c r="B206" s="77" t="s">
        <v>40</v>
      </c>
      <c r="C206" s="79">
        <f>'[1]Republic data'!MZ$3</f>
        <v>105.60147673005247</v>
      </c>
      <c r="D206" s="78">
        <f>[1]Male!MZ$3</f>
        <v>106.4168784988309</v>
      </c>
      <c r="E206" s="78">
        <f>[1]Atolls!MZ$3</f>
        <v>104.90404203442206</v>
      </c>
      <c r="G206" s="17"/>
      <c r="H206" s="17"/>
      <c r="I206" s="17"/>
    </row>
    <row r="207" spans="1:9" x14ac:dyDescent="0.25">
      <c r="A207" s="159">
        <v>2015</v>
      </c>
      <c r="B207" s="159"/>
      <c r="C207" s="70"/>
      <c r="D207" s="70"/>
      <c r="E207" s="76"/>
      <c r="G207" s="17"/>
    </row>
    <row r="208" spans="1:9" ht="15" customHeight="1" x14ac:dyDescent="0.25">
      <c r="A208" s="11"/>
      <c r="B208" s="77" t="s">
        <v>45</v>
      </c>
      <c r="C208" s="79">
        <f>'[1]Republic data'!NA$3</f>
        <v>105.30480193359342</v>
      </c>
      <c r="D208" s="78">
        <f>[1]Male!NA$3</f>
        <v>106.35549201831586</v>
      </c>
      <c r="E208" s="78">
        <f>[1]Atolls!NA$3</f>
        <v>104.40611891928246</v>
      </c>
      <c r="G208" s="17"/>
      <c r="H208" s="17"/>
      <c r="I208" s="17"/>
    </row>
    <row r="209" spans="1:9" ht="15" customHeight="1" x14ac:dyDescent="0.25">
      <c r="A209" s="11"/>
      <c r="B209" s="77" t="s">
        <v>46</v>
      </c>
      <c r="C209" s="79">
        <f>'[1]Republic data'!NB$3</f>
        <v>105.43217364780411</v>
      </c>
      <c r="D209" s="78">
        <f>[1]Male!NB$3</f>
        <v>106.38592399948861</v>
      </c>
      <c r="E209" s="78">
        <f>[1]Atolls!NB$3</f>
        <v>104.61640575067163</v>
      </c>
      <c r="G209" s="17"/>
      <c r="H209" s="17"/>
      <c r="I209" s="17"/>
    </row>
    <row r="210" spans="1:9" ht="15" customHeight="1" x14ac:dyDescent="0.25">
      <c r="A210" s="11"/>
      <c r="B210" s="77" t="s">
        <v>43</v>
      </c>
      <c r="C210" s="79">
        <f>'[1]Republic data'!NC$3</f>
        <v>105.35756355895435</v>
      </c>
      <c r="D210" s="78">
        <f>[1]Male!NC$3</f>
        <v>105.94361477753759</v>
      </c>
      <c r="E210" s="78">
        <f>[1]Atolls!NC$3</f>
        <v>104.85629845393902</v>
      </c>
      <c r="G210" s="17"/>
      <c r="H210" s="17"/>
      <c r="I210" s="17"/>
    </row>
    <row r="211" spans="1:9" ht="15" customHeight="1" x14ac:dyDescent="0.25">
      <c r="A211" s="11"/>
      <c r="B211" s="77" t="s">
        <v>47</v>
      </c>
      <c r="C211" s="79">
        <f>'[1]Republic data'!ND$3</f>
        <v>106.06388213106912</v>
      </c>
      <c r="D211" s="78">
        <f>[1]Male!ND$3</f>
        <v>106.99773342131819</v>
      </c>
      <c r="E211" s="78">
        <f>[1]Atolls!ND$3</f>
        <v>105.2651344274007</v>
      </c>
      <c r="G211" s="17"/>
      <c r="H211" s="17"/>
      <c r="I211" s="17"/>
    </row>
    <row r="212" spans="1:9" ht="15" customHeight="1" x14ac:dyDescent="0.25">
      <c r="A212" s="11"/>
      <c r="B212" s="77" t="s">
        <v>35</v>
      </c>
      <c r="C212" s="79">
        <f>'[1]Republic data'!NE$3</f>
        <v>106.10127795050008</v>
      </c>
      <c r="D212" s="78">
        <f>[1]Male!NE$3</f>
        <v>106.82397230166286</v>
      </c>
      <c r="E212" s="78">
        <f>[1]Atolls!NE$3</f>
        <v>105.48313836074649</v>
      </c>
      <c r="G212" s="17"/>
      <c r="H212" s="17"/>
      <c r="I212" s="17"/>
    </row>
    <row r="213" spans="1:9" ht="15" customHeight="1" x14ac:dyDescent="0.25">
      <c r="A213" s="11"/>
      <c r="B213" s="77" t="s">
        <v>42</v>
      </c>
      <c r="C213" s="79">
        <f>'[1]Republic data'!NF$3</f>
        <v>106.98715425252276</v>
      </c>
      <c r="D213" s="78">
        <f>[1]Male!NF$3</f>
        <v>107.96828216587758</v>
      </c>
      <c r="E213" s="78">
        <f>[1]Atolls!NF$3</f>
        <v>106.14796960291099</v>
      </c>
      <c r="G213" s="17"/>
      <c r="H213" s="17"/>
      <c r="I213" s="17"/>
    </row>
    <row r="214" spans="1:9" ht="15" customHeight="1" x14ac:dyDescent="0.25">
      <c r="A214" s="11"/>
      <c r="B214" s="77" t="s">
        <v>48</v>
      </c>
      <c r="C214" s="79">
        <f>'[1]Republic data'!NG$3</f>
        <v>106.85657855404348</v>
      </c>
      <c r="D214" s="78">
        <f>[1]Male!NG$3</f>
        <v>107.98011858556926</v>
      </c>
      <c r="E214" s="78">
        <f>[1]Atolls!NG$3</f>
        <v>105.89558505375992</v>
      </c>
      <c r="G214" s="17"/>
      <c r="H214" s="17"/>
      <c r="I214" s="17"/>
    </row>
    <row r="215" spans="1:9" ht="15" customHeight="1" x14ac:dyDescent="0.25">
      <c r="A215" s="11"/>
      <c r="B215" s="77" t="s">
        <v>49</v>
      </c>
      <c r="C215" s="79">
        <f>'[1]Republic data'!NH$3</f>
        <v>107.01969350992501</v>
      </c>
      <c r="D215" s="78">
        <f>[1]Male!NH$3</f>
        <v>108.11368976368043</v>
      </c>
      <c r="E215" s="78">
        <f>[1]Atolls!NH$3</f>
        <v>106.08396958403534</v>
      </c>
      <c r="G215" s="17"/>
      <c r="H215" s="17"/>
      <c r="I215" s="17"/>
    </row>
    <row r="216" spans="1:9" ht="15" customHeight="1" x14ac:dyDescent="0.25">
      <c r="A216" s="11"/>
      <c r="B216" s="77" t="s">
        <v>41</v>
      </c>
      <c r="C216" s="79">
        <f>'[1]Republic data'!NI$3</f>
        <v>106.97557619963439</v>
      </c>
      <c r="D216" s="78">
        <f>[1]Male!NI$3</f>
        <v>107.9372591431315</v>
      </c>
      <c r="E216" s="78">
        <f>[1]Atolls!NI$3</f>
        <v>106.15302334695215</v>
      </c>
      <c r="G216" s="112"/>
      <c r="H216" s="112"/>
      <c r="I216" s="112"/>
    </row>
    <row r="217" spans="1:9" ht="15" customHeight="1" x14ac:dyDescent="0.25">
      <c r="A217" s="11"/>
      <c r="B217" s="77" t="s">
        <v>50</v>
      </c>
      <c r="C217" s="79">
        <f>'[1]Republic data'!NJ$3</f>
        <v>106.95325296574117</v>
      </c>
      <c r="D217" s="78">
        <f>[1]Male!NJ$3</f>
        <v>108.07561267079635</v>
      </c>
      <c r="E217" s="78">
        <f>[1]Atolls!NJ$3</f>
        <v>105.99326902990096</v>
      </c>
      <c r="G217" s="112"/>
      <c r="H217" s="112"/>
      <c r="I217" s="112"/>
    </row>
    <row r="218" spans="1:9" ht="15" customHeight="1" x14ac:dyDescent="0.25">
      <c r="A218" s="114"/>
      <c r="B218" s="77" t="s">
        <v>51</v>
      </c>
      <c r="C218" s="79">
        <f>'[1]Republic data'!NK$3</f>
        <v>107.06489578214516</v>
      </c>
      <c r="D218" s="78">
        <f>[1]Male!NK$3</f>
        <v>108.24394019171041</v>
      </c>
      <c r="E218" s="78">
        <f>[1]Atolls!NK$3</f>
        <v>106.0564279195456</v>
      </c>
      <c r="G218" s="112"/>
      <c r="H218" s="112"/>
      <c r="I218" s="112"/>
    </row>
    <row r="219" spans="1:9" ht="15" customHeight="1" x14ac:dyDescent="0.25">
      <c r="A219" s="114"/>
      <c r="B219" s="77" t="s">
        <v>40</v>
      </c>
      <c r="C219" s="79">
        <f>'[1]Republic data'!NL$3</f>
        <v>106.50307845458552</v>
      </c>
      <c r="D219" s="78">
        <f>[1]Male!NL$3</f>
        <v>107.64960242752787</v>
      </c>
      <c r="E219" s="78">
        <f>[1]Atolls!NL$3</f>
        <v>105.5224261814123</v>
      </c>
      <c r="G219" s="112"/>
      <c r="H219" s="112"/>
      <c r="I219" s="112"/>
    </row>
    <row r="220" spans="1:9" ht="15" customHeight="1" x14ac:dyDescent="0.25">
      <c r="A220" s="159">
        <v>2016</v>
      </c>
      <c r="B220" s="159"/>
      <c r="C220" s="70"/>
      <c r="D220" s="70"/>
      <c r="E220" s="76"/>
      <c r="G220" s="112"/>
      <c r="H220" s="112"/>
      <c r="I220" s="112"/>
    </row>
    <row r="221" spans="1:9" ht="15" customHeight="1" x14ac:dyDescent="0.25">
      <c r="A221" s="121"/>
      <c r="B221" s="77" t="s">
        <v>45</v>
      </c>
      <c r="C221" s="79">
        <f>'[1]Republic data'!NM$3</f>
        <v>106.40071755950871</v>
      </c>
      <c r="D221" s="78">
        <f>[1]Male!NM3</f>
        <v>107.80747544854762</v>
      </c>
      <c r="E221" s="78">
        <f>[1]Atolls!NM3</f>
        <v>105.1974803361735</v>
      </c>
      <c r="G221" s="112"/>
      <c r="H221" s="112"/>
      <c r="I221" s="112"/>
    </row>
    <row r="222" spans="1:9" ht="15" customHeight="1" x14ac:dyDescent="0.25">
      <c r="A222" s="121"/>
      <c r="B222" s="77" t="s">
        <v>46</v>
      </c>
      <c r="C222" s="79">
        <f>'[1]Republic data'!NN$3</f>
        <v>106.63038619744921</v>
      </c>
      <c r="D222" s="78">
        <f>[1]Male!NN$3</f>
        <v>107.82176551159691</v>
      </c>
      <c r="E222" s="78">
        <f>[1]Atolls!NN3</f>
        <v>105.61136796477138</v>
      </c>
      <c r="G222" s="112"/>
      <c r="H222" s="112"/>
      <c r="I222" s="112"/>
    </row>
    <row r="223" spans="1:9" ht="15" customHeight="1" x14ac:dyDescent="0.25">
      <c r="A223" s="121"/>
      <c r="B223" s="77" t="s">
        <v>43</v>
      </c>
      <c r="C223" s="79">
        <f>'[1]Republic data'!NO$3</f>
        <v>106.062411174174</v>
      </c>
      <c r="D223" s="78">
        <f>[1]Male!NO$3</f>
        <v>107.4687097798739</v>
      </c>
      <c r="E223" s="78">
        <f>[1]Atolls!NO3</f>
        <v>104.85956678802452</v>
      </c>
      <c r="G223" s="112"/>
      <c r="H223" s="112"/>
      <c r="I223" s="112"/>
    </row>
    <row r="224" spans="1:9" ht="15" customHeight="1" x14ac:dyDescent="0.25">
      <c r="A224" s="121"/>
      <c r="B224" s="77" t="s">
        <v>47</v>
      </c>
      <c r="C224" s="79">
        <f>'[1]Republic data'!NP$3</f>
        <v>105.86893022730047</v>
      </c>
      <c r="D224" s="78">
        <f>[1]Male!NP$3</f>
        <v>107.64143873197617</v>
      </c>
      <c r="E224" s="78">
        <f>[1]Atolls!NP3</f>
        <v>104.35285683036282</v>
      </c>
      <c r="G224" s="112"/>
      <c r="H224" s="112"/>
      <c r="I224" s="112"/>
    </row>
    <row r="225" spans="1:9" ht="15" customHeight="1" x14ac:dyDescent="0.25">
      <c r="A225" s="121"/>
      <c r="B225" s="77" t="s">
        <v>35</v>
      </c>
      <c r="C225" s="79">
        <f>'[1]Republic data'!NQ$3</f>
        <v>105.93595093311723</v>
      </c>
      <c r="D225" s="78">
        <f>[1]Male!NQ$3</f>
        <v>107.70207649008842</v>
      </c>
      <c r="E225" s="78">
        <f>[1]Atolls!NQ3</f>
        <v>104.42533704014436</v>
      </c>
      <c r="G225" s="112"/>
      <c r="H225" s="112"/>
      <c r="I225" s="112"/>
    </row>
    <row r="226" spans="1:9" ht="15" customHeight="1" x14ac:dyDescent="0.25">
      <c r="A226" s="121"/>
      <c r="B226" s="77" t="s">
        <v>261</v>
      </c>
      <c r="C226" s="79">
        <f>'[1]Republic data'!NR$3</f>
        <v>106.16673824347546</v>
      </c>
      <c r="D226" s="78">
        <f>[1]Male!NR$3</f>
        <v>107.78400426074076</v>
      </c>
      <c r="E226" s="78">
        <f>[1]Atolls!NR3</f>
        <v>104.78344785131129</v>
      </c>
      <c r="G226" s="112"/>
      <c r="H226" s="112"/>
      <c r="I226" s="112"/>
    </row>
    <row r="227" spans="1:9" ht="15" customHeight="1" x14ac:dyDescent="0.25">
      <c r="A227" s="121"/>
      <c r="B227" s="77" t="s">
        <v>262</v>
      </c>
      <c r="C227" s="79">
        <f>'[1]Republic data'!NS3</f>
        <v>106.44633482430255</v>
      </c>
      <c r="D227" s="78">
        <f>[1]Male!NS3</f>
        <v>108.07966540192885</v>
      </c>
      <c r="E227" s="78">
        <f>[1]Atolls!NS3</f>
        <v>105.04930398884424</v>
      </c>
      <c r="G227" s="112"/>
      <c r="H227" s="112"/>
      <c r="I227" s="112"/>
    </row>
    <row r="228" spans="1:9" ht="15" customHeight="1" x14ac:dyDescent="0.25">
      <c r="A228" s="121"/>
      <c r="B228" s="77" t="s">
        <v>263</v>
      </c>
      <c r="C228" s="79">
        <f>'[1]Chnages in rep.'!NT3</f>
        <v>106.34650731154315</v>
      </c>
      <c r="D228" s="78">
        <f>'[1]Male, month on month'!NU3</f>
        <v>107.71666788997094</v>
      </c>
      <c r="E228" s="78">
        <f>'[1]Atolls month on month'!NU3</f>
        <v>105.17457273576682</v>
      </c>
      <c r="G228" s="112"/>
      <c r="H228" s="112"/>
      <c r="I228" s="112"/>
    </row>
    <row r="229" spans="1:9" ht="15" customHeight="1" x14ac:dyDescent="0.25">
      <c r="A229" s="121"/>
      <c r="B229" s="77" t="s">
        <v>264</v>
      </c>
      <c r="C229" s="79">
        <f>'[1]Chnages in rep.'!NU3</f>
        <v>106.75036802647057</v>
      </c>
      <c r="D229" s="78">
        <f>'[1]Male, month on month'!NV3</f>
        <v>108.35867547314169</v>
      </c>
      <c r="E229" s="78">
        <f>'[1]Atolls month on month'!NV3</f>
        <v>105.37474013663935</v>
      </c>
      <c r="G229" s="112"/>
      <c r="H229" s="112"/>
      <c r="I229" s="112"/>
    </row>
    <row r="230" spans="1:9" ht="15" customHeight="1" x14ac:dyDescent="0.25">
      <c r="A230" s="121"/>
      <c r="B230" s="77" t="s">
        <v>265</v>
      </c>
      <c r="C230" s="79">
        <f>'[1]Chnages in rep.'!NV3</f>
        <v>108.78521616648365</v>
      </c>
      <c r="D230" s="78">
        <f>'[1]Male, month on month'!NW3</f>
        <v>109.37532954155068</v>
      </c>
      <c r="E230" s="78">
        <f>'[1]Atolls month on month'!NW3</f>
        <v>108.28047659160642</v>
      </c>
      <c r="G230" s="112"/>
      <c r="H230" s="112"/>
      <c r="I230" s="112"/>
    </row>
    <row r="231" spans="1:9" ht="15" customHeight="1" x14ac:dyDescent="0.25">
      <c r="A231" s="121"/>
      <c r="B231" s="77" t="s">
        <v>266</v>
      </c>
      <c r="C231" s="79">
        <f>'[1]Chnages in rep.'!NW3</f>
        <v>108.6699796816679</v>
      </c>
      <c r="D231" s="78">
        <f>'[1]Male, month on month'!NX3</f>
        <v>109.43065477943924</v>
      </c>
      <c r="E231" s="78">
        <f>'[1]Atolls month on month'!NX3</f>
        <v>108.01935415496268</v>
      </c>
      <c r="G231" s="112"/>
      <c r="H231" s="112"/>
      <c r="I231" s="112"/>
    </row>
    <row r="232" spans="1:9" ht="15" customHeight="1" x14ac:dyDescent="0.25">
      <c r="A232" s="121"/>
      <c r="B232" s="77" t="s">
        <v>267</v>
      </c>
      <c r="C232" s="79">
        <f>'[1]Chnages in rep.'!NX3</f>
        <v>108.97152391399352</v>
      </c>
      <c r="D232" s="78">
        <f>'[1]Male, month on month'!NY3</f>
        <v>109.61461679906843</v>
      </c>
      <c r="E232" s="78">
        <f>'[1]Atolls month on month'!NY3</f>
        <v>108.4214695631963</v>
      </c>
      <c r="G232" s="112"/>
      <c r="H232" s="112"/>
      <c r="I232" s="112"/>
    </row>
    <row r="233" spans="1:9" ht="15" customHeight="1" x14ac:dyDescent="0.25">
      <c r="A233" s="159">
        <v>2017</v>
      </c>
      <c r="B233" s="159"/>
      <c r="C233" s="79">
        <f>'[1]Chnages in rep.'!NY3</f>
        <v>109.49980955008905</v>
      </c>
      <c r="D233" s="78">
        <f>'[1]Male, month on month'!NZ3</f>
        <v>110.00033350331248</v>
      </c>
      <c r="E233" s="78">
        <f>'[1]Atolls month on month'!NZ3</f>
        <v>109.07169817685147</v>
      </c>
      <c r="G233" s="112"/>
      <c r="H233" s="112"/>
      <c r="I233" s="112"/>
    </row>
    <row r="234" spans="1:9" ht="15" customHeight="1" x14ac:dyDescent="0.25">
      <c r="A234" s="146"/>
      <c r="B234" s="77" t="s">
        <v>45</v>
      </c>
      <c r="C234" s="79"/>
      <c r="D234" s="78"/>
      <c r="E234" s="78"/>
      <c r="G234" s="112"/>
      <c r="H234" s="112"/>
      <c r="I234" s="112"/>
    </row>
    <row r="235" spans="1:9" s="127" customFormat="1" ht="15" customHeight="1" x14ac:dyDescent="0.25">
      <c r="A235" s="123"/>
      <c r="B235" s="124"/>
      <c r="C235" s="125"/>
      <c r="D235" s="126"/>
      <c r="E235" s="126"/>
      <c r="G235" s="128"/>
      <c r="H235" s="128"/>
      <c r="I235" s="128"/>
    </row>
    <row r="236" spans="1:9" ht="20.25" customHeight="1" x14ac:dyDescent="0.25">
      <c r="A236" s="18"/>
      <c r="B236" s="160" t="s">
        <v>54</v>
      </c>
      <c r="C236" s="161"/>
      <c r="D236" s="161"/>
      <c r="E236" s="162"/>
      <c r="G236" s="112"/>
      <c r="H236" s="112"/>
      <c r="I236" s="112"/>
    </row>
    <row r="237" spans="1:9" x14ac:dyDescent="0.25">
      <c r="B237" s="23" t="s">
        <v>251</v>
      </c>
      <c r="G237" s="17"/>
    </row>
    <row r="238" spans="1:9" ht="15" customHeight="1" x14ac:dyDescent="0.25">
      <c r="B238" s="163" t="s">
        <v>249</v>
      </c>
      <c r="C238" s="164"/>
      <c r="D238" s="164"/>
      <c r="E238" s="164"/>
      <c r="G238" s="17"/>
    </row>
    <row r="239" spans="1:9" x14ac:dyDescent="0.25">
      <c r="B239" s="165"/>
      <c r="C239" s="166"/>
      <c r="D239" s="166"/>
      <c r="E239" s="166"/>
    </row>
    <row r="240" spans="1:9" x14ac:dyDescent="0.25">
      <c r="B240" s="151"/>
      <c r="C240" s="152"/>
      <c r="D240" s="152"/>
      <c r="E240" s="152"/>
    </row>
    <row r="244" spans="1:5" x14ac:dyDescent="0.25">
      <c r="A244" s="5"/>
      <c r="B244" s="5"/>
      <c r="C244" s="5"/>
      <c r="D244" s="5"/>
      <c r="E244" s="19"/>
    </row>
  </sheetData>
  <mergeCells count="28">
    <mergeCell ref="A134:B134"/>
    <mergeCell ref="A135:B135"/>
    <mergeCell ref="A136:B136"/>
    <mergeCell ref="A3:B3"/>
    <mergeCell ref="A82:B82"/>
    <mergeCell ref="A95:B95"/>
    <mergeCell ref="A108:B108"/>
    <mergeCell ref="A121:B121"/>
    <mergeCell ref="A4:B4"/>
    <mergeCell ref="A17:B17"/>
    <mergeCell ref="A30:B30"/>
    <mergeCell ref="A43:B43"/>
    <mergeCell ref="A56:B56"/>
    <mergeCell ref="A69:B69"/>
    <mergeCell ref="A233:B233"/>
    <mergeCell ref="B236:E236"/>
    <mergeCell ref="B238:E240"/>
    <mergeCell ref="A137:B137"/>
    <mergeCell ref="A138:B138"/>
    <mergeCell ref="A139:B139"/>
    <mergeCell ref="A140:B140"/>
    <mergeCell ref="A142:B142"/>
    <mergeCell ref="A220:B220"/>
    <mergeCell ref="A155:B155"/>
    <mergeCell ref="A168:B168"/>
    <mergeCell ref="A181:B181"/>
    <mergeCell ref="A194:B194"/>
    <mergeCell ref="A207:B2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42"/>
  <sheetViews>
    <sheetView tabSelected="1" topLeftCell="A323" workbookViewId="0">
      <selection activeCell="R142" sqref="R142"/>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83" t="s">
        <v>259</v>
      </c>
      <c r="B1" s="184"/>
      <c r="C1" s="184"/>
      <c r="D1" s="184"/>
      <c r="E1" s="185"/>
    </row>
    <row r="2" spans="1:159" ht="12" customHeight="1" x14ac:dyDescent="0.25">
      <c r="A2" s="20"/>
      <c r="B2" s="21"/>
      <c r="C2" s="19"/>
      <c r="D2" s="19"/>
      <c r="E2" s="22"/>
    </row>
    <row r="3" spans="1:159" x14ac:dyDescent="0.25">
      <c r="A3" s="167" t="s">
        <v>44</v>
      </c>
      <c r="B3" s="168"/>
      <c r="C3" s="53" t="s">
        <v>38</v>
      </c>
      <c r="D3" s="53" t="s">
        <v>36</v>
      </c>
      <c r="E3" s="53" t="s">
        <v>39</v>
      </c>
    </row>
    <row r="4" spans="1:159" hidden="1" x14ac:dyDescent="0.25">
      <c r="A4" s="160">
        <v>2000</v>
      </c>
      <c r="B4" s="16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69">
        <v>2001</v>
      </c>
      <c r="B17" s="169"/>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69">
        <v>2002</v>
      </c>
      <c r="B30" s="169"/>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69">
        <v>2003</v>
      </c>
      <c r="B43" s="169"/>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69">
        <v>2004</v>
      </c>
      <c r="B56" s="169"/>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69">
        <v>2005</v>
      </c>
      <c r="B69" s="169"/>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69">
        <v>2006</v>
      </c>
      <c r="B82" s="169"/>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69">
        <v>2007</v>
      </c>
      <c r="B95" s="169"/>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69">
        <v>2008</v>
      </c>
      <c r="B108" s="169"/>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69">
        <v>2009</v>
      </c>
      <c r="B121" s="169"/>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86" t="s">
        <v>53</v>
      </c>
      <c r="B135" s="187"/>
      <c r="C135" s="187"/>
      <c r="D135" s="187"/>
      <c r="E135" s="187"/>
    </row>
    <row r="136" spans="1:5" ht="15.75" customHeight="1" x14ac:dyDescent="0.25">
      <c r="A136" s="11"/>
      <c r="B136" s="12"/>
      <c r="C136" s="13"/>
      <c r="D136" s="13"/>
    </row>
    <row r="137" spans="1:5" x14ac:dyDescent="0.25">
      <c r="A137" s="159">
        <v>2010</v>
      </c>
      <c r="B137" s="159"/>
      <c r="C137" s="28">
        <f>'[1]Chnages in rep.'!LO78</f>
        <v>6.1498853675017617</v>
      </c>
      <c r="D137" s="28">
        <f>'[1]Male, month on month'!LO78</f>
        <v>6.1498853675017617</v>
      </c>
      <c r="E137" s="29" t="s">
        <v>5</v>
      </c>
    </row>
    <row r="138" spans="1:5" x14ac:dyDescent="0.25">
      <c r="A138" s="159">
        <v>2011</v>
      </c>
      <c r="B138" s="159"/>
      <c r="C138" s="28">
        <f>'[1]Chnages in rep.'!LP78</f>
        <v>11.273414605593723</v>
      </c>
      <c r="D138" s="28">
        <f>'[1]Chnages in rep.'!LP78</f>
        <v>11.273414605593723</v>
      </c>
      <c r="E138" s="29" t="s">
        <v>5</v>
      </c>
    </row>
    <row r="139" spans="1:5" x14ac:dyDescent="0.25">
      <c r="A139" s="159">
        <v>2012</v>
      </c>
      <c r="B139" s="159"/>
      <c r="C139" s="28">
        <f>'[1]Chnages in rep.'!LQ78</f>
        <v>10.884695658563071</v>
      </c>
      <c r="D139" s="28">
        <f>'[1]Male, month on month'!LQ78</f>
        <v>10.890821576540755</v>
      </c>
      <c r="E139" s="29" t="s">
        <v>5</v>
      </c>
    </row>
    <row r="140" spans="1:5" x14ac:dyDescent="0.25">
      <c r="A140" s="159">
        <v>2013</v>
      </c>
      <c r="B140" s="159"/>
      <c r="C140" s="28">
        <v>3.8056300091942941</v>
      </c>
      <c r="D140" s="28">
        <v>3.9971959307297356</v>
      </c>
      <c r="E140" s="29" t="s">
        <v>5</v>
      </c>
    </row>
    <row r="141" spans="1:5" x14ac:dyDescent="0.25">
      <c r="A141" s="159">
        <v>2014</v>
      </c>
      <c r="B141" s="159"/>
      <c r="C141" s="28">
        <f>(('[1]table 8'!C138/'[1]table 8'!C137)-1)*100</f>
        <v>2.1200017571813001</v>
      </c>
      <c r="D141" s="28">
        <f>(('[1]table 8'!D138/'[1]table 8'!D137)-1)*100</f>
        <v>2.4484985272985815</v>
      </c>
      <c r="E141" s="28">
        <f>(('[1]table 8'!E138/'[1]table 8'!E137)-1)*100</f>
        <v>1.8380373043106468</v>
      </c>
    </row>
    <row r="142" spans="1:5" x14ac:dyDescent="0.25">
      <c r="A142" s="159">
        <v>2015</v>
      </c>
      <c r="B142" s="159"/>
      <c r="C142" s="28">
        <f>(('[1]table 8'!C139/'[1]table 8'!C138)-1)*100</f>
        <v>0.95320665877764998</v>
      </c>
      <c r="D142" s="28">
        <f>(('[1]table 8'!D139/'[1]table 8'!D138)-1)*100</f>
        <v>1.3713146744890103</v>
      </c>
      <c r="E142" s="28">
        <f>(('[1]table 8'!E139/'[1]table 8'!E138)-1)*100</f>
        <v>0.59217330355134656</v>
      </c>
    </row>
    <row r="143" spans="1:5" x14ac:dyDescent="0.25">
      <c r="A143" s="159">
        <v>2016</v>
      </c>
      <c r="B143" s="159"/>
      <c r="C143" s="28">
        <f>(('[1]table 8'!C140/'[1]table 8'!C139)-1)*100</f>
        <v>0.50250941361158485</v>
      </c>
      <c r="D143" s="28">
        <f>(('[1]table 8'!D140/'[1]table 8'!D139)-1)*100</f>
        <v>0.80139984913900619</v>
      </c>
      <c r="E143" s="28">
        <f>(('[1]table 8'!E140/'[1]table 8'!E139)-1)*100</f>
        <v>0.24242056068641826</v>
      </c>
    </row>
    <row r="144" spans="1:5" ht="14.25" customHeight="1" x14ac:dyDescent="0.25">
      <c r="A144" s="182"/>
      <c r="B144" s="182"/>
      <c r="C144" s="26"/>
      <c r="D144" s="26"/>
      <c r="E144" s="19"/>
    </row>
    <row r="145" spans="1:5" x14ac:dyDescent="0.25">
      <c r="A145" s="180" t="s">
        <v>52</v>
      </c>
      <c r="B145" s="181"/>
      <c r="C145" s="181"/>
      <c r="D145" s="181"/>
      <c r="E145" s="181"/>
    </row>
    <row r="146" spans="1:5" ht="12.75" customHeight="1" x14ac:dyDescent="0.25">
      <c r="A146" s="11"/>
      <c r="B146" s="24"/>
      <c r="C146" s="13"/>
      <c r="D146" s="13"/>
    </row>
    <row r="147" spans="1:5" x14ac:dyDescent="0.25">
      <c r="A147" s="159">
        <v>2010</v>
      </c>
      <c r="B147" s="159"/>
      <c r="C147" s="13"/>
      <c r="D147" s="13"/>
    </row>
    <row r="148" spans="1:5" x14ac:dyDescent="0.25">
      <c r="A148" s="11"/>
      <c r="B148" s="12" t="s">
        <v>45</v>
      </c>
      <c r="C148" s="28">
        <v>3.6787192502928612</v>
      </c>
      <c r="D148" s="28">
        <v>3.6787192502928612</v>
      </c>
      <c r="E148" s="29" t="s">
        <v>5</v>
      </c>
    </row>
    <row r="149" spans="1:5" x14ac:dyDescent="0.25">
      <c r="A149" s="11"/>
      <c r="B149" s="12" t="s">
        <v>46</v>
      </c>
      <c r="C149" s="28">
        <v>5.833804569995249</v>
      </c>
      <c r="D149" s="28">
        <v>5.833804569995249</v>
      </c>
      <c r="E149" s="29" t="s">
        <v>5</v>
      </c>
    </row>
    <row r="150" spans="1:5" x14ac:dyDescent="0.25">
      <c r="A150" s="11"/>
      <c r="B150" s="12" t="s">
        <v>43</v>
      </c>
      <c r="C150" s="28">
        <v>4.1543552543887641</v>
      </c>
      <c r="D150" s="28">
        <v>4.1543552543887641</v>
      </c>
      <c r="E150" s="29" t="s">
        <v>5</v>
      </c>
    </row>
    <row r="151" spans="1:5" x14ac:dyDescent="0.25">
      <c r="A151" s="11"/>
      <c r="B151" s="12" t="s">
        <v>47</v>
      </c>
      <c r="C151" s="28">
        <v>6.2780317985318801</v>
      </c>
      <c r="D151" s="28">
        <v>6.2780317985318801</v>
      </c>
      <c r="E151" s="29" t="s">
        <v>5</v>
      </c>
    </row>
    <row r="152" spans="1:5" x14ac:dyDescent="0.25">
      <c r="A152" s="11"/>
      <c r="B152" s="12" t="s">
        <v>35</v>
      </c>
      <c r="C152" s="28">
        <v>5.3389178667781589</v>
      </c>
      <c r="D152" s="28">
        <v>5.3389178667781589</v>
      </c>
      <c r="E152" s="29" t="s">
        <v>5</v>
      </c>
    </row>
    <row r="153" spans="1:5" x14ac:dyDescent="0.25">
      <c r="A153" s="11"/>
      <c r="B153" s="12" t="s">
        <v>42</v>
      </c>
      <c r="C153" s="28">
        <v>6.0835733297670114</v>
      </c>
      <c r="D153" s="28">
        <v>6.0835733297670114</v>
      </c>
      <c r="E153" s="29" t="s">
        <v>5</v>
      </c>
    </row>
    <row r="154" spans="1:5" x14ac:dyDescent="0.25">
      <c r="A154" s="11"/>
      <c r="B154" s="12" t="s">
        <v>48</v>
      </c>
      <c r="C154" s="28">
        <v>8.9066893986073481</v>
      </c>
      <c r="D154" s="28">
        <v>8.9066893986073481</v>
      </c>
      <c r="E154" s="29" t="s">
        <v>5</v>
      </c>
    </row>
    <row r="155" spans="1:5" x14ac:dyDescent="0.25">
      <c r="A155" s="11"/>
      <c r="B155" s="12" t="s">
        <v>49</v>
      </c>
      <c r="C155" s="28">
        <v>8.2362262487674975</v>
      </c>
      <c r="D155" s="28">
        <v>8.2362262487674975</v>
      </c>
      <c r="E155" s="29" t="s">
        <v>5</v>
      </c>
    </row>
    <row r="156" spans="1:5" x14ac:dyDescent="0.25">
      <c r="A156" s="11"/>
      <c r="B156" s="12" t="s">
        <v>41</v>
      </c>
      <c r="C156" s="28">
        <v>6.6341639388678653</v>
      </c>
      <c r="D156" s="28">
        <v>6.6341639388678653</v>
      </c>
      <c r="E156" s="29" t="s">
        <v>5</v>
      </c>
    </row>
    <row r="157" spans="1:5" x14ac:dyDescent="0.25">
      <c r="A157" s="11"/>
      <c r="B157" s="12" t="s">
        <v>50</v>
      </c>
      <c r="C157" s="28">
        <v>6.8680424003632501</v>
      </c>
      <c r="D157" s="28">
        <v>6.8680424003632501</v>
      </c>
      <c r="E157" s="29" t="s">
        <v>5</v>
      </c>
    </row>
    <row r="158" spans="1:5" x14ac:dyDescent="0.25">
      <c r="A158" s="11"/>
      <c r="B158" s="12" t="s">
        <v>51</v>
      </c>
      <c r="C158" s="28">
        <v>4.806164067711638</v>
      </c>
      <c r="D158" s="28">
        <v>4.806164067711638</v>
      </c>
      <c r="E158" s="29" t="s">
        <v>5</v>
      </c>
    </row>
    <row r="159" spans="1:5" x14ac:dyDescent="0.25">
      <c r="A159" s="11"/>
      <c r="B159" s="12" t="s">
        <v>40</v>
      </c>
      <c r="C159" s="28">
        <v>6.936011455342328</v>
      </c>
      <c r="D159" s="28">
        <v>6.936011455342328</v>
      </c>
      <c r="E159" s="29" t="s">
        <v>5</v>
      </c>
    </row>
    <row r="160" spans="1:5" x14ac:dyDescent="0.25">
      <c r="A160" s="159">
        <v>2011</v>
      </c>
      <c r="B160" s="159"/>
      <c r="C160" s="28"/>
      <c r="D160" s="28"/>
      <c r="E160" s="29"/>
    </row>
    <row r="161" spans="1:5" x14ac:dyDescent="0.25">
      <c r="A161" s="11"/>
      <c r="B161" s="12" t="s">
        <v>45</v>
      </c>
      <c r="C161" s="28">
        <v>7.7959876650150584</v>
      </c>
      <c r="D161" s="28">
        <v>7.7959876650150584</v>
      </c>
      <c r="E161" s="29" t="s">
        <v>5</v>
      </c>
    </row>
    <row r="162" spans="1:5" x14ac:dyDescent="0.25">
      <c r="A162" s="11"/>
      <c r="B162" s="12" t="s">
        <v>46</v>
      </c>
      <c r="C162" s="28">
        <v>5.9516968921776714</v>
      </c>
      <c r="D162" s="28">
        <v>5.9516968921776714</v>
      </c>
      <c r="E162" s="29" t="s">
        <v>5</v>
      </c>
    </row>
    <row r="163" spans="1:5" x14ac:dyDescent="0.25">
      <c r="A163" s="11"/>
      <c r="B163" s="12" t="s">
        <v>43</v>
      </c>
      <c r="C163" s="28">
        <v>5.6906353216183758</v>
      </c>
      <c r="D163" s="28">
        <v>5.6906353216183758</v>
      </c>
      <c r="E163" s="29" t="s">
        <v>5</v>
      </c>
    </row>
    <row r="164" spans="1:5" x14ac:dyDescent="0.25">
      <c r="A164" s="11"/>
      <c r="B164" s="12" t="s">
        <v>47</v>
      </c>
      <c r="C164" s="28">
        <v>9.3991553842239117</v>
      </c>
      <c r="D164" s="28">
        <v>9.3991553842239117</v>
      </c>
      <c r="E164" s="29" t="s">
        <v>5</v>
      </c>
    </row>
    <row r="165" spans="1:5" x14ac:dyDescent="0.25">
      <c r="A165" s="11"/>
      <c r="B165" s="12" t="s">
        <v>35</v>
      </c>
      <c r="C165" s="28">
        <v>12.883312020928649</v>
      </c>
      <c r="D165" s="28">
        <v>12.883312020928649</v>
      </c>
      <c r="E165" s="29" t="s">
        <v>5</v>
      </c>
    </row>
    <row r="166" spans="1:5" x14ac:dyDescent="0.25">
      <c r="A166" s="11"/>
      <c r="B166" s="12" t="s">
        <v>42</v>
      </c>
      <c r="C166" s="28">
        <v>12.686891578974823</v>
      </c>
      <c r="D166" s="28">
        <v>12.686891578974823</v>
      </c>
      <c r="E166" s="29" t="s">
        <v>5</v>
      </c>
    </row>
    <row r="167" spans="1:5" x14ac:dyDescent="0.25">
      <c r="A167" s="11"/>
      <c r="B167" s="12" t="s">
        <v>48</v>
      </c>
      <c r="C167" s="28">
        <v>10.337808519870361</v>
      </c>
      <c r="D167" s="28">
        <v>10.337808519870361</v>
      </c>
      <c r="E167" s="29" t="s">
        <v>5</v>
      </c>
    </row>
    <row r="168" spans="1:5" x14ac:dyDescent="0.25">
      <c r="A168" s="11"/>
      <c r="B168" s="12" t="s">
        <v>49</v>
      </c>
      <c r="C168" s="28">
        <v>9.9904957096830458</v>
      </c>
      <c r="D168" s="28">
        <v>9.9904957096830458</v>
      </c>
      <c r="E168" s="29" t="s">
        <v>5</v>
      </c>
    </row>
    <row r="169" spans="1:5" x14ac:dyDescent="0.25">
      <c r="A169" s="11"/>
      <c r="B169" s="12" t="s">
        <v>41</v>
      </c>
      <c r="C169" s="28">
        <v>12.873436061408473</v>
      </c>
      <c r="D169" s="28">
        <v>12.873436061408473</v>
      </c>
      <c r="E169" s="29" t="s">
        <v>5</v>
      </c>
    </row>
    <row r="170" spans="1:5" x14ac:dyDescent="0.25">
      <c r="A170" s="11"/>
      <c r="B170" s="12" t="s">
        <v>50</v>
      </c>
      <c r="C170" s="28">
        <v>13.505629342541159</v>
      </c>
      <c r="D170" s="28">
        <v>13.505629342541159</v>
      </c>
      <c r="E170" s="29" t="s">
        <v>5</v>
      </c>
    </row>
    <row r="171" spans="1:5" x14ac:dyDescent="0.25">
      <c r="A171" s="11"/>
      <c r="B171" s="12" t="s">
        <v>51</v>
      </c>
      <c r="C171" s="28">
        <v>16.837680589848514</v>
      </c>
      <c r="D171" s="28">
        <v>16.837680589848514</v>
      </c>
      <c r="E171" s="29" t="s">
        <v>5</v>
      </c>
    </row>
    <row r="172" spans="1:5" x14ac:dyDescent="0.25">
      <c r="A172" s="11"/>
      <c r="B172" s="12" t="s">
        <v>40</v>
      </c>
      <c r="C172" s="28">
        <v>16.658160536887266</v>
      </c>
      <c r="D172" s="28">
        <v>16.658160536887266</v>
      </c>
      <c r="E172" s="29" t="s">
        <v>5</v>
      </c>
    </row>
    <row r="173" spans="1:5" x14ac:dyDescent="0.25">
      <c r="A173" s="159">
        <v>2012</v>
      </c>
      <c r="B173" s="159"/>
      <c r="C173" s="28"/>
      <c r="D173" s="28"/>
      <c r="E173" s="29"/>
    </row>
    <row r="174" spans="1:5" x14ac:dyDescent="0.25">
      <c r="A174" s="11"/>
      <c r="B174" s="12" t="s">
        <v>45</v>
      </c>
      <c r="C174" s="28">
        <v>16.992126209986203</v>
      </c>
      <c r="D174" s="28">
        <v>16.992126209986203</v>
      </c>
      <c r="E174" s="29" t="s">
        <v>5</v>
      </c>
    </row>
    <row r="175" spans="1:5" x14ac:dyDescent="0.25">
      <c r="A175" s="11"/>
      <c r="B175" s="12" t="s">
        <v>46</v>
      </c>
      <c r="C175" s="28">
        <v>17.567096842596584</v>
      </c>
      <c r="D175" s="28">
        <v>17.567096842596584</v>
      </c>
      <c r="E175" s="29" t="s">
        <v>5</v>
      </c>
    </row>
    <row r="176" spans="1:5" x14ac:dyDescent="0.25">
      <c r="A176" s="11"/>
      <c r="B176" s="12" t="s">
        <v>43</v>
      </c>
      <c r="C176" s="28">
        <v>17.716493485863239</v>
      </c>
      <c r="D176" s="28">
        <v>17.716493485863239</v>
      </c>
      <c r="E176" s="29" t="s">
        <v>5</v>
      </c>
    </row>
    <row r="177" spans="1:5" x14ac:dyDescent="0.25">
      <c r="A177" s="11"/>
      <c r="B177" s="12" t="s">
        <v>47</v>
      </c>
      <c r="C177" s="28">
        <v>12.634261176899365</v>
      </c>
      <c r="D177" s="28">
        <v>12.634261176899365</v>
      </c>
      <c r="E177" s="29" t="s">
        <v>5</v>
      </c>
    </row>
    <row r="178" spans="1:5" x14ac:dyDescent="0.25">
      <c r="A178" s="11"/>
      <c r="B178" s="12" t="s">
        <v>35</v>
      </c>
      <c r="C178" s="28">
        <v>6.8561656978384677</v>
      </c>
      <c r="D178" s="28">
        <v>6.8561656978384677</v>
      </c>
      <c r="E178" s="29" t="s">
        <v>5</v>
      </c>
    </row>
    <row r="179" spans="1:5" x14ac:dyDescent="0.25">
      <c r="A179" s="11"/>
      <c r="B179" s="12" t="s">
        <v>42</v>
      </c>
      <c r="C179" s="28">
        <v>10.297495915037702</v>
      </c>
      <c r="D179" s="28">
        <v>10.297495915037702</v>
      </c>
      <c r="E179" s="29" t="s">
        <v>5</v>
      </c>
    </row>
    <row r="180" spans="1:5" x14ac:dyDescent="0.25">
      <c r="A180" s="11"/>
      <c r="B180" s="12" t="s">
        <v>48</v>
      </c>
      <c r="C180" s="28">
        <f>'[1]Chnages in rep.'!LW21</f>
        <v>10.500729503740637</v>
      </c>
      <c r="D180" s="28">
        <f>'[1]Male, month on month'!LX21</f>
        <v>10.418307822199768</v>
      </c>
      <c r="E180" s="29" t="s">
        <v>5</v>
      </c>
    </row>
    <row r="181" spans="1:5" x14ac:dyDescent="0.25">
      <c r="A181" s="11"/>
      <c r="B181" s="12" t="s">
        <v>49</v>
      </c>
      <c r="C181" s="28">
        <f>'[1]Chnages in rep.'!LX21</f>
        <v>10.866575206924933</v>
      </c>
      <c r="D181" s="28">
        <f>'[1]Male, month on month'!LY21</f>
        <v>10.713898954305412</v>
      </c>
      <c r="E181" s="29" t="s">
        <v>5</v>
      </c>
    </row>
    <row r="182" spans="1:5" x14ac:dyDescent="0.25">
      <c r="A182" s="11"/>
      <c r="B182" s="12" t="s">
        <v>41</v>
      </c>
      <c r="C182" s="28">
        <f>'[1]Chnages in rep.'!LY21</f>
        <v>9.463825267482683</v>
      </c>
      <c r="D182" s="28">
        <f>'[1]Male, month on month'!LZ21</f>
        <v>9.3772912618951043</v>
      </c>
      <c r="E182" s="29" t="s">
        <v>5</v>
      </c>
    </row>
    <row r="183" spans="1:5" x14ac:dyDescent="0.25">
      <c r="A183" s="11"/>
      <c r="B183" s="12" t="s">
        <v>50</v>
      </c>
      <c r="C183" s="28">
        <f>'[1]Chnages in rep.'!LZ21</f>
        <v>9.1472951710695796</v>
      </c>
      <c r="D183" s="28">
        <f>'[1]Male, month on month'!MA21</f>
        <v>9.0798386481207203</v>
      </c>
      <c r="E183" s="29" t="s">
        <v>5</v>
      </c>
    </row>
    <row r="184" spans="1:5" x14ac:dyDescent="0.25">
      <c r="A184" s="11"/>
      <c r="B184" s="12" t="s">
        <v>51</v>
      </c>
      <c r="C184" s="28">
        <f>'[1]Chnages in rep.'!MA21</f>
        <v>5.8961751504207349</v>
      </c>
      <c r="D184" s="28">
        <f>'[1]Male, month on month'!MB21</f>
        <v>5.9694378646101054</v>
      </c>
      <c r="E184" s="29" t="s">
        <v>5</v>
      </c>
    </row>
    <row r="185" spans="1:5" x14ac:dyDescent="0.25">
      <c r="A185" s="72"/>
      <c r="B185" s="73" t="s">
        <v>40</v>
      </c>
      <c r="C185" s="70">
        <f>'[1]Chnages in rep.'!MB21</f>
        <v>5.0669562125144729</v>
      </c>
      <c r="D185" s="70">
        <f>'[1]Male, month on month'!MC21</f>
        <v>5.4302984659286402</v>
      </c>
      <c r="E185" s="71" t="s">
        <v>5</v>
      </c>
    </row>
    <row r="186" spans="1:5" x14ac:dyDescent="0.25">
      <c r="A186" s="159">
        <v>2013</v>
      </c>
      <c r="B186" s="159"/>
      <c r="C186" s="70"/>
      <c r="D186" s="70"/>
      <c r="E186" s="71"/>
    </row>
    <row r="187" spans="1:5" x14ac:dyDescent="0.25">
      <c r="A187" s="11"/>
      <c r="B187" s="12" t="s">
        <v>45</v>
      </c>
      <c r="C187" s="70">
        <v>4.3286082082422128</v>
      </c>
      <c r="D187" s="70">
        <v>4.7136399686493746</v>
      </c>
      <c r="E187" s="71" t="s">
        <v>5</v>
      </c>
    </row>
    <row r="188" spans="1:5" x14ac:dyDescent="0.25">
      <c r="A188" s="72"/>
      <c r="B188" s="77" t="s">
        <v>46</v>
      </c>
      <c r="C188" s="70">
        <f>'[1]Chnages in rep.'!MD21</f>
        <v>4.4335929403362728</v>
      </c>
      <c r="D188" s="78">
        <f>'[1]Male, month on month'!ME21</f>
        <v>4.7506196050961735</v>
      </c>
      <c r="E188" s="71" t="s">
        <v>5</v>
      </c>
    </row>
    <row r="189" spans="1:5" x14ac:dyDescent="0.25">
      <c r="A189" s="72"/>
      <c r="B189" s="81" t="s">
        <v>43</v>
      </c>
      <c r="C189" s="70">
        <v>4.1651035441879092</v>
      </c>
      <c r="D189" s="70">
        <v>4.560427345403717</v>
      </c>
      <c r="E189" s="71" t="s">
        <v>5</v>
      </c>
    </row>
    <row r="190" spans="1:5" x14ac:dyDescent="0.25">
      <c r="A190" s="72"/>
      <c r="B190" s="81" t="s">
        <v>47</v>
      </c>
      <c r="C190" s="70">
        <v>4.3799485182937303</v>
      </c>
      <c r="D190" s="70">
        <v>4.659753913552378</v>
      </c>
      <c r="E190" s="71" t="s">
        <v>5</v>
      </c>
    </row>
    <row r="191" spans="1:5" x14ac:dyDescent="0.25">
      <c r="A191" s="72"/>
      <c r="B191" s="81" t="s">
        <v>35</v>
      </c>
      <c r="C191" s="70">
        <f>'[1]Chnages in rep.'!MG21</f>
        <v>6.5969864911449738</v>
      </c>
      <c r="D191" s="70">
        <f>'[1]Male, month on month'!MH21</f>
        <v>7.0330353890180275</v>
      </c>
      <c r="E191" s="71" t="s">
        <v>5</v>
      </c>
    </row>
    <row r="192" spans="1:5" x14ac:dyDescent="0.25">
      <c r="A192" s="72"/>
      <c r="B192" s="81" t="s">
        <v>42</v>
      </c>
      <c r="C192" s="70">
        <f>'[1]Chnages in rep.'!MH21</f>
        <v>2.0671926734614932</v>
      </c>
      <c r="D192" s="70">
        <f>'[1]Male, month on month'!MI21</f>
        <v>2.4449780638472474</v>
      </c>
      <c r="E192" s="70">
        <f>'[1]Atolls month on month'!MI21</f>
        <v>1.7440628387641155</v>
      </c>
    </row>
    <row r="193" spans="1:5" x14ac:dyDescent="0.25">
      <c r="A193" s="72"/>
      <c r="B193" s="81" t="s">
        <v>48</v>
      </c>
      <c r="C193" s="70">
        <f>'[1]Chnages in rep.'!MI$21</f>
        <v>3.004512575531848</v>
      </c>
      <c r="D193" s="70">
        <f>'[1]Male, month on month'!MJ$21</f>
        <v>3.5615520903521602</v>
      </c>
      <c r="E193" s="70">
        <f>'[1]Atolls month on month'!MJ$21</f>
        <v>2.5287208753609125</v>
      </c>
    </row>
    <row r="194" spans="1:5" x14ac:dyDescent="0.25">
      <c r="A194" s="72"/>
      <c r="B194" s="81" t="s">
        <v>49</v>
      </c>
      <c r="C194" s="70">
        <f>'[1]Chnages in rep.'!MJ$21</f>
        <v>2.5148873159002383</v>
      </c>
      <c r="D194" s="70">
        <f>'[1]Male, month on month'!MK$21</f>
        <v>2.7000905223472982</v>
      </c>
      <c r="E194" s="70">
        <f>'[1]Atolls month on month'!MK$21</f>
        <v>2.356882375447511</v>
      </c>
    </row>
    <row r="195" spans="1:5" x14ac:dyDescent="0.25">
      <c r="A195" s="72"/>
      <c r="B195" s="81" t="s">
        <v>41</v>
      </c>
      <c r="C195" s="70">
        <f>'[1]Chnages in rep.'!MK$21</f>
        <v>3.401101668818729</v>
      </c>
      <c r="D195" s="70">
        <f>'[1]Male, month on month'!ML$21</f>
        <v>3.4050825888838565</v>
      </c>
      <c r="E195" s="70">
        <f>'[1]Atolls month on month'!ML$21</f>
        <v>3.3977016732779974</v>
      </c>
    </row>
    <row r="196" spans="1:5" x14ac:dyDescent="0.25">
      <c r="A196" s="72"/>
      <c r="B196" s="81" t="s">
        <v>50</v>
      </c>
      <c r="C196" s="70">
        <f>'[1]Chnages in rep.'!ML$21</f>
        <v>3.9514741793007513</v>
      </c>
      <c r="D196" s="70">
        <f>'[1]Male, month on month'!MM$21</f>
        <v>3.6733537034947084</v>
      </c>
      <c r="E196" s="70">
        <f>'[1]Atolls month on month'!MM$21</f>
        <v>4.1890853513676163</v>
      </c>
    </row>
    <row r="197" spans="1:5" x14ac:dyDescent="0.25">
      <c r="A197" s="72"/>
      <c r="B197" s="81" t="s">
        <v>51</v>
      </c>
      <c r="C197" s="70">
        <f>'[1]Chnages in rep.'!MM$21</f>
        <v>3.7229145759384741</v>
      </c>
      <c r="D197" s="70">
        <f>'[1]Male, month on month'!MN$21</f>
        <v>3.6220277766843889</v>
      </c>
      <c r="E197" s="70">
        <f>'[1]Atolls month on month'!MN$21</f>
        <v>3.8093165504330395</v>
      </c>
    </row>
    <row r="198" spans="1:5" x14ac:dyDescent="0.25">
      <c r="A198" s="72"/>
      <c r="B198" s="81" t="s">
        <v>40</v>
      </c>
      <c r="C198" s="70">
        <f>'[1]Chnages in rep.'!MN$21</f>
        <v>3.2866700653403358</v>
      </c>
      <c r="D198" s="70">
        <f>'[1]Male, month on month'!MO$21</f>
        <v>3.0677014377208378</v>
      </c>
      <c r="E198" s="70">
        <f>'[1]Atolls month on month'!MO$21</f>
        <v>3.4751649542801966</v>
      </c>
    </row>
    <row r="199" spans="1:5" x14ac:dyDescent="0.25">
      <c r="A199" s="159">
        <v>2014</v>
      </c>
      <c r="B199" s="159"/>
      <c r="C199" s="70"/>
      <c r="D199" s="70"/>
      <c r="E199" s="71"/>
    </row>
    <row r="200" spans="1:5" x14ac:dyDescent="0.25">
      <c r="A200" s="11"/>
      <c r="B200" s="12" t="s">
        <v>45</v>
      </c>
      <c r="C200" s="70">
        <f>'[1]Chnages in rep.'!MO$21</f>
        <v>3.2759797916374511</v>
      </c>
      <c r="D200" s="70">
        <f>'[1]Male, month on month'!MP$21</f>
        <v>2.5883906671014589</v>
      </c>
      <c r="E200" s="70">
        <f>'[1]Atolls month on month'!MP$21</f>
        <v>3.8681326372765668</v>
      </c>
    </row>
    <row r="201" spans="1:5" x14ac:dyDescent="0.25">
      <c r="A201" s="11"/>
      <c r="B201" s="12" t="s">
        <v>46</v>
      </c>
      <c r="C201" s="70">
        <f>'[1]Chnages in rep.'!MP$21</f>
        <v>3.3425454116763564</v>
      </c>
      <c r="D201" s="70">
        <f>'[1]Male, month on month'!MQ$21</f>
        <v>3.4012267464817336</v>
      </c>
      <c r="E201" s="70">
        <f>'[1]Atolls month on month'!MQ$21</f>
        <v>3.2920702900450571</v>
      </c>
    </row>
    <row r="202" spans="1:5" x14ac:dyDescent="0.25">
      <c r="A202" s="11"/>
      <c r="B202" s="12" t="s">
        <v>43</v>
      </c>
      <c r="C202" s="70">
        <f>'[1]Chnages in rep.'!MQ$21</f>
        <v>2.2250517630140187</v>
      </c>
      <c r="D202" s="70">
        <f>'[1]Male, month on month'!MR$21</f>
        <v>2.2546833127091936</v>
      </c>
      <c r="E202" s="70">
        <f>'[1]Atolls month on month'!MR$21</f>
        <v>2.1995280752597379</v>
      </c>
    </row>
    <row r="203" spans="1:5" x14ac:dyDescent="0.25">
      <c r="A203" s="11"/>
      <c r="B203" s="12" t="s">
        <v>47</v>
      </c>
      <c r="C203" s="70">
        <f>'[1]Chnages in rep.'!MR$21</f>
        <v>2.2981689589115506</v>
      </c>
      <c r="D203" s="70">
        <f>'[1]Male, month on month'!MS$21</f>
        <v>2.5798690121687118</v>
      </c>
      <c r="E203" s="70">
        <f>'[1]Atolls month on month'!MS$21</f>
        <v>2.0560223652975163</v>
      </c>
    </row>
    <row r="204" spans="1:5" x14ac:dyDescent="0.25">
      <c r="A204" s="11"/>
      <c r="B204" s="12" t="s">
        <v>35</v>
      </c>
      <c r="C204" s="70">
        <f>'[1]Chnages in rep.'!MS$21</f>
        <v>3.1917361463479121</v>
      </c>
      <c r="D204" s="70">
        <f>'[1]Male, month on month'!MT$21</f>
        <v>3.2576126103493364</v>
      </c>
      <c r="E204" s="70">
        <f>'[1]Atolls month on month'!MT$21</f>
        <v>3.1349611286097812</v>
      </c>
    </row>
    <row r="205" spans="1:5" x14ac:dyDescent="0.25">
      <c r="A205" s="11"/>
      <c r="B205" s="12" t="s">
        <v>42</v>
      </c>
      <c r="C205" s="70">
        <f>'[1]Chnages in rep.'!MT$21</f>
        <v>3.319010765104502</v>
      </c>
      <c r="D205" s="70">
        <f>'[1]Male, month on month'!MU$21</f>
        <v>3.5272395616125607</v>
      </c>
      <c r="E205" s="70">
        <f>'[1]Atolls month on month'!MU$21</f>
        <v>3.1396802126375079</v>
      </c>
    </row>
    <row r="206" spans="1:5" x14ac:dyDescent="0.25">
      <c r="A206" s="11"/>
      <c r="B206" s="12" t="s">
        <v>48</v>
      </c>
      <c r="C206" s="70">
        <f>'[1]Chnages in rep.'!MU$21</f>
        <v>2.550840899025264</v>
      </c>
      <c r="D206" s="70">
        <f>'[1]Male, month on month'!MV$21</f>
        <v>2.3800554124083106</v>
      </c>
      <c r="E206" s="70">
        <f>'[1]Atolls month on month'!MV$21</f>
        <v>2.6981857048613556</v>
      </c>
    </row>
    <row r="207" spans="1:5" x14ac:dyDescent="0.25">
      <c r="A207" s="11"/>
      <c r="B207" s="12" t="s">
        <v>49</v>
      </c>
      <c r="C207" s="70">
        <f>'[1]Chnages in rep.'!MV$21</f>
        <v>2.2333841551956946</v>
      </c>
      <c r="D207" s="70">
        <f>'[1]Male, month on month'!MW$21</f>
        <v>2.9342927834610677</v>
      </c>
      <c r="E207" s="70">
        <f>'[1]Atolls month on month'!MW$21</f>
        <v>1.6334033613703669</v>
      </c>
    </row>
    <row r="208" spans="1:5" x14ac:dyDescent="0.25">
      <c r="A208" s="11"/>
      <c r="B208" s="12" t="s">
        <v>41</v>
      </c>
      <c r="C208" s="70">
        <f>'[1]Chnages in rep.'!MW$21</f>
        <v>1.4023268050649573</v>
      </c>
      <c r="D208" s="70">
        <f>'[1]Male, month on month'!MX$21</f>
        <v>2.1302588161895564</v>
      </c>
      <c r="E208" s="70">
        <f>'[1]Atolls month on month'!MX$21</f>
        <v>0.78057549541474813</v>
      </c>
    </row>
    <row r="209" spans="1:5" x14ac:dyDescent="0.25">
      <c r="A209" s="11"/>
      <c r="B209" s="12" t="s">
        <v>50</v>
      </c>
      <c r="C209" s="70">
        <f>'[1]Chnages in rep.'!MX$21</f>
        <v>0.86577192066401576</v>
      </c>
      <c r="D209" s="70">
        <f>'[1]Male, month on month'!MY$21</f>
        <v>2.1845807645516135</v>
      </c>
      <c r="E209" s="70">
        <f>'[1]Atolls month on month'!MY$21</f>
        <v>-0.255370191730242</v>
      </c>
    </row>
    <row r="210" spans="1:5" x14ac:dyDescent="0.25">
      <c r="A210" s="11"/>
      <c r="B210" s="12" t="s">
        <v>51</v>
      </c>
      <c r="C210" s="70">
        <f>'[1]Chnages in rep.'!MY$21</f>
        <v>0.35227046319095123</v>
      </c>
      <c r="D210" s="70">
        <f>'[1]Male, month on month'!MZ$21</f>
        <v>1.0505361051722728</v>
      </c>
      <c r="E210" s="70">
        <f>'[1]Atolls month on month'!MZ$21</f>
        <v>-0.24466276106918095</v>
      </c>
    </row>
    <row r="211" spans="1:5" x14ac:dyDescent="0.25">
      <c r="A211" s="11"/>
      <c r="B211" s="12" t="s">
        <v>40</v>
      </c>
      <c r="C211" s="70">
        <f>'[1]Chnages in rep.'!MZ$21</f>
        <v>0.53111490457100619</v>
      </c>
      <c r="D211" s="70">
        <f>'[1]Male, month on month'!NA$21</f>
        <v>1.1727194340175329</v>
      </c>
      <c r="E211" s="70">
        <f>'[1]Atolls month on month'!NA$21</f>
        <v>-1.9022997393358665E-2</v>
      </c>
    </row>
    <row r="212" spans="1:5" x14ac:dyDescent="0.25">
      <c r="A212" s="159">
        <v>2015</v>
      </c>
      <c r="B212" s="159"/>
      <c r="C212" s="70"/>
      <c r="D212" s="70"/>
      <c r="E212" s="71"/>
    </row>
    <row r="213" spans="1:5" x14ac:dyDescent="0.25">
      <c r="A213" s="11"/>
      <c r="B213" s="12" t="s">
        <v>45</v>
      </c>
      <c r="C213" s="70">
        <f>'[1]Chnages in rep.'!NA$21</f>
        <v>0.13867773811122586</v>
      </c>
      <c r="D213" s="70">
        <f>'[1]Male, month on month'!NB$21</f>
        <v>1.4413130801289364</v>
      </c>
      <c r="E213" s="70">
        <f>'[1]Atolls month on month'!NB$21</f>
        <v>-0.9693319857626892</v>
      </c>
    </row>
    <row r="214" spans="1:5" x14ac:dyDescent="0.25">
      <c r="A214" s="11"/>
      <c r="B214" s="12" t="s">
        <v>46</v>
      </c>
      <c r="C214" s="70">
        <f>'[1]Chnages in rep.'!NB$21</f>
        <v>0.39863596242866173</v>
      </c>
      <c r="D214" s="70">
        <f>'[1]Male, month on month'!NC$21</f>
        <v>0.94292951928420798</v>
      </c>
      <c r="E214" s="70">
        <f>'[1]Atolls month on month'!NC$21</f>
        <v>-7.003634453616181E-2</v>
      </c>
    </row>
    <row r="215" spans="1:5" x14ac:dyDescent="0.25">
      <c r="A215" s="11"/>
      <c r="B215" s="12" t="s">
        <v>43</v>
      </c>
      <c r="C215" s="70">
        <f>'[1]Chnages in rep.'!NC$21</f>
        <v>0.91912324057839001</v>
      </c>
      <c r="D215" s="70">
        <f>'[1]Male, month on month'!ND$21</f>
        <v>1.0675105200332657</v>
      </c>
      <c r="E215" s="70">
        <f>'[1]Atolls month on month'!ND$21</f>
        <v>0.79123811095387353</v>
      </c>
    </row>
    <row r="216" spans="1:5" x14ac:dyDescent="0.25">
      <c r="A216" s="11"/>
      <c r="B216" s="12" t="s">
        <v>47</v>
      </c>
      <c r="C216" s="70">
        <f>'[1]Chnages in rep.'!ND$21</f>
        <v>1.4063293351472161</v>
      </c>
      <c r="D216" s="70">
        <f>'[1]Male, month on month'!NE$21</f>
        <v>1.745500084714724</v>
      </c>
      <c r="E216" s="70">
        <f>'[1]Atolls month on month'!NE$21</f>
        <v>1.1132850012462558</v>
      </c>
    </row>
    <row r="217" spans="1:5" x14ac:dyDescent="0.25">
      <c r="A217" s="11"/>
      <c r="B217" s="12" t="s">
        <v>35</v>
      </c>
      <c r="C217" s="70">
        <f>'[1]Chnages in rep.'!NE$21</f>
        <v>0.46753686639038339</v>
      </c>
      <c r="D217" s="70">
        <f>'[1]Male, month on month'!NF$21</f>
        <v>0.67549845172791834</v>
      </c>
      <c r="E217" s="70">
        <f>'[1]Atolls month on month'!NF$21</f>
        <v>0.28809396254589892</v>
      </c>
    </row>
    <row r="218" spans="1:5" x14ac:dyDescent="0.25">
      <c r="A218" s="11"/>
      <c r="B218" s="12" t="s">
        <v>42</v>
      </c>
      <c r="C218" s="70">
        <f>'[1]Chnages in rep.'!NF$21</f>
        <v>1.4530777795498828</v>
      </c>
      <c r="D218" s="70">
        <f>'[1]Male, month on month'!NG$21</f>
        <v>1.800727962135773</v>
      </c>
      <c r="E218" s="70">
        <f>'[1]Atolls month on month'!NG$21</f>
        <v>1.1525498683464086</v>
      </c>
    </row>
    <row r="219" spans="1:5" x14ac:dyDescent="0.25">
      <c r="A219" s="11"/>
      <c r="B219" s="12" t="s">
        <v>48</v>
      </c>
      <c r="C219" s="70">
        <f>'[1]Chnages in rep.'!NG$21</f>
        <v>0.91257571556515593</v>
      </c>
      <c r="D219" s="70">
        <f>'[1]Male, month on month'!NH$21</f>
        <v>1.6701469522034662</v>
      </c>
      <c r="E219" s="70">
        <f>'[1]Atolls month on month'!NH$21</f>
        <v>0.2610074329009171</v>
      </c>
    </row>
    <row r="220" spans="1:5" x14ac:dyDescent="0.25">
      <c r="A220" s="11"/>
      <c r="B220" s="12" t="s">
        <v>49</v>
      </c>
      <c r="C220" s="70">
        <f>'[1]Chnages in rep.'!NH$21</f>
        <v>1.2093954859348388</v>
      </c>
      <c r="D220" s="70">
        <f>'[1]Male, month on month'!NI$21</f>
        <v>1.5044467350011193</v>
      </c>
      <c r="E220" s="70">
        <f>'[1]Atolls month on month'!NI$21</f>
        <v>0.95359756183523992</v>
      </c>
    </row>
    <row r="221" spans="1:5" x14ac:dyDescent="0.25">
      <c r="A221" s="11"/>
      <c r="B221" s="12" t="s">
        <v>41</v>
      </c>
      <c r="C221" s="70">
        <f>'[1]Chnages in rep.'!NI$21</f>
        <v>1.1024778533301083</v>
      </c>
      <c r="D221" s="70">
        <f>'[1]Male, month on month'!NJ$21</f>
        <v>1.3605074168342668</v>
      </c>
      <c r="E221" s="70">
        <f>'[1]Atolls month on month'!NJ$21</f>
        <v>0.87913453888683879</v>
      </c>
    </row>
    <row r="222" spans="1:5" x14ac:dyDescent="0.25">
      <c r="A222" s="11"/>
      <c r="B222" s="12" t="s">
        <v>50</v>
      </c>
      <c r="C222" s="70">
        <f>'[1]Chnages in rep.'!NJ$21</f>
        <v>1.0379526456419041</v>
      </c>
      <c r="D222" s="70">
        <f>'[1]Male, month on month'!NK$21</f>
        <v>1.1133944903466864</v>
      </c>
      <c r="E222" s="70">
        <f>'[1]Atolls month on month'!NK$21</f>
        <v>0.97224937952828938</v>
      </c>
    </row>
    <row r="223" spans="1:5" x14ac:dyDescent="0.25">
      <c r="A223" s="72"/>
      <c r="B223" s="12" t="s">
        <v>51</v>
      </c>
      <c r="C223" s="70">
        <f>'[1]Chnages in rep.'!NK$21</f>
        <v>1.5372275402211644</v>
      </c>
      <c r="D223" s="70">
        <f>'[1]Male, month on month'!NL$21</f>
        <v>1.9747488791808987</v>
      </c>
      <c r="E223" s="70">
        <f>'[1]Atolls month on month'!NL$21</f>
        <v>1.1583430752776014</v>
      </c>
    </row>
    <row r="224" spans="1:5" x14ac:dyDescent="0.25">
      <c r="A224" s="72"/>
      <c r="B224" s="12" t="s">
        <v>40</v>
      </c>
      <c r="C224" s="70">
        <f>'[1]Chnages in rep.'!NL$21</f>
        <v>0.85377757248394914</v>
      </c>
      <c r="D224" s="70">
        <f>'[1]Male, month on month'!NM$21</f>
        <v>1.1583913624289455</v>
      </c>
      <c r="E224" s="70">
        <f>'[1]Atolls month on month'!NM$21</f>
        <v>0.58947599634657788</v>
      </c>
    </row>
    <row r="225" spans="1:5" x14ac:dyDescent="0.25">
      <c r="A225" s="159">
        <v>2016</v>
      </c>
      <c r="B225" s="159"/>
      <c r="C225" s="70"/>
      <c r="D225" s="70"/>
      <c r="E225" s="70"/>
    </row>
    <row r="226" spans="1:5" x14ac:dyDescent="0.25">
      <c r="A226" s="72"/>
      <c r="B226" s="12" t="s">
        <v>45</v>
      </c>
      <c r="C226" s="70">
        <f>'[1]Chnages in rep.'!NM$21</f>
        <v>1.0407081213698044</v>
      </c>
      <c r="D226" s="70">
        <f>'[1]Male, month on month'!NN$21</f>
        <v>1.3652171624402021</v>
      </c>
      <c r="E226" s="70">
        <f>'[1]Atolls month on month'!NN$21</f>
        <v>0.75796459544947847</v>
      </c>
    </row>
    <row r="227" spans="1:5" x14ac:dyDescent="0.25">
      <c r="A227" s="72"/>
      <c r="B227" s="12" t="s">
        <v>46</v>
      </c>
      <c r="C227" s="70">
        <f>'[1]Chnages in rep.'!NN$21</f>
        <v>1.1364771380392158</v>
      </c>
      <c r="D227" s="70">
        <f>'[1]Male, month on month'!NO$21</f>
        <v>1.349653655417038</v>
      </c>
      <c r="E227" s="70">
        <f>'[1]Atolls month on month'!NO$21</f>
        <v>0.951057539169331</v>
      </c>
    </row>
    <row r="228" spans="1:5" x14ac:dyDescent="0.25">
      <c r="A228" s="72"/>
      <c r="B228" s="12" t="s">
        <v>43</v>
      </c>
      <c r="C228" s="70">
        <f>'[1]Chnages in rep.'!NO$21</f>
        <v>0.66900523456510097</v>
      </c>
      <c r="D228" s="70">
        <f>'[1]Male, month on month'!NP$21</f>
        <v>1.4395346104989271</v>
      </c>
      <c r="E228" s="70">
        <f>'[1]Atolls month on month'!NP$21</f>
        <v>3.1169649641338282E-3</v>
      </c>
    </row>
    <row r="229" spans="1:5" x14ac:dyDescent="0.25">
      <c r="A229" s="72"/>
      <c r="B229" s="12" t="s">
        <v>47</v>
      </c>
      <c r="C229" s="70">
        <f>'[1]Chnages in rep.'!NP$21</f>
        <v>-0.18380611745640874</v>
      </c>
      <c r="D229" s="70">
        <f>'[1]Male, month on month'!NQ$21</f>
        <v>0.60160649209577421</v>
      </c>
      <c r="E229" s="70">
        <f>'[1]Atolls month on month'!NQ$21</f>
        <v>-0.86664744409465921</v>
      </c>
    </row>
    <row r="230" spans="1:5" x14ac:dyDescent="0.25">
      <c r="A230" s="72"/>
      <c r="B230" s="12" t="s">
        <v>35</v>
      </c>
      <c r="C230" s="70">
        <f>'[1]Chnages in rep.'!NQ$21</f>
        <v>-0.15582000573073351</v>
      </c>
      <c r="D230" s="70">
        <f>'[1]Male, month on month'!NR$21</f>
        <v>0.82201042472549446</v>
      </c>
      <c r="E230" s="70">
        <f>'[1]Atolls month on month'!NR$21</f>
        <v>-1.0028155561550678</v>
      </c>
    </row>
    <row r="231" spans="1:5" x14ac:dyDescent="0.25">
      <c r="A231" s="72"/>
      <c r="B231" s="12" t="s">
        <v>42</v>
      </c>
      <c r="C231" s="70">
        <f>'[1]Chnages in rep.'!NR$21</f>
        <v>-0.76683599519887791</v>
      </c>
      <c r="D231" s="70">
        <f>'[1]Male, month on month'!NS$21</f>
        <v>-0.1706778152251287</v>
      </c>
      <c r="E231" s="70">
        <f>'[1]Atolls month on month'!NS$21</f>
        <v>-1.2854902045740801</v>
      </c>
    </row>
    <row r="232" spans="1:5" x14ac:dyDescent="0.25">
      <c r="A232" s="72"/>
      <c r="B232" s="12" t="s">
        <v>48</v>
      </c>
      <c r="C232" s="70">
        <f>'[1]Chnages in rep.'!NS21</f>
        <v>-0.38391995634919907</v>
      </c>
      <c r="D232" s="70">
        <f>'[1]Male, month on month'!NT21</f>
        <v>9.2189949097631896E-2</v>
      </c>
      <c r="E232" s="70">
        <f>'[1]Atolls month on month'!NT21</f>
        <v>-0.79916557851400505</v>
      </c>
    </row>
    <row r="233" spans="1:5" x14ac:dyDescent="0.25">
      <c r="A233" s="72"/>
      <c r="B233" s="12" t="s">
        <v>49</v>
      </c>
      <c r="C233" s="70">
        <f>'[1]Chnages in rep.'!NT21</f>
        <v>-0.62903020584658131</v>
      </c>
      <c r="D233" s="70">
        <f>'[1]Male, month on month'!NU21</f>
        <v>-0.36722627317347101</v>
      </c>
      <c r="E233" s="70">
        <f>'[1]Atolls month on month'!NU21</f>
        <v>-0.85724247672325227</v>
      </c>
    </row>
    <row r="234" spans="1:5" x14ac:dyDescent="0.25">
      <c r="A234" s="72"/>
      <c r="B234" s="12" t="s">
        <v>41</v>
      </c>
      <c r="C234" s="70">
        <f>'[1]Chnages in rep.'!NU21</f>
        <v>-0.21052298212775877</v>
      </c>
      <c r="D234" s="70">
        <f>'[1]Male, month on month'!NV21</f>
        <v>0.39042711789760709</v>
      </c>
      <c r="E234" s="70">
        <f>'[1]Atolls month on month'!NV21</f>
        <v>-0.73317102591515804</v>
      </c>
    </row>
    <row r="235" spans="1:5" x14ac:dyDescent="0.25">
      <c r="A235" s="72"/>
      <c r="B235" s="12" t="s">
        <v>50</v>
      </c>
      <c r="C235" s="70">
        <f>'[1]Chnages in rep.'!NV21</f>
        <v>1.7128634706690793</v>
      </c>
      <c r="D235" s="70">
        <f>'[1]Male, month on month'!NW21</f>
        <v>1.2025995861927985</v>
      </c>
      <c r="E235" s="70">
        <f>'[1]Atolls month on month'!NW21</f>
        <v>2.1578800075127802</v>
      </c>
    </row>
    <row r="236" spans="1:5" x14ac:dyDescent="0.25">
      <c r="A236" s="72"/>
      <c r="B236" s="12" t="s">
        <v>51</v>
      </c>
      <c r="C236" s="70">
        <f>'[1]Chnages in rep.'!NW21</f>
        <v>1.4991691607198154</v>
      </c>
      <c r="D236" s="70">
        <f>'[1]Male, month on month'!NX21</f>
        <v>1.0963335089493542</v>
      </c>
      <c r="E236" s="70">
        <f>'[1]Atolls month on month'!NX21</f>
        <v>1.8508319334554324</v>
      </c>
    </row>
    <row r="237" spans="1:5" x14ac:dyDescent="0.25">
      <c r="A237" s="72"/>
      <c r="B237" s="12" t="s">
        <v>40</v>
      </c>
      <c r="C237" s="70">
        <f>'[1]Chnages in rep.'!NX21</f>
        <v>2.3177221684353322</v>
      </c>
      <c r="D237" s="70">
        <f>'[1]Male, month on month'!NY21</f>
        <v>1.8253800545742438</v>
      </c>
      <c r="E237" s="70">
        <f>'[1]Atolls month on month'!NY21</f>
        <v>2.7473244187922852</v>
      </c>
    </row>
    <row r="238" spans="1:5" x14ac:dyDescent="0.25">
      <c r="A238" s="159">
        <v>2017</v>
      </c>
      <c r="B238" s="159"/>
      <c r="C238" s="70"/>
      <c r="D238" s="70"/>
      <c r="E238" s="70"/>
    </row>
    <row r="239" spans="1:5" x14ac:dyDescent="0.25">
      <c r="A239" s="72"/>
      <c r="B239" s="12" t="s">
        <v>45</v>
      </c>
      <c r="C239" s="70">
        <f>'[2]Chnages in rep.'!$NY$21</f>
        <v>2.9126607993475773</v>
      </c>
      <c r="D239" s="70">
        <f>'[1]Male, month on month'!NZ21</f>
        <v>2.0340500931323779</v>
      </c>
      <c r="E239" s="70">
        <f>'[1]Atolls month on month'!NZ21</f>
        <v>3.682804786100724</v>
      </c>
    </row>
    <row r="240" spans="1:5" ht="12.75" customHeight="1" x14ac:dyDescent="0.25">
      <c r="A240" s="25"/>
      <c r="B240" s="27"/>
      <c r="C240" s="19"/>
      <c r="D240" s="70"/>
      <c r="E240" s="19"/>
    </row>
    <row r="241" spans="1:5" x14ac:dyDescent="0.25">
      <c r="A241" s="180" t="s">
        <v>55</v>
      </c>
      <c r="B241" s="181"/>
      <c r="C241" s="181"/>
      <c r="D241" s="181"/>
      <c r="E241" s="181"/>
    </row>
    <row r="242" spans="1:5" ht="9.75" customHeight="1" x14ac:dyDescent="0.25"/>
    <row r="243" spans="1:5" x14ac:dyDescent="0.25">
      <c r="A243" s="159">
        <v>2010</v>
      </c>
      <c r="B243" s="159"/>
    </row>
    <row r="244" spans="1:5" hidden="1" x14ac:dyDescent="0.25">
      <c r="A244" s="11"/>
      <c r="B244" s="12" t="s">
        <v>45</v>
      </c>
      <c r="C244" s="28">
        <v>-0.26114093647122694</v>
      </c>
      <c r="D244" s="28">
        <v>-0.26114093647122694</v>
      </c>
      <c r="E244" s="28" t="s">
        <v>5</v>
      </c>
    </row>
    <row r="245" spans="1:5" hidden="1" x14ac:dyDescent="0.25">
      <c r="A245" s="11"/>
      <c r="B245" s="12" t="s">
        <v>46</v>
      </c>
      <c r="C245" s="28">
        <v>0.93642240242963748</v>
      </c>
      <c r="D245" s="28">
        <v>0.93642240242963748</v>
      </c>
      <c r="E245" s="28" t="s">
        <v>5</v>
      </c>
    </row>
    <row r="246" spans="1:5" hidden="1" x14ac:dyDescent="0.25">
      <c r="A246" s="11"/>
      <c r="B246" s="12" t="s">
        <v>43</v>
      </c>
      <c r="C246" s="28">
        <v>0.88034816923101555</v>
      </c>
      <c r="D246" s="28">
        <v>0.88034816923101555</v>
      </c>
      <c r="E246" s="28" t="s">
        <v>5</v>
      </c>
    </row>
    <row r="247" spans="1:5" hidden="1" x14ac:dyDescent="0.25">
      <c r="A247" s="11"/>
      <c r="B247" s="12" t="s">
        <v>47</v>
      </c>
      <c r="C247" s="28">
        <v>0.87747395207253831</v>
      </c>
      <c r="D247" s="28">
        <v>0.87747395207253831</v>
      </c>
      <c r="E247" s="28" t="s">
        <v>5</v>
      </c>
    </row>
    <row r="248" spans="1:5" hidden="1" x14ac:dyDescent="0.25">
      <c r="A248" s="11"/>
      <c r="B248" s="12" t="s">
        <v>35</v>
      </c>
      <c r="C248" s="28">
        <v>0.1250277737649963</v>
      </c>
      <c r="D248" s="28">
        <v>0.1250277737649963</v>
      </c>
      <c r="E248" s="28" t="s">
        <v>5</v>
      </c>
    </row>
    <row r="249" spans="1:5" hidden="1" x14ac:dyDescent="0.25">
      <c r="A249" s="11"/>
      <c r="B249" s="12" t="s">
        <v>42</v>
      </c>
      <c r="C249" s="28">
        <v>1.0846622459905753</v>
      </c>
      <c r="D249" s="28">
        <v>1.0846622459905753</v>
      </c>
      <c r="E249" s="28" t="s">
        <v>5</v>
      </c>
    </row>
    <row r="250" spans="1:5" hidden="1" x14ac:dyDescent="0.25">
      <c r="A250" s="11"/>
      <c r="B250" s="12" t="s">
        <v>48</v>
      </c>
      <c r="C250" s="28">
        <v>2.1903881432707273</v>
      </c>
      <c r="D250" s="28">
        <v>2.1903881432707273</v>
      </c>
      <c r="E250" s="28" t="s">
        <v>5</v>
      </c>
    </row>
    <row r="251" spans="1:5" hidden="1" x14ac:dyDescent="0.25">
      <c r="A251" s="11"/>
      <c r="B251" s="12" t="s">
        <v>49</v>
      </c>
      <c r="C251" s="28">
        <v>0.63207046859004024</v>
      </c>
      <c r="D251" s="28">
        <v>0.63207046859004024</v>
      </c>
      <c r="E251" s="28" t="s">
        <v>5</v>
      </c>
    </row>
    <row r="252" spans="1:5" hidden="1" x14ac:dyDescent="0.25">
      <c r="A252" s="11"/>
      <c r="B252" s="12" t="s">
        <v>41</v>
      </c>
      <c r="C252" s="28">
        <v>-1.2857212304991372</v>
      </c>
      <c r="D252" s="28">
        <v>-1.2857212304991372</v>
      </c>
      <c r="E252" s="28" t="s">
        <v>5</v>
      </c>
    </row>
    <row r="253" spans="1:5" hidden="1" x14ac:dyDescent="0.25">
      <c r="A253" s="11"/>
      <c r="B253" s="12" t="s">
        <v>50</v>
      </c>
      <c r="C253" s="28">
        <v>-0.22603507219276509</v>
      </c>
      <c r="D253" s="28">
        <v>-0.22603507219276509</v>
      </c>
      <c r="E253" s="28" t="s">
        <v>5</v>
      </c>
    </row>
    <row r="254" spans="1:5" x14ac:dyDescent="0.25">
      <c r="A254" s="11"/>
      <c r="B254" s="12" t="s">
        <v>51</v>
      </c>
      <c r="C254" s="28">
        <v>0.47362446108318856</v>
      </c>
      <c r="D254" s="28">
        <v>0.47362446108318856</v>
      </c>
      <c r="E254" s="28" t="s">
        <v>5</v>
      </c>
    </row>
    <row r="255" spans="1:5" x14ac:dyDescent="0.25">
      <c r="A255" s="11"/>
      <c r="B255" s="12" t="s">
        <v>40</v>
      </c>
      <c r="C255" s="28">
        <v>1.3414839053257799</v>
      </c>
      <c r="D255" s="28">
        <v>1.3414839053257799</v>
      </c>
      <c r="E255" s="28" t="s">
        <v>5</v>
      </c>
    </row>
    <row r="256" spans="1:5" x14ac:dyDescent="0.25">
      <c r="A256" s="11"/>
      <c r="B256" s="12"/>
      <c r="C256" s="28"/>
      <c r="D256" s="28"/>
      <c r="E256" s="28"/>
    </row>
    <row r="257" spans="1:8" x14ac:dyDescent="0.25">
      <c r="A257" s="159">
        <v>2011</v>
      </c>
      <c r="B257" s="159"/>
      <c r="C257" s="28"/>
      <c r="D257" s="29"/>
      <c r="E257" s="28"/>
    </row>
    <row r="258" spans="1:8" x14ac:dyDescent="0.25">
      <c r="A258" s="11"/>
      <c r="B258" s="12" t="s">
        <v>45</v>
      </c>
      <c r="C258" s="28">
        <v>0.540955988663816</v>
      </c>
      <c r="D258" s="28">
        <v>0.540955988663816</v>
      </c>
      <c r="E258" s="28" t="s">
        <v>5</v>
      </c>
    </row>
    <row r="259" spans="1:8" x14ac:dyDescent="0.25">
      <c r="A259" s="11"/>
      <c r="B259" s="12" t="s">
        <v>46</v>
      </c>
      <c r="C259" s="28">
        <v>-0.79050748162610152</v>
      </c>
      <c r="D259" s="28">
        <v>-0.79050748162610152</v>
      </c>
      <c r="E259" s="28" t="s">
        <v>5</v>
      </c>
    </row>
    <row r="260" spans="1:8" x14ac:dyDescent="0.25">
      <c r="A260" s="11"/>
      <c r="B260" s="12" t="s">
        <v>43</v>
      </c>
      <c r="C260" s="28">
        <v>0.63178223867843553</v>
      </c>
      <c r="D260" s="28">
        <v>0.63178223867843553</v>
      </c>
      <c r="E260" s="28" t="s">
        <v>5</v>
      </c>
    </row>
    <row r="261" spans="1:8" x14ac:dyDescent="0.25">
      <c r="A261" s="11"/>
      <c r="B261" s="12" t="s">
        <v>47</v>
      </c>
      <c r="C261" s="28">
        <v>4.4171076658620301</v>
      </c>
      <c r="D261" s="28">
        <v>4.4171076658620301</v>
      </c>
      <c r="E261" s="28" t="s">
        <v>5</v>
      </c>
    </row>
    <row r="262" spans="1:8" x14ac:dyDescent="0.25">
      <c r="A262" s="11"/>
      <c r="B262" s="12" t="s">
        <v>35</v>
      </c>
      <c r="C262" s="28">
        <v>3.3138209485660042</v>
      </c>
      <c r="D262" s="28">
        <v>3.3138209485660042</v>
      </c>
      <c r="E262" s="28" t="s">
        <v>5</v>
      </c>
    </row>
    <row r="263" spans="1:8" x14ac:dyDescent="0.25">
      <c r="A263" s="11"/>
      <c r="B263" s="12" t="s">
        <v>42</v>
      </c>
      <c r="C263" s="28">
        <v>0.90877181827677678</v>
      </c>
      <c r="D263" s="28">
        <v>0.90877181827677678</v>
      </c>
      <c r="E263" s="28" t="s">
        <v>5</v>
      </c>
    </row>
    <row r="264" spans="1:8" x14ac:dyDescent="0.25">
      <c r="A264" s="11"/>
      <c r="B264" s="12" t="s">
        <v>48</v>
      </c>
      <c r="C264" s="28">
        <v>6.0116323478554001E-2</v>
      </c>
      <c r="D264" s="28">
        <v>6.0116323478554001E-2</v>
      </c>
      <c r="E264" s="28" t="s">
        <v>5</v>
      </c>
    </row>
    <row r="265" spans="1:8" x14ac:dyDescent="0.25">
      <c r="A265" s="11"/>
      <c r="B265" s="12" t="s">
        <v>49</v>
      </c>
      <c r="C265" s="28">
        <v>0.31530862912392266</v>
      </c>
      <c r="D265" s="28">
        <v>0.31530862912392266</v>
      </c>
      <c r="E265" s="28" t="s">
        <v>5</v>
      </c>
    </row>
    <row r="266" spans="1:8" x14ac:dyDescent="0.25">
      <c r="A266" s="11"/>
      <c r="B266" s="12" t="s">
        <v>41</v>
      </c>
      <c r="C266" s="28">
        <v>1.301660303876595</v>
      </c>
      <c r="D266" s="28">
        <v>1.301660303876595</v>
      </c>
      <c r="E266" s="28" t="s">
        <v>5</v>
      </c>
    </row>
    <row r="267" spans="1:8" x14ac:dyDescent="0.25">
      <c r="A267" s="11"/>
      <c r="B267" s="12" t="s">
        <v>50</v>
      </c>
      <c r="C267" s="28">
        <v>0.33278932848386233</v>
      </c>
      <c r="D267" s="28">
        <v>0.33278932848386233</v>
      </c>
      <c r="E267" s="28" t="s">
        <v>5</v>
      </c>
    </row>
    <row r="268" spans="1:8" x14ac:dyDescent="0.25">
      <c r="A268" s="11"/>
      <c r="B268" s="12" t="s">
        <v>51</v>
      </c>
      <c r="C268" s="28">
        <v>3.4231104702459936</v>
      </c>
      <c r="D268" s="28">
        <v>3.4231104702459936</v>
      </c>
      <c r="E268" s="28" t="s">
        <v>5</v>
      </c>
    </row>
    <row r="269" spans="1:8" x14ac:dyDescent="0.25">
      <c r="A269" s="11"/>
      <c r="B269" s="12" t="s">
        <v>40</v>
      </c>
      <c r="C269" s="28">
        <v>1.1857736202019353</v>
      </c>
      <c r="D269" s="28">
        <v>1.1857736202019353</v>
      </c>
      <c r="E269" s="28" t="s">
        <v>5</v>
      </c>
      <c r="G269" s="28"/>
    </row>
    <row r="270" spans="1:8" x14ac:dyDescent="0.25">
      <c r="A270" s="11"/>
      <c r="B270" s="12"/>
      <c r="C270" s="28"/>
      <c r="D270" s="28"/>
      <c r="E270" s="28"/>
      <c r="G270" s="28"/>
      <c r="H270" s="28"/>
    </row>
    <row r="271" spans="1:8" x14ac:dyDescent="0.25">
      <c r="A271" s="159">
        <v>2012</v>
      </c>
      <c r="B271" s="159"/>
      <c r="C271" s="28"/>
      <c r="D271" s="29"/>
      <c r="E271" s="28"/>
      <c r="G271" s="1"/>
    </row>
    <row r="272" spans="1:8" x14ac:dyDescent="0.25">
      <c r="A272" s="11"/>
      <c r="B272" s="12" t="s">
        <v>45</v>
      </c>
      <c r="C272" s="28">
        <v>0.82878178572964867</v>
      </c>
      <c r="D272" s="28">
        <v>0.82878178572964867</v>
      </c>
      <c r="E272" s="28" t="s">
        <v>5</v>
      </c>
    </row>
    <row r="273" spans="1:5" x14ac:dyDescent="0.25">
      <c r="A273" s="11"/>
      <c r="B273" s="12" t="s">
        <v>46</v>
      </c>
      <c r="C273" s="28">
        <v>-0.3029315521839604</v>
      </c>
      <c r="D273" s="28">
        <v>-0.3029315521839604</v>
      </c>
      <c r="E273" s="28" t="s">
        <v>5</v>
      </c>
    </row>
    <row r="274" spans="1:5" x14ac:dyDescent="0.25">
      <c r="A274" s="11"/>
      <c r="B274" s="12" t="s">
        <v>43</v>
      </c>
      <c r="C274" s="28">
        <v>0.75965858228270733</v>
      </c>
      <c r="D274" s="28">
        <v>0.75965858228270733</v>
      </c>
      <c r="E274" s="28" t="s">
        <v>5</v>
      </c>
    </row>
    <row r="275" spans="1:5" x14ac:dyDescent="0.25">
      <c r="A275" s="11"/>
      <c r="B275" s="12" t="s">
        <v>47</v>
      </c>
      <c r="C275" s="28">
        <v>-9.0943691034139906E-2</v>
      </c>
      <c r="D275" s="28">
        <v>-9.0943691034139906E-2</v>
      </c>
      <c r="E275" s="28" t="s">
        <v>5</v>
      </c>
    </row>
    <row r="276" spans="1:5" x14ac:dyDescent="0.25">
      <c r="A276" s="11"/>
      <c r="B276" s="12" t="s">
        <v>35</v>
      </c>
      <c r="C276" s="28">
        <v>-1.9861394321378456</v>
      </c>
      <c r="D276" s="28">
        <v>-1.9861394321378456</v>
      </c>
      <c r="E276" s="28" t="s">
        <v>5</v>
      </c>
    </row>
    <row r="277" spans="1:5" x14ac:dyDescent="0.25">
      <c r="A277" s="11"/>
      <c r="B277" s="12" t="s">
        <v>42</v>
      </c>
      <c r="C277" s="28">
        <v>4.158564690507105</v>
      </c>
      <c r="D277" s="28">
        <v>4.158564690507105</v>
      </c>
      <c r="E277" s="28" t="s">
        <v>5</v>
      </c>
    </row>
    <row r="278" spans="1:5" x14ac:dyDescent="0.25">
      <c r="A278" s="11"/>
      <c r="B278" s="12" t="s">
        <v>48</v>
      </c>
      <c r="C278" s="28">
        <v>0.24448657012601238</v>
      </c>
      <c r="D278" s="28">
        <v>0.16971494476736293</v>
      </c>
      <c r="E278" s="28">
        <v>0.30844071858455724</v>
      </c>
    </row>
    <row r="279" spans="1:5" x14ac:dyDescent="0.25">
      <c r="A279" s="11"/>
      <c r="B279" s="12" t="s">
        <v>49</v>
      </c>
      <c r="C279" s="28">
        <v>0.64743245120539861</v>
      </c>
      <c r="D279" s="28">
        <v>0.58385391142401488</v>
      </c>
      <c r="E279" s="28">
        <v>0.70173764990701937</v>
      </c>
    </row>
    <row r="280" spans="1:5" x14ac:dyDescent="0.25">
      <c r="A280" s="11"/>
      <c r="B280" s="12" t="s">
        <v>41</v>
      </c>
      <c r="C280" s="28">
        <v>1.9931364460523682E-2</v>
      </c>
      <c r="D280" s="28">
        <v>7.8683065291751397E-2</v>
      </c>
      <c r="E280" s="28">
        <v>-3.0192276319884748E-2</v>
      </c>
    </row>
    <row r="281" spans="1:5" x14ac:dyDescent="0.25">
      <c r="A281" s="11"/>
      <c r="B281" s="12" t="s">
        <v>50</v>
      </c>
      <c r="C281" s="28">
        <v>4.2662910903112916E-2</v>
      </c>
      <c r="D281" s="28">
        <v>5.9933326212124882E-2</v>
      </c>
      <c r="E281" s="28">
        <v>2.7912718968425843E-2</v>
      </c>
    </row>
    <row r="282" spans="1:5" x14ac:dyDescent="0.25">
      <c r="A282" s="11"/>
      <c r="B282" s="12" t="s">
        <v>51</v>
      </c>
      <c r="C282" s="28">
        <v>0.34249409289468513</v>
      </c>
      <c r="D282" s="28">
        <v>0.47401072984865067</v>
      </c>
      <c r="E282" s="28">
        <v>1.6205766238419628E-2</v>
      </c>
    </row>
    <row r="283" spans="1:5" x14ac:dyDescent="0.25">
      <c r="A283" s="72"/>
      <c r="B283" s="73" t="s">
        <v>40</v>
      </c>
      <c r="C283" s="70">
        <f>'[1]Chnages in rep.'!MB40</f>
        <v>0.39343943425627081</v>
      </c>
      <c r="D283" s="70">
        <f>'[1]Male, month on month'!MC39</f>
        <v>0.67097201094534764</v>
      </c>
      <c r="E283" s="70">
        <f>'[1]Atolls month on month'!MC39</f>
        <v>0.15575360429840313</v>
      </c>
    </row>
    <row r="284" spans="1:5" x14ac:dyDescent="0.25">
      <c r="A284" s="159">
        <v>2013</v>
      </c>
      <c r="B284" s="159"/>
      <c r="C284" s="70"/>
      <c r="D284" s="70"/>
      <c r="E284" s="70"/>
    </row>
    <row r="285" spans="1:5" x14ac:dyDescent="0.25">
      <c r="A285" s="11"/>
      <c r="B285" s="12" t="s">
        <v>45</v>
      </c>
      <c r="C285" s="28">
        <v>0.12021714763241764</v>
      </c>
      <c r="D285" s="70">
        <v>0.14340192540029939</v>
      </c>
      <c r="E285" s="28">
        <v>0.10025898212731033</v>
      </c>
    </row>
    <row r="286" spans="1:5" x14ac:dyDescent="0.25">
      <c r="A286" s="11"/>
      <c r="B286" s="12" t="s">
        <v>46</v>
      </c>
      <c r="C286" s="28">
        <v>-0.20260748766021131</v>
      </c>
      <c r="D286" s="70">
        <v>-0.26772351866400923</v>
      </c>
      <c r="E286" s="28">
        <v>-0.14652945838417031</v>
      </c>
    </row>
    <row r="287" spans="1:5" ht="14.25" customHeight="1" x14ac:dyDescent="0.25">
      <c r="A287" s="11"/>
      <c r="B287" s="12" t="s">
        <v>43</v>
      </c>
      <c r="C287" s="28">
        <v>0.5006145416900365</v>
      </c>
      <c r="D287" s="70">
        <v>0.57671257944424958</v>
      </c>
      <c r="E287" s="28">
        <v>0.43515833275591387</v>
      </c>
    </row>
    <row r="288" spans="1:5" ht="14.25" customHeight="1" x14ac:dyDescent="0.25">
      <c r="A288" s="11"/>
      <c r="B288" s="12" t="s">
        <v>47</v>
      </c>
      <c r="C288" s="28">
        <v>0.11512300390781327</v>
      </c>
      <c r="D288" s="70">
        <v>3.9643343257678154E-3</v>
      </c>
      <c r="E288" s="28">
        <v>0.21087159629622487</v>
      </c>
    </row>
    <row r="289" spans="1:5" ht="14.25" customHeight="1" x14ac:dyDescent="0.25">
      <c r="A289" s="11"/>
      <c r="B289" s="12" t="s">
        <v>35</v>
      </c>
      <c r="C289" s="28">
        <f>'[1]Chnages in rep.'!MG40</f>
        <v>9.5682352882620059E-2</v>
      </c>
      <c r="D289" s="70">
        <f>'[1]Male, month on month'!MH39</f>
        <v>0.23643869294276421</v>
      </c>
      <c r="E289" s="28">
        <f>'[1]Atolls month on month'!MH39</f>
        <v>-2.5310411872159211E-2</v>
      </c>
    </row>
    <row r="290" spans="1:5" ht="14.25" customHeight="1" x14ac:dyDescent="0.25">
      <c r="A290" s="11"/>
      <c r="B290" s="12" t="s">
        <v>42</v>
      </c>
      <c r="C290" s="28">
        <f>'[1]Chnages in rep.'!MH40</f>
        <v>-0.2676094249594585</v>
      </c>
      <c r="D290" s="70">
        <f>'[1]Male, month on month'!MI39</f>
        <v>-0.30627613149381006</v>
      </c>
      <c r="E290" s="28">
        <f>'[1]Atolls month on month'!MI39</f>
        <v>-0.23428488359796829</v>
      </c>
    </row>
    <row r="291" spans="1:5" ht="14.25" customHeight="1" x14ac:dyDescent="0.25">
      <c r="A291" s="11"/>
      <c r="B291" s="12" t="s">
        <v>48</v>
      </c>
      <c r="C291" s="28">
        <f>'[1]Chnages in rep.'!MI$40</f>
        <v>1.1650679035972944</v>
      </c>
      <c r="D291" s="70">
        <f>'[1]Male, month on month'!MJ$39</f>
        <v>1.2614902964104724</v>
      </c>
      <c r="E291" s="28">
        <f>'[1]Atolls month on month'!MJ$39</f>
        <v>1.0820271269931014</v>
      </c>
    </row>
    <row r="292" spans="1:5" ht="14.25" customHeight="1" x14ac:dyDescent="0.25">
      <c r="A292" s="11"/>
      <c r="B292" s="12" t="s">
        <v>49</v>
      </c>
      <c r="C292" s="28">
        <f>'[1]Chnages in rep.'!MJ$40</f>
        <v>0.16901141883518545</v>
      </c>
      <c r="D292" s="70">
        <f>'[1]Male, month on month'!MK$39</f>
        <v>-0.25283811141193491</v>
      </c>
      <c r="E292" s="28">
        <f>'[1]Atolls month on month'!MK$39</f>
        <v>0.53296118036079143</v>
      </c>
    </row>
    <row r="293" spans="1:5" ht="14.25" customHeight="1" x14ac:dyDescent="0.25">
      <c r="A293" s="11"/>
      <c r="B293" s="12" t="s">
        <v>41</v>
      </c>
      <c r="C293" s="28">
        <f>'[1]Chnages in rep.'!MK$40</f>
        <v>0.88457747659020924</v>
      </c>
      <c r="D293" s="70">
        <f>'[1]Male, month on month'!ML$39</f>
        <v>0.76568029413164318</v>
      </c>
      <c r="E293" s="28">
        <f>'[1]Atolls month on month'!ML$39</f>
        <v>0.98635397503572531</v>
      </c>
    </row>
    <row r="294" spans="1:5" ht="14.25" customHeight="1" x14ac:dyDescent="0.25">
      <c r="A294" s="11"/>
      <c r="B294" s="12" t="s">
        <v>50</v>
      </c>
      <c r="C294" s="28">
        <f>'[1]Chnages in rep.'!ML$40</f>
        <v>0.5751594767321011</v>
      </c>
      <c r="D294" s="70">
        <f>'[1]Male, month on month'!MM$39</f>
        <v>0.31952588364987378</v>
      </c>
      <c r="E294" s="28">
        <f>'[1]Atolls month on month'!MM$39</f>
        <v>0.79350476016584182</v>
      </c>
    </row>
    <row r="295" spans="1:5" ht="14.25" customHeight="1" x14ac:dyDescent="0.25">
      <c r="A295" s="11"/>
      <c r="B295" s="12" t="s">
        <v>51</v>
      </c>
      <c r="C295" s="28">
        <f>'[1]Chnages in rep.'!MM$40</f>
        <v>0.12186960602404984</v>
      </c>
      <c r="D295" s="70">
        <f>'[1]Male, month on month'!MN$39</f>
        <v>0.42426871286125323</v>
      </c>
      <c r="E295" s="28">
        <f>'[1]Atolls month on month'!MN$39</f>
        <v>-0.13520508300082223</v>
      </c>
    </row>
    <row r="296" spans="1:5" ht="14.25" customHeight="1" x14ac:dyDescent="0.25">
      <c r="A296" s="11"/>
      <c r="B296" s="12" t="s">
        <v>40</v>
      </c>
      <c r="C296" s="28">
        <f>'[1]Chnages in rep.'!MN$40</f>
        <v>-2.8801755478091717E-2</v>
      </c>
      <c r="D296" s="70">
        <f>'[1]Male, month on month'!MO$39</f>
        <v>0.13243235338340487</v>
      </c>
      <c r="E296" s="28">
        <f>'[1]Atolls month on month'!MO$39</f>
        <v>-0.16663754557982857</v>
      </c>
    </row>
    <row r="297" spans="1:5" x14ac:dyDescent="0.25">
      <c r="A297" s="176">
        <v>2014</v>
      </c>
      <c r="B297" s="177"/>
      <c r="C297" s="28"/>
      <c r="D297" s="70"/>
      <c r="E297" s="28"/>
    </row>
    <row r="298" spans="1:5" x14ac:dyDescent="0.25">
      <c r="A298" s="11"/>
      <c r="B298" s="12" t="s">
        <v>45</v>
      </c>
      <c r="C298" s="28">
        <f>'[1]Chnages in rep.'!MO$40</f>
        <v>0.10985460497494604</v>
      </c>
      <c r="D298" s="70">
        <f>'[1]Male, month on month'!MQ$39</f>
        <v>0.52248278124586989</v>
      </c>
      <c r="E298" s="28">
        <f>'[1]Atolls month on month'!MQ$39</f>
        <v>-0.70032611534622813</v>
      </c>
    </row>
    <row r="299" spans="1:5" x14ac:dyDescent="0.25">
      <c r="A299" s="11"/>
      <c r="B299" s="12" t="s">
        <v>46</v>
      </c>
      <c r="C299" s="28">
        <f>'[1]Chnages in rep.'!MQ$40</f>
        <v>-0.58614791407883837</v>
      </c>
      <c r="D299" s="70">
        <f>'[1]Male, month on month'!MQ$39</f>
        <v>0.52248278124586989</v>
      </c>
      <c r="E299" s="28">
        <f>'[1]Atolls month on month'!MQ$39</f>
        <v>-0.70032611534622813</v>
      </c>
    </row>
    <row r="300" spans="1:5" x14ac:dyDescent="0.25">
      <c r="A300" s="11"/>
      <c r="B300" s="12" t="s">
        <v>43</v>
      </c>
      <c r="C300" s="28">
        <f>'[1]Chnages in rep.'!MQ$40</f>
        <v>-0.58614791407883837</v>
      </c>
      <c r="D300" s="70">
        <f>'[1]Male, month on month'!MR$39</f>
        <v>-0.5385118045093229</v>
      </c>
      <c r="E300" s="28">
        <f>'[1]Atolls month on month'!MR$39</f>
        <v>-0.62716571611890481</v>
      </c>
    </row>
    <row r="301" spans="1:5" x14ac:dyDescent="0.25">
      <c r="A301" s="11"/>
      <c r="B301" s="12" t="s">
        <v>47</v>
      </c>
      <c r="C301" s="28">
        <f>'[1]Chnages in rep.'!MR$40</f>
        <v>0.1867310582422288</v>
      </c>
      <c r="D301" s="70">
        <f>'[1]Male, month on month'!MS$39</f>
        <v>0.32199239951795633</v>
      </c>
      <c r="E301" s="28">
        <f>'[1]Atolls month on month'!MS$39</f>
        <v>7.0158301967038206E-2</v>
      </c>
    </row>
    <row r="302" spans="1:5" x14ac:dyDescent="0.25">
      <c r="A302" s="11"/>
      <c r="B302" s="12" t="s">
        <v>35</v>
      </c>
      <c r="C302" s="28">
        <f>'[1]Chnages in rep.'!MS$40</f>
        <v>0.97001097738138586</v>
      </c>
      <c r="D302" s="70">
        <f>'[1]Male, month on month'!MT$39</f>
        <v>0.89869928347352523</v>
      </c>
      <c r="E302" s="28">
        <f>'[1]Atolls month on month'!MT$39</f>
        <v>1.0316244504395167</v>
      </c>
    </row>
    <row r="303" spans="1:5" x14ac:dyDescent="0.25">
      <c r="A303" s="11"/>
      <c r="B303" s="12" t="s">
        <v>42</v>
      </c>
      <c r="C303" s="28">
        <f>'[1]Chnages in rep.'!MT$40</f>
        <v>-0.14460149368364927</v>
      </c>
      <c r="D303" s="70">
        <f>'[1]Male, month on month'!MU$39</f>
        <v>-4.5955229748984028E-2</v>
      </c>
      <c r="E303" s="28">
        <f>'[1]Atolls month on month'!MU$39</f>
        <v>-0.22971996412188833</v>
      </c>
    </row>
    <row r="304" spans="1:5" x14ac:dyDescent="0.25">
      <c r="A304" s="11"/>
      <c r="B304" s="12" t="s">
        <v>48</v>
      </c>
      <c r="C304" s="28">
        <f>'[1]Chnages in rep.'!MU$40</f>
        <v>0.4129124571995213</v>
      </c>
      <c r="D304" s="70">
        <f>'[1]Male, month on month'!MV$39</f>
        <v>0.13941288871810453</v>
      </c>
      <c r="E304" s="28">
        <f>'[1]Atolls month on month'!MV$39</f>
        <v>0.64934050512805985</v>
      </c>
    </row>
    <row r="305" spans="1:5" x14ac:dyDescent="0.25">
      <c r="A305" s="11"/>
      <c r="B305" s="12" t="s">
        <v>49</v>
      </c>
      <c r="C305" s="28">
        <f>'[1]Chnages in rep.'!MV$40</f>
        <v>-0.14107212527697532</v>
      </c>
      <c r="D305" s="70">
        <f>'[1]Male, month on month'!MW$39</f>
        <v>0.28714601491433012</v>
      </c>
      <c r="E305" s="28">
        <f>'[1]Atolls month on month'!MW$39</f>
        <v>-0.50937195599417562</v>
      </c>
    </row>
    <row r="306" spans="1:5" x14ac:dyDescent="0.25">
      <c r="A306" s="11"/>
      <c r="B306" s="12" t="s">
        <v>41</v>
      </c>
      <c r="C306" s="28">
        <f>'[1]Chnages in rep.'!MW$40</f>
        <v>6.4484604583947558E-2</v>
      </c>
      <c r="D306" s="70">
        <f>'[1]Male, month on month'!MX$39</f>
        <v>-2.1414341687531202E-2</v>
      </c>
      <c r="E306" s="28">
        <f>'[1]Atolls month on month'!MX$39</f>
        <v>0.13895564040606878</v>
      </c>
    </row>
    <row r="307" spans="1:5" x14ac:dyDescent="0.25">
      <c r="A307" s="11"/>
      <c r="B307" s="12" t="s">
        <v>50</v>
      </c>
      <c r="C307" s="28">
        <f>'[1]Chnages in rep.'!MX$40</f>
        <v>4.2981421583676571E-2</v>
      </c>
      <c r="D307" s="70">
        <f>'[1]Male, month on month'!MY$39</f>
        <v>0.37288472331133971</v>
      </c>
      <c r="E307" s="28">
        <f>'[1]Atolls month on month'!MY$39</f>
        <v>-0.24257382973338348</v>
      </c>
    </row>
    <row r="308" spans="1:5" x14ac:dyDescent="0.25">
      <c r="A308" s="11"/>
      <c r="B308" s="12" t="s">
        <v>51</v>
      </c>
      <c r="C308" s="28">
        <f>'[1]Chnages in rep.'!MY$40</f>
        <v>-0.3878446903981092</v>
      </c>
      <c r="D308" s="70">
        <f>'[1]Male, month on month'!MZ$39</f>
        <v>-0.69024000023221177</v>
      </c>
      <c r="E308" s="28">
        <f>'[1]Atolls month on month'!MZ$39</f>
        <v>-0.1244847528024895</v>
      </c>
    </row>
    <row r="309" spans="1:5" x14ac:dyDescent="0.25">
      <c r="A309" s="11"/>
      <c r="B309" s="12" t="s">
        <v>40</v>
      </c>
      <c r="C309" s="28">
        <f>'[1]Chnages in rep.'!MZ$40</f>
        <v>0.14936355181003336</v>
      </c>
      <c r="D309" s="70">
        <f>'[1]Male, month on month'!NA$39</f>
        <v>0.25350557458407863</v>
      </c>
      <c r="E309" s="28">
        <f>'[1]Atolls month on month'!NA$39</f>
        <v>5.9178705807538812E-2</v>
      </c>
    </row>
    <row r="310" spans="1:5" x14ac:dyDescent="0.25">
      <c r="A310" s="178">
        <v>2015</v>
      </c>
      <c r="B310" s="179"/>
      <c r="C310" s="28"/>
      <c r="D310" s="28"/>
      <c r="E310" s="28"/>
    </row>
    <row r="311" spans="1:5" x14ac:dyDescent="0.25">
      <c r="A311" s="11"/>
      <c r="B311" s="12" t="s">
        <v>45</v>
      </c>
      <c r="C311" s="28">
        <f>'[1]Chnages in rep.'!NA$40</f>
        <v>-0.28093811341051156</v>
      </c>
      <c r="D311" s="28">
        <f>'[1]Male, month on month'!NB$39</f>
        <v>-5.7684909932509409E-2</v>
      </c>
      <c r="E311" s="28">
        <f>'[1]Atolls month on month'!NB$39</f>
        <v>-0.47464626289253076</v>
      </c>
    </row>
    <row r="312" spans="1:5" x14ac:dyDescent="0.25">
      <c r="A312" s="11"/>
      <c r="B312" s="12" t="s">
        <v>46</v>
      </c>
      <c r="C312" s="28">
        <f>'[1]Chnages in rep.'!NB$40</f>
        <v>0.12095527637097092</v>
      </c>
      <c r="D312" s="28">
        <f>'[1]Male, month on month'!NC$39</f>
        <v>2.8613455304693503E-2</v>
      </c>
      <c r="E312" s="28">
        <f>'[1]Atolls month on month'!NC$39</f>
        <v>0.2014123631506104</v>
      </c>
    </row>
    <row r="313" spans="1:5" x14ac:dyDescent="0.25">
      <c r="A313" s="11"/>
      <c r="B313" s="12" t="s">
        <v>43</v>
      </c>
      <c r="C313" s="28">
        <f>'[1]Chnages in rep.'!NC$40</f>
        <v>-7.0765959069563067E-2</v>
      </c>
      <c r="D313" s="28">
        <f>'[1]Male, month on month'!ND$39</f>
        <v>-0.41575915809420882</v>
      </c>
      <c r="E313" s="28">
        <f>'[1]Atolls month on month'!ND$39</f>
        <v>0.22930696342131629</v>
      </c>
    </row>
    <row r="314" spans="1:5" x14ac:dyDescent="0.25">
      <c r="A314" s="11"/>
      <c r="B314" s="12" t="s">
        <v>47</v>
      </c>
      <c r="C314" s="28">
        <f>'[1]Chnages in rep.'!ND$40</f>
        <v>0.67040139146681277</v>
      </c>
      <c r="D314" s="28">
        <f>'[1]Male, month on month'!NE$39</f>
        <v>0.99498081691289375</v>
      </c>
      <c r="E314" s="28">
        <f>'[1]Atolls month on month'!NE$39</f>
        <v>0.38990120716617671</v>
      </c>
    </row>
    <row r="315" spans="1:5" x14ac:dyDescent="0.25">
      <c r="A315" s="11"/>
      <c r="B315" s="12" t="s">
        <v>35</v>
      </c>
      <c r="C315" s="28">
        <f>'[1]Chnages in rep.'!NE$40</f>
        <v>3.5257826396306591E-2</v>
      </c>
      <c r="D315" s="28">
        <f>'[1]Male, month on month'!NF$39</f>
        <v>-0.16239700982366712</v>
      </c>
      <c r="E315" s="28">
        <f>'[1]Atolls month on month'!NF$39</f>
        <v>0.20709984795217462</v>
      </c>
    </row>
    <row r="316" spans="1:5" x14ac:dyDescent="0.25">
      <c r="A316" s="11"/>
      <c r="B316" s="12" t="s">
        <v>42</v>
      </c>
      <c r="C316" s="28">
        <f>'[1]Chnages in rep.'!NF$40</f>
        <v>0.83493462014281317</v>
      </c>
      <c r="D316" s="28">
        <f>'[1]Male, month on month'!NG$39</f>
        <v>1.0712107400230986</v>
      </c>
      <c r="E316" s="28">
        <f>'[1]Atolls month on month'!NG$39</f>
        <v>0.63027252743543816</v>
      </c>
    </row>
    <row r="317" spans="1:5" x14ac:dyDescent="0.25">
      <c r="A317" s="11"/>
      <c r="B317" s="12" t="s">
        <v>48</v>
      </c>
      <c r="C317" s="28">
        <f>'[1]Chnages in rep.'!NG$40</f>
        <v>-0.12204801538236998</v>
      </c>
      <c r="D317" s="28">
        <f>'[1]Male, month on month'!NH$39</f>
        <v>1.0962867477593008E-2</v>
      </c>
      <c r="E317" s="28">
        <f>'[1]Atolls month on month'!NH$39</f>
        <v>-0.23776672327809889</v>
      </c>
    </row>
    <row r="318" spans="1:5" x14ac:dyDescent="0.25">
      <c r="A318" s="11"/>
      <c r="B318" s="12" t="s">
        <v>49</v>
      </c>
      <c r="C318" s="28">
        <f>'[1]Chnages in rep.'!NH$40</f>
        <v>0.15264849210854248</v>
      </c>
      <c r="D318" s="28">
        <f>'[1]Male, month on month'!NI$39</f>
        <v>0.12369978831363593</v>
      </c>
      <c r="E318" s="28">
        <f>'[1]Atolls month on month'!NI$39</f>
        <v>0.17789649132189389</v>
      </c>
    </row>
    <row r="319" spans="1:5" x14ac:dyDescent="0.25">
      <c r="A319" s="11"/>
      <c r="B319" s="12" t="s">
        <v>41</v>
      </c>
      <c r="C319" s="28">
        <f>'[1]Chnages in rep.'!NI$40</f>
        <v>-4.122354385786009E-2</v>
      </c>
      <c r="D319" s="28">
        <f>'[1]Male, month on month'!NJ$39</f>
        <v>-0.16318989846205723</v>
      </c>
      <c r="E319" s="28">
        <f>'[1]Atolls month on month'!NJ$39</f>
        <v>6.5093494509649297E-2</v>
      </c>
    </row>
    <row r="320" spans="1:5" x14ac:dyDescent="0.25">
      <c r="A320" s="11"/>
      <c r="B320" s="12" t="s">
        <v>50</v>
      </c>
      <c r="C320" s="28">
        <f>'[1]Chnages in rep.'!NJ$40</f>
        <v>-2.0867598648455221E-2</v>
      </c>
      <c r="D320" s="28">
        <f>'[1]Male, month on month'!NK$39</f>
        <v>0.12817958206756686</v>
      </c>
      <c r="E320" s="28">
        <f>'[1]Atolls month on month'!NK$39</f>
        <v>-0.15049436371591396</v>
      </c>
    </row>
    <row r="321" spans="1:5" x14ac:dyDescent="0.25">
      <c r="A321" s="11"/>
      <c r="B321" s="12" t="s">
        <v>51</v>
      </c>
      <c r="C321" s="28">
        <f>'[1]Chnages in rep.'!NK$40</f>
        <v>0.10438468518554345</v>
      </c>
      <c r="D321" s="28">
        <f>'[1]Male, month on month'!NL$39</f>
        <v>0.15574977254748656</v>
      </c>
      <c r="E321" s="28">
        <f>'[1]Atolls month on month'!NL$39</f>
        <v>5.9587641953773307E-2</v>
      </c>
    </row>
    <row r="322" spans="1:5" x14ac:dyDescent="0.25">
      <c r="A322" s="11"/>
      <c r="B322" s="12" t="s">
        <v>40</v>
      </c>
      <c r="C322" s="28">
        <f>'[1]Chnages in rep.'!NL$40</f>
        <v>-0.52474466393057639</v>
      </c>
      <c r="D322" s="28">
        <f>'[1]Male, month on month'!NM$39</f>
        <v>-0.54907255143328282</v>
      </c>
      <c r="E322" s="28">
        <f>'[1]Atolls month on month'!NM$39</f>
        <v>-0.5035071882096509</v>
      </c>
    </row>
    <row r="323" spans="1:5" x14ac:dyDescent="0.25">
      <c r="A323" s="178">
        <v>2016</v>
      </c>
      <c r="B323" s="178"/>
      <c r="C323" s="28"/>
      <c r="D323" s="28"/>
      <c r="E323" s="28"/>
    </row>
    <row r="324" spans="1:5" x14ac:dyDescent="0.25">
      <c r="A324" s="11"/>
      <c r="B324" s="12" t="s">
        <v>45</v>
      </c>
      <c r="C324" s="28">
        <f>'[1]Chnages in rep.'!NM40</f>
        <v>-9.6110738358101688E-2</v>
      </c>
      <c r="D324" s="28">
        <f>'[1]Male, month on month'!NN39</f>
        <v>0.1466545323528079</v>
      </c>
      <c r="E324" s="28">
        <f>'[1]Atolls month on month'!NN39</f>
        <v>-0.30794008155210495</v>
      </c>
    </row>
    <row r="325" spans="1:5" x14ac:dyDescent="0.25">
      <c r="A325" s="11"/>
      <c r="B325" s="12" t="s">
        <v>46</v>
      </c>
      <c r="C325" s="28">
        <f>'[1]Chnages in rep.'!NN40</f>
        <v>0.21585252732159166</v>
      </c>
      <c r="D325" s="28">
        <f>'[1]Male, month on month'!NO39</f>
        <v>1.3255168985115695E-2</v>
      </c>
      <c r="E325" s="28">
        <f>'[1]Atolls month on month'!NO39</f>
        <v>0.39343872807147129</v>
      </c>
    </row>
    <row r="326" spans="1:5" x14ac:dyDescent="0.25">
      <c r="A326" s="11"/>
      <c r="B326" s="12" t="s">
        <v>43</v>
      </c>
      <c r="C326" s="28">
        <f>'[1]Chnages in rep.'!NO40</f>
        <v>-0.5326577568831814</v>
      </c>
      <c r="D326" s="28">
        <f>'[1]Male, month on month'!NP39</f>
        <v>-0.3274438422036674</v>
      </c>
      <c r="E326" s="28">
        <f>'[1]Atolls month on month'!NP39</f>
        <v>-0.71185630035360825</v>
      </c>
    </row>
    <row r="327" spans="1:5" x14ac:dyDescent="0.25">
      <c r="A327" s="11"/>
      <c r="B327" s="12" t="s">
        <v>47</v>
      </c>
      <c r="C327" s="28">
        <f>'[1]Chnages in rep.'!NP40</f>
        <v>-0.18242178801290976</v>
      </c>
      <c r="D327" s="28">
        <f>'[1]Male, month on month'!NQ39</f>
        <v>0.16072487746066066</v>
      </c>
      <c r="E327" s="28">
        <f>'[1]Atolls month on month'!NQ39</f>
        <v>-0.48322720871623037</v>
      </c>
    </row>
    <row r="328" spans="1:5" x14ac:dyDescent="0.25">
      <c r="A328" s="11"/>
      <c r="B328" s="12" t="s">
        <v>35</v>
      </c>
      <c r="C328" s="28">
        <f>'[1]Chnages in rep.'!NQ40</f>
        <v>6.3305358496457131E-2</v>
      </c>
      <c r="D328" s="28">
        <f>'[1]Male, month on month'!NR39</f>
        <v>5.6333098875827048E-2</v>
      </c>
      <c r="E328" s="28">
        <f>'[1]Atolls month on month'!NR39</f>
        <v>6.945685243611166E-2</v>
      </c>
    </row>
    <row r="329" spans="1:5" x14ac:dyDescent="0.25">
      <c r="A329" s="11"/>
      <c r="B329" s="12" t="s">
        <v>42</v>
      </c>
      <c r="C329" s="28">
        <f>'[1]Chnages in rep.'!NR40</f>
        <v>0.21785551394535307</v>
      </c>
      <c r="D329" s="28">
        <f>'[1]Male, month on month'!NS39</f>
        <v>7.6068886805424896E-2</v>
      </c>
      <c r="E329" s="28">
        <f>'[1]Atolls month on month'!NS39</f>
        <v>0.34293479084417378</v>
      </c>
    </row>
    <row r="330" spans="1:5" x14ac:dyDescent="0.25">
      <c r="A330" s="11"/>
      <c r="B330" s="12" t="s">
        <v>48</v>
      </c>
      <c r="C330" s="28">
        <f>'[1]Chnages in rep.'!NS40</f>
        <v>0.2633560995213724</v>
      </c>
      <c r="D330" s="28">
        <f>'[1]Male, month on month'!NT39</f>
        <v>0.27430892293893727</v>
      </c>
      <c r="E330" s="28">
        <f>'[1]Atolls month on month'!NT39</f>
        <v>0.25371959310807046</v>
      </c>
    </row>
    <row r="331" spans="1:5" x14ac:dyDescent="0.25">
      <c r="A331" s="11"/>
      <c r="B331" s="12" t="s">
        <v>49</v>
      </c>
      <c r="C331" s="28">
        <f>'[1]Chnages in rep.'!NT40</f>
        <v>-9.378201036623901E-2</v>
      </c>
      <c r="D331" s="28">
        <f>'[1]Male, month on month'!NU39</f>
        <v>-0.33586106193795873</v>
      </c>
      <c r="E331" s="28">
        <f>'[1]Atolls month on month'!NU39</f>
        <v>0.11924757439218947</v>
      </c>
    </row>
    <row r="332" spans="1:5" x14ac:dyDescent="0.25">
      <c r="A332" s="11"/>
      <c r="B332" s="12" t="s">
        <v>41</v>
      </c>
      <c r="C332" s="28">
        <f>'[1]Chnages in rep.'!NU40</f>
        <v>0.37975926538358351</v>
      </c>
      <c r="D332" s="28">
        <f>'[1]Male, month on month'!NV39</f>
        <v>0.59601507895374883</v>
      </c>
      <c r="E332" s="28">
        <f>'[1]Atolls month on month'!NV39</f>
        <v>0.19031919566283584</v>
      </c>
    </row>
    <row r="333" spans="1:5" x14ac:dyDescent="0.25">
      <c r="A333" s="11"/>
      <c r="B333" s="12" t="s">
        <v>50</v>
      </c>
      <c r="C333" s="28">
        <f>'[1]Chnages in rep.'!NV40</f>
        <v>1.9061743557722499</v>
      </c>
      <c r="D333" s="28">
        <f>'[1]Male, month on month'!NW39</f>
        <v>0.93823043145353502</v>
      </c>
      <c r="E333" s="28">
        <f>'[1]Atolls month on month'!NW39</f>
        <v>2.7575265677516336</v>
      </c>
    </row>
    <row r="334" spans="1:5" x14ac:dyDescent="0.25">
      <c r="A334" s="11"/>
      <c r="B334" s="12" t="s">
        <v>51</v>
      </c>
      <c r="C334" s="28">
        <f>'[1]Chnages in rep.'!NW40</f>
        <v>-0.10593028067288346</v>
      </c>
      <c r="D334" s="28">
        <f>'[1]Male, month on month'!NX39</f>
        <v>5.0582922237074612E-2</v>
      </c>
      <c r="E334" s="28">
        <f>'[1]Atolls month on month'!NX39</f>
        <v>-0.24115375630325842</v>
      </c>
    </row>
    <row r="335" spans="1:5" x14ac:dyDescent="0.25">
      <c r="A335" s="11"/>
      <c r="B335" s="12" t="s">
        <v>40</v>
      </c>
      <c r="C335" s="28">
        <f>'[1]Chnages in rep.'!NX40</f>
        <v>0.27748623236054648</v>
      </c>
      <c r="D335" s="28">
        <f>'[1]Male, month on month'!NY39</f>
        <v>0.16810830566624801</v>
      </c>
      <c r="E335" s="28">
        <f>'[1]Atolls month on month'!NY39</f>
        <v>0.37226237036813714</v>
      </c>
    </row>
    <row r="336" spans="1:5" x14ac:dyDescent="0.25">
      <c r="A336" s="178">
        <v>2017</v>
      </c>
      <c r="B336" s="178"/>
      <c r="C336" s="28"/>
      <c r="D336" s="28"/>
      <c r="E336" s="12"/>
    </row>
    <row r="337" spans="1:5" x14ac:dyDescent="0.25">
      <c r="A337" s="12"/>
      <c r="B337" s="12" t="s">
        <v>45</v>
      </c>
      <c r="C337" s="28">
        <f>'[1]Chnages in rep.'!NY40</f>
        <v>0.48479237246648044</v>
      </c>
      <c r="D337" s="28">
        <f>'[1]Male, month on month'!NZ39</f>
        <v>0.35188437044950671</v>
      </c>
      <c r="E337" s="28">
        <f>'[1]Atolls month on month'!NZ39</f>
        <v>0.59972311413485357</v>
      </c>
    </row>
    <row r="338" spans="1:5" ht="14.25" customHeight="1" x14ac:dyDescent="0.25">
      <c r="A338" s="11"/>
      <c r="B338" s="122"/>
      <c r="C338" s="74"/>
      <c r="D338" s="74"/>
      <c r="E338" s="74"/>
    </row>
    <row r="339" spans="1:5" x14ac:dyDescent="0.25">
      <c r="A339" s="170" t="s">
        <v>252</v>
      </c>
      <c r="B339" s="171"/>
      <c r="C339" s="171"/>
      <c r="D339" s="171"/>
      <c r="E339" s="172"/>
    </row>
    <row r="340" spans="1:5" x14ac:dyDescent="0.25">
      <c r="A340" s="163" t="s">
        <v>249</v>
      </c>
      <c r="B340" s="164"/>
      <c r="C340" s="164"/>
      <c r="D340" s="164"/>
      <c r="E340" s="173"/>
    </row>
    <row r="341" spans="1:5" x14ac:dyDescent="0.25">
      <c r="A341" s="165"/>
      <c r="B341" s="166"/>
      <c r="C341" s="166"/>
      <c r="D341" s="166"/>
      <c r="E341" s="174"/>
    </row>
    <row r="342" spans="1:5" x14ac:dyDescent="0.25">
      <c r="A342" s="151"/>
      <c r="B342" s="152"/>
      <c r="C342" s="152"/>
      <c r="D342" s="152"/>
      <c r="E342" s="175"/>
    </row>
  </sheetData>
  <mergeCells count="41">
    <mergeCell ref="A69:B69"/>
    <mergeCell ref="A82:B82"/>
    <mergeCell ref="A95:B95"/>
    <mergeCell ref="A140:B140"/>
    <mergeCell ref="A108:B108"/>
    <mergeCell ref="A121:B121"/>
    <mergeCell ref="A138:B138"/>
    <mergeCell ref="A137:B137"/>
    <mergeCell ref="A135:E135"/>
    <mergeCell ref="A139:B139"/>
    <mergeCell ref="A1:E1"/>
    <mergeCell ref="A56:B56"/>
    <mergeCell ref="A3:B3"/>
    <mergeCell ref="A4:B4"/>
    <mergeCell ref="A17:B17"/>
    <mergeCell ref="A30:B30"/>
    <mergeCell ref="A43:B43"/>
    <mergeCell ref="A257:B257"/>
    <mergeCell ref="A141:B141"/>
    <mergeCell ref="A143:B143"/>
    <mergeCell ref="A144:B144"/>
    <mergeCell ref="A145:E145"/>
    <mergeCell ref="A147:B147"/>
    <mergeCell ref="A212:B212"/>
    <mergeCell ref="A225:B225"/>
    <mergeCell ref="A238:B238"/>
    <mergeCell ref="A241:E241"/>
    <mergeCell ref="A243:B243"/>
    <mergeCell ref="A142:B142"/>
    <mergeCell ref="A160:B160"/>
    <mergeCell ref="A173:B173"/>
    <mergeCell ref="A186:B186"/>
    <mergeCell ref="A199:B199"/>
    <mergeCell ref="A339:E339"/>
    <mergeCell ref="A340:E342"/>
    <mergeCell ref="A271:B271"/>
    <mergeCell ref="A284:B284"/>
    <mergeCell ref="A297:B297"/>
    <mergeCell ref="A310:B310"/>
    <mergeCell ref="A323:B323"/>
    <mergeCell ref="A336:B336"/>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2017-02-27T08:16:01Z</cp:lastPrinted>
  <dcterms:created xsi:type="dcterms:W3CDTF">2012-11-24T10:19:41Z</dcterms:created>
  <dcterms:modified xsi:type="dcterms:W3CDTF">2017-02-27T08:18:23Z</dcterms:modified>
</cp:coreProperties>
</file>